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Shared drives\Simplify Trading\reportingtools\250_eodtracker\"/>
    </mc:Choice>
  </mc:AlternateContent>
  <xr:revisionPtr revIDLastSave="0" documentId="13_ncr:1_{7B6617B9-DA65-4B3A-8781-537F3D68562B}" xr6:coauthVersionLast="47" xr6:coauthVersionMax="47" xr10:uidLastSave="{00000000-0000-0000-0000-000000000000}"/>
  <bookViews>
    <workbookView xWindow="-110" yWindow="-110" windowWidth="38620" windowHeight="21820" xr2:uid="{00000000-000D-0000-FFFF-FFFF00000000}"/>
  </bookViews>
  <sheets>
    <sheet name="Simplify Portfolio Tracker" sheetId="1" r:id="rId1"/>
    <sheet name="Fund Durations" sheetId="3" r:id="rId2"/>
    <sheet name="CTA Est. Risk Profile" sheetId="4" r:id="rId3"/>
    <sheet name="HARD Est. Risk Profile" sheetId="5" r:id="rId4"/>
    <sheet name="Disclosures" sheetId="6" r:id="rId5"/>
  </sheets>
  <definedNames>
    <definedName name="_xlnm._FilterDatabase" localSheetId="0" hidden="1">'Simplify Portfolio Tracker'!$A$2:$AG$4336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89" i="1" l="1"/>
  <c r="R1898" i="1"/>
  <c r="R1896" i="1"/>
  <c r="R1893" i="1"/>
  <c r="R1895" i="1"/>
  <c r="R1894" i="1"/>
  <c r="R1897" i="1"/>
  <c r="R1899" i="1"/>
  <c r="R1901" i="1"/>
  <c r="R1888" i="1"/>
  <c r="R1891" i="1"/>
  <c r="R1900" i="1"/>
  <c r="R1892" i="1"/>
  <c r="R1890" i="1"/>
  <c r="N1895" i="1"/>
  <c r="N1892" i="1"/>
  <c r="N1889" i="1"/>
  <c r="N1897" i="1"/>
  <c r="N1890" i="1"/>
  <c r="N1899" i="1"/>
  <c r="N1891" i="1"/>
  <c r="N1896" i="1"/>
  <c r="N1893" i="1"/>
  <c r="N1900" i="1"/>
  <c r="N1898" i="1"/>
  <c r="N1888" i="1"/>
  <c r="N1894" i="1"/>
  <c r="N1901" i="1"/>
  <c r="S1887" i="1"/>
  <c r="S1902" i="1"/>
  <c r="S1903" i="1"/>
  <c r="S1904" i="1"/>
  <c r="S1905" i="1"/>
  <c r="S1906" i="1"/>
  <c r="R2015" i="1" a="1"/>
  <c r="R2015" i="1"/>
  <c r="R2017" i="1" a="1"/>
  <c r="R2017" i="1"/>
  <c r="R2016" i="1" a="1"/>
  <c r="R2016" i="1"/>
  <c r="R2014" i="1" a="1"/>
  <c r="R2014" i="1" l="1"/>
  <c r="R1988" i="1"/>
  <c r="R2421" i="1"/>
  <c r="R4324" i="1"/>
  <c r="R4208" i="1"/>
  <c r="R509" i="1"/>
  <c r="R2260" i="1"/>
  <c r="R2060" i="1"/>
  <c r="R489" i="1"/>
  <c r="R4226" i="1"/>
  <c r="R4261" i="1"/>
  <c r="N538" i="1"/>
  <c r="N799" i="1"/>
  <c r="N1439" i="1"/>
  <c r="N1880" i="1"/>
  <c r="N716" i="1"/>
  <c r="N1356" i="1"/>
  <c r="N955" i="1"/>
  <c r="N1595" i="1"/>
  <c r="N943" i="1"/>
  <c r="N1583" i="1"/>
  <c r="N614" i="1"/>
  <c r="N1254" i="1"/>
  <c r="N931" i="1"/>
  <c r="N1571" i="1"/>
  <c r="N1759" i="1"/>
  <c r="N1119" i="1"/>
  <c r="N692" i="1"/>
  <c r="N1332" i="1"/>
  <c r="N880" i="1"/>
  <c r="N1520" i="1"/>
  <c r="N609" i="1"/>
  <c r="N1249" i="1"/>
  <c r="N4335" i="1"/>
  <c r="N4329" i="1"/>
  <c r="N4179" i="1"/>
  <c r="N4151" i="1"/>
  <c r="N784" i="1"/>
  <c r="N1424" i="1"/>
  <c r="N597" i="1"/>
  <c r="N1237" i="1"/>
  <c r="N1885" i="1"/>
  <c r="N954" i="1"/>
  <c r="N1594" i="1"/>
  <c r="N498" i="1"/>
  <c r="N724" i="1"/>
  <c r="N1364" i="1"/>
  <c r="N962" i="1"/>
  <c r="N1602" i="1"/>
  <c r="N1852" i="1"/>
  <c r="N1212" i="1"/>
  <c r="N892" i="1"/>
  <c r="N1532" i="1"/>
  <c r="N856" i="1"/>
  <c r="N1496" i="1"/>
  <c r="N971" i="1"/>
  <c r="N1611" i="1"/>
  <c r="N1878" i="1"/>
  <c r="N983" i="1"/>
  <c r="N1623" i="1"/>
  <c r="N1677" i="1"/>
  <c r="N1037" i="1"/>
  <c r="N842" i="1"/>
  <c r="N1482" i="1"/>
  <c r="N4223" i="1"/>
  <c r="N952" i="1"/>
  <c r="N1592" i="1"/>
  <c r="N549" i="1"/>
  <c r="N256" i="1"/>
  <c r="N781" i="1"/>
  <c r="N1421" i="1"/>
  <c r="N717" i="1"/>
  <c r="N1357" i="1"/>
  <c r="N1669" i="1"/>
  <c r="N1029" i="1"/>
  <c r="N846" i="1"/>
  <c r="N1486" i="1"/>
  <c r="N484" i="1"/>
  <c r="N1521" i="1"/>
  <c r="N1946" i="1"/>
  <c r="N586" i="1"/>
  <c r="N1226" i="1"/>
  <c r="N675" i="1"/>
  <c r="N1315" i="1"/>
  <c r="N1753" i="1"/>
  <c r="N1113" i="1"/>
  <c r="N950" i="1"/>
  <c r="N1590" i="1"/>
  <c r="N715" i="1"/>
  <c r="N1355" i="1"/>
  <c r="N474" i="1"/>
  <c r="N1714" i="1"/>
  <c r="N1074" i="1"/>
  <c r="N4181" i="1"/>
  <c r="N4168" i="1"/>
  <c r="N527" i="1"/>
  <c r="N1906" i="1"/>
  <c r="N951" i="1"/>
  <c r="N1591" i="1"/>
  <c r="N986" i="1"/>
  <c r="N1626" i="1"/>
  <c r="N1884" i="1"/>
  <c r="N2016" i="1"/>
  <c r="N4334" i="1"/>
  <c r="N807" i="1"/>
  <c r="N1447" i="1"/>
  <c r="N979" i="1"/>
  <c r="N1619" i="1"/>
  <c r="N634" i="1"/>
  <c r="N1274" i="1"/>
  <c r="N969" i="1"/>
  <c r="N1609" i="1"/>
  <c r="N1944" i="1"/>
  <c r="N1682" i="1"/>
  <c r="N1042" i="1"/>
  <c r="N4222" i="1"/>
  <c r="R4221" i="1"/>
  <c r="R4145" i="1"/>
  <c r="N4221" i="1"/>
  <c r="R4222" i="1"/>
  <c r="N4159" i="1"/>
  <c r="N4145" i="1"/>
  <c r="N515" i="1"/>
  <c r="N2004" i="1"/>
  <c r="N1957" i="1"/>
  <c r="N1830" i="1"/>
  <c r="N1190" i="1"/>
  <c r="N920" i="1"/>
  <c r="N1560" i="1"/>
  <c r="N995" i="1"/>
  <c r="N1635" i="1"/>
  <c r="N808" i="1"/>
  <c r="N1448" i="1"/>
  <c r="N2006" i="1"/>
  <c r="N1959" i="1"/>
  <c r="N581" i="1"/>
  <c r="N1221" i="1"/>
  <c r="N1656" i="1"/>
  <c r="N1016" i="1"/>
  <c r="N601" i="1"/>
  <c r="N1241" i="1"/>
  <c r="R2529" i="1"/>
  <c r="R475" i="1"/>
  <c r="R2382" i="1"/>
  <c r="R2154" i="1"/>
  <c r="R542" i="1"/>
  <c r="R2269" i="1"/>
  <c r="R4276" i="1"/>
  <c r="N862" i="1"/>
  <c r="N1502" i="1"/>
  <c r="N1915" i="1"/>
  <c r="N4178" i="1"/>
  <c r="N4167" i="1"/>
  <c r="N830" i="1"/>
  <c r="N1470" i="1"/>
  <c r="N1836" i="1"/>
  <c r="N1196" i="1"/>
  <c r="N506" i="1"/>
  <c r="N1730" i="1"/>
  <c r="N1090" i="1"/>
  <c r="N989" i="1"/>
  <c r="N1629" i="1"/>
  <c r="N1739" i="1"/>
  <c r="N1099" i="1"/>
  <c r="N1740" i="1"/>
  <c r="N1100" i="1"/>
  <c r="N1776" i="1"/>
  <c r="N1136" i="1"/>
  <c r="N510" i="1"/>
  <c r="N767" i="1"/>
  <c r="N1407" i="1"/>
  <c r="N526" i="1"/>
  <c r="N1905" i="1"/>
  <c r="N2531" i="1"/>
  <c r="N4232" i="1"/>
  <c r="N1762" i="1"/>
  <c r="N1122" i="1"/>
  <c r="N482" i="1"/>
  <c r="N795" i="1"/>
  <c r="N1435" i="1"/>
  <c r="N732" i="1"/>
  <c r="N1372" i="1"/>
  <c r="N613" i="1"/>
  <c r="N1253" i="1"/>
  <c r="N924" i="1"/>
  <c r="N1564" i="1"/>
  <c r="N2015" i="1"/>
  <c r="N554" i="1"/>
  <c r="N1917" i="1"/>
  <c r="N485" i="1"/>
  <c r="N1778" i="1"/>
  <c r="N1138" i="1"/>
  <c r="N719" i="1"/>
  <c r="N1359" i="1"/>
  <c r="N610" i="1"/>
  <c r="N1250" i="1"/>
  <c r="N644" i="1"/>
  <c r="N1284" i="1"/>
  <c r="N1763" i="1"/>
  <c r="N1123" i="1"/>
  <c r="N829" i="1"/>
  <c r="N1469" i="1"/>
  <c r="N1998" i="1"/>
  <c r="N1951" i="1"/>
  <c r="N1777" i="1"/>
  <c r="N1137" i="1"/>
  <c r="N1659" i="1"/>
  <c r="N1019" i="1"/>
  <c r="N868" i="1"/>
  <c r="N1508" i="1"/>
  <c r="N561" i="1"/>
  <c r="N1854" i="1"/>
  <c r="N1214" i="1"/>
  <c r="N741" i="1"/>
  <c r="N1381" i="1"/>
  <c r="N4331" i="1"/>
  <c r="N693" i="1"/>
  <c r="N1333" i="1"/>
  <c r="N705" i="1"/>
  <c r="N1345" i="1"/>
  <c r="N997" i="1"/>
  <c r="N1637" i="1"/>
  <c r="N1680" i="1"/>
  <c r="N1040" i="1"/>
  <c r="N573" i="1"/>
  <c r="N4249" i="1"/>
  <c r="N4243" i="1"/>
  <c r="N4138" i="1"/>
  <c r="N2437" i="1"/>
  <c r="N2008" i="1"/>
  <c r="N1961" i="1"/>
  <c r="N1932" i="1"/>
  <c r="N1859" i="1"/>
  <c r="N628" i="1"/>
  <c r="N1268" i="1"/>
  <c r="N896" i="1"/>
  <c r="N1536" i="1"/>
  <c r="N1824" i="1"/>
  <c r="N1184" i="1"/>
  <c r="N599" i="1"/>
  <c r="N1239" i="1"/>
  <c r="N257" i="1"/>
  <c r="N750" i="1"/>
  <c r="N1390" i="1"/>
  <c r="N890" i="1"/>
  <c r="N1530" i="1"/>
  <c r="N783" i="1"/>
  <c r="N1423" i="1"/>
  <c r="N2005" i="1"/>
  <c r="N1958" i="1"/>
  <c r="N4226" i="1"/>
  <c r="N773" i="1"/>
  <c r="N1413" i="1"/>
  <c r="N618" i="1"/>
  <c r="N1258" i="1"/>
  <c r="N910" i="1"/>
  <c r="N1550" i="1"/>
  <c r="N869" i="1"/>
  <c r="N1509" i="1"/>
  <c r="N1664" i="1"/>
  <c r="N1024" i="1"/>
  <c r="N1813" i="1"/>
  <c r="N1173" i="1"/>
  <c r="N2507" i="1"/>
  <c r="N1783" i="1"/>
  <c r="N1143" i="1"/>
  <c r="N1855" i="1"/>
  <c r="N1215" i="1"/>
  <c r="N4182" i="1"/>
  <c r="N4169" i="1"/>
  <c r="N1764" i="1"/>
  <c r="N1124" i="1"/>
  <c r="N1846" i="1"/>
  <c r="N1206" i="1"/>
  <c r="N985" i="1"/>
  <c r="N1625" i="1"/>
  <c r="N820" i="1"/>
  <c r="N1460" i="1"/>
  <c r="N1657" i="1"/>
  <c r="N1017" i="1"/>
  <c r="N791" i="1"/>
  <c r="N1431" i="1"/>
  <c r="N464" i="1"/>
  <c r="N231" i="1"/>
  <c r="N734" i="1"/>
  <c r="N1374" i="1"/>
  <c r="N1845" i="1"/>
  <c r="N1205" i="1"/>
  <c r="N1848" i="1"/>
  <c r="N1208" i="1"/>
  <c r="N706" i="1"/>
  <c r="N1346" i="1"/>
  <c r="N4214" i="1"/>
  <c r="N1781" i="1"/>
  <c r="N1141" i="1"/>
  <c r="N972" i="1"/>
  <c r="N1612" i="1"/>
  <c r="N4230" i="1"/>
  <c r="N5" i="1"/>
  <c r="N1746" i="1"/>
  <c r="N1106" i="1"/>
  <c r="N492" i="1"/>
  <c r="N1658" i="1"/>
  <c r="N1018" i="1"/>
  <c r="N475" i="1"/>
  <c r="N1706" i="1"/>
  <c r="N1066" i="1"/>
  <c r="N563" i="1"/>
  <c r="N642" i="1"/>
  <c r="N1282" i="1"/>
  <c r="N680" i="1"/>
  <c r="N1320" i="1"/>
  <c r="N4242" i="1"/>
  <c r="N258" i="1"/>
  <c r="N1833" i="1"/>
  <c r="N1193" i="1"/>
  <c r="N1675" i="1"/>
  <c r="N1035" i="1"/>
  <c r="N941" i="1"/>
  <c r="N1581" i="1"/>
  <c r="N571" i="1"/>
  <c r="N1929" i="1"/>
  <c r="N632" i="1"/>
  <c r="N1272" i="1"/>
  <c r="N616" i="1"/>
  <c r="N1256" i="1"/>
  <c r="N584" i="1"/>
  <c r="N1224" i="1"/>
  <c r="N777" i="1"/>
  <c r="N1417" i="1"/>
  <c r="N546" i="1"/>
  <c r="N500" i="1"/>
  <c r="N904" i="1"/>
  <c r="N1544" i="1"/>
  <c r="N1660" i="1"/>
  <c r="N1020" i="1"/>
  <c r="N803" i="1"/>
  <c r="N1443" i="1"/>
  <c r="N1780" i="1"/>
  <c r="N1140" i="1"/>
  <c r="N1787" i="1"/>
  <c r="N1147" i="1"/>
  <c r="N731" i="1"/>
  <c r="N1371" i="1"/>
  <c r="N793" i="1"/>
  <c r="N1433" i="1"/>
  <c r="N488" i="1"/>
  <c r="N1925" i="1"/>
  <c r="N843" i="1"/>
  <c r="N1483" i="1"/>
  <c r="N512" i="1"/>
  <c r="N2002" i="1"/>
  <c r="N1955" i="1"/>
  <c r="N4177" i="1"/>
  <c r="N4166" i="1"/>
  <c r="N250" i="1"/>
  <c r="N625" i="1"/>
  <c r="N1265" i="1"/>
  <c r="N712" i="1"/>
  <c r="N1352" i="1"/>
  <c r="N898" i="1"/>
  <c r="N1538" i="1"/>
  <c r="N1722" i="1"/>
  <c r="N1082" i="1"/>
  <c r="N4332" i="1"/>
  <c r="N4183" i="1"/>
  <c r="N4153" i="1"/>
  <c r="N700" i="1"/>
  <c r="N1340" i="1"/>
  <c r="N2517" i="1"/>
  <c r="N790" i="1"/>
  <c r="N1430" i="1"/>
  <c r="N963" i="1"/>
  <c r="N1603" i="1"/>
  <c r="N504" i="1"/>
  <c r="R480" i="1"/>
  <c r="R2114" i="1"/>
  <c r="R2466" i="1"/>
  <c r="R2351" i="1"/>
  <c r="R2147" i="1"/>
  <c r="R4301" i="1"/>
  <c r="R2354" i="1"/>
  <c r="R502" i="1"/>
  <c r="R247" i="1"/>
  <c r="R4329" i="1"/>
  <c r="R4179" i="1"/>
  <c r="R4151" i="1"/>
  <c r="R2480" i="1"/>
  <c r="R2205" i="1"/>
  <c r="R2107" i="1"/>
  <c r="R2109" i="1"/>
  <c r="N848" i="1"/>
  <c r="N1488" i="1"/>
  <c r="N1709" i="1"/>
  <c r="N1069" i="1"/>
  <c r="N947" i="1"/>
  <c r="N1587" i="1"/>
  <c r="N709" i="1"/>
  <c r="N1349" i="1"/>
  <c r="N501" i="1"/>
  <c r="N991" i="1"/>
  <c r="N1631" i="1"/>
  <c r="N833" i="1"/>
  <c r="N1473" i="1"/>
  <c r="N1843" i="1"/>
  <c r="N1203" i="1"/>
  <c r="N798" i="1"/>
  <c r="N1438" i="1"/>
  <c r="N667" i="1"/>
  <c r="N1307" i="1"/>
  <c r="N762" i="1"/>
  <c r="N1402" i="1"/>
  <c r="N684" i="1"/>
  <c r="N1324" i="1"/>
  <c r="N701" i="1"/>
  <c r="N1341" i="1"/>
  <c r="N4235" i="1"/>
  <c r="N873" i="1"/>
  <c r="N1513" i="1"/>
  <c r="N1683" i="1"/>
  <c r="N1043" i="1"/>
  <c r="N1879" i="1"/>
  <c r="N592" i="1"/>
  <c r="N1232" i="1"/>
  <c r="N466" i="1"/>
  <c r="N591" i="1"/>
  <c r="N1231" i="1"/>
  <c r="R1989" i="1"/>
  <c r="R2153" i="1"/>
  <c r="R536" i="1"/>
  <c r="R2245" i="1"/>
  <c r="R563" i="1"/>
  <c r="R2227" i="1"/>
  <c r="R576" i="1"/>
  <c r="R4140" i="1"/>
  <c r="R2439" i="1"/>
  <c r="R234" i="1"/>
  <c r="R2011" i="1"/>
  <c r="R1964" i="1"/>
  <c r="R1935" i="1"/>
  <c r="R1862" i="1"/>
  <c r="R2511" i="1"/>
  <c r="R2206" i="1"/>
  <c r="R249" i="1"/>
  <c r="N1760" i="1"/>
  <c r="N1120" i="1"/>
  <c r="N4213" i="1"/>
  <c r="N1712" i="1"/>
  <c r="N1072" i="1"/>
  <c r="N694" i="1"/>
  <c r="N1334" i="1"/>
  <c r="N738" i="1"/>
  <c r="N1378" i="1"/>
  <c r="N473" i="1"/>
  <c r="N1786" i="1"/>
  <c r="N1146" i="1"/>
  <c r="N894" i="1"/>
  <c r="N1534" i="1"/>
  <c r="N259" i="1"/>
  <c r="N24" i="1"/>
  <c r="N711" i="1"/>
  <c r="N1351" i="1"/>
  <c r="N1850" i="1"/>
  <c r="N1210" i="1"/>
  <c r="N718" i="1"/>
  <c r="N1358" i="1"/>
  <c r="N787" i="1"/>
  <c r="N1427" i="1"/>
  <c r="N967" i="1"/>
  <c r="N1607" i="1"/>
  <c r="N2521" i="1"/>
  <c r="N818" i="1"/>
  <c r="N1458" i="1"/>
  <c r="N1775" i="1"/>
  <c r="N1135" i="1"/>
  <c r="N1681" i="1"/>
  <c r="N1041" i="1"/>
  <c r="N641" i="1"/>
  <c r="N1281" i="1"/>
  <c r="N530" i="1"/>
  <c r="N528" i="1"/>
  <c r="N1907" i="1"/>
  <c r="N1670" i="1"/>
  <c r="N1030" i="1"/>
  <c r="N678" i="1"/>
  <c r="N1318" i="1"/>
  <c r="N590" i="1"/>
  <c r="N1230" i="1"/>
  <c r="N1931" i="1"/>
  <c r="N744" i="1"/>
  <c r="N1384" i="1"/>
  <c r="N1887" i="1"/>
  <c r="N1737" i="1"/>
  <c r="N1097" i="1"/>
  <c r="N1926" i="1"/>
  <c r="N671" i="1"/>
  <c r="N1311" i="1"/>
  <c r="N912" i="1"/>
  <c r="N1552" i="1"/>
  <c r="N4" i="1"/>
  <c r="N4248" i="1"/>
  <c r="N658" i="1"/>
  <c r="N1298" i="1"/>
  <c r="N1665" i="1"/>
  <c r="N1025" i="1"/>
  <c r="N1704" i="1"/>
  <c r="N1064" i="1"/>
  <c r="N559" i="1"/>
  <c r="N1923" i="1"/>
  <c r="N1638" i="1"/>
  <c r="N998" i="1"/>
  <c r="N745" i="1"/>
  <c r="N1385" i="1"/>
  <c r="N778" i="1"/>
  <c r="N1418" i="1"/>
  <c r="N4173" i="1"/>
  <c r="N4164" i="1"/>
  <c r="N756" i="1"/>
  <c r="N1396" i="1"/>
  <c r="N1734" i="1"/>
  <c r="N1094" i="1"/>
  <c r="N1736" i="1"/>
  <c r="N1096" i="1"/>
  <c r="N1757" i="1"/>
  <c r="N1117" i="1"/>
  <c r="N1691" i="1"/>
  <c r="N1051" i="1"/>
  <c r="N508" i="1"/>
  <c r="N26" i="1"/>
  <c r="N886" i="1"/>
  <c r="N1526" i="1"/>
  <c r="N736" i="1"/>
  <c r="N1376" i="1"/>
  <c r="N565" i="1"/>
  <c r="N1996" i="1"/>
  <c r="N1828" i="1"/>
  <c r="N1188" i="1"/>
  <c r="N1784" i="1"/>
  <c r="N1144" i="1"/>
  <c r="N805" i="1"/>
  <c r="N1445" i="1"/>
  <c r="N1719" i="1"/>
  <c r="N1079" i="1"/>
  <c r="N246" i="1"/>
  <c r="N532" i="1"/>
  <c r="N1909" i="1"/>
  <c r="N649" i="1"/>
  <c r="N1289" i="1"/>
  <c r="N944" i="1"/>
  <c r="N1584" i="1"/>
  <c r="N556" i="1"/>
  <c r="N1920" i="1"/>
  <c r="N858" i="1"/>
  <c r="N1498" i="1"/>
  <c r="N1654" i="1"/>
  <c r="N1014" i="1"/>
  <c r="N585" i="1"/>
  <c r="N1225" i="1"/>
  <c r="N874" i="1"/>
  <c r="N1514" i="1"/>
  <c r="N823" i="1"/>
  <c r="N1463" i="1"/>
  <c r="N942" i="1"/>
  <c r="N1582" i="1"/>
  <c r="N4327" i="1"/>
  <c r="N4175" i="1"/>
  <c r="N4149" i="1"/>
  <c r="N22" i="1"/>
  <c r="N771" i="1"/>
  <c r="N1411" i="1"/>
  <c r="N729" i="1"/>
  <c r="N1369" i="1"/>
  <c r="N2535" i="1"/>
  <c r="N1856" i="1"/>
  <c r="N1216" i="1"/>
  <c r="N1790" i="1"/>
  <c r="N1150" i="1"/>
  <c r="N772" i="1"/>
  <c r="N1412" i="1"/>
  <c r="N502" i="1"/>
  <c r="N921" i="1"/>
  <c r="N1561" i="1"/>
  <c r="N1663" i="1"/>
  <c r="N1023" i="1"/>
  <c r="N654" i="1"/>
  <c r="N1294" i="1"/>
  <c r="N2529" i="1"/>
  <c r="N923" i="1"/>
  <c r="N1563" i="1"/>
  <c r="N813" i="1"/>
  <c r="N1453" i="1"/>
  <c r="N1822" i="1"/>
  <c r="N1182" i="1"/>
  <c r="N788" i="1"/>
  <c r="N1428" i="1"/>
  <c r="N906" i="1"/>
  <c r="N1546" i="1"/>
  <c r="N1835" i="1"/>
  <c r="N1195" i="1"/>
  <c r="N1841" i="1"/>
  <c r="N1201" i="1"/>
  <c r="N919" i="1"/>
  <c r="N1559" i="1"/>
  <c r="N1655" i="1"/>
  <c r="N1015" i="1"/>
  <c r="N598" i="1"/>
  <c r="N1238" i="1"/>
  <c r="N525" i="1"/>
  <c r="N932" i="1"/>
  <c r="N1572" i="1"/>
  <c r="N966" i="1"/>
  <c r="N1606" i="1"/>
  <c r="N728" i="1"/>
  <c r="N1368" i="1"/>
  <c r="N831" i="1"/>
  <c r="N1471" i="1"/>
  <c r="N640" i="1"/>
  <c r="N1280" i="1"/>
  <c r="N545" i="1"/>
  <c r="N637" i="1"/>
  <c r="N1277" i="1"/>
  <c r="N247" i="1"/>
  <c r="N1653" i="1"/>
  <c r="N1013" i="1"/>
  <c r="N1821" i="1"/>
  <c r="N1181" i="1"/>
  <c r="N468" i="1"/>
  <c r="N1785" i="1"/>
  <c r="N1145" i="1"/>
  <c r="N836" i="1"/>
  <c r="N1476" i="1"/>
  <c r="N726" i="1"/>
  <c r="N1366" i="1"/>
  <c r="N866" i="1"/>
  <c r="N1506" i="1"/>
  <c r="N1876" i="1"/>
  <c r="N990" i="1"/>
  <c r="N1630" i="1"/>
  <c r="N1874" i="1"/>
  <c r="N1707" i="1"/>
  <c r="N1067" i="1"/>
  <c r="N1733" i="1"/>
  <c r="N1093" i="1"/>
  <c r="N968" i="1"/>
  <c r="N1608" i="1"/>
  <c r="N760" i="1"/>
  <c r="N1400" i="1"/>
  <c r="N663" i="1"/>
  <c r="N1303" i="1"/>
  <c r="N4330" i="1"/>
  <c r="N4180" i="1"/>
  <c r="N4152" i="1"/>
  <c r="N2523" i="1"/>
  <c r="N929" i="1"/>
  <c r="N1569" i="1"/>
  <c r="N1844" i="1"/>
  <c r="N1204" i="1"/>
  <c r="N1808" i="1"/>
  <c r="N1168" i="1"/>
  <c r="N949" i="1"/>
  <c r="N1589" i="1"/>
  <c r="N607" i="1"/>
  <c r="N1247" i="1"/>
  <c r="N1725" i="1"/>
  <c r="N1085" i="1"/>
  <c r="N2014" i="1"/>
  <c r="N1652" i="1"/>
  <c r="N1012" i="1"/>
  <c r="N252" i="1"/>
  <c r="N652" i="1"/>
  <c r="N1292" i="1"/>
  <c r="N1758" i="1"/>
  <c r="N1118" i="1"/>
  <c r="N669" i="1"/>
  <c r="N1309" i="1"/>
  <c r="N465" i="1"/>
  <c r="N1799" i="1"/>
  <c r="N1159" i="1"/>
  <c r="N617" i="1"/>
  <c r="N1257" i="1"/>
  <c r="N1685" i="1"/>
  <c r="N1045" i="1"/>
  <c r="N1851" i="1"/>
  <c r="N1211" i="1"/>
  <c r="N4328" i="1"/>
  <c r="N4176" i="1"/>
  <c r="N4150" i="1"/>
  <c r="N23" i="1"/>
  <c r="N1687" i="1"/>
  <c r="N1047" i="1"/>
  <c r="N794" i="1"/>
  <c r="N1434" i="1"/>
  <c r="N946" i="1"/>
  <c r="N1586" i="1"/>
  <c r="N860" i="1"/>
  <c r="N1500" i="1"/>
  <c r="N1769" i="1"/>
  <c r="N1129" i="1"/>
  <c r="N1774" i="1"/>
  <c r="N1134" i="1"/>
  <c r="N253" i="1"/>
  <c r="N1825" i="1"/>
  <c r="N1185" i="1"/>
  <c r="N796" i="1"/>
  <c r="N1436" i="1"/>
  <c r="N976" i="1"/>
  <c r="N1616" i="1"/>
  <c r="N685" i="1"/>
  <c r="N1325" i="1"/>
  <c r="N839" i="1"/>
  <c r="N1479" i="1"/>
  <c r="N984" i="1"/>
  <c r="N1624" i="1"/>
  <c r="N1999" i="1"/>
  <c r="N1952" i="1"/>
  <c r="N1748" i="1"/>
  <c r="N1108" i="1"/>
  <c r="N2489" i="1"/>
  <c r="N478" i="1"/>
  <c r="N2017" i="1"/>
  <c r="N1711" i="1"/>
  <c r="N1071" i="1"/>
  <c r="R2139" i="1"/>
  <c r="R504" i="1"/>
  <c r="R476" i="1"/>
  <c r="R2105" i="1"/>
  <c r="R2052" i="1"/>
  <c r="R496" i="1"/>
  <c r="R4187" i="1"/>
  <c r="R571" i="1"/>
  <c r="R1929" i="1"/>
  <c r="N2537" i="1"/>
  <c r="N1715" i="1"/>
  <c r="N1075" i="1"/>
  <c r="N1823" i="1"/>
  <c r="N1183" i="1"/>
  <c r="N4227" i="1"/>
  <c r="N1643" i="1"/>
  <c r="N1003" i="1"/>
  <c r="N1698" i="1"/>
  <c r="N1058" i="1"/>
  <c r="N1801" i="1"/>
  <c r="N1161" i="1"/>
  <c r="N1649" i="1"/>
  <c r="N1009" i="1"/>
  <c r="N956" i="1"/>
  <c r="N1596" i="1"/>
  <c r="N643" i="1"/>
  <c r="N1283" i="1"/>
  <c r="N2533" i="1"/>
  <c r="N832" i="1"/>
  <c r="N1472" i="1"/>
  <c r="N572" i="1"/>
  <c r="N1930" i="1"/>
  <c r="N619" i="1"/>
  <c r="N1259" i="1"/>
  <c r="N639" i="1"/>
  <c r="N1279" i="1"/>
  <c r="N1770" i="1"/>
  <c r="N1130" i="1"/>
  <c r="N847" i="1"/>
  <c r="N1487" i="1"/>
  <c r="N757" i="1"/>
  <c r="N1397" i="1"/>
  <c r="N1645" i="1"/>
  <c r="N1005" i="1"/>
  <c r="N1679" i="1"/>
  <c r="N1039" i="1"/>
  <c r="N533" i="1"/>
  <c r="N1910" i="1"/>
  <c r="N611" i="1"/>
  <c r="N1251" i="1"/>
  <c r="N1810" i="1"/>
  <c r="N1170" i="1"/>
  <c r="N1661" i="1"/>
  <c r="N1021" i="1"/>
  <c r="N1805" i="1"/>
  <c r="N1165" i="1"/>
  <c r="N558" i="1"/>
  <c r="N1922" i="1"/>
  <c r="N1807" i="1"/>
  <c r="N1167" i="1"/>
  <c r="N722" i="1"/>
  <c r="N1362" i="1"/>
  <c r="N1767" i="1"/>
  <c r="N1127" i="1"/>
  <c r="N666" i="1"/>
  <c r="N1306" i="1"/>
  <c r="N940" i="1"/>
  <c r="N1580" i="1"/>
  <c r="N916" i="1"/>
  <c r="N1556" i="1"/>
  <c r="N580" i="1"/>
  <c r="N1220" i="1"/>
  <c r="N725" i="1"/>
  <c r="N1365" i="1"/>
  <c r="N1881" i="1"/>
  <c r="N867" i="1"/>
  <c r="N1507" i="1"/>
  <c r="N1674" i="1"/>
  <c r="N1034" i="1"/>
  <c r="N1667" i="1"/>
  <c r="N1027" i="1"/>
  <c r="N1754" i="1"/>
  <c r="N1114" i="1"/>
  <c r="N884" i="1"/>
  <c r="N1524" i="1"/>
  <c r="R2297" i="1"/>
  <c r="R4172" i="1"/>
  <c r="R4163" i="1"/>
  <c r="R4157" i="1"/>
  <c r="R4148" i="1"/>
  <c r="R4143" i="1"/>
  <c r="R1938" i="1"/>
  <c r="R2492" i="1"/>
  <c r="R4325" i="1"/>
  <c r="R468" i="1"/>
  <c r="R2451" i="1"/>
  <c r="R6" i="1"/>
  <c r="R4228" i="1"/>
  <c r="R13" i="1"/>
  <c r="R2463" i="1"/>
  <c r="R2132" i="1"/>
  <c r="R2430" i="1"/>
  <c r="R2360" i="1"/>
  <c r="N1640" i="1"/>
  <c r="N1000" i="1"/>
  <c r="N1791" i="1"/>
  <c r="N1151" i="1"/>
  <c r="N645" i="1"/>
  <c r="N1285" i="1"/>
  <c r="N679" i="1"/>
  <c r="N1319" i="1"/>
  <c r="N1671" i="1"/>
  <c r="N1031" i="1"/>
  <c r="N704" i="1"/>
  <c r="N1344" i="1"/>
  <c r="N1684" i="1"/>
  <c r="N1044" i="1"/>
  <c r="N975" i="1"/>
  <c r="N1615" i="1"/>
  <c r="N1771" i="1"/>
  <c r="N1131" i="1"/>
  <c r="N1696" i="1"/>
  <c r="N1056" i="1"/>
  <c r="N953" i="1"/>
  <c r="N1593" i="1"/>
  <c r="N550" i="1"/>
  <c r="N1702" i="1"/>
  <c r="N1062" i="1"/>
  <c r="N1743" i="1"/>
  <c r="N1103" i="1"/>
  <c r="N682" i="1"/>
  <c r="N1322" i="1"/>
  <c r="N497" i="1"/>
  <c r="N621" i="1"/>
  <c r="N1261" i="1"/>
  <c r="N1717" i="1"/>
  <c r="N1077" i="1"/>
  <c r="N1651" i="1"/>
  <c r="N1011" i="1"/>
  <c r="N491" i="1"/>
  <c r="N490" i="1"/>
  <c r="N1700" i="1"/>
  <c r="N1060" i="1"/>
  <c r="N588" i="1"/>
  <c r="N1228" i="1"/>
  <c r="N553" i="1"/>
  <c r="N1916" i="1"/>
  <c r="N1812" i="1"/>
  <c r="N1172" i="1"/>
  <c r="N635" i="1"/>
  <c r="N1275" i="1"/>
  <c r="N933" i="1"/>
  <c r="N1573" i="1"/>
  <c r="N524" i="1"/>
  <c r="N1904" i="1"/>
  <c r="N1779" i="1"/>
  <c r="N1139" i="1"/>
  <c r="N930" i="1"/>
  <c r="N1570" i="1"/>
  <c r="N698" i="1"/>
  <c r="N1338" i="1"/>
  <c r="N1723" i="1"/>
  <c r="N1083" i="1"/>
  <c r="N958" i="1"/>
  <c r="N1598" i="1"/>
  <c r="N1837" i="1"/>
  <c r="N1197" i="1"/>
  <c r="N814" i="1"/>
  <c r="N1454" i="1"/>
  <c r="N2525" i="1"/>
  <c r="N608" i="1"/>
  <c r="N1248" i="1"/>
  <c r="N1745" i="1"/>
  <c r="N1105" i="1"/>
  <c r="N647" i="1"/>
  <c r="N1287" i="1"/>
  <c r="N1728" i="1"/>
  <c r="N1088" i="1"/>
  <c r="N883" i="1"/>
  <c r="N982" i="1"/>
  <c r="N1622" i="1"/>
  <c r="N907" i="1"/>
  <c r="N1547" i="1"/>
  <c r="N743" i="1"/>
  <c r="N1383" i="1"/>
  <c r="N511" i="1"/>
  <c r="N683" i="1"/>
  <c r="N1323" i="1"/>
  <c r="N925" i="1"/>
  <c r="N1565" i="1"/>
  <c r="N695" i="1"/>
  <c r="N1335" i="1"/>
  <c r="N1727" i="1"/>
  <c r="N1087" i="1"/>
  <c r="N529" i="1"/>
  <c r="N1908" i="1"/>
  <c r="N1789" i="1"/>
  <c r="N1149" i="1"/>
  <c r="N4229" i="1"/>
  <c r="N4237" i="1"/>
  <c r="N2018" i="1"/>
  <c r="N18" i="1"/>
  <c r="N993" i="1"/>
  <c r="N1633" i="1"/>
  <c r="N2487" i="1"/>
  <c r="N776" i="1"/>
  <c r="N1416" i="1"/>
  <c r="N696" i="1"/>
  <c r="N1336" i="1"/>
  <c r="N1690" i="1"/>
  <c r="N1050" i="1"/>
  <c r="N1732" i="1"/>
  <c r="N1092" i="1"/>
  <c r="N535" i="1"/>
  <c r="N1911" i="1"/>
  <c r="N1672" i="1"/>
  <c r="N1032" i="1"/>
  <c r="N1678" i="1"/>
  <c r="N1038" i="1"/>
  <c r="N1695" i="1"/>
  <c r="N1055" i="1"/>
  <c r="N560" i="1"/>
  <c r="N927" i="1"/>
  <c r="N1567" i="1"/>
  <c r="N850" i="1"/>
  <c r="N1490" i="1"/>
  <c r="N541" i="1"/>
  <c r="N495" i="1"/>
  <c r="N939" i="1"/>
  <c r="N1579" i="1"/>
  <c r="N903" i="1"/>
  <c r="N1543" i="1"/>
  <c r="N622" i="1"/>
  <c r="N1262" i="1"/>
  <c r="N486" i="1"/>
  <c r="N505" i="1"/>
  <c r="N480" i="1"/>
  <c r="N1644" i="1"/>
  <c r="N1004" i="1"/>
  <c r="N1795" i="1"/>
  <c r="N1155" i="1"/>
  <c r="N1765" i="1"/>
  <c r="N1125" i="1"/>
  <c r="N948" i="1"/>
  <c r="N1588" i="1"/>
  <c r="N770" i="1"/>
  <c r="N1410" i="1"/>
  <c r="N879" i="1"/>
  <c r="N1519" i="1"/>
  <c r="N752" i="1"/>
  <c r="N1392" i="1"/>
  <c r="N531" i="1"/>
  <c r="N255" i="1"/>
  <c r="N9" i="1"/>
  <c r="N575" i="1"/>
  <c r="N520" i="1"/>
  <c r="N4251" i="1"/>
  <c r="N4245" i="1"/>
  <c r="N4238" i="1"/>
  <c r="N4139" i="1"/>
  <c r="N2438" i="1"/>
  <c r="N233" i="1"/>
  <c r="N2010" i="1"/>
  <c r="N1963" i="1"/>
  <c r="N1934" i="1"/>
  <c r="N19" i="1"/>
  <c r="N1861" i="1"/>
  <c r="N802" i="1"/>
  <c r="N1442" i="1"/>
  <c r="N1768" i="1"/>
  <c r="N1128" i="1"/>
  <c r="N1941" i="1"/>
  <c r="N918" i="1"/>
  <c r="N1558" i="1"/>
  <c r="N917" i="1"/>
  <c r="N1557" i="1"/>
  <c r="N825" i="1"/>
  <c r="N1465" i="1"/>
  <c r="N564" i="1"/>
  <c r="N1839" i="1"/>
  <c r="N1199" i="1"/>
  <c r="N922" i="1"/>
  <c r="N1562" i="1"/>
  <c r="N630" i="1"/>
  <c r="N1270" i="1"/>
  <c r="N1829" i="1"/>
  <c r="N1189" i="1"/>
  <c r="N551" i="1"/>
  <c r="N1694" i="1"/>
  <c r="N1054" i="1"/>
  <c r="N697" i="1"/>
  <c r="N1337" i="1"/>
  <c r="N1827" i="1"/>
  <c r="N1187" i="1"/>
  <c r="N1686" i="1"/>
  <c r="N1046" i="1"/>
  <c r="N2001" i="1"/>
  <c r="N1954" i="1"/>
  <c r="N786" i="1"/>
  <c r="N1426" i="1"/>
  <c r="N800" i="1"/>
  <c r="N1440" i="1"/>
  <c r="N540" i="1"/>
  <c r="N562" i="1"/>
  <c r="N810" i="1"/>
  <c r="N1450" i="1"/>
  <c r="N655" i="1"/>
  <c r="N1295" i="1"/>
  <c r="N978" i="1"/>
  <c r="N1618" i="1"/>
  <c r="N690" i="1"/>
  <c r="N1330" i="1"/>
  <c r="N1820" i="1"/>
  <c r="N1180" i="1"/>
  <c r="N707" i="1"/>
  <c r="N1347" i="1"/>
  <c r="N688" i="1"/>
  <c r="N1328" i="1"/>
  <c r="N1726" i="1"/>
  <c r="N1086" i="1"/>
  <c r="N2491" i="1"/>
  <c r="N871" i="1"/>
  <c r="N1511" i="1"/>
  <c r="N544" i="1"/>
  <c r="N1912" i="1"/>
  <c r="N897" i="1"/>
  <c r="N1537" i="1"/>
  <c r="N523" i="1"/>
  <c r="N1849" i="1"/>
  <c r="N1209" i="1"/>
  <c r="N605" i="1"/>
  <c r="N1245" i="1"/>
  <c r="N1713" i="1"/>
  <c r="N1073" i="1"/>
  <c r="N730" i="1"/>
  <c r="N1370" i="1"/>
  <c r="N909" i="1"/>
  <c r="N1549" i="1"/>
  <c r="N503" i="1"/>
  <c r="N855" i="1"/>
  <c r="N1495" i="1"/>
  <c r="N1794" i="1"/>
  <c r="N1154" i="1"/>
  <c r="N1918" i="1"/>
  <c r="N623" i="1"/>
  <c r="N1263" i="1"/>
  <c r="N1804" i="1"/>
  <c r="N1164" i="1"/>
  <c r="N965" i="1"/>
  <c r="N1605" i="1"/>
  <c r="N755" i="1"/>
  <c r="N1395" i="1"/>
  <c r="N769" i="1"/>
  <c r="N1409" i="1"/>
  <c r="N938" i="1"/>
  <c r="N1578" i="1"/>
  <c r="N624" i="1"/>
  <c r="N1264" i="1"/>
  <c r="N970" i="1"/>
  <c r="N1610" i="1"/>
  <c r="N935" i="1"/>
  <c r="N1575" i="1"/>
  <c r="N664" i="1"/>
  <c r="N1304" i="1"/>
  <c r="N4234" i="1"/>
  <c r="N467" i="1"/>
  <c r="N902" i="1"/>
  <c r="N1542" i="1"/>
  <c r="N737" i="1"/>
  <c r="N1377" i="1"/>
  <c r="N1738" i="1"/>
  <c r="N1098" i="1"/>
  <c r="N612" i="1"/>
  <c r="N1252" i="1"/>
  <c r="N1666" i="1"/>
  <c r="N1026" i="1"/>
  <c r="N1641" i="1"/>
  <c r="N1001" i="1"/>
  <c r="N1751" i="1"/>
  <c r="N1111" i="1"/>
  <c r="N4333" i="1"/>
  <c r="N4184" i="1"/>
  <c r="N4154" i="1"/>
  <c r="N636" i="1"/>
  <c r="N1276" i="1"/>
  <c r="N901" i="1"/>
  <c r="N1541" i="1"/>
  <c r="N915" i="1"/>
  <c r="N1555" i="1"/>
  <c r="N681" i="1"/>
  <c r="N1321" i="1"/>
  <c r="N2003" i="1"/>
  <c r="N1956" i="1"/>
  <c r="N895" i="1"/>
  <c r="N1535" i="1"/>
  <c r="N1883" i="1"/>
  <c r="N851" i="1"/>
  <c r="N1491" i="1"/>
  <c r="N593" i="1"/>
  <c r="N1233" i="1"/>
  <c r="N881" i="1"/>
  <c r="N1940" i="1"/>
  <c r="N754" i="1"/>
  <c r="N1394" i="1"/>
  <c r="N677" i="1"/>
  <c r="N1317" i="1"/>
  <c r="N516" i="1"/>
  <c r="N1997" i="1"/>
  <c r="N1950" i="1"/>
  <c r="N893" i="1"/>
  <c r="N1533" i="1"/>
  <c r="N1924" i="1"/>
  <c r="N615" i="1"/>
  <c r="N1255" i="1"/>
  <c r="N937" i="1"/>
  <c r="N1577" i="1"/>
  <c r="N471" i="1"/>
  <c r="N1815" i="1"/>
  <c r="N1175" i="1"/>
  <c r="N914" i="1"/>
  <c r="N1554" i="1"/>
  <c r="N477" i="1"/>
  <c r="N662" i="1"/>
  <c r="N1302" i="1"/>
  <c r="N1840" i="1"/>
  <c r="N1200" i="1"/>
  <c r="N1817" i="1"/>
  <c r="N1177" i="1"/>
  <c r="N992" i="1"/>
  <c r="N1632" i="1"/>
  <c r="N1838" i="1"/>
  <c r="N1198" i="1"/>
  <c r="N806" i="1"/>
  <c r="N1446" i="1"/>
  <c r="N1523" i="1"/>
  <c r="N689" i="1"/>
  <c r="N1329" i="1"/>
  <c r="N600" i="1"/>
  <c r="N1240" i="1"/>
  <c r="N248" i="1"/>
  <c r="N660" i="1"/>
  <c r="N1300" i="1"/>
  <c r="N809" i="1"/>
  <c r="N1449" i="1"/>
  <c r="N981" i="1"/>
  <c r="N1621" i="1"/>
  <c r="N702" i="1"/>
  <c r="N1342" i="1"/>
  <c r="N959" i="1"/>
  <c r="N1599" i="1"/>
  <c r="N1693" i="1"/>
  <c r="N1053" i="1"/>
  <c r="N672" i="1"/>
  <c r="N1312" i="1"/>
  <c r="N646" i="1"/>
  <c r="N1286" i="1"/>
  <c r="N863" i="1"/>
  <c r="N1503" i="1"/>
  <c r="N17" i="1"/>
  <c r="N1701" i="1"/>
  <c r="N1061" i="1"/>
  <c r="N7" i="1"/>
  <c r="N14" i="1"/>
  <c r="R473" i="1"/>
  <c r="R482" i="1"/>
  <c r="R566" i="1"/>
  <c r="R2257" i="1"/>
  <c r="R2176" i="1"/>
  <c r="R2377" i="1"/>
  <c r="R513" i="1"/>
  <c r="R3" i="1"/>
  <c r="R2249" i="1"/>
  <c r="N977" i="1"/>
  <c r="N1617" i="1"/>
  <c r="N1708" i="1"/>
  <c r="N1068" i="1"/>
  <c r="N6" i="1"/>
  <c r="N4228" i="1"/>
  <c r="N13" i="1"/>
  <c r="N804" i="1"/>
  <c r="N1444" i="1"/>
  <c r="N509" i="1"/>
  <c r="N548" i="1"/>
  <c r="N1914" i="1"/>
  <c r="N568" i="1"/>
  <c r="N547" i="1"/>
  <c r="N1913" i="1"/>
  <c r="N853" i="1"/>
  <c r="N1493" i="1"/>
  <c r="N840" i="1"/>
  <c r="N1480" i="1"/>
  <c r="N2007" i="1"/>
  <c r="N1960" i="1"/>
  <c r="N638" i="1"/>
  <c r="N1278" i="1"/>
  <c r="N2527" i="1"/>
  <c r="N2499" i="1"/>
  <c r="N753" i="1"/>
  <c r="N1393" i="1"/>
  <c r="N1814" i="1"/>
  <c r="N1174" i="1"/>
  <c r="N812" i="1"/>
  <c r="N1452" i="1"/>
  <c r="N2497" i="1"/>
  <c r="N1703" i="1"/>
  <c r="N1063" i="1"/>
  <c r="N519" i="1"/>
  <c r="N232" i="1"/>
  <c r="N2009" i="1"/>
  <c r="N1962" i="1"/>
  <c r="N1816" i="1"/>
  <c r="N1176" i="1"/>
  <c r="N789" i="1"/>
  <c r="N1429" i="1"/>
  <c r="N557" i="1"/>
  <c r="N1921" i="1"/>
  <c r="N596" i="1"/>
  <c r="N1236" i="1"/>
  <c r="N887" i="1"/>
  <c r="N1527" i="1"/>
  <c r="N822" i="1"/>
  <c r="N1462" i="1"/>
  <c r="N4224" i="1"/>
  <c r="N1766" i="1"/>
  <c r="N1126" i="1"/>
  <c r="N481" i="1"/>
  <c r="N945" i="1"/>
  <c r="N1585" i="1"/>
  <c r="N714" i="1"/>
  <c r="N1354" i="1"/>
  <c r="N673" i="1"/>
  <c r="N1313" i="1"/>
  <c r="N960" i="1"/>
  <c r="N1600" i="1"/>
  <c r="N774" i="1"/>
  <c r="N1414" i="1"/>
  <c r="N489" i="1"/>
  <c r="N251" i="1"/>
  <c r="N2495" i="1"/>
  <c r="N899" i="1"/>
  <c r="N1539" i="1"/>
  <c r="N2519" i="1"/>
  <c r="N1718" i="1"/>
  <c r="N1078" i="1"/>
  <c r="R2301" i="1"/>
  <c r="R2100" i="1"/>
  <c r="R2033" i="1"/>
  <c r="R4205" i="1"/>
  <c r="R2403" i="1"/>
  <c r="R4326" i="1"/>
  <c r="R2411" i="1"/>
  <c r="R2126" i="1"/>
  <c r="R493" i="1"/>
  <c r="R2381" i="1"/>
  <c r="R2050" i="1"/>
  <c r="R569" i="1"/>
  <c r="N629" i="1"/>
  <c r="N1269" i="1"/>
  <c r="N1710" i="1"/>
  <c r="N1070" i="1"/>
  <c r="N957" i="1"/>
  <c r="N1597" i="1"/>
  <c r="N1819" i="1"/>
  <c r="N1179" i="1"/>
  <c r="N539" i="1"/>
  <c r="N838" i="1"/>
  <c r="N1478" i="1"/>
  <c r="N668" i="1"/>
  <c r="N1308" i="1"/>
  <c r="N1853" i="1"/>
  <c r="N1213" i="1"/>
  <c r="N656" i="1"/>
  <c r="N1296" i="1"/>
  <c r="N1755" i="1"/>
  <c r="N1115" i="1"/>
  <c r="N964" i="1"/>
  <c r="N1604" i="1"/>
  <c r="N815" i="1"/>
  <c r="N1455" i="1"/>
  <c r="N891" i="1"/>
  <c r="N1531" i="1"/>
  <c r="N761" i="1"/>
  <c r="N1401" i="1"/>
  <c r="N1809" i="1"/>
  <c r="N1169" i="1"/>
  <c r="N570" i="1"/>
  <c r="N1928" i="1"/>
  <c r="N1826" i="1"/>
  <c r="N1186" i="1"/>
  <c r="N487" i="1"/>
  <c r="N865" i="1"/>
  <c r="N1505" i="1"/>
  <c r="N835" i="1"/>
  <c r="N1475" i="1"/>
  <c r="N703" i="1"/>
  <c r="N1343" i="1"/>
  <c r="N1747" i="1"/>
  <c r="N1107" i="1"/>
  <c r="N980" i="1"/>
  <c r="N1620" i="1"/>
  <c r="N552" i="1"/>
  <c r="N1942" i="1"/>
  <c r="N534" i="1"/>
  <c r="N723" i="1"/>
  <c r="N1363" i="1"/>
  <c r="N905" i="1"/>
  <c r="N1545" i="1"/>
  <c r="N1729" i="1"/>
  <c r="N1089" i="1"/>
  <c r="N1797" i="1"/>
  <c r="N1157" i="1"/>
  <c r="R2458" i="1"/>
  <c r="R2340" i="1"/>
  <c r="R4229" i="1"/>
  <c r="R4224" i="1"/>
  <c r="R1941" i="1"/>
  <c r="R2436" i="1"/>
  <c r="R519" i="1"/>
  <c r="R232" i="1"/>
  <c r="R2009" i="1"/>
  <c r="R1962" i="1"/>
  <c r="R2225" i="1"/>
  <c r="R537" i="1"/>
  <c r="R485" i="1"/>
  <c r="N849" i="1"/>
  <c r="N1489" i="1"/>
  <c r="N821" i="1"/>
  <c r="N1461" i="1"/>
  <c r="N470" i="1"/>
  <c r="N908" i="1"/>
  <c r="N1548" i="1"/>
  <c r="N857" i="1"/>
  <c r="N1497" i="1"/>
  <c r="N819" i="1"/>
  <c r="N1459" i="1"/>
  <c r="N780" i="1"/>
  <c r="N1420" i="1"/>
  <c r="N1735" i="1"/>
  <c r="N1095" i="1"/>
  <c r="N1705" i="1"/>
  <c r="N1065" i="1"/>
  <c r="N816" i="1"/>
  <c r="N1456" i="1"/>
  <c r="N2509" i="1"/>
  <c r="N837" i="1"/>
  <c r="N1477" i="1"/>
  <c r="N1673" i="1"/>
  <c r="N1033" i="1"/>
  <c r="N1782" i="1"/>
  <c r="N1142" i="1"/>
  <c r="N1752" i="1"/>
  <c r="N1112" i="1"/>
  <c r="N665" i="1"/>
  <c r="N1305" i="1"/>
  <c r="N620" i="1"/>
  <c r="N1260" i="1"/>
  <c r="N1761" i="1"/>
  <c r="N1121" i="1"/>
  <c r="N1886" i="1"/>
  <c r="N1688" i="1"/>
  <c r="N1048" i="1"/>
  <c r="N1945" i="1"/>
  <c r="N476" i="1"/>
  <c r="N1720" i="1"/>
  <c r="N1080" i="1"/>
  <c r="N1788" i="1"/>
  <c r="N1148" i="1"/>
  <c r="N602" i="1"/>
  <c r="N1242" i="1"/>
  <c r="N900" i="1"/>
  <c r="N1540" i="1"/>
  <c r="N936" i="1"/>
  <c r="N1576" i="1"/>
  <c r="N739" i="1"/>
  <c r="N1379" i="1"/>
  <c r="N1662" i="1"/>
  <c r="N1022" i="1"/>
  <c r="N603" i="1"/>
  <c r="N1243" i="1"/>
  <c r="N536" i="1"/>
  <c r="N801" i="1"/>
  <c r="N1441" i="1"/>
  <c r="N852" i="1"/>
  <c r="N1492" i="1"/>
  <c r="N911" i="1"/>
  <c r="N1551" i="1"/>
  <c r="N1721" i="1"/>
  <c r="N1081" i="1"/>
  <c r="N748" i="1"/>
  <c r="N1388" i="1"/>
  <c r="N792" i="1"/>
  <c r="N1432" i="1"/>
  <c r="N691" i="1"/>
  <c r="N1331" i="1"/>
  <c r="N16" i="1"/>
  <c r="N785" i="1"/>
  <c r="N1425" i="1"/>
  <c r="N827" i="1"/>
  <c r="N1467" i="1"/>
  <c r="N633" i="1"/>
  <c r="N1273" i="1"/>
  <c r="N537" i="1"/>
  <c r="N1716" i="1"/>
  <c r="N1076" i="1"/>
  <c r="N766" i="1"/>
  <c r="N1406" i="1"/>
  <c r="N651" i="1"/>
  <c r="N1291" i="1"/>
  <c r="N648" i="1"/>
  <c r="N1288" i="1"/>
  <c r="N875" i="1"/>
  <c r="N1515" i="1"/>
  <c r="N661" i="1"/>
  <c r="N1301" i="1"/>
  <c r="N864" i="1"/>
  <c r="N1504" i="1"/>
  <c r="N8" i="1"/>
  <c r="N15" i="1"/>
  <c r="N1742" i="1"/>
  <c r="N1102" i="1"/>
  <c r="N249" i="1"/>
  <c r="N1773" i="1"/>
  <c r="N1133" i="1"/>
  <c r="N1943" i="1"/>
  <c r="N749" i="1"/>
  <c r="N1389" i="1"/>
  <c r="N589" i="1"/>
  <c r="N1229" i="1"/>
  <c r="N1772" i="1"/>
  <c r="N1132" i="1"/>
  <c r="N742" i="1"/>
  <c r="N1382" i="1"/>
  <c r="N1802" i="1"/>
  <c r="N1162" i="1"/>
  <c r="N514" i="1"/>
  <c r="N469" i="1"/>
  <c r="N844" i="1"/>
  <c r="N1484" i="1"/>
  <c r="N2503" i="1"/>
  <c r="N1806" i="1"/>
  <c r="N1166" i="1"/>
  <c r="N606" i="1"/>
  <c r="N1246" i="1"/>
  <c r="N4231" i="1"/>
  <c r="N1689" i="1"/>
  <c r="N1049" i="1"/>
  <c r="N687" i="1"/>
  <c r="N1327" i="1"/>
  <c r="N1847" i="1"/>
  <c r="N1207" i="1"/>
  <c r="N657" i="1"/>
  <c r="N1297" i="1"/>
  <c r="N576" i="1"/>
  <c r="N4140" i="1"/>
  <c r="N2439" i="1"/>
  <c r="N234" i="1"/>
  <c r="N2011" i="1"/>
  <c r="N1964" i="1"/>
  <c r="N1935" i="1"/>
  <c r="N1862" i="1"/>
  <c r="N2436" i="1"/>
  <c r="N28" i="1"/>
  <c r="N261" i="1"/>
  <c r="N1831" i="1"/>
  <c r="N1191" i="1"/>
  <c r="N1834" i="1"/>
  <c r="N1194" i="1"/>
  <c r="N627" i="1"/>
  <c r="N1267" i="1"/>
  <c r="N751" i="1"/>
  <c r="N1391" i="1"/>
  <c r="N735" i="1"/>
  <c r="N1375" i="1"/>
  <c r="N926" i="1"/>
  <c r="N1566" i="1"/>
  <c r="N674" i="1"/>
  <c r="N1314" i="1"/>
  <c r="N569" i="1"/>
  <c r="N720" i="1"/>
  <c r="N1360" i="1"/>
  <c r="N1749" i="1"/>
  <c r="N1109" i="1"/>
  <c r="N1842" i="1"/>
  <c r="N1202" i="1"/>
  <c r="N4174" i="1"/>
  <c r="N4165" i="1"/>
  <c r="N1947" i="1"/>
  <c r="N1668" i="1"/>
  <c r="N1028" i="1"/>
  <c r="N859" i="1"/>
  <c r="N1499" i="1"/>
  <c r="N1793" i="1"/>
  <c r="N1153" i="1"/>
  <c r="N1724" i="1"/>
  <c r="N1084" i="1"/>
  <c r="N759" i="1"/>
  <c r="N1399" i="1"/>
  <c r="N517" i="1"/>
  <c r="N2435" i="1"/>
  <c r="N574" i="1"/>
  <c r="N4250" i="1"/>
  <c r="N4244" i="1"/>
  <c r="N4160" i="1"/>
  <c r="N1933" i="1"/>
  <c r="N1860" i="1"/>
  <c r="N659" i="1"/>
  <c r="N1299" i="1"/>
  <c r="N961" i="1"/>
  <c r="N1601" i="1"/>
  <c r="N733" i="1"/>
  <c r="N1373" i="1"/>
  <c r="N496" i="1"/>
  <c r="N582" i="1"/>
  <c r="N1222" i="1"/>
  <c r="N2493" i="1"/>
  <c r="N1744" i="1"/>
  <c r="N1104" i="1"/>
  <c r="N1877" i="1"/>
  <c r="N1639" i="1"/>
  <c r="N999" i="1"/>
  <c r="N872" i="1"/>
  <c r="N1512" i="1"/>
  <c r="N1882" i="1"/>
  <c r="N876" i="1"/>
  <c r="N1516" i="1"/>
  <c r="N1857" i="1"/>
  <c r="N1217" i="1"/>
  <c r="N765" i="1"/>
  <c r="N1405" i="1"/>
  <c r="N1676" i="1"/>
  <c r="N1036" i="1"/>
  <c r="R532" i="1"/>
  <c r="R1909" i="1"/>
  <c r="R2501" i="1"/>
  <c r="R4256" i="1"/>
  <c r="R2355" i="1"/>
  <c r="R499" i="1"/>
  <c r="R2397" i="1"/>
  <c r="R2193" i="1"/>
  <c r="R2128" i="1"/>
  <c r="R2263" i="1"/>
  <c r="R564" i="1"/>
  <c r="N2515" i="1"/>
  <c r="N988" i="1"/>
  <c r="N1628" i="1"/>
  <c r="N479" i="1"/>
  <c r="N878" i="1"/>
  <c r="N1518" i="1"/>
  <c r="N1750" i="1"/>
  <c r="N1110" i="1"/>
  <c r="N1796" i="1"/>
  <c r="N1156" i="1"/>
  <c r="N779" i="1"/>
  <c r="N1419" i="1"/>
  <c r="N2019" i="1"/>
  <c r="N996" i="1"/>
  <c r="N1636" i="1"/>
  <c r="N763" i="1"/>
  <c r="N1403" i="1"/>
  <c r="N1648" i="1"/>
  <c r="N1008" i="1"/>
  <c r="N1731" i="1"/>
  <c r="N1091" i="1"/>
  <c r="N1692" i="1"/>
  <c r="N1052" i="1"/>
  <c r="N2000" i="1"/>
  <c r="N1953" i="1"/>
  <c r="N782" i="1"/>
  <c r="N1422" i="1"/>
  <c r="N870" i="1"/>
  <c r="N1510" i="1"/>
  <c r="N1798" i="1"/>
  <c r="N1158" i="1"/>
  <c r="N542" i="1"/>
  <c r="N889" i="1"/>
  <c r="N1529" i="1"/>
  <c r="N740" i="1"/>
  <c r="N1380" i="1"/>
  <c r="N841" i="1"/>
  <c r="N1481" i="1"/>
  <c r="N626" i="1"/>
  <c r="N1266" i="1"/>
  <c r="N1642" i="1"/>
  <c r="N1002" i="1"/>
  <c r="N1647" i="1"/>
  <c r="N1007" i="1"/>
  <c r="N861" i="1"/>
  <c r="N1501" i="1"/>
  <c r="N483" i="1"/>
  <c r="N885" i="1"/>
  <c r="N1525" i="1"/>
  <c r="N555" i="1"/>
  <c r="N1919" i="1"/>
  <c r="N4225" i="1"/>
  <c r="N507" i="1"/>
  <c r="N974" i="1"/>
  <c r="N1614" i="1"/>
  <c r="N1699" i="1"/>
  <c r="N1059" i="1"/>
  <c r="N594" i="1"/>
  <c r="N1234" i="1"/>
  <c r="N1811" i="1"/>
  <c r="N1171" i="1"/>
  <c r="N746" i="1"/>
  <c r="N1386" i="1"/>
  <c r="N987" i="1"/>
  <c r="N1627" i="1"/>
  <c r="N877" i="1"/>
  <c r="N1517" i="1"/>
  <c r="N499" i="1"/>
  <c r="N764" i="1"/>
  <c r="N1404" i="1"/>
  <c r="N653" i="1"/>
  <c r="N1293" i="1"/>
  <c r="R2325" i="1"/>
  <c r="R2200" i="1"/>
  <c r="R2051" i="1"/>
  <c r="R562" i="1"/>
  <c r="R467" i="1"/>
  <c r="R4227" i="1"/>
  <c r="R531" i="1"/>
  <c r="R255" i="1"/>
  <c r="R557" i="1"/>
  <c r="R1921" i="1"/>
  <c r="R2404" i="1"/>
  <c r="R2201" i="1"/>
  <c r="R500" i="1"/>
  <c r="R492" i="1"/>
  <c r="R2281" i="1"/>
  <c r="R2531" i="1"/>
  <c r="R4268" i="1"/>
  <c r="R2039" i="1"/>
  <c r="R2313" i="1"/>
  <c r="R2428" i="1"/>
  <c r="R2372" i="1"/>
  <c r="R4173" i="1"/>
  <c r="R4164" i="1"/>
  <c r="R1986" i="1"/>
  <c r="R2086" i="1"/>
  <c r="R2075" i="1"/>
  <c r="R2006" i="1"/>
  <c r="R1959" i="1"/>
  <c r="R2503" i="1"/>
  <c r="R1874" i="1"/>
  <c r="R2359" i="1"/>
  <c r="R2366" i="1"/>
  <c r="R2157" i="1"/>
  <c r="N797" i="1"/>
  <c r="N1437" i="1"/>
  <c r="N1741" i="1"/>
  <c r="N1101" i="1"/>
  <c r="N4236" i="1"/>
  <c r="N686" i="1"/>
  <c r="N1326" i="1"/>
  <c r="N826" i="1"/>
  <c r="N1466" i="1"/>
  <c r="N1756" i="1"/>
  <c r="N1116" i="1"/>
  <c r="N1697" i="1"/>
  <c r="N1057" i="1"/>
  <c r="N567" i="1"/>
  <c r="N1927" i="1"/>
  <c r="N913" i="1"/>
  <c r="N1553" i="1"/>
  <c r="N494" i="1"/>
  <c r="R2306" i="1"/>
  <c r="R506" i="1"/>
  <c r="R2155" i="1"/>
  <c r="R2368" i="1"/>
  <c r="R2442" i="1"/>
  <c r="R2414" i="1"/>
  <c r="R4311" i="1"/>
  <c r="R2177" i="1"/>
  <c r="R4220" i="1"/>
  <c r="R528" i="1"/>
  <c r="R1907" i="1"/>
  <c r="R4204" i="1"/>
  <c r="R2362" i="1"/>
  <c r="R2522" i="1"/>
  <c r="R1880" i="1"/>
  <c r="R4270" i="1"/>
  <c r="R2369" i="1"/>
  <c r="R4320" i="1"/>
  <c r="R2106" i="1"/>
  <c r="N4233" i="1"/>
  <c r="N775" i="1"/>
  <c r="N1415" i="1"/>
  <c r="N493" i="1"/>
  <c r="N768" i="1"/>
  <c r="N1408" i="1"/>
  <c r="N1650" i="1"/>
  <c r="N1010" i="1"/>
  <c r="N1646" i="1"/>
  <c r="N1006" i="1"/>
  <c r="N1818" i="1"/>
  <c r="N1178" i="1"/>
  <c r="N1800" i="1"/>
  <c r="N1160" i="1"/>
  <c r="N631" i="1"/>
  <c r="N1271" i="1"/>
  <c r="N710" i="1"/>
  <c r="N1350" i="1"/>
  <c r="N472" i="1"/>
  <c r="N973" i="1"/>
  <c r="N1613" i="1"/>
  <c r="N928" i="1"/>
  <c r="N1568" i="1"/>
  <c r="N543" i="1"/>
  <c r="N2513" i="1"/>
  <c r="N817" i="1"/>
  <c r="N1457" i="1"/>
  <c r="N2501" i="1"/>
  <c r="N676" i="1"/>
  <c r="N1316" i="1"/>
  <c r="N994" i="1"/>
  <c r="N1634" i="1"/>
  <c r="N708" i="1"/>
  <c r="N1348" i="1"/>
  <c r="R2057" i="1"/>
  <c r="R2319" i="1"/>
  <c r="R2091" i="1"/>
  <c r="R2067" i="1"/>
  <c r="R498" i="1"/>
  <c r="R2000" i="1"/>
  <c r="R1953" i="1"/>
  <c r="R2204" i="1"/>
  <c r="N727" i="1"/>
  <c r="N1367" i="1"/>
  <c r="N2505" i="1"/>
  <c r="N721" i="1"/>
  <c r="N1361" i="1"/>
  <c r="N587" i="1"/>
  <c r="N1227" i="1"/>
  <c r="N824" i="1"/>
  <c r="N1464" i="1"/>
  <c r="N747" i="1"/>
  <c r="N1387" i="1"/>
  <c r="N834" i="1"/>
  <c r="N1474" i="1"/>
  <c r="N845" i="1"/>
  <c r="N1485" i="1"/>
  <c r="N604" i="1"/>
  <c r="N1244" i="1"/>
  <c r="N1803" i="1"/>
  <c r="N1163" i="1"/>
  <c r="N583" i="1"/>
  <c r="N1223" i="1"/>
  <c r="N699" i="1"/>
  <c r="N1339" i="1"/>
  <c r="N595" i="1"/>
  <c r="N1235" i="1"/>
  <c r="N811" i="1"/>
  <c r="N1451" i="1"/>
  <c r="N888" i="1"/>
  <c r="N1528" i="1"/>
  <c r="N934" i="1"/>
  <c r="N1574" i="1"/>
  <c r="N670" i="1"/>
  <c r="N1310" i="1"/>
  <c r="N1792" i="1"/>
  <c r="N1152" i="1"/>
  <c r="N713" i="1"/>
  <c r="N1353" i="1"/>
  <c r="N1832" i="1"/>
  <c r="N1192" i="1"/>
  <c r="R363" i="1"/>
  <c r="R130" i="1"/>
  <c r="R479" i="1"/>
  <c r="R1883" i="1"/>
  <c r="R2293" i="1"/>
  <c r="R550" i="1"/>
  <c r="R4269" i="1"/>
  <c r="R2476" i="1"/>
  <c r="R2512" i="1"/>
  <c r="R2532" i="1"/>
  <c r="N758" i="1"/>
  <c r="N1398" i="1"/>
  <c r="N245" i="1"/>
  <c r="N2511" i="1"/>
  <c r="N566" i="1"/>
  <c r="N1875" i="1"/>
  <c r="N1858" i="1"/>
  <c r="N1218" i="1"/>
  <c r="N650" i="1"/>
  <c r="N1290" i="1"/>
  <c r="N828" i="1"/>
  <c r="N1468" i="1"/>
  <c r="N854" i="1"/>
  <c r="N1494" i="1"/>
  <c r="N513" i="1"/>
  <c r="N1939" i="1"/>
  <c r="R2521" i="1"/>
  <c r="R2333" i="1"/>
  <c r="R2527" i="1"/>
  <c r="R4218" i="1"/>
  <c r="R2287" i="1"/>
  <c r="R2087" i="1"/>
  <c r="R2478" i="1"/>
  <c r="R2318" i="1"/>
  <c r="R2110" i="1"/>
  <c r="R2213" i="1"/>
  <c r="R4313" i="1"/>
  <c r="R2378" i="1"/>
  <c r="R2357" i="1"/>
  <c r="R2158" i="1"/>
  <c r="R4206" i="1"/>
  <c r="R4283" i="1"/>
  <c r="R2450" i="1"/>
  <c r="R2344" i="1"/>
  <c r="R2138" i="1"/>
  <c r="R2146" i="1"/>
  <c r="R4214" i="1"/>
  <c r="R2169" i="1"/>
  <c r="R2504" i="1"/>
  <c r="R2215" i="1"/>
  <c r="R2433" i="1"/>
  <c r="R2346" i="1"/>
  <c r="R4290" i="1"/>
  <c r="R2120" i="1"/>
  <c r="R554" i="1"/>
  <c r="R1917" i="1"/>
  <c r="R2479" i="1"/>
  <c r="R484" i="1"/>
  <c r="R2392" i="1"/>
  <c r="R2001" i="1"/>
  <c r="R1954" i="1"/>
  <c r="R2103" i="1"/>
  <c r="R2481" i="1"/>
  <c r="R2152" i="1"/>
  <c r="R2537" i="1"/>
  <c r="R559" i="1"/>
  <c r="R1923" i="1"/>
  <c r="R2516" i="1"/>
  <c r="R1867" i="1"/>
  <c r="R4299" i="1"/>
  <c r="R2226" i="1"/>
  <c r="R28" i="1"/>
  <c r="R261" i="1"/>
  <c r="R243" i="1"/>
  <c r="R2416" i="1"/>
  <c r="R545" i="1"/>
  <c r="R4288" i="1"/>
  <c r="R2320" i="1"/>
  <c r="R2112" i="1"/>
  <c r="R2315" i="1"/>
  <c r="R2104" i="1"/>
  <c r="R1970" i="1"/>
  <c r="R574" i="1"/>
  <c r="R4250" i="1"/>
  <c r="R4244" i="1"/>
  <c r="R4160" i="1"/>
  <c r="R1933" i="1"/>
  <c r="R1860" i="1"/>
  <c r="R2118" i="1"/>
  <c r="R2298" i="1"/>
  <c r="R245" i="1"/>
  <c r="R2142" i="1"/>
  <c r="R518" i="1"/>
  <c r="R2303" i="1"/>
  <c r="R2276" i="1"/>
  <c r="R2070" i="1"/>
  <c r="R4295" i="1"/>
  <c r="R2136" i="1"/>
  <c r="R2253" i="1"/>
  <c r="R2349" i="1"/>
  <c r="R2265" i="1"/>
  <c r="R4217" i="1"/>
  <c r="R4202" i="1"/>
  <c r="R1975" i="1"/>
  <c r="R4237" i="1"/>
  <c r="R2018" i="1"/>
  <c r="R18" i="1"/>
  <c r="R4303" i="1"/>
  <c r="R1868" i="1"/>
  <c r="R4272" i="1"/>
  <c r="R2251" i="1"/>
  <c r="R4174" i="1"/>
  <c r="R4165" i="1"/>
  <c r="R2038" i="1"/>
  <c r="R4191" i="1"/>
  <c r="R503" i="1"/>
  <c r="R4199" i="1"/>
  <c r="R2456" i="1"/>
  <c r="R2145" i="1"/>
  <c r="R2488" i="1"/>
  <c r="R486" i="1"/>
  <c r="R2528" i="1"/>
  <c r="R2455" i="1"/>
  <c r="R2254" i="1"/>
  <c r="R2398" i="1"/>
  <c r="R2045" i="1"/>
  <c r="R2418" i="1"/>
  <c r="R4331" i="1"/>
  <c r="R474" i="1"/>
  <c r="R2338" i="1"/>
  <c r="R2127" i="1"/>
  <c r="R4306" i="1"/>
  <c r="R2163" i="1"/>
  <c r="R2412" i="1"/>
  <c r="R2151" i="1"/>
  <c r="R2250" i="1"/>
  <c r="R240" i="1"/>
  <c r="R1974" i="1"/>
  <c r="R2283" i="1"/>
  <c r="R2079" i="1"/>
  <c r="R2309" i="1"/>
  <c r="R2490" i="1"/>
  <c r="R2058" i="1"/>
  <c r="R4257" i="1"/>
  <c r="R2027" i="1"/>
  <c r="R2526" i="1"/>
  <c r="R2023" i="1"/>
  <c r="R4177" i="1"/>
  <c r="R4166" i="1"/>
  <c r="R2535" i="1"/>
  <c r="R2291" i="1"/>
  <c r="R4274" i="1"/>
  <c r="R2056" i="1"/>
  <c r="R2520" i="1"/>
  <c r="R1969" i="1"/>
  <c r="R2241" i="1"/>
  <c r="R2284" i="1"/>
  <c r="R2088" i="1"/>
  <c r="R466" i="1"/>
  <c r="R2162" i="1"/>
  <c r="R2035" i="1"/>
  <c r="R1943" i="1"/>
  <c r="R558" i="1"/>
  <c r="R1922" i="1"/>
  <c r="R4223" i="1"/>
  <c r="R4286" i="1"/>
  <c r="R2393" i="1"/>
  <c r="R2209" i="1"/>
  <c r="R2286" i="1"/>
  <c r="R2085" i="1"/>
  <c r="R2168" i="1"/>
  <c r="R2189" i="1"/>
  <c r="R470" i="1"/>
  <c r="R2513" i="1"/>
  <c r="R2187" i="1"/>
  <c r="R259" i="1"/>
  <c r="R24" i="1"/>
  <c r="R2285" i="1"/>
  <c r="R2084" i="1"/>
  <c r="R4188" i="1"/>
  <c r="R2472" i="1"/>
  <c r="R2383" i="1"/>
  <c r="R256" i="1"/>
  <c r="R4189" i="1"/>
  <c r="R4277" i="1"/>
  <c r="R2271" i="1"/>
  <c r="R2066" i="1"/>
  <c r="R1871" i="1"/>
  <c r="R2022" i="1"/>
  <c r="R487" i="1"/>
  <c r="R882" i="1"/>
  <c r="R1875" i="1"/>
  <c r="R4293" i="1"/>
  <c r="R2339" i="1"/>
  <c r="R2305" i="1"/>
  <c r="R2256" i="1"/>
  <c r="R2348" i="1"/>
  <c r="R2143" i="1"/>
  <c r="R8" i="1"/>
  <c r="R15" i="1"/>
  <c r="R2071" i="1"/>
  <c r="R4231" i="1"/>
  <c r="R4292" i="1"/>
  <c r="R2129" i="1"/>
  <c r="R2197" i="1"/>
  <c r="R4197" i="1"/>
  <c r="R1523" i="1"/>
  <c r="R2434" i="1"/>
  <c r="R2036" i="1"/>
  <c r="R2092" i="1"/>
  <c r="R529" i="1"/>
  <c r="R1908" i="1"/>
  <c r="R538" i="1"/>
  <c r="R491" i="1"/>
  <c r="R2117" i="1"/>
  <c r="R2234" i="1"/>
  <c r="R2032" i="1"/>
  <c r="R2135" i="1"/>
  <c r="R2332" i="1"/>
  <c r="R4203" i="1"/>
  <c r="R512" i="1"/>
  <c r="R2308" i="1"/>
  <c r="R4262" i="1"/>
  <c r="R2236" i="1"/>
  <c r="R4201" i="1"/>
  <c r="R4334" i="1"/>
  <c r="R1999" i="1"/>
  <c r="R1952" i="1"/>
  <c r="R2536" i="1"/>
  <c r="R2214" i="1"/>
  <c r="R4178" i="1"/>
  <c r="R4167" i="1"/>
  <c r="R2232" i="1"/>
  <c r="R2469" i="1"/>
  <c r="R2219" i="1"/>
  <c r="R4330" i="1"/>
  <c r="R4180" i="1"/>
  <c r="R4152" i="1"/>
  <c r="R4309" i="1"/>
  <c r="R2376" i="1"/>
  <c r="R1881" i="1"/>
  <c r="R4279" i="1"/>
  <c r="R2074" i="1"/>
  <c r="R2267" i="1"/>
  <c r="R2423" i="1"/>
  <c r="R2471" i="1"/>
  <c r="R4255" i="1"/>
  <c r="R2026" i="1"/>
  <c r="R2324" i="1"/>
  <c r="R2119" i="1"/>
  <c r="R2217" i="1"/>
  <c r="R2323" i="1"/>
  <c r="R2116" i="1"/>
  <c r="R1976" i="1"/>
  <c r="R2311" i="1"/>
  <c r="R2380" i="1"/>
  <c r="R4219" i="1"/>
  <c r="R1865" i="1"/>
  <c r="R4317" i="1"/>
  <c r="R2274" i="1"/>
  <c r="R4200" i="1"/>
  <c r="R2246" i="1"/>
  <c r="R2047" i="1"/>
  <c r="R2224" i="1"/>
  <c r="R2024" i="1"/>
  <c r="R25" i="1"/>
  <c r="R2477" i="1"/>
  <c r="R1885" i="1"/>
  <c r="R2331" i="1"/>
  <c r="R2125" i="1"/>
  <c r="R4211" i="1"/>
  <c r="R2509" i="1"/>
  <c r="R2389" i="1"/>
  <c r="R2186" i="1"/>
  <c r="R471" i="1"/>
  <c r="R1879" i="1"/>
  <c r="R472" i="1"/>
  <c r="R572" i="1"/>
  <c r="R1930" i="1"/>
  <c r="R2370" i="1"/>
  <c r="R2172" i="1"/>
  <c r="R1946" i="1"/>
  <c r="R16" i="1"/>
  <c r="R2264" i="1"/>
  <c r="R2063" i="1"/>
  <c r="R516" i="1"/>
  <c r="R494" i="1"/>
  <c r="R2148" i="1"/>
  <c r="R2497" i="1"/>
  <c r="R2388" i="1"/>
  <c r="R2387" i="1"/>
  <c r="R2184" i="1"/>
  <c r="R4236" i="1"/>
  <c r="R17" i="1"/>
  <c r="R2506" i="1"/>
  <c r="R495" i="1"/>
  <c r="R465" i="1"/>
  <c r="R510" i="1"/>
  <c r="R2457" i="1"/>
  <c r="R2277" i="1"/>
  <c r="R2072" i="1"/>
  <c r="R2062" i="1"/>
  <c r="R2322" i="1"/>
  <c r="R2279" i="1"/>
  <c r="R2076" i="1"/>
  <c r="R4291" i="1"/>
  <c r="R2080" i="1"/>
  <c r="R2258" i="1"/>
  <c r="R238" i="1"/>
  <c r="R2358" i="1"/>
  <c r="R2160" i="1"/>
  <c r="R2302" i="1"/>
  <c r="R2077" i="1"/>
  <c r="R2379" i="1"/>
  <c r="R2178" i="1"/>
  <c r="R4282" i="1"/>
  <c r="R4287" i="1"/>
  <c r="R2487" i="1"/>
  <c r="R1983" i="1"/>
  <c r="R1869" i="1"/>
  <c r="R2533" i="1"/>
  <c r="R2134" i="1"/>
  <c r="R9" i="1"/>
  <c r="R575" i="1"/>
  <c r="R520" i="1"/>
  <c r="R4251" i="1"/>
  <c r="R4245" i="1"/>
  <c r="R4238" i="1"/>
  <c r="R4139" i="1"/>
  <c r="R2438" i="1"/>
  <c r="R233" i="1"/>
  <c r="R2010" i="1"/>
  <c r="R1963" i="1"/>
  <c r="R1934" i="1"/>
  <c r="R19" i="1"/>
  <c r="R1861" i="1"/>
  <c r="R2220" i="1"/>
  <c r="R2525" i="1"/>
  <c r="R2228" i="1"/>
  <c r="R2337" i="1"/>
  <c r="R1522" i="1"/>
  <c r="R2025" i="1"/>
  <c r="R2356" i="1"/>
  <c r="R4318" i="1"/>
  <c r="R2312" i="1"/>
  <c r="R4312" i="1"/>
  <c r="R1219" i="1"/>
  <c r="R2031" i="1"/>
  <c r="R2395" i="1"/>
  <c r="R2190" i="1"/>
  <c r="R2399" i="1"/>
  <c r="R2288" i="1"/>
  <c r="R2499" i="1"/>
  <c r="R1924" i="1"/>
  <c r="R2475" i="1"/>
  <c r="R1967" i="1"/>
  <c r="R1882" i="1"/>
  <c r="R1998" i="1"/>
  <c r="R1951" i="1"/>
  <c r="R573" i="1"/>
  <c r="R4249" i="1"/>
  <c r="R4243" i="1"/>
  <c r="R4138" i="1"/>
  <c r="R2437" i="1"/>
  <c r="R2008" i="1"/>
  <c r="R1961" i="1"/>
  <c r="R1932" i="1"/>
  <c r="R1859" i="1"/>
  <c r="R2515" i="1"/>
  <c r="R2385" i="1"/>
  <c r="R4315" i="1"/>
  <c r="R2244" i="1"/>
  <c r="R1980" i="1"/>
  <c r="R4264" i="1"/>
  <c r="R527" i="1"/>
  <c r="R1906" i="1"/>
  <c r="R546" i="1"/>
  <c r="R2240" i="1"/>
  <c r="R4271" i="1"/>
  <c r="R4308" i="1"/>
  <c r="R2365" i="1"/>
  <c r="R2167" i="1"/>
  <c r="R242" i="1"/>
  <c r="R2465" i="1"/>
  <c r="R1866" i="1"/>
  <c r="R2235" i="1"/>
  <c r="R2482" i="1"/>
  <c r="R2208" i="1"/>
  <c r="R1878" i="1"/>
  <c r="R2489" i="1"/>
  <c r="R2523" i="1"/>
  <c r="R2498" i="1"/>
  <c r="R2394" i="1"/>
  <c r="R2345" i="1"/>
  <c r="R2237" i="1"/>
  <c r="R2037" i="1"/>
  <c r="R2089" i="1"/>
  <c r="R2510" i="1"/>
  <c r="R4190" i="1"/>
  <c r="R1987" i="1"/>
  <c r="R2229" i="1"/>
  <c r="R2028" i="1"/>
  <c r="R1997" i="1"/>
  <c r="R1950" i="1"/>
  <c r="R4234" i="1"/>
  <c r="R1990" i="1"/>
  <c r="R1939" i="1"/>
  <c r="R4307" i="1"/>
  <c r="R2396" i="1"/>
  <c r="R2061" i="1"/>
  <c r="R2282" i="1"/>
  <c r="R2078" i="1"/>
  <c r="R2300" i="1"/>
  <c r="R2099" i="1"/>
  <c r="R2183" i="1"/>
  <c r="R2239" i="1"/>
  <c r="R464" i="1"/>
  <c r="R231" i="1"/>
  <c r="R2334" i="1"/>
  <c r="R2242" i="1"/>
  <c r="R2043" i="1"/>
  <c r="R4209" i="1"/>
  <c r="R4254" i="1"/>
  <c r="R577" i="1"/>
  <c r="R521" i="1"/>
  <c r="R4252" i="1"/>
  <c r="R4246" i="1"/>
  <c r="R4240" i="1"/>
  <c r="R4215" i="1"/>
  <c r="R4185" i="1"/>
  <c r="R4170" i="1"/>
  <c r="R4161" i="1"/>
  <c r="R4155" i="1"/>
  <c r="R4146" i="1"/>
  <c r="R4141" i="1"/>
  <c r="R2484" i="1"/>
  <c r="R2440" i="1"/>
  <c r="R2426" i="1"/>
  <c r="R235" i="1"/>
  <c r="R2222" i="1"/>
  <c r="R2020" i="1"/>
  <c r="R2012" i="1"/>
  <c r="R1994" i="1"/>
  <c r="R20" i="1"/>
  <c r="R1965" i="1"/>
  <c r="R1948" i="1"/>
  <c r="R1936" i="1"/>
  <c r="R1902" i="1"/>
  <c r="R1863" i="1"/>
  <c r="R11" i="1"/>
  <c r="R2518" i="1"/>
  <c r="R4322" i="1"/>
  <c r="R2094" i="1"/>
  <c r="R2042" i="1"/>
  <c r="R4263" i="1"/>
  <c r="R257" i="1"/>
  <c r="R253" i="1"/>
  <c r="R4233" i="1"/>
  <c r="R27" i="1"/>
  <c r="R260" i="1"/>
  <c r="R1918" i="1"/>
  <c r="R4259" i="1"/>
  <c r="R2034" i="1"/>
  <c r="R2101" i="1"/>
  <c r="R2468" i="1"/>
  <c r="R497" i="1"/>
  <c r="R2210" i="1"/>
  <c r="R2179" i="1"/>
  <c r="R883" i="1"/>
  <c r="R1993" i="1"/>
  <c r="R2131" i="1"/>
  <c r="R2292" i="1"/>
  <c r="R4305" i="1"/>
  <c r="R2336" i="1"/>
  <c r="R2444" i="1"/>
  <c r="R4278" i="1"/>
  <c r="R2273" i="1"/>
  <c r="R2068" i="1"/>
  <c r="R2462" i="1"/>
  <c r="R2420" i="1"/>
  <c r="R2159" i="1"/>
  <c r="R2182" i="1"/>
  <c r="R2262" i="1"/>
  <c r="R2048" i="1"/>
  <c r="R2452" i="1"/>
  <c r="R2290" i="1"/>
  <c r="R2090" i="1"/>
  <c r="R2363" i="1"/>
  <c r="R2164" i="1"/>
  <c r="R553" i="1"/>
  <c r="R1916" i="1"/>
  <c r="R4235" i="1"/>
  <c r="R2415" i="1"/>
  <c r="R2473" i="1"/>
  <c r="R4159" i="1"/>
  <c r="R514" i="1"/>
  <c r="R555" i="1"/>
  <c r="R1919" i="1"/>
  <c r="R4319" i="1"/>
  <c r="R2191" i="1"/>
  <c r="R7" i="1"/>
  <c r="R14" i="1"/>
  <c r="R4" i="1"/>
  <c r="R4248" i="1"/>
  <c r="R4335" i="1"/>
  <c r="R4212" i="1"/>
  <c r="R4207" i="1"/>
  <c r="R2474" i="1"/>
  <c r="R4192" i="1"/>
  <c r="R4333" i="1"/>
  <c r="R4184" i="1"/>
  <c r="R4154" i="1"/>
  <c r="R4225" i="1"/>
  <c r="R2212" i="1"/>
  <c r="R1886" i="1"/>
  <c r="R2448" i="1"/>
  <c r="R2194" i="1"/>
  <c r="R2493" i="1"/>
  <c r="R4302" i="1"/>
  <c r="R2133" i="1"/>
  <c r="R2483" i="1"/>
  <c r="R2424" i="1"/>
  <c r="R4266" i="1"/>
  <c r="R4294" i="1"/>
  <c r="R517" i="1"/>
  <c r="R2508" i="1"/>
  <c r="R2454" i="1"/>
  <c r="R2140" i="1"/>
  <c r="R2171" i="1"/>
  <c r="R1942" i="1"/>
  <c r="R5" i="1"/>
  <c r="R2329" i="1"/>
  <c r="R4258" i="1"/>
  <c r="R2233" i="1"/>
  <c r="R2111" i="1"/>
  <c r="R2517" i="1"/>
  <c r="R1984" i="1"/>
  <c r="R2371" i="1"/>
  <c r="R570" i="1"/>
  <c r="R1928" i="1"/>
  <c r="R4182" i="1"/>
  <c r="R4169" i="1"/>
  <c r="R2519" i="1"/>
  <c r="R237" i="1"/>
  <c r="R523" i="1"/>
  <c r="R4316" i="1"/>
  <c r="R2390" i="1"/>
  <c r="R2419" i="1"/>
  <c r="R2216" i="1"/>
  <c r="R4323" i="1"/>
  <c r="R2161" i="1"/>
  <c r="R490" i="1"/>
  <c r="R26" i="1"/>
  <c r="R549" i="1"/>
  <c r="R539" i="1"/>
  <c r="R2280" i="1"/>
  <c r="R2494" i="1"/>
  <c r="R2122" i="1"/>
  <c r="R2409" i="1"/>
  <c r="R2364" i="1"/>
  <c r="R2275" i="1"/>
  <c r="R2069" i="1"/>
  <c r="R511" i="1"/>
  <c r="R547" i="1"/>
  <c r="R1913" i="1"/>
  <c r="R4328" i="1"/>
  <c r="R4176" i="1"/>
  <c r="R4150" i="1"/>
  <c r="R23" i="1"/>
  <c r="R4275" i="1"/>
  <c r="R1887" i="1"/>
  <c r="R2196" i="1"/>
  <c r="R2083" i="1"/>
  <c r="R2449" i="1"/>
  <c r="R2059" i="1"/>
  <c r="R4297" i="1"/>
  <c r="R4158" i="1"/>
  <c r="R2373" i="1"/>
  <c r="R2173" i="1"/>
  <c r="R2459" i="1"/>
  <c r="R2321" i="1"/>
  <c r="R2115" i="1"/>
  <c r="R2252" i="1"/>
  <c r="R2054" i="1"/>
  <c r="R246" i="1"/>
  <c r="R1876" i="1"/>
  <c r="R2019" i="1"/>
  <c r="R4284" i="1"/>
  <c r="R2102" i="1"/>
  <c r="R2255" i="1"/>
  <c r="R2055" i="1"/>
  <c r="R2156" i="1"/>
  <c r="R254" i="1"/>
  <c r="R1870" i="1"/>
  <c r="R1940" i="1"/>
  <c r="R548" i="1"/>
  <c r="R1914" i="1"/>
  <c r="R2495" i="1"/>
  <c r="R2432" i="1"/>
  <c r="R2335" i="1"/>
  <c r="R2130" i="1"/>
  <c r="R4260" i="1"/>
  <c r="R4195" i="1"/>
  <c r="R2289" i="1"/>
  <c r="R477" i="1"/>
  <c r="R4193" i="1"/>
  <c r="R2443" i="1"/>
  <c r="R2505" i="1"/>
  <c r="R4285" i="1"/>
  <c r="R2310" i="1"/>
  <c r="R515" i="1"/>
  <c r="R4281" i="1"/>
  <c r="R2400" i="1"/>
  <c r="R2195" i="1"/>
  <c r="R2005" i="1"/>
  <c r="R1958" i="1"/>
  <c r="R2064" i="1"/>
  <c r="R2113" i="1"/>
  <c r="R2514" i="1"/>
  <c r="R469" i="1"/>
  <c r="R1978" i="1"/>
  <c r="R2192" i="1"/>
  <c r="R2123" i="1"/>
  <c r="R1972" i="1"/>
  <c r="R1521" i="1"/>
  <c r="R2170" i="1"/>
  <c r="R552" i="1"/>
  <c r="R2502" i="1"/>
  <c r="R4232" i="1"/>
  <c r="R2460" i="1"/>
  <c r="R481" i="1"/>
  <c r="R244" i="1"/>
  <c r="R1872" i="1"/>
  <c r="R2004" i="1"/>
  <c r="R1957" i="1"/>
  <c r="R2174" i="1"/>
  <c r="R881" i="1"/>
  <c r="R2082" i="1"/>
  <c r="R1985" i="1"/>
  <c r="R2259" i="1"/>
  <c r="R2175" i="1"/>
  <c r="R2341" i="1"/>
  <c r="R250" i="1"/>
  <c r="R1979" i="1"/>
  <c r="R483" i="1"/>
  <c r="R2121" i="1"/>
  <c r="R2261" i="1"/>
  <c r="R2447" i="1"/>
  <c r="R2248" i="1"/>
  <c r="R2108" i="1"/>
  <c r="R2413" i="1"/>
  <c r="R2347" i="1"/>
  <c r="R1991" i="1"/>
  <c r="R2238" i="1"/>
  <c r="R2534" i="1"/>
  <c r="R2180" i="1"/>
  <c r="R540" i="1"/>
  <c r="R2053" i="1"/>
  <c r="R2342" i="1"/>
  <c r="R1926" i="1"/>
  <c r="R2464" i="1"/>
  <c r="R2030" i="1"/>
  <c r="R2211" i="1"/>
  <c r="R2467" i="1"/>
  <c r="R2150" i="1"/>
  <c r="R2093" i="1"/>
  <c r="R1982" i="1"/>
  <c r="R560" i="1"/>
  <c r="R2003" i="1"/>
  <c r="R1956" i="1"/>
  <c r="R1944" i="1"/>
  <c r="R2295" i="1"/>
  <c r="R2095" i="1"/>
  <c r="R4280" i="1"/>
  <c r="R4210" i="1"/>
  <c r="R4239" i="1"/>
  <c r="R10" i="1"/>
  <c r="R2221" i="1"/>
  <c r="R1925" i="1"/>
  <c r="R488" i="1"/>
  <c r="R1915" i="1"/>
  <c r="R4289" i="1"/>
  <c r="R2326" i="1"/>
  <c r="R2203" i="1"/>
  <c r="R4198" i="1"/>
  <c r="R579" i="1"/>
  <c r="R2429" i="1"/>
  <c r="R4181" i="1"/>
  <c r="R4168" i="1"/>
  <c r="R2294" i="1"/>
  <c r="R2500" i="1"/>
  <c r="R508" i="1"/>
  <c r="R4144" i="1"/>
  <c r="R239" i="1"/>
  <c r="R2425" i="1"/>
  <c r="R2165" i="1"/>
  <c r="R2044" i="1"/>
  <c r="R501" i="1"/>
  <c r="R2352" i="1"/>
  <c r="R1884" i="1"/>
  <c r="R2353" i="1"/>
  <c r="R4267" i="1"/>
  <c r="R507" i="1"/>
  <c r="R2270" i="1"/>
  <c r="R1992" i="1"/>
  <c r="R556" i="1"/>
  <c r="R1920" i="1"/>
  <c r="R4327" i="1"/>
  <c r="R4175" i="1"/>
  <c r="R4149" i="1"/>
  <c r="R22" i="1"/>
  <c r="R533" i="1"/>
  <c r="R1910" i="1"/>
  <c r="R2231" i="1"/>
  <c r="R2316" i="1"/>
  <c r="R2461" i="1"/>
  <c r="R2330" i="1"/>
  <c r="R2124" i="1"/>
  <c r="R2431" i="1"/>
  <c r="R4196" i="1"/>
  <c r="R4321" i="1"/>
  <c r="R2343" i="1"/>
  <c r="R2375" i="1"/>
  <c r="R4230" i="1"/>
  <c r="R561" i="1"/>
  <c r="R2149" i="1"/>
  <c r="R535" i="1"/>
  <c r="R1911" i="1"/>
  <c r="R1977" i="1"/>
  <c r="R2097" i="1"/>
  <c r="R4273" i="1"/>
  <c r="R2081" i="1"/>
  <c r="R2453" i="1"/>
  <c r="R544" i="1"/>
  <c r="R1912" i="1"/>
  <c r="R2496" i="1"/>
  <c r="R4332" i="1"/>
  <c r="R4183" i="1"/>
  <c r="R4153" i="1"/>
  <c r="R4213" i="1"/>
  <c r="R251" i="1"/>
  <c r="R568" i="1"/>
  <c r="R2268" i="1"/>
  <c r="R252" i="1"/>
  <c r="R1968" i="1"/>
  <c r="R1945" i="1"/>
  <c r="R2507" i="1"/>
  <c r="R524" i="1"/>
  <c r="R1904" i="1"/>
  <c r="R241" i="1"/>
  <c r="R2327" i="1"/>
  <c r="R4300" i="1"/>
  <c r="R1996" i="1"/>
  <c r="R530" i="1"/>
  <c r="R1981" i="1"/>
  <c r="R2007" i="1"/>
  <c r="R1960" i="1"/>
  <c r="R2141" i="1"/>
  <c r="R2417" i="1"/>
  <c r="R2266" i="1"/>
  <c r="R2065" i="1"/>
  <c r="R505" i="1"/>
  <c r="R2406" i="1"/>
  <c r="R2218" i="1"/>
  <c r="R2278" i="1"/>
  <c r="R2073" i="1"/>
  <c r="R2386" i="1"/>
  <c r="R2041" i="1"/>
  <c r="R2296" i="1"/>
  <c r="R2096" i="1"/>
  <c r="R2408" i="1"/>
  <c r="R565" i="1"/>
  <c r="R2410" i="1"/>
  <c r="R2317" i="1"/>
  <c r="R4265" i="1"/>
  <c r="R2384" i="1"/>
  <c r="R2181" i="1"/>
  <c r="R2299" i="1"/>
  <c r="R2098" i="1"/>
  <c r="R4296" i="1"/>
  <c r="R2137" i="1"/>
  <c r="R1873" i="1"/>
  <c r="R2361" i="1"/>
  <c r="R4314" i="1"/>
  <c r="R2185" i="1"/>
  <c r="R2040" i="1"/>
  <c r="R534" i="1"/>
  <c r="R541" i="1"/>
  <c r="R478" i="1"/>
  <c r="R2446" i="1"/>
  <c r="R2247" i="1"/>
  <c r="R2049" i="1"/>
  <c r="R526" i="1"/>
  <c r="R1905" i="1"/>
  <c r="R2046" i="1"/>
  <c r="R248" i="1"/>
  <c r="R2243" i="1"/>
  <c r="R2307" i="1"/>
  <c r="R4194" i="1"/>
  <c r="R2328" i="1"/>
  <c r="R2402" i="1"/>
  <c r="R2524" i="1"/>
  <c r="R567" i="1"/>
  <c r="R1927" i="1"/>
  <c r="R2530" i="1"/>
  <c r="R2314" i="1"/>
  <c r="R2166" i="1"/>
  <c r="R1971" i="1"/>
  <c r="R1947" i="1"/>
  <c r="R2470" i="1"/>
  <c r="R2230" i="1"/>
  <c r="R2029" i="1"/>
  <c r="R543" i="1"/>
  <c r="R2401" i="1"/>
  <c r="R2198" i="1"/>
  <c r="R2422" i="1"/>
  <c r="R2199" i="1"/>
  <c r="R2407" i="1"/>
  <c r="R2207" i="1"/>
  <c r="R2002" i="1"/>
  <c r="R1955" i="1"/>
  <c r="R2391" i="1"/>
  <c r="R2188" i="1"/>
  <c r="R2304" i="1"/>
  <c r="R2445" i="1"/>
  <c r="R4310" i="1"/>
  <c r="R2374" i="1"/>
  <c r="R2272" i="1"/>
  <c r="R2486" i="1"/>
  <c r="R4242" i="1"/>
  <c r="R258" i="1"/>
  <c r="R2435" i="1"/>
  <c r="R2367" i="1"/>
  <c r="R1877" i="1"/>
  <c r="R2350" i="1"/>
  <c r="R1973" i="1"/>
  <c r="R1931" i="1"/>
  <c r="R4298" i="1"/>
  <c r="R2144" i="1"/>
  <c r="R525" i="1"/>
  <c r="R551" i="1"/>
  <c r="R4304" i="1"/>
  <c r="R2405" i="1"/>
  <c r="R2202" i="1"/>
  <c r="R2491" i="1"/>
  <c r="N371" i="1"/>
  <c r="N138" i="1"/>
  <c r="N41" i="1"/>
  <c r="N274" i="1"/>
  <c r="N25" i="1"/>
  <c r="N440" i="1"/>
  <c r="N207" i="1"/>
  <c r="N354" i="1"/>
  <c r="N121" i="1"/>
  <c r="N65" i="1"/>
  <c r="N298" i="1"/>
  <c r="N237" i="1"/>
  <c r="N84" i="1"/>
  <c r="N317" i="1"/>
  <c r="N389" i="1"/>
  <c r="N156" i="1"/>
  <c r="N61" i="1"/>
  <c r="N294" i="1"/>
  <c r="N44" i="1"/>
  <c r="N277" i="1"/>
  <c r="N334" i="1"/>
  <c r="N101" i="1"/>
  <c r="N78" i="1"/>
  <c r="N311" i="1"/>
  <c r="N53" i="1"/>
  <c r="N286" i="1"/>
  <c r="N346" i="1"/>
  <c r="N113" i="1"/>
  <c r="N98" i="1"/>
  <c r="N331" i="1"/>
  <c r="N36" i="1"/>
  <c r="N269" i="1"/>
  <c r="N38" i="1"/>
  <c r="N271" i="1"/>
  <c r="N238" i="1"/>
  <c r="N433" i="1"/>
  <c r="N200" i="1"/>
  <c r="N33" i="1"/>
  <c r="N266" i="1"/>
  <c r="N85" i="1"/>
  <c r="N318" i="1"/>
  <c r="N42" i="1"/>
  <c r="N275" i="1"/>
  <c r="N337" i="1"/>
  <c r="N104" i="1"/>
  <c r="N77" i="1"/>
  <c r="N310" i="1"/>
  <c r="N37" i="1"/>
  <c r="N270" i="1"/>
  <c r="N374" i="1"/>
  <c r="N141" i="1"/>
  <c r="N239" i="1"/>
  <c r="N350" i="1"/>
  <c r="N117" i="1"/>
  <c r="N81" i="1"/>
  <c r="N314" i="1"/>
  <c r="N380" i="1"/>
  <c r="N147" i="1"/>
  <c r="N338" i="1"/>
  <c r="N105" i="1"/>
  <c r="N97" i="1"/>
  <c r="N330" i="1"/>
  <c r="N54" i="1"/>
  <c r="N287" i="1"/>
  <c r="N46" i="1"/>
  <c r="N279" i="1"/>
  <c r="N409" i="1"/>
  <c r="N176" i="1"/>
  <c r="N57" i="1"/>
  <c r="N290" i="1"/>
  <c r="N240" i="1"/>
  <c r="N66" i="1"/>
  <c r="N299" i="1"/>
  <c r="N579" i="1"/>
  <c r="N3" i="1"/>
  <c r="N93" i="1"/>
  <c r="N326" i="1"/>
  <c r="N58" i="1"/>
  <c r="N291" i="1"/>
  <c r="N64" i="1"/>
  <c r="N297" i="1"/>
  <c r="N395" i="1"/>
  <c r="N162" i="1"/>
  <c r="N381" i="1"/>
  <c r="N148" i="1"/>
  <c r="N82" i="1"/>
  <c r="N315" i="1"/>
  <c r="N393" i="1"/>
  <c r="N160" i="1"/>
  <c r="N86" i="1"/>
  <c r="N319" i="1"/>
  <c r="N412" i="1"/>
  <c r="N179" i="1"/>
  <c r="N241" i="1"/>
  <c r="N339" i="1"/>
  <c r="N106" i="1"/>
  <c r="N447" i="1"/>
  <c r="N214" i="1"/>
  <c r="N438" i="1"/>
  <c r="N205" i="1"/>
  <c r="N361" i="1"/>
  <c r="N128" i="1"/>
  <c r="N254" i="1"/>
  <c r="N442" i="1"/>
  <c r="N209" i="1"/>
  <c r="N439" i="1"/>
  <c r="N206" i="1"/>
  <c r="N62" i="1"/>
  <c r="N295" i="1"/>
  <c r="N375" i="1"/>
  <c r="N142" i="1"/>
  <c r="N404" i="1"/>
  <c r="N171" i="1"/>
  <c r="N335" i="1"/>
  <c r="N102" i="1"/>
  <c r="N384" i="1"/>
  <c r="N151" i="1"/>
  <c r="N48" i="1"/>
  <c r="N281" i="1"/>
  <c r="N88" i="1"/>
  <c r="N321" i="1"/>
  <c r="N74" i="1"/>
  <c r="N307" i="1"/>
  <c r="N68" i="1"/>
  <c r="N301" i="1"/>
  <c r="N91" i="1"/>
  <c r="N324" i="1"/>
  <c r="N373" i="1"/>
  <c r="N140" i="1"/>
  <c r="N370" i="1"/>
  <c r="N137" i="1"/>
  <c r="N40" i="1"/>
  <c r="N273" i="1"/>
  <c r="N51" i="1"/>
  <c r="N284" i="1"/>
  <c r="N341" i="1"/>
  <c r="N108" i="1"/>
  <c r="N462" i="1"/>
  <c r="N229" i="1"/>
  <c r="N336" i="1"/>
  <c r="N103" i="1"/>
  <c r="N31" i="1"/>
  <c r="N264" i="1"/>
  <c r="N333" i="1"/>
  <c r="N100" i="1"/>
  <c r="N364" i="1"/>
  <c r="N131" i="1"/>
  <c r="N422" i="1"/>
  <c r="N189" i="1"/>
  <c r="N406" i="1"/>
  <c r="N173" i="1"/>
  <c r="N449" i="1"/>
  <c r="N216" i="1"/>
  <c r="N367" i="1"/>
  <c r="N134" i="1"/>
  <c r="N60" i="1"/>
  <c r="N293" i="1"/>
  <c r="N426" i="1"/>
  <c r="N193" i="1"/>
  <c r="N379" i="1"/>
  <c r="N146" i="1"/>
  <c r="N386" i="1"/>
  <c r="N153" i="1"/>
  <c r="N385" i="1"/>
  <c r="N152" i="1"/>
  <c r="N359" i="1"/>
  <c r="N126" i="1"/>
  <c r="N63" i="1"/>
  <c r="N296" i="1"/>
  <c r="N83" i="1"/>
  <c r="N316" i="1"/>
  <c r="N89" i="1"/>
  <c r="N322" i="1"/>
  <c r="N363" i="1"/>
  <c r="N130" i="1"/>
  <c r="N401" i="1"/>
  <c r="N168" i="1"/>
  <c r="N362" i="1"/>
  <c r="N129" i="1"/>
  <c r="N242" i="1"/>
  <c r="N419" i="1"/>
  <c r="N186" i="1"/>
  <c r="N80" i="1"/>
  <c r="N313" i="1"/>
  <c r="N29" i="1"/>
  <c r="N262" i="1"/>
  <c r="N435" i="1"/>
  <c r="N202" i="1"/>
  <c r="N49" i="1"/>
  <c r="N282" i="1"/>
  <c r="N72" i="1"/>
  <c r="N305" i="1"/>
  <c r="N55" i="1"/>
  <c r="N288" i="1"/>
  <c r="N69" i="1"/>
  <c r="N302" i="1"/>
  <c r="N436" i="1"/>
  <c r="N203" i="1"/>
  <c r="N92" i="1"/>
  <c r="N325" i="1"/>
  <c r="N35" i="1"/>
  <c r="N268" i="1"/>
  <c r="N52" i="1"/>
  <c r="N285" i="1"/>
  <c r="N47" i="1"/>
  <c r="N280" i="1"/>
  <c r="N348" i="1"/>
  <c r="N115" i="1"/>
  <c r="N95" i="1"/>
  <c r="N328" i="1"/>
  <c r="N75" i="1"/>
  <c r="N308" i="1"/>
  <c r="N360" i="1"/>
  <c r="N127" i="1"/>
  <c r="N67" i="1"/>
  <c r="N300" i="1"/>
  <c r="N243" i="1"/>
  <c r="N461" i="1"/>
  <c r="N228" i="1"/>
  <c r="N27" i="1"/>
  <c r="N260" i="1"/>
  <c r="N343" i="1"/>
  <c r="N110" i="1"/>
  <c r="N424" i="1"/>
  <c r="N191" i="1"/>
  <c r="N456" i="1"/>
  <c r="N223" i="1"/>
  <c r="N50" i="1"/>
  <c r="N283" i="1"/>
  <c r="N463" i="1"/>
  <c r="N230" i="1"/>
  <c r="N372" i="1"/>
  <c r="N139" i="1"/>
  <c r="N30" i="1"/>
  <c r="N263" i="1"/>
  <c r="N99" i="1"/>
  <c r="N332" i="1"/>
  <c r="N70" i="1"/>
  <c r="N303" i="1"/>
  <c r="N90" i="1"/>
  <c r="N323" i="1"/>
  <c r="N882" i="1"/>
  <c r="N402" i="1"/>
  <c r="N169" i="1"/>
  <c r="N96" i="1"/>
  <c r="N329" i="1"/>
  <c r="N441" i="1"/>
  <c r="N208" i="1"/>
  <c r="N388" i="1"/>
  <c r="N155" i="1"/>
  <c r="N349" i="1"/>
  <c r="N116" i="1"/>
  <c r="N405" i="1"/>
  <c r="N172" i="1"/>
  <c r="N352" i="1"/>
  <c r="N119" i="1"/>
  <c r="N369" i="1"/>
  <c r="N136" i="1"/>
  <c r="N399" i="1"/>
  <c r="N166" i="1"/>
  <c r="N458" i="1"/>
  <c r="N225" i="1"/>
  <c r="N79" i="1"/>
  <c r="N312" i="1"/>
  <c r="N423" i="1"/>
  <c r="N190" i="1"/>
  <c r="N448" i="1"/>
  <c r="N215" i="1"/>
  <c r="N434" i="1"/>
  <c r="N201" i="1"/>
  <c r="N1871" i="1"/>
  <c r="N2331" i="1"/>
  <c r="N2125" i="1"/>
  <c r="N428" i="1"/>
  <c r="N195" i="1"/>
  <c r="N454" i="1"/>
  <c r="N221" i="1"/>
  <c r="N408" i="1"/>
  <c r="N175" i="1"/>
  <c r="N1219" i="1"/>
  <c r="N1867" i="1"/>
  <c r="N1979" i="1"/>
  <c r="N2088" i="1"/>
  <c r="N1969" i="1"/>
  <c r="N1522" i="1"/>
  <c r="N2228" i="1"/>
  <c r="N244" i="1"/>
  <c r="N1872" i="1"/>
  <c r="N1972" i="1"/>
  <c r="N368" i="1"/>
  <c r="N2030" i="1"/>
  <c r="N135" i="1"/>
  <c r="N1988" i="1"/>
  <c r="N2176" i="1"/>
  <c r="N1869" i="1"/>
  <c r="N1868" i="1"/>
  <c r="N2092" i="1"/>
  <c r="N1980" i="1"/>
  <c r="N1866" i="1"/>
  <c r="N1991" i="1"/>
  <c r="N410" i="1"/>
  <c r="N2108" i="1"/>
  <c r="N177" i="1"/>
  <c r="N1990" i="1"/>
  <c r="N1975" i="1"/>
  <c r="N1873" i="1"/>
  <c r="N411" i="1"/>
  <c r="N2113" i="1"/>
  <c r="N178" i="1"/>
  <c r="N1993" i="1"/>
  <c r="N2050" i="1"/>
  <c r="N1977" i="1"/>
  <c r="N2162" i="1"/>
  <c r="N2033" i="1"/>
  <c r="N1974" i="1"/>
  <c r="N1968" i="1"/>
  <c r="N1971" i="1"/>
  <c r="N2137" i="1"/>
  <c r="N2350" i="1"/>
  <c r="N2046" i="1"/>
  <c r="N1984" i="1"/>
  <c r="N1987" i="1"/>
  <c r="N382" i="1"/>
  <c r="N2051" i="1"/>
  <c r="N149" i="1"/>
  <c r="N2336" i="1"/>
  <c r="N2166" i="1"/>
  <c r="N2399" i="1"/>
  <c r="N2131" i="1"/>
  <c r="N2111" i="1"/>
  <c r="N377" i="1"/>
  <c r="N2038" i="1"/>
  <c r="N144" i="1"/>
  <c r="N2218" i="1"/>
  <c r="N2052" i="1"/>
  <c r="N2061" i="1"/>
  <c r="N451" i="1"/>
  <c r="N2180" i="1"/>
  <c r="N218" i="1"/>
  <c r="N1981" i="1"/>
  <c r="N2044" i="1"/>
  <c r="N1985" i="1"/>
  <c r="N2127" i="1"/>
  <c r="N1978" i="1"/>
  <c r="N2311" i="1"/>
  <c r="N2305" i="1"/>
  <c r="N414" i="1"/>
  <c r="N2118" i="1"/>
  <c r="N181" i="1"/>
  <c r="N2048" i="1"/>
  <c r="N2219" i="1"/>
  <c r="N2467" i="1"/>
  <c r="N2150" i="1"/>
  <c r="N2126" i="1"/>
  <c r="N2101" i="1"/>
  <c r="N39" i="1"/>
  <c r="N272" i="1"/>
  <c r="N2244" i="1"/>
  <c r="N2210" i="1"/>
  <c r="N2081" i="1"/>
  <c r="N2107" i="1"/>
  <c r="N1986" i="1"/>
  <c r="N1982" i="1"/>
  <c r="N2053" i="1"/>
  <c r="N2071" i="1"/>
  <c r="N2187" i="1"/>
  <c r="N2035" i="1"/>
  <c r="N2145" i="1"/>
  <c r="N2091" i="1"/>
  <c r="N400" i="1"/>
  <c r="N2086" i="1"/>
  <c r="N167" i="1"/>
  <c r="N2058" i="1"/>
  <c r="N2204" i="1"/>
  <c r="N1976" i="1"/>
  <c r="N391" i="1"/>
  <c r="N2067" i="1"/>
  <c r="N158" i="1"/>
  <c r="N2323" i="1"/>
  <c r="N2116" i="1"/>
  <c r="N1992" i="1"/>
  <c r="N2238" i="1"/>
  <c r="N2213" i="1"/>
  <c r="N1967" i="1"/>
  <c r="N1973" i="1"/>
  <c r="N1970" i="1"/>
  <c r="N443" i="1"/>
  <c r="N2161" i="1"/>
  <c r="N210" i="1"/>
  <c r="N425" i="1"/>
  <c r="N2141" i="1"/>
  <c r="N192" i="1"/>
  <c r="N2031" i="1"/>
  <c r="N2231" i="1"/>
  <c r="N2250" i="1"/>
  <c r="N2340" i="1"/>
  <c r="N2093" i="1"/>
  <c r="N1870" i="1"/>
  <c r="N2036" i="1"/>
  <c r="N2122" i="1"/>
  <c r="N2234" i="1"/>
  <c r="N2032" i="1"/>
  <c r="N2255" i="1"/>
  <c r="N2055" i="1"/>
  <c r="N2140" i="1"/>
  <c r="N2361" i="1"/>
  <c r="N2169" i="1"/>
  <c r="N2121" i="1"/>
  <c r="N457" i="1"/>
  <c r="N224" i="1"/>
  <c r="N2197" i="1"/>
  <c r="N2064" i="1"/>
  <c r="N432" i="1"/>
  <c r="N2153" i="1"/>
  <c r="N199" i="1"/>
  <c r="N416" i="1"/>
  <c r="N2328" i="1"/>
  <c r="N183" i="1"/>
  <c r="N2303" i="1"/>
  <c r="N2041" i="1"/>
  <c r="N2377" i="1"/>
  <c r="N396" i="1"/>
  <c r="N2075" i="1"/>
  <c r="N163" i="1"/>
  <c r="N2183" i="1"/>
  <c r="N2284" i="1"/>
  <c r="N453" i="1"/>
  <c r="N2182" i="1"/>
  <c r="N220" i="1"/>
  <c r="N2128" i="1"/>
  <c r="N2082" i="1"/>
  <c r="N2243" i="1"/>
  <c r="N2348" i="1"/>
  <c r="N2143" i="1"/>
  <c r="N2157" i="1"/>
  <c r="N2492" i="1"/>
  <c r="N2386" i="1"/>
  <c r="N2217" i="1"/>
  <c r="N2135" i="1"/>
  <c r="N2149" i="1"/>
  <c r="N4285" i="1"/>
  <c r="N2310" i="1"/>
  <c r="N2317" i="1"/>
  <c r="N4257" i="1"/>
  <c r="N2027" i="1"/>
  <c r="N2291" i="1"/>
  <c r="N2168" i="1"/>
  <c r="N2293" i="1"/>
  <c r="N2232" i="1"/>
  <c r="N4291" i="1"/>
  <c r="N2263" i="1"/>
  <c r="N2042" i="1"/>
  <c r="N2286" i="1"/>
  <c r="N2085" i="1"/>
  <c r="N2077" i="1"/>
  <c r="N2022" i="1"/>
  <c r="N2288" i="1"/>
  <c r="N2300" i="1"/>
  <c r="N2099" i="1"/>
  <c r="N437" i="1"/>
  <c r="N2357" i="1"/>
  <c r="N2158" i="1"/>
  <c r="N204" i="1"/>
  <c r="N2206" i="1"/>
  <c r="N2062" i="1"/>
  <c r="N2313" i="1"/>
  <c r="N2381" i="1"/>
  <c r="N2270" i="1"/>
  <c r="N2498" i="1"/>
  <c r="N431" i="1"/>
  <c r="N2152" i="1"/>
  <c r="N198" i="1"/>
  <c r="N365" i="1"/>
  <c r="N2025" i="1"/>
  <c r="N132" i="1"/>
  <c r="N2359" i="1"/>
  <c r="N2045" i="1"/>
  <c r="N2239" i="1"/>
  <c r="N2148" i="1"/>
  <c r="N2105" i="1"/>
  <c r="N2170" i="1"/>
  <c r="N2409" i="1"/>
  <c r="N2203" i="1"/>
  <c r="N2229" i="1"/>
  <c r="N2028" i="1"/>
  <c r="N2420" i="1"/>
  <c r="N413" i="1"/>
  <c r="N2117" i="1"/>
  <c r="N180" i="1"/>
  <c r="N2257" i="1"/>
  <c r="N2237" i="1"/>
  <c r="N2037" i="1"/>
  <c r="N2114" i="1"/>
  <c r="N417" i="1"/>
  <c r="N2123" i="1"/>
  <c r="N184" i="1"/>
  <c r="N2097" i="1"/>
  <c r="N2142" i="1"/>
  <c r="N59" i="1"/>
  <c r="N292" i="1"/>
  <c r="N2307" i="1"/>
  <c r="N2094" i="1"/>
  <c r="N2156" i="1"/>
  <c r="N2089" i="1"/>
  <c r="N2057" i="1"/>
  <c r="N2192" i="1"/>
  <c r="N4206" i="1"/>
  <c r="N1983" i="1"/>
  <c r="N378" i="1"/>
  <c r="N2040" i="1"/>
  <c r="N145" i="1"/>
  <c r="N2283" i="1"/>
  <c r="N2079" i="1"/>
  <c r="N2023" i="1"/>
  <c r="N2264" i="1"/>
  <c r="N2063" i="1"/>
  <c r="N398" i="1"/>
  <c r="N2080" i="1"/>
  <c r="N165" i="1"/>
  <c r="N2189" i="1"/>
  <c r="N2106" i="1"/>
  <c r="N2083" i="1"/>
  <c r="N2401" i="1"/>
  <c r="N2198" i="1"/>
  <c r="N2225" i="1"/>
  <c r="N2242" i="1"/>
  <c r="N2043" i="1"/>
  <c r="N2103" i="1"/>
  <c r="N1989" i="1"/>
  <c r="N2196" i="1"/>
  <c r="N2375" i="1"/>
  <c r="N421" i="1"/>
  <c r="N2133" i="1"/>
  <c r="N188" i="1"/>
  <c r="N427" i="1"/>
  <c r="N2146" i="1"/>
  <c r="N194" i="1"/>
  <c r="N2200" i="1"/>
  <c r="N2165" i="1"/>
  <c r="N2404" i="1"/>
  <c r="N2201" i="1"/>
  <c r="N2463" i="1"/>
  <c r="N2132" i="1"/>
  <c r="N2109" i="1"/>
  <c r="N2444" i="1"/>
  <c r="N2139" i="1"/>
  <c r="N4324" i="1"/>
  <c r="N450" i="1"/>
  <c r="N2179" i="1"/>
  <c r="N217" i="1"/>
  <c r="N345" i="1"/>
  <c r="N2406" i="1"/>
  <c r="N112" i="1"/>
  <c r="N2423" i="1"/>
  <c r="N2314" i="1"/>
  <c r="N2159" i="1"/>
  <c r="R997" i="1"/>
  <c r="R996" i="1"/>
  <c r="R995" i="1"/>
  <c r="R994" i="1"/>
  <c r="R993" i="1"/>
  <c r="R992" i="1"/>
  <c r="R991" i="1"/>
  <c r="R990" i="1"/>
  <c r="R989" i="1"/>
  <c r="R988" i="1"/>
  <c r="R99" i="1"/>
  <c r="R987" i="1"/>
  <c r="R986" i="1"/>
  <c r="R985" i="1"/>
  <c r="R984" i="1"/>
  <c r="R983" i="1"/>
  <c r="R982" i="1"/>
  <c r="R981" i="1"/>
  <c r="R980" i="1"/>
  <c r="R979" i="1"/>
  <c r="R978" i="1"/>
  <c r="R98" i="1"/>
  <c r="R977" i="1"/>
  <c r="R976" i="1"/>
  <c r="R975" i="1"/>
  <c r="R974" i="1"/>
  <c r="R973" i="1"/>
  <c r="R972" i="1"/>
  <c r="R971" i="1"/>
  <c r="R970" i="1"/>
  <c r="R969" i="1"/>
  <c r="R968" i="1"/>
  <c r="R97" i="1"/>
  <c r="R967" i="1"/>
  <c r="R966" i="1"/>
  <c r="R965" i="1"/>
  <c r="R964" i="1"/>
  <c r="R963" i="1"/>
  <c r="R962" i="1"/>
  <c r="R961" i="1"/>
  <c r="R960" i="1"/>
  <c r="R959" i="1"/>
  <c r="R958" i="1"/>
  <c r="R96" i="1"/>
  <c r="R957" i="1"/>
  <c r="R956" i="1"/>
  <c r="R955" i="1"/>
  <c r="R954" i="1"/>
  <c r="R953" i="1"/>
  <c r="R952" i="1"/>
  <c r="R951" i="1"/>
  <c r="R950" i="1"/>
  <c r="R949" i="1"/>
  <c r="R948" i="1"/>
  <c r="R95" i="1"/>
  <c r="R947" i="1"/>
  <c r="R946" i="1"/>
  <c r="R945" i="1"/>
  <c r="R944" i="1"/>
  <c r="R943" i="1"/>
  <c r="R942" i="1"/>
  <c r="R941" i="1"/>
  <c r="R940" i="1"/>
  <c r="R939" i="1"/>
  <c r="R938" i="1"/>
  <c r="R94" i="1"/>
  <c r="R937" i="1"/>
  <c r="R936" i="1"/>
  <c r="R935" i="1"/>
  <c r="R934" i="1"/>
  <c r="R933" i="1"/>
  <c r="R932" i="1"/>
  <c r="R931" i="1"/>
  <c r="R930" i="1"/>
  <c r="R929" i="1"/>
  <c r="R928" i="1"/>
  <c r="R93" i="1"/>
  <c r="R927" i="1"/>
  <c r="R926" i="1"/>
  <c r="R925" i="1"/>
  <c r="R924" i="1"/>
  <c r="R923" i="1"/>
  <c r="R922" i="1"/>
  <c r="R921" i="1"/>
  <c r="R920" i="1"/>
  <c r="R919" i="1"/>
  <c r="R918" i="1"/>
  <c r="R92" i="1"/>
  <c r="R917" i="1"/>
  <c r="R916" i="1"/>
  <c r="R915" i="1"/>
  <c r="R914" i="1"/>
  <c r="R913" i="1"/>
  <c r="R912" i="1"/>
  <c r="R911" i="1"/>
  <c r="R910" i="1"/>
  <c r="R909" i="1"/>
  <c r="R908" i="1"/>
  <c r="R91" i="1"/>
  <c r="R907" i="1"/>
  <c r="R906" i="1"/>
  <c r="R905" i="1"/>
  <c r="R904" i="1"/>
  <c r="R903" i="1"/>
  <c r="R902" i="1"/>
  <c r="R901" i="1"/>
  <c r="R900" i="1"/>
  <c r="R899" i="1"/>
  <c r="R898" i="1"/>
  <c r="R90" i="1"/>
  <c r="R897" i="1"/>
  <c r="R896" i="1"/>
  <c r="R895" i="1"/>
  <c r="R894" i="1"/>
  <c r="R893" i="1"/>
  <c r="R892" i="1"/>
  <c r="R891" i="1"/>
  <c r="R890" i="1"/>
  <c r="R889" i="1"/>
  <c r="R888" i="1"/>
  <c r="R89" i="1"/>
  <c r="R887" i="1"/>
  <c r="R886" i="1"/>
  <c r="R885" i="1"/>
  <c r="R884" i="1"/>
  <c r="R880" i="1"/>
  <c r="R879" i="1"/>
  <c r="R878" i="1"/>
  <c r="R88" i="1"/>
  <c r="R877" i="1"/>
  <c r="R876" i="1"/>
  <c r="R875" i="1"/>
  <c r="R874" i="1"/>
  <c r="R873" i="1"/>
  <c r="R872" i="1"/>
  <c r="R871" i="1"/>
  <c r="R870" i="1"/>
  <c r="R869" i="1"/>
  <c r="R868" i="1"/>
  <c r="R87" i="1"/>
  <c r="R867" i="1"/>
  <c r="R866" i="1"/>
  <c r="R865" i="1"/>
  <c r="R864" i="1"/>
  <c r="R863" i="1"/>
  <c r="R862" i="1"/>
  <c r="R861" i="1"/>
  <c r="R860" i="1"/>
  <c r="R859" i="1"/>
  <c r="R858" i="1"/>
  <c r="R86" i="1"/>
  <c r="R857" i="1"/>
  <c r="R856" i="1"/>
  <c r="R855" i="1"/>
  <c r="R854" i="1"/>
  <c r="R853" i="1"/>
  <c r="R852" i="1"/>
  <c r="R851" i="1"/>
  <c r="R850" i="1"/>
  <c r="R849" i="1"/>
  <c r="R848" i="1"/>
  <c r="R85" i="1"/>
  <c r="R847" i="1"/>
  <c r="R846" i="1"/>
  <c r="R845" i="1"/>
  <c r="R844" i="1"/>
  <c r="R843" i="1"/>
  <c r="R842" i="1"/>
  <c r="R841" i="1"/>
  <c r="R840" i="1"/>
  <c r="R839" i="1"/>
  <c r="R838" i="1"/>
  <c r="R84" i="1"/>
  <c r="R837" i="1"/>
  <c r="R836" i="1"/>
  <c r="R835" i="1"/>
  <c r="R834" i="1"/>
  <c r="R833" i="1"/>
  <c r="R832" i="1"/>
  <c r="R831" i="1"/>
  <c r="R830" i="1"/>
  <c r="R829" i="1"/>
  <c r="R828" i="1"/>
  <c r="R83" i="1"/>
  <c r="R827" i="1"/>
  <c r="R826" i="1"/>
  <c r="R825" i="1"/>
  <c r="R824" i="1"/>
  <c r="R823" i="1"/>
  <c r="R822" i="1"/>
  <c r="R821" i="1"/>
  <c r="R820" i="1"/>
  <c r="R819" i="1"/>
  <c r="R818" i="1"/>
  <c r="R82" i="1"/>
  <c r="R817" i="1"/>
  <c r="R816" i="1"/>
  <c r="R815" i="1"/>
  <c r="R814" i="1"/>
  <c r="R813" i="1"/>
  <c r="R812" i="1"/>
  <c r="R811" i="1"/>
  <c r="R810" i="1"/>
  <c r="R809" i="1"/>
  <c r="R808" i="1"/>
  <c r="R81" i="1"/>
  <c r="R807" i="1"/>
  <c r="R806" i="1"/>
  <c r="R805" i="1"/>
  <c r="R804" i="1"/>
  <c r="R803" i="1"/>
  <c r="R802" i="1"/>
  <c r="R801" i="1"/>
  <c r="R800" i="1"/>
  <c r="R799" i="1"/>
  <c r="R798" i="1"/>
  <c r="R80" i="1"/>
  <c r="R797" i="1"/>
  <c r="R796" i="1"/>
  <c r="R795" i="1"/>
  <c r="R794" i="1"/>
  <c r="R793" i="1"/>
  <c r="R792" i="1"/>
  <c r="R791" i="1"/>
  <c r="R790" i="1"/>
  <c r="R789" i="1"/>
  <c r="R788" i="1"/>
  <c r="R79" i="1"/>
  <c r="R787" i="1"/>
  <c r="R786" i="1"/>
  <c r="R785" i="1"/>
  <c r="R784" i="1"/>
  <c r="R783" i="1"/>
  <c r="R782" i="1"/>
  <c r="R781" i="1"/>
  <c r="R780" i="1"/>
  <c r="R779" i="1"/>
  <c r="R778" i="1"/>
  <c r="R78" i="1"/>
  <c r="R777" i="1"/>
  <c r="R776" i="1"/>
  <c r="R775" i="1"/>
  <c r="R774" i="1"/>
  <c r="R773" i="1"/>
  <c r="R772" i="1"/>
  <c r="R771" i="1"/>
  <c r="R770" i="1"/>
  <c r="R769" i="1"/>
  <c r="R768" i="1"/>
  <c r="R77" i="1"/>
  <c r="R767" i="1"/>
  <c r="R766" i="1"/>
  <c r="R765" i="1"/>
  <c r="R764" i="1"/>
  <c r="R763" i="1"/>
  <c r="R762" i="1"/>
  <c r="R761" i="1"/>
  <c r="R760" i="1"/>
  <c r="R759" i="1"/>
  <c r="R758" i="1"/>
  <c r="R76" i="1"/>
  <c r="R757" i="1"/>
  <c r="R756" i="1"/>
  <c r="R755" i="1"/>
  <c r="R754" i="1"/>
  <c r="R753" i="1"/>
  <c r="R752" i="1"/>
  <c r="R751" i="1"/>
  <c r="R750" i="1"/>
  <c r="R749" i="1"/>
  <c r="R748" i="1"/>
  <c r="R75" i="1"/>
  <c r="R747" i="1"/>
  <c r="R746" i="1"/>
  <c r="R745" i="1"/>
  <c r="R744" i="1"/>
  <c r="R743" i="1"/>
  <c r="R742" i="1"/>
  <c r="R741" i="1"/>
  <c r="R740" i="1"/>
  <c r="R739" i="1"/>
  <c r="R738" i="1"/>
  <c r="R74" i="1"/>
  <c r="R737" i="1"/>
  <c r="R736" i="1"/>
  <c r="R735" i="1"/>
  <c r="R734" i="1"/>
  <c r="R733" i="1"/>
  <c r="R732" i="1"/>
  <c r="R731" i="1"/>
  <c r="R730" i="1"/>
  <c r="R729" i="1"/>
  <c r="R728" i="1"/>
  <c r="R73" i="1"/>
  <c r="R727" i="1"/>
  <c r="R726" i="1"/>
  <c r="R725" i="1"/>
  <c r="R724" i="1"/>
  <c r="R723" i="1"/>
  <c r="R722" i="1"/>
  <c r="R721" i="1"/>
  <c r="R720" i="1"/>
  <c r="R719" i="1"/>
  <c r="R718" i="1"/>
  <c r="R72" i="1"/>
  <c r="R717" i="1"/>
  <c r="R716" i="1"/>
  <c r="R715" i="1"/>
  <c r="R714" i="1"/>
  <c r="R713" i="1"/>
  <c r="R712" i="1"/>
  <c r="R711" i="1"/>
  <c r="R710" i="1"/>
  <c r="R709" i="1"/>
  <c r="R708" i="1"/>
  <c r="R71" i="1"/>
  <c r="R707" i="1"/>
  <c r="R706" i="1"/>
  <c r="R705" i="1"/>
  <c r="R704" i="1"/>
  <c r="R703" i="1"/>
  <c r="R702" i="1"/>
  <c r="R701" i="1"/>
  <c r="R700" i="1"/>
  <c r="R699" i="1"/>
  <c r="R698" i="1"/>
  <c r="R70" i="1"/>
  <c r="R697" i="1"/>
  <c r="R696" i="1"/>
  <c r="R695" i="1"/>
  <c r="R694" i="1"/>
  <c r="R693" i="1"/>
  <c r="R692" i="1"/>
  <c r="R691" i="1"/>
  <c r="R690" i="1"/>
  <c r="R689" i="1"/>
  <c r="R688" i="1"/>
  <c r="R69" i="1"/>
  <c r="R687" i="1"/>
  <c r="R686" i="1"/>
  <c r="R685" i="1"/>
  <c r="R684" i="1"/>
  <c r="R683" i="1"/>
  <c r="R682" i="1"/>
  <c r="R681" i="1"/>
  <c r="R680" i="1"/>
  <c r="R679" i="1"/>
  <c r="R678" i="1"/>
  <c r="R68" i="1"/>
  <c r="R677" i="1"/>
  <c r="R676" i="1"/>
  <c r="R675" i="1"/>
  <c r="R674" i="1"/>
  <c r="R673" i="1"/>
  <c r="R672" i="1"/>
  <c r="R671" i="1"/>
  <c r="R670" i="1"/>
  <c r="R669" i="1"/>
  <c r="R668" i="1"/>
  <c r="R67" i="1"/>
  <c r="R667" i="1"/>
  <c r="R666" i="1"/>
  <c r="R665" i="1"/>
  <c r="R664" i="1"/>
  <c r="R663" i="1"/>
  <c r="R662" i="1"/>
  <c r="R661" i="1"/>
  <c r="R660" i="1"/>
  <c r="R659" i="1"/>
  <c r="R658" i="1"/>
  <c r="R66" i="1"/>
  <c r="R657" i="1"/>
  <c r="R656" i="1"/>
  <c r="R655" i="1"/>
  <c r="R654" i="1"/>
  <c r="R653" i="1"/>
  <c r="R652" i="1"/>
  <c r="R651" i="1"/>
  <c r="R650" i="1"/>
  <c r="R649" i="1"/>
  <c r="R648" i="1"/>
  <c r="R65" i="1"/>
  <c r="R647" i="1"/>
  <c r="R646" i="1"/>
  <c r="R645" i="1"/>
  <c r="R644" i="1"/>
  <c r="R643" i="1"/>
  <c r="R642" i="1"/>
  <c r="R641" i="1"/>
  <c r="R640" i="1"/>
  <c r="R639" i="1"/>
  <c r="R638" i="1"/>
  <c r="R64" i="1"/>
  <c r="R637" i="1"/>
  <c r="R636" i="1"/>
  <c r="R635" i="1"/>
  <c r="R634" i="1"/>
  <c r="R633" i="1"/>
  <c r="R632" i="1"/>
  <c r="R631" i="1"/>
  <c r="R630" i="1"/>
  <c r="R629" i="1"/>
  <c r="R628" i="1"/>
  <c r="R63" i="1"/>
  <c r="R627" i="1"/>
  <c r="R626" i="1"/>
  <c r="R625" i="1"/>
  <c r="R624" i="1"/>
  <c r="R623" i="1"/>
  <c r="R622" i="1"/>
  <c r="R621" i="1"/>
  <c r="R620" i="1"/>
  <c r="R619" i="1"/>
  <c r="R618" i="1"/>
  <c r="R62" i="1"/>
  <c r="R617" i="1"/>
  <c r="R616" i="1"/>
  <c r="R615" i="1"/>
  <c r="R614" i="1"/>
  <c r="R613" i="1"/>
  <c r="R612" i="1"/>
  <c r="R611" i="1"/>
  <c r="R610" i="1"/>
  <c r="R609" i="1"/>
  <c r="R608" i="1"/>
  <c r="R61" i="1"/>
  <c r="R607" i="1"/>
  <c r="R606" i="1"/>
  <c r="R605" i="1"/>
  <c r="R604" i="1"/>
  <c r="R603" i="1"/>
  <c r="R602" i="1"/>
  <c r="R601" i="1"/>
  <c r="R600" i="1"/>
  <c r="R599" i="1"/>
  <c r="R598" i="1"/>
  <c r="R60" i="1"/>
  <c r="R597" i="1"/>
  <c r="R596" i="1"/>
  <c r="R595" i="1"/>
  <c r="R594" i="1"/>
  <c r="R593" i="1"/>
  <c r="R592" i="1"/>
  <c r="R591" i="1"/>
  <c r="R590" i="1"/>
  <c r="R589" i="1"/>
  <c r="R588" i="1"/>
  <c r="R59" i="1"/>
  <c r="R587" i="1"/>
  <c r="R586" i="1"/>
  <c r="R585" i="1"/>
  <c r="R584" i="1"/>
  <c r="R583" i="1"/>
  <c r="R582" i="1"/>
  <c r="R581" i="1"/>
  <c r="R580" i="1"/>
  <c r="R578" i="1"/>
  <c r="R58" i="1"/>
  <c r="R57" i="1"/>
  <c r="R56" i="1"/>
  <c r="R55" i="1"/>
  <c r="R54" i="1"/>
  <c r="R53" i="1"/>
  <c r="R522" i="1"/>
  <c r="R52" i="1"/>
  <c r="R51" i="1"/>
  <c r="R50" i="1"/>
  <c r="R49" i="1"/>
  <c r="R48" i="1"/>
  <c r="R47" i="1"/>
  <c r="R463" i="1"/>
  <c r="R462" i="1"/>
  <c r="R461" i="1"/>
  <c r="R460" i="1"/>
  <c r="R46" i="1"/>
  <c r="R459" i="1"/>
  <c r="R458" i="1"/>
  <c r="R457" i="1"/>
  <c r="R456" i="1"/>
  <c r="R455" i="1"/>
  <c r="R454" i="1"/>
  <c r="R453" i="1"/>
  <c r="R452" i="1"/>
  <c r="R451" i="1"/>
  <c r="R450" i="1"/>
  <c r="R45" i="1"/>
  <c r="R449" i="1"/>
  <c r="R448" i="1"/>
  <c r="R447" i="1"/>
  <c r="R446" i="1"/>
  <c r="R445" i="1"/>
  <c r="R444" i="1"/>
  <c r="R443" i="1"/>
  <c r="R442" i="1"/>
  <c r="R441" i="1"/>
  <c r="R440" i="1"/>
  <c r="R44" i="1"/>
  <c r="R439" i="1"/>
  <c r="R438" i="1"/>
  <c r="R437" i="1"/>
  <c r="R436" i="1"/>
  <c r="R435" i="1"/>
  <c r="R434" i="1"/>
  <c r="R433" i="1"/>
  <c r="R432" i="1"/>
  <c r="R431" i="1"/>
  <c r="R430" i="1"/>
  <c r="R43" i="1"/>
  <c r="R429" i="1"/>
  <c r="R428" i="1"/>
  <c r="R427" i="1"/>
  <c r="R426" i="1"/>
  <c r="R425" i="1"/>
  <c r="R424" i="1"/>
  <c r="R423" i="1"/>
  <c r="R422" i="1"/>
  <c r="R421" i="1"/>
  <c r="R420" i="1"/>
  <c r="R42" i="1"/>
  <c r="R419" i="1"/>
  <c r="R418" i="1"/>
  <c r="R417" i="1"/>
  <c r="R416" i="1"/>
  <c r="R415" i="1"/>
  <c r="R414" i="1"/>
  <c r="R413" i="1"/>
  <c r="R412" i="1"/>
  <c r="R411" i="1"/>
  <c r="R410" i="1"/>
  <c r="R41" i="1"/>
  <c r="R409" i="1"/>
  <c r="R408" i="1"/>
  <c r="R407" i="1"/>
  <c r="R406" i="1"/>
  <c r="R405" i="1"/>
  <c r="R404" i="1"/>
  <c r="R403" i="1"/>
  <c r="R402" i="1"/>
  <c r="R401" i="1"/>
  <c r="R400" i="1"/>
  <c r="R40" i="1"/>
  <c r="R399" i="1"/>
  <c r="R398" i="1"/>
  <c r="R397" i="1"/>
  <c r="R396" i="1"/>
  <c r="R395" i="1"/>
  <c r="R394" i="1"/>
  <c r="R393" i="1"/>
  <c r="R392" i="1"/>
  <c r="R391" i="1"/>
  <c r="R390" i="1"/>
  <c r="R39" i="1"/>
  <c r="R389" i="1"/>
  <c r="R388" i="1"/>
  <c r="R387" i="1"/>
  <c r="R386" i="1"/>
  <c r="R385" i="1"/>
  <c r="R384" i="1"/>
  <c r="R383" i="1"/>
  <c r="R382" i="1"/>
  <c r="R381" i="1"/>
  <c r="R380" i="1"/>
  <c r="R38" i="1"/>
  <c r="R379" i="1"/>
  <c r="R378" i="1"/>
  <c r="R377" i="1"/>
  <c r="R376" i="1"/>
  <c r="R375" i="1"/>
  <c r="R374" i="1"/>
  <c r="R373" i="1"/>
  <c r="R372" i="1"/>
  <c r="R371" i="1"/>
  <c r="R370" i="1"/>
  <c r="R37" i="1"/>
  <c r="R369" i="1"/>
  <c r="R368" i="1"/>
  <c r="R367" i="1"/>
  <c r="R366" i="1"/>
  <c r="R365" i="1"/>
  <c r="R364" i="1"/>
  <c r="R362" i="1"/>
  <c r="R361" i="1"/>
  <c r="R360" i="1"/>
  <c r="R36" i="1"/>
  <c r="R359" i="1"/>
  <c r="R358" i="1"/>
  <c r="R357" i="1"/>
  <c r="R356" i="1"/>
  <c r="R355" i="1"/>
  <c r="R354" i="1"/>
  <c r="R353" i="1"/>
  <c r="R352" i="1"/>
  <c r="R351" i="1"/>
  <c r="R350" i="1"/>
  <c r="R35" i="1"/>
  <c r="R349" i="1"/>
  <c r="R348" i="1"/>
  <c r="R347" i="1"/>
  <c r="R346" i="1"/>
  <c r="R345" i="1"/>
  <c r="R344" i="1"/>
  <c r="R343" i="1"/>
  <c r="R342" i="1"/>
  <c r="R341" i="1"/>
  <c r="R340" i="1"/>
  <c r="R34" i="1"/>
  <c r="R339" i="1"/>
  <c r="R338" i="1"/>
  <c r="R337" i="1"/>
  <c r="R336" i="1"/>
  <c r="R335" i="1"/>
  <c r="R334" i="1"/>
  <c r="R333" i="1"/>
  <c r="R332" i="1"/>
  <c r="R331" i="1"/>
  <c r="R330" i="1"/>
  <c r="R33" i="1"/>
  <c r="R329" i="1"/>
  <c r="R328" i="1"/>
  <c r="R327" i="1"/>
  <c r="R326" i="1"/>
  <c r="R325" i="1"/>
  <c r="R324" i="1"/>
  <c r="R323" i="1"/>
  <c r="R322" i="1"/>
  <c r="R321" i="1"/>
  <c r="R320" i="1"/>
  <c r="R32" i="1"/>
  <c r="R319" i="1"/>
  <c r="R318" i="1"/>
  <c r="R317" i="1"/>
  <c r="R316" i="1"/>
  <c r="R315" i="1"/>
  <c r="R314" i="1"/>
  <c r="R313" i="1"/>
  <c r="R312" i="1"/>
  <c r="R311" i="1"/>
  <c r="R310" i="1"/>
  <c r="R31" i="1"/>
  <c r="R309" i="1"/>
  <c r="R308" i="1"/>
  <c r="R307" i="1"/>
  <c r="R306" i="1"/>
  <c r="R305" i="1"/>
  <c r="R304" i="1"/>
  <c r="R303" i="1"/>
  <c r="R302" i="1"/>
  <c r="R301" i="1"/>
  <c r="R300" i="1"/>
  <c r="R30" i="1"/>
  <c r="R299" i="1"/>
  <c r="R298" i="1"/>
  <c r="R297" i="1"/>
  <c r="R296" i="1"/>
  <c r="R295" i="1"/>
  <c r="R294" i="1"/>
  <c r="R293" i="1"/>
  <c r="R292" i="1"/>
  <c r="R291" i="1"/>
  <c r="R290" i="1"/>
  <c r="R29" i="1"/>
  <c r="R289" i="1"/>
  <c r="R288" i="1"/>
  <c r="R287" i="1"/>
  <c r="R286" i="1"/>
  <c r="R285" i="1"/>
  <c r="R284" i="1"/>
  <c r="R283" i="1"/>
  <c r="R282" i="1"/>
  <c r="R281" i="1"/>
  <c r="R280" i="1"/>
  <c r="R279" i="1"/>
  <c r="R278" i="1"/>
  <c r="R277" i="1"/>
  <c r="R276" i="1"/>
  <c r="R275" i="1"/>
  <c r="R274" i="1"/>
  <c r="R273" i="1"/>
  <c r="R272" i="1"/>
  <c r="R271" i="1"/>
  <c r="R270" i="1"/>
  <c r="R269" i="1"/>
  <c r="R4253" i="1"/>
  <c r="R268" i="1"/>
  <c r="R4247" i="1"/>
  <c r="R4241" i="1"/>
  <c r="R267" i="1"/>
  <c r="R266" i="1"/>
  <c r="R265" i="1"/>
  <c r="R4216" i="1"/>
  <c r="R264" i="1"/>
  <c r="R263" i="1"/>
  <c r="R262" i="1"/>
  <c r="R4186" i="1"/>
  <c r="R4171" i="1"/>
  <c r="R4162" i="1"/>
  <c r="R4156" i="1"/>
  <c r="R4147" i="1"/>
  <c r="R4142" i="1"/>
  <c r="R2485" i="1"/>
  <c r="R2441" i="1"/>
  <c r="R2427" i="1"/>
  <c r="R236" i="1"/>
  <c r="R230" i="1"/>
  <c r="R229" i="1"/>
  <c r="R228" i="1"/>
  <c r="R227" i="1"/>
  <c r="R226" i="1"/>
  <c r="R2223" i="1"/>
  <c r="R225" i="1"/>
  <c r="R224" i="1"/>
  <c r="R223" i="1"/>
  <c r="R222" i="1"/>
  <c r="R221" i="1"/>
  <c r="R220" i="1"/>
  <c r="R219" i="1"/>
  <c r="R218" i="1"/>
  <c r="R217" i="1"/>
  <c r="R216" i="1"/>
  <c r="R215" i="1"/>
  <c r="R214" i="1"/>
  <c r="R213" i="1"/>
  <c r="R212" i="1"/>
  <c r="R211" i="1"/>
  <c r="R210" i="1"/>
  <c r="R21" i="1"/>
  <c r="R209" i="1"/>
  <c r="R208" i="1"/>
  <c r="R207" i="1"/>
  <c r="R206" i="1"/>
  <c r="R205" i="1"/>
  <c r="R2021" i="1"/>
  <c r="R2013" i="1"/>
  <c r="R204" i="1"/>
  <c r="R203" i="1"/>
  <c r="R1995" i="1"/>
  <c r="R202" i="1"/>
  <c r="R201" i="1"/>
  <c r="R200" i="1"/>
  <c r="R1966" i="1"/>
  <c r="R199" i="1"/>
  <c r="R198" i="1"/>
  <c r="R1949" i="1"/>
  <c r="R197" i="1"/>
  <c r="R1937" i="1"/>
  <c r="R196" i="1"/>
  <c r="R195" i="1"/>
  <c r="R194" i="1"/>
  <c r="R1903" i="1"/>
  <c r="R193" i="1"/>
  <c r="R192" i="1"/>
  <c r="R191" i="1"/>
  <c r="R190" i="1"/>
  <c r="R189" i="1"/>
  <c r="R188" i="1"/>
  <c r="R187" i="1"/>
  <c r="R1864" i="1"/>
  <c r="R1858" i="1"/>
  <c r="R186" i="1"/>
  <c r="R1857" i="1"/>
  <c r="R1856" i="1"/>
  <c r="R1855" i="1"/>
  <c r="R1854" i="1"/>
  <c r="R1853" i="1"/>
  <c r="R1852" i="1"/>
  <c r="R1851" i="1"/>
  <c r="R1850" i="1"/>
  <c r="R1849" i="1"/>
  <c r="R1848" i="1"/>
  <c r="R185" i="1"/>
  <c r="R1847" i="1"/>
  <c r="R1846" i="1"/>
  <c r="R1845" i="1"/>
  <c r="R1844" i="1"/>
  <c r="R1843" i="1"/>
  <c r="R1842" i="1"/>
  <c r="R1841" i="1"/>
  <c r="R1840" i="1"/>
  <c r="R1839" i="1"/>
  <c r="R1838" i="1"/>
  <c r="R184" i="1"/>
  <c r="R1837" i="1"/>
  <c r="R1836" i="1"/>
  <c r="R1835" i="1"/>
  <c r="R1834" i="1"/>
  <c r="R1833" i="1"/>
  <c r="R1832" i="1"/>
  <c r="R1831" i="1"/>
  <c r="R1830" i="1"/>
  <c r="R1829" i="1"/>
  <c r="R1828" i="1"/>
  <c r="R183" i="1"/>
  <c r="R1827" i="1"/>
  <c r="R1826" i="1"/>
  <c r="R1825" i="1"/>
  <c r="R1824" i="1"/>
  <c r="R1823" i="1"/>
  <c r="R1822" i="1"/>
  <c r="R1821" i="1"/>
  <c r="R1820" i="1"/>
  <c r="R1819" i="1"/>
  <c r="R1818" i="1"/>
  <c r="R182" i="1"/>
  <c r="R1817" i="1"/>
  <c r="R1816" i="1"/>
  <c r="R1815" i="1"/>
  <c r="R1814" i="1"/>
  <c r="R1813" i="1"/>
  <c r="R1812" i="1"/>
  <c r="R1811" i="1"/>
  <c r="R1810" i="1"/>
  <c r="R1809" i="1"/>
  <c r="R1808" i="1"/>
  <c r="R181" i="1"/>
  <c r="R1807" i="1"/>
  <c r="R1806" i="1"/>
  <c r="R1805" i="1"/>
  <c r="R1804" i="1"/>
  <c r="R1803" i="1"/>
  <c r="R1802" i="1"/>
  <c r="R1801" i="1"/>
  <c r="R1800" i="1"/>
  <c r="R1799" i="1"/>
  <c r="R1798" i="1"/>
  <c r="R180" i="1"/>
  <c r="R1797" i="1"/>
  <c r="R1796" i="1"/>
  <c r="R1795" i="1"/>
  <c r="R1794" i="1"/>
  <c r="R1793" i="1"/>
  <c r="R1792" i="1"/>
  <c r="R1791" i="1"/>
  <c r="R1790" i="1"/>
  <c r="R1789" i="1"/>
  <c r="R1788" i="1"/>
  <c r="R179" i="1"/>
  <c r="R1787" i="1"/>
  <c r="R1786" i="1"/>
  <c r="R1785" i="1"/>
  <c r="R1784" i="1"/>
  <c r="R1783" i="1"/>
  <c r="R1782" i="1"/>
  <c r="R1781" i="1"/>
  <c r="R1780" i="1"/>
  <c r="R1779" i="1"/>
  <c r="R1778" i="1"/>
  <c r="R178" i="1"/>
  <c r="R1777" i="1"/>
  <c r="R1776" i="1"/>
  <c r="R1775" i="1"/>
  <c r="R1774" i="1"/>
  <c r="R1773" i="1"/>
  <c r="R1772" i="1"/>
  <c r="R1771" i="1"/>
  <c r="R1770" i="1"/>
  <c r="R1769" i="1"/>
  <c r="R1768" i="1"/>
  <c r="R177" i="1"/>
  <c r="R1767" i="1"/>
  <c r="R1766" i="1"/>
  <c r="R1765" i="1"/>
  <c r="R1764" i="1"/>
  <c r="R1763" i="1"/>
  <c r="R1762" i="1"/>
  <c r="R1761" i="1"/>
  <c r="R1760" i="1"/>
  <c r="R1759" i="1"/>
  <c r="R1758" i="1"/>
  <c r="R176" i="1"/>
  <c r="R1757" i="1"/>
  <c r="R1756" i="1"/>
  <c r="R1755" i="1"/>
  <c r="R1754" i="1"/>
  <c r="R1753" i="1"/>
  <c r="R1752" i="1"/>
  <c r="R1751" i="1"/>
  <c r="R1750" i="1"/>
  <c r="R1749" i="1"/>
  <c r="R1748" i="1"/>
  <c r="R175" i="1"/>
  <c r="R1747" i="1"/>
  <c r="R1746" i="1"/>
  <c r="R1745" i="1"/>
  <c r="R1744" i="1"/>
  <c r="R1743" i="1"/>
  <c r="R1742" i="1"/>
  <c r="R1741" i="1"/>
  <c r="R1740" i="1"/>
  <c r="R1739" i="1"/>
  <c r="R1738" i="1"/>
  <c r="R174" i="1"/>
  <c r="R1737" i="1"/>
  <c r="R1736" i="1"/>
  <c r="R1735" i="1"/>
  <c r="R1734" i="1"/>
  <c r="R1733" i="1"/>
  <c r="R1732" i="1"/>
  <c r="R1731" i="1"/>
  <c r="R1730" i="1"/>
  <c r="R1729" i="1"/>
  <c r="R1728" i="1"/>
  <c r="R173" i="1"/>
  <c r="R1727" i="1"/>
  <c r="R1726" i="1"/>
  <c r="R1725" i="1"/>
  <c r="R1724" i="1"/>
  <c r="R1723" i="1"/>
  <c r="R1722" i="1"/>
  <c r="R1721" i="1"/>
  <c r="R1720" i="1"/>
  <c r="R1719" i="1"/>
  <c r="R1718" i="1"/>
  <c r="R172" i="1"/>
  <c r="R1717" i="1"/>
  <c r="R1716" i="1"/>
  <c r="R1715" i="1"/>
  <c r="R1714" i="1"/>
  <c r="R1713" i="1"/>
  <c r="R1712" i="1"/>
  <c r="R1711" i="1"/>
  <c r="R1710" i="1"/>
  <c r="R1709" i="1"/>
  <c r="R1708" i="1"/>
  <c r="R171" i="1"/>
  <c r="R1707" i="1"/>
  <c r="R1706" i="1"/>
  <c r="R1705" i="1"/>
  <c r="R1704" i="1"/>
  <c r="R1703" i="1"/>
  <c r="R1702" i="1"/>
  <c r="R1701" i="1"/>
  <c r="R1700" i="1"/>
  <c r="R1699" i="1"/>
  <c r="R1698" i="1"/>
  <c r="R170" i="1"/>
  <c r="R1697" i="1"/>
  <c r="R1696" i="1"/>
  <c r="R1695" i="1"/>
  <c r="R1694" i="1"/>
  <c r="R1693" i="1"/>
  <c r="R1692" i="1"/>
  <c r="R1691" i="1"/>
  <c r="R1690" i="1"/>
  <c r="R1689" i="1"/>
  <c r="R1688" i="1"/>
  <c r="R169" i="1"/>
  <c r="R1687" i="1"/>
  <c r="R1686" i="1"/>
  <c r="R1685" i="1"/>
  <c r="R1684" i="1"/>
  <c r="R1683" i="1"/>
  <c r="R1682" i="1"/>
  <c r="R1681" i="1"/>
  <c r="R1680" i="1"/>
  <c r="R1679" i="1"/>
  <c r="R1678" i="1"/>
  <c r="R168" i="1"/>
  <c r="R1677" i="1"/>
  <c r="R1676" i="1"/>
  <c r="R1675" i="1"/>
  <c r="R1674" i="1"/>
  <c r="R1673" i="1"/>
  <c r="R1672" i="1"/>
  <c r="R1671" i="1"/>
  <c r="R1670" i="1"/>
  <c r="R1669" i="1"/>
  <c r="R1668" i="1"/>
  <c r="R167" i="1"/>
  <c r="R1667" i="1"/>
  <c r="R1666" i="1"/>
  <c r="R1665" i="1"/>
  <c r="R1664" i="1"/>
  <c r="R1663" i="1"/>
  <c r="R1662" i="1"/>
  <c r="R1661" i="1"/>
  <c r="R1660" i="1"/>
  <c r="R1659" i="1"/>
  <c r="R1658" i="1"/>
  <c r="R166" i="1"/>
  <c r="R1657" i="1"/>
  <c r="R1656" i="1"/>
  <c r="R1655" i="1"/>
  <c r="R1654" i="1"/>
  <c r="R1653" i="1"/>
  <c r="R1652" i="1"/>
  <c r="R1651" i="1"/>
  <c r="R1650" i="1"/>
  <c r="R1649" i="1"/>
  <c r="R1648" i="1"/>
  <c r="R165" i="1"/>
  <c r="R1647" i="1"/>
  <c r="R1646" i="1"/>
  <c r="R1645" i="1"/>
  <c r="R1644" i="1"/>
  <c r="R1643" i="1"/>
  <c r="R1642" i="1"/>
  <c r="R1641" i="1"/>
  <c r="R1640" i="1"/>
  <c r="R1639" i="1"/>
  <c r="R1638" i="1"/>
  <c r="R164" i="1"/>
  <c r="R1637" i="1"/>
  <c r="R1636" i="1"/>
  <c r="R1635" i="1"/>
  <c r="R1634" i="1"/>
  <c r="R1633" i="1"/>
  <c r="R1632" i="1"/>
  <c r="R1631" i="1"/>
  <c r="R1630" i="1"/>
  <c r="R1629" i="1"/>
  <c r="R1628" i="1"/>
  <c r="R163" i="1"/>
  <c r="R1627" i="1"/>
  <c r="R1626" i="1"/>
  <c r="R1625" i="1"/>
  <c r="R1624" i="1"/>
  <c r="R1623" i="1"/>
  <c r="R1622" i="1"/>
  <c r="R1621" i="1"/>
  <c r="R1620" i="1"/>
  <c r="R1619" i="1"/>
  <c r="R1618" i="1"/>
  <c r="R162" i="1"/>
  <c r="R1617" i="1"/>
  <c r="R1616" i="1"/>
  <c r="R1615" i="1"/>
  <c r="R1614" i="1"/>
  <c r="R1613" i="1"/>
  <c r="R1612" i="1"/>
  <c r="R1611" i="1"/>
  <c r="R1610" i="1"/>
  <c r="R1609" i="1"/>
  <c r="R1608" i="1"/>
  <c r="R161" i="1"/>
  <c r="R1607" i="1"/>
  <c r="R1606" i="1"/>
  <c r="R1605" i="1"/>
  <c r="R1604" i="1"/>
  <c r="R1603" i="1"/>
  <c r="R1602" i="1"/>
  <c r="R1601" i="1"/>
  <c r="R1600" i="1"/>
  <c r="R1599" i="1"/>
  <c r="R1598" i="1"/>
  <c r="R160" i="1"/>
  <c r="R1597" i="1"/>
  <c r="R1596" i="1"/>
  <c r="R1595" i="1"/>
  <c r="R1594" i="1"/>
  <c r="R1593" i="1"/>
  <c r="R1592" i="1"/>
  <c r="R1591" i="1"/>
  <c r="R1590" i="1"/>
  <c r="R1589" i="1"/>
  <c r="R1588" i="1"/>
  <c r="R159" i="1"/>
  <c r="R1587" i="1"/>
  <c r="R1586" i="1"/>
  <c r="R1585" i="1"/>
  <c r="R1584" i="1"/>
  <c r="R1583" i="1"/>
  <c r="R1582" i="1"/>
  <c r="R1581" i="1"/>
  <c r="R1580" i="1"/>
  <c r="R1579" i="1"/>
  <c r="R1578" i="1"/>
  <c r="R158" i="1"/>
  <c r="R1577" i="1"/>
  <c r="R1576" i="1"/>
  <c r="R1575" i="1"/>
  <c r="R1574" i="1"/>
  <c r="R1573" i="1"/>
  <c r="R1572" i="1"/>
  <c r="R1571" i="1"/>
  <c r="R1570" i="1"/>
  <c r="R1569" i="1"/>
  <c r="R1568" i="1"/>
  <c r="R157" i="1"/>
  <c r="R1567" i="1"/>
  <c r="R1566" i="1"/>
  <c r="R1565" i="1"/>
  <c r="R1564" i="1"/>
  <c r="R1563" i="1"/>
  <c r="R1562" i="1"/>
  <c r="R1561" i="1"/>
  <c r="R1560" i="1"/>
  <c r="R1559" i="1"/>
  <c r="R1558" i="1"/>
  <c r="R156" i="1"/>
  <c r="R1557" i="1"/>
  <c r="R1556" i="1"/>
  <c r="R1555" i="1"/>
  <c r="R1554" i="1"/>
  <c r="R1553" i="1"/>
  <c r="R1552" i="1"/>
  <c r="R1551" i="1"/>
  <c r="R1550" i="1"/>
  <c r="R1549" i="1"/>
  <c r="R1548" i="1"/>
  <c r="R155" i="1"/>
  <c r="R1547" i="1"/>
  <c r="R1546" i="1"/>
  <c r="R1545" i="1"/>
  <c r="R1544" i="1"/>
  <c r="R1543" i="1"/>
  <c r="R1542" i="1"/>
  <c r="R1541" i="1"/>
  <c r="R1540" i="1"/>
  <c r="R1539" i="1"/>
  <c r="R1538" i="1"/>
  <c r="R154" i="1"/>
  <c r="R1537" i="1"/>
  <c r="R1536" i="1"/>
  <c r="R1535" i="1"/>
  <c r="R1534" i="1"/>
  <c r="R1533" i="1"/>
  <c r="R1532" i="1"/>
  <c r="R1531" i="1"/>
  <c r="R1530" i="1"/>
  <c r="R1529" i="1"/>
  <c r="R1528" i="1"/>
  <c r="R153" i="1"/>
  <c r="R1527" i="1"/>
  <c r="R1526" i="1"/>
  <c r="R1525" i="1"/>
  <c r="R1524" i="1"/>
  <c r="R1520" i="1"/>
  <c r="R1519" i="1"/>
  <c r="R1518" i="1"/>
  <c r="R152" i="1"/>
  <c r="R1517" i="1"/>
  <c r="R1516" i="1"/>
  <c r="R1515" i="1"/>
  <c r="R1514" i="1"/>
  <c r="R1513" i="1"/>
  <c r="R1512" i="1"/>
  <c r="R1511" i="1"/>
  <c r="R1510" i="1"/>
  <c r="R1509" i="1"/>
  <c r="R1508" i="1"/>
  <c r="R151" i="1"/>
  <c r="R1507" i="1"/>
  <c r="R1506" i="1"/>
  <c r="R1505" i="1"/>
  <c r="R1504" i="1"/>
  <c r="R1503" i="1"/>
  <c r="R1502" i="1"/>
  <c r="R1501" i="1"/>
  <c r="R1500" i="1"/>
  <c r="R1499" i="1"/>
  <c r="R1498" i="1"/>
  <c r="R150" i="1"/>
  <c r="R1497" i="1"/>
  <c r="R1496" i="1"/>
  <c r="R1495" i="1"/>
  <c r="R1494" i="1"/>
  <c r="R1493" i="1"/>
  <c r="R1492" i="1"/>
  <c r="R1491" i="1"/>
  <c r="R1490" i="1"/>
  <c r="R1489" i="1"/>
  <c r="R1488" i="1"/>
  <c r="R149" i="1"/>
  <c r="R1487" i="1"/>
  <c r="R1486" i="1"/>
  <c r="R1485" i="1"/>
  <c r="R1484" i="1"/>
  <c r="R1483" i="1"/>
  <c r="R1482" i="1"/>
  <c r="R1481" i="1"/>
  <c r="R1480" i="1"/>
  <c r="R1479" i="1"/>
  <c r="R1478" i="1"/>
  <c r="R148" i="1"/>
  <c r="R1477" i="1"/>
  <c r="R1476" i="1"/>
  <c r="R1475" i="1"/>
  <c r="R1474" i="1"/>
  <c r="R1473" i="1"/>
  <c r="R1472" i="1"/>
  <c r="R1471" i="1"/>
  <c r="R1470" i="1"/>
  <c r="R1469" i="1"/>
  <c r="R1468" i="1"/>
  <c r="R147" i="1"/>
  <c r="R1467" i="1"/>
  <c r="R1466" i="1"/>
  <c r="R1465" i="1"/>
  <c r="R1464" i="1"/>
  <c r="R1463" i="1"/>
  <c r="R1462" i="1"/>
  <c r="R1461" i="1"/>
  <c r="R1460" i="1"/>
  <c r="R1459" i="1"/>
  <c r="R1458" i="1"/>
  <c r="R146" i="1"/>
  <c r="R1457" i="1"/>
  <c r="R1456" i="1"/>
  <c r="R1455" i="1"/>
  <c r="R1454" i="1"/>
  <c r="R1453" i="1"/>
  <c r="R1452" i="1"/>
  <c r="R1451" i="1"/>
  <c r="R1450" i="1"/>
  <c r="R1449" i="1"/>
  <c r="R1448" i="1"/>
  <c r="R145" i="1"/>
  <c r="R1447" i="1"/>
  <c r="R1446" i="1"/>
  <c r="R1445" i="1"/>
  <c r="R1444" i="1"/>
  <c r="R1443" i="1"/>
  <c r="R1442" i="1"/>
  <c r="R1441" i="1"/>
  <c r="R1440" i="1"/>
  <c r="R1439" i="1"/>
  <c r="R1438" i="1"/>
  <c r="R144" i="1"/>
  <c r="R1437" i="1"/>
  <c r="R1436" i="1"/>
  <c r="R1435" i="1"/>
  <c r="R1434" i="1"/>
  <c r="R1433" i="1"/>
  <c r="R1432" i="1"/>
  <c r="R1431" i="1"/>
  <c r="R1430" i="1"/>
  <c r="R1429" i="1"/>
  <c r="R1428" i="1"/>
  <c r="R143" i="1"/>
  <c r="R1427" i="1"/>
  <c r="R1426" i="1"/>
  <c r="R1425" i="1"/>
  <c r="R1424" i="1"/>
  <c r="R1423" i="1"/>
  <c r="R1422" i="1"/>
  <c r="R1421" i="1"/>
  <c r="R1420" i="1"/>
  <c r="R1419" i="1"/>
  <c r="R1418" i="1"/>
  <c r="R142" i="1"/>
  <c r="R1417" i="1"/>
  <c r="R1416" i="1"/>
  <c r="R1415" i="1"/>
  <c r="R1414" i="1"/>
  <c r="R1413" i="1"/>
  <c r="R1412" i="1"/>
  <c r="R1411" i="1"/>
  <c r="R1410" i="1"/>
  <c r="R1409" i="1"/>
  <c r="R1408" i="1"/>
  <c r="R141" i="1"/>
  <c r="R1407" i="1"/>
  <c r="R1406" i="1"/>
  <c r="R1405" i="1"/>
  <c r="R1404" i="1"/>
  <c r="R1403" i="1"/>
  <c r="R1402" i="1"/>
  <c r="R1401" i="1"/>
  <c r="R1400" i="1"/>
  <c r="R1399" i="1"/>
  <c r="R1398" i="1"/>
  <c r="R140" i="1"/>
  <c r="R1397" i="1"/>
  <c r="R1396" i="1"/>
  <c r="R1395" i="1"/>
  <c r="R1394" i="1"/>
  <c r="R1393" i="1"/>
  <c r="R1392" i="1"/>
  <c r="R1391" i="1"/>
  <c r="R1390" i="1"/>
  <c r="R1389" i="1"/>
  <c r="R1388" i="1"/>
  <c r="R139" i="1"/>
  <c r="R1387" i="1"/>
  <c r="R1386" i="1"/>
  <c r="R1385" i="1"/>
  <c r="R1384" i="1"/>
  <c r="R1383" i="1"/>
  <c r="R1382" i="1"/>
  <c r="R1381" i="1"/>
  <c r="R1380" i="1"/>
  <c r="R1379" i="1"/>
  <c r="R1378" i="1"/>
  <c r="R138" i="1"/>
  <c r="R1377" i="1"/>
  <c r="R1376" i="1"/>
  <c r="R1375" i="1"/>
  <c r="R1374" i="1"/>
  <c r="R1373" i="1"/>
  <c r="R1372" i="1"/>
  <c r="R1371" i="1"/>
  <c r="R1370" i="1"/>
  <c r="R1369" i="1"/>
  <c r="R1368" i="1"/>
  <c r="R137" i="1"/>
  <c r="R1367" i="1"/>
  <c r="R1366" i="1"/>
  <c r="R1365" i="1"/>
  <c r="R1364" i="1"/>
  <c r="R1363" i="1"/>
  <c r="R1362" i="1"/>
  <c r="R1361" i="1"/>
  <c r="R1360" i="1"/>
  <c r="R1359" i="1"/>
  <c r="R1358" i="1"/>
  <c r="R136" i="1"/>
  <c r="R1357" i="1"/>
  <c r="R1356" i="1"/>
  <c r="R1355" i="1"/>
  <c r="R1354" i="1"/>
  <c r="R1353" i="1"/>
  <c r="R1352" i="1"/>
  <c r="R1351" i="1"/>
  <c r="R1350" i="1"/>
  <c r="R1349" i="1"/>
  <c r="R1348" i="1"/>
  <c r="R135" i="1"/>
  <c r="R1347" i="1"/>
  <c r="R1346" i="1"/>
  <c r="R1345" i="1"/>
  <c r="R1344" i="1"/>
  <c r="R1343" i="1"/>
  <c r="R1342" i="1"/>
  <c r="R1341" i="1"/>
  <c r="R1340" i="1"/>
  <c r="R1339" i="1"/>
  <c r="R1338" i="1"/>
  <c r="R134" i="1"/>
  <c r="R1337" i="1"/>
  <c r="R1336" i="1"/>
  <c r="R1335" i="1"/>
  <c r="R1334" i="1"/>
  <c r="R1333" i="1"/>
  <c r="R1332" i="1"/>
  <c r="R1331" i="1"/>
  <c r="R1330" i="1"/>
  <c r="R1329" i="1"/>
  <c r="R1328" i="1"/>
  <c r="R133" i="1"/>
  <c r="R1327" i="1"/>
  <c r="R1326" i="1"/>
  <c r="R1325" i="1"/>
  <c r="R1324" i="1"/>
  <c r="R1323" i="1"/>
  <c r="R1322" i="1"/>
  <c r="R1321" i="1"/>
  <c r="R1320" i="1"/>
  <c r="R1319" i="1"/>
  <c r="R1318" i="1"/>
  <c r="R132" i="1"/>
  <c r="R1317" i="1"/>
  <c r="R1316" i="1"/>
  <c r="R1315" i="1"/>
  <c r="R1314" i="1"/>
  <c r="R1313" i="1"/>
  <c r="R1312" i="1"/>
  <c r="R1311" i="1"/>
  <c r="R1310" i="1"/>
  <c r="R1309" i="1"/>
  <c r="R1308" i="1"/>
  <c r="R131" i="1"/>
  <c r="R1307" i="1"/>
  <c r="R1306" i="1"/>
  <c r="R1305" i="1"/>
  <c r="R1304" i="1"/>
  <c r="R1303" i="1"/>
  <c r="R1302" i="1"/>
  <c r="R1301" i="1"/>
  <c r="R1300" i="1"/>
  <c r="R1299" i="1"/>
  <c r="R1298" i="1"/>
  <c r="R1297" i="1"/>
  <c r="R1296" i="1"/>
  <c r="R1295" i="1"/>
  <c r="R1294" i="1"/>
  <c r="R1293" i="1"/>
  <c r="R1292" i="1"/>
  <c r="R1291" i="1"/>
  <c r="R1290" i="1"/>
  <c r="R1289" i="1"/>
  <c r="R1288" i="1"/>
  <c r="R129" i="1"/>
  <c r="R1287" i="1"/>
  <c r="R1286" i="1"/>
  <c r="R1285" i="1"/>
  <c r="R1284" i="1"/>
  <c r="R1283" i="1"/>
  <c r="R1282" i="1"/>
  <c r="R1281" i="1"/>
  <c r="R1280" i="1"/>
  <c r="R1279" i="1"/>
  <c r="R1278" i="1"/>
  <c r="R128" i="1"/>
  <c r="R1277" i="1"/>
  <c r="R1276" i="1"/>
  <c r="R1275" i="1"/>
  <c r="R1274" i="1"/>
  <c r="R1273" i="1"/>
  <c r="R1272" i="1"/>
  <c r="R1271" i="1"/>
  <c r="R1270" i="1"/>
  <c r="R1269" i="1"/>
  <c r="R1268" i="1"/>
  <c r="R127" i="1"/>
  <c r="R1267" i="1"/>
  <c r="R1266" i="1"/>
  <c r="R1265" i="1"/>
  <c r="R1264" i="1"/>
  <c r="R1263" i="1"/>
  <c r="R1262" i="1"/>
  <c r="R1261" i="1"/>
  <c r="R1260" i="1"/>
  <c r="R1259" i="1"/>
  <c r="R1258" i="1"/>
  <c r="R126" i="1"/>
  <c r="R1257" i="1"/>
  <c r="R1256" i="1"/>
  <c r="R1255" i="1"/>
  <c r="R1254" i="1"/>
  <c r="R1253" i="1"/>
  <c r="R1252" i="1"/>
  <c r="R1251" i="1"/>
  <c r="R1250" i="1"/>
  <c r="R1249" i="1"/>
  <c r="R1248" i="1"/>
  <c r="R125" i="1"/>
  <c r="R1247" i="1"/>
  <c r="R1246" i="1"/>
  <c r="R1245" i="1"/>
  <c r="R1244" i="1"/>
  <c r="R1243" i="1"/>
  <c r="R1242" i="1"/>
  <c r="R1241" i="1"/>
  <c r="R1240" i="1"/>
  <c r="R1239" i="1"/>
  <c r="R1238" i="1"/>
  <c r="R124" i="1"/>
  <c r="R1237" i="1"/>
  <c r="R1236" i="1"/>
  <c r="R1235" i="1"/>
  <c r="R1234" i="1"/>
  <c r="R1233" i="1"/>
  <c r="R1232" i="1"/>
  <c r="R1231" i="1"/>
  <c r="R1230" i="1"/>
  <c r="R1229" i="1"/>
  <c r="R1228" i="1"/>
  <c r="R123" i="1"/>
  <c r="R1227" i="1"/>
  <c r="R1226" i="1"/>
  <c r="R1225" i="1"/>
  <c r="R1224" i="1"/>
  <c r="R1223" i="1"/>
  <c r="R1222" i="1"/>
  <c r="R1221" i="1"/>
  <c r="R1220" i="1"/>
  <c r="R1218" i="1"/>
  <c r="R122" i="1"/>
  <c r="R1217" i="1"/>
  <c r="R1216" i="1"/>
  <c r="R1215" i="1"/>
  <c r="R1214" i="1"/>
  <c r="R1213" i="1"/>
  <c r="R1212" i="1"/>
  <c r="R1211" i="1"/>
  <c r="R1210" i="1"/>
  <c r="R1209" i="1"/>
  <c r="R1208" i="1"/>
  <c r="R121" i="1"/>
  <c r="R1207" i="1"/>
  <c r="R1206" i="1"/>
  <c r="R1205" i="1"/>
  <c r="R1204" i="1"/>
  <c r="R1203" i="1"/>
  <c r="R1202" i="1"/>
  <c r="R1201" i="1"/>
  <c r="R1200" i="1"/>
  <c r="R1199" i="1"/>
  <c r="R1198" i="1"/>
  <c r="R120" i="1"/>
  <c r="R12" i="1"/>
  <c r="R1197" i="1"/>
  <c r="R1196" i="1"/>
  <c r="R1195" i="1"/>
  <c r="R1194" i="1"/>
  <c r="R1193" i="1"/>
  <c r="R1192" i="1"/>
  <c r="R1191" i="1"/>
  <c r="R1190" i="1"/>
  <c r="R1189" i="1"/>
  <c r="R1188" i="1"/>
  <c r="R119" i="1"/>
  <c r="R1187" i="1"/>
  <c r="R1186" i="1"/>
  <c r="R1185" i="1"/>
  <c r="R1184" i="1"/>
  <c r="R1183" i="1"/>
  <c r="R1182" i="1"/>
  <c r="R1181" i="1"/>
  <c r="R1180" i="1"/>
  <c r="R1179" i="1"/>
  <c r="R1178" i="1"/>
  <c r="R118" i="1"/>
  <c r="R1177" i="1"/>
  <c r="R1176" i="1"/>
  <c r="R1175" i="1"/>
  <c r="R1174" i="1"/>
  <c r="R1173" i="1"/>
  <c r="R1172" i="1"/>
  <c r="R1171" i="1"/>
  <c r="R1170" i="1"/>
  <c r="R1169" i="1"/>
  <c r="R1168" i="1"/>
  <c r="R117" i="1"/>
  <c r="R1167" i="1"/>
  <c r="R1166" i="1"/>
  <c r="R1165" i="1"/>
  <c r="R1164" i="1"/>
  <c r="R1163" i="1"/>
  <c r="R1162" i="1"/>
  <c r="R1161" i="1"/>
  <c r="R1160" i="1"/>
  <c r="R1159" i="1"/>
  <c r="R1158" i="1"/>
  <c r="R116" i="1"/>
  <c r="R1157" i="1"/>
  <c r="R1156" i="1"/>
  <c r="R1155" i="1"/>
  <c r="R1154" i="1"/>
  <c r="R1153" i="1"/>
  <c r="R1152" i="1"/>
  <c r="R1151" i="1"/>
  <c r="R1150" i="1"/>
  <c r="R1149" i="1"/>
  <c r="R1148" i="1"/>
  <c r="R115" i="1"/>
  <c r="R1147" i="1"/>
  <c r="R1146" i="1"/>
  <c r="R1145" i="1"/>
  <c r="R1144" i="1"/>
  <c r="R1143" i="1"/>
  <c r="R1142" i="1"/>
  <c r="R1141" i="1"/>
  <c r="R1140" i="1"/>
  <c r="R1139" i="1"/>
  <c r="R1138" i="1"/>
  <c r="R114" i="1"/>
  <c r="R1137" i="1"/>
  <c r="R1136" i="1"/>
  <c r="R1135" i="1"/>
  <c r="R1134" i="1"/>
  <c r="R1133" i="1"/>
  <c r="R1132" i="1"/>
  <c r="R1131" i="1"/>
  <c r="R1130" i="1"/>
  <c r="R1129" i="1"/>
  <c r="R1128" i="1"/>
  <c r="R113" i="1"/>
  <c r="R1127" i="1"/>
  <c r="R1126" i="1"/>
  <c r="R1125" i="1"/>
  <c r="R1124" i="1"/>
  <c r="R1123" i="1"/>
  <c r="R1122" i="1"/>
  <c r="R1121" i="1"/>
  <c r="R1120" i="1"/>
  <c r="R1119" i="1"/>
  <c r="R1118" i="1"/>
  <c r="R112" i="1"/>
  <c r="R1117" i="1"/>
  <c r="R1116" i="1"/>
  <c r="R1115" i="1"/>
  <c r="R1114" i="1"/>
  <c r="R1113" i="1"/>
  <c r="R1112" i="1"/>
  <c r="R1111" i="1"/>
  <c r="R1110" i="1"/>
  <c r="R1109" i="1"/>
  <c r="R1108" i="1"/>
  <c r="R111" i="1"/>
  <c r="R1107" i="1"/>
  <c r="R1106" i="1"/>
  <c r="R1105" i="1"/>
  <c r="R1104" i="1"/>
  <c r="R1103" i="1"/>
  <c r="R1102" i="1"/>
  <c r="R1101" i="1"/>
  <c r="R1100" i="1"/>
  <c r="R1099" i="1"/>
  <c r="R1098" i="1"/>
  <c r="R110" i="1"/>
  <c r="R1097" i="1"/>
  <c r="R1096" i="1"/>
  <c r="R1095" i="1"/>
  <c r="R1094" i="1"/>
  <c r="R1093" i="1"/>
  <c r="R1092" i="1"/>
  <c r="R1091" i="1"/>
  <c r="R1090" i="1"/>
  <c r="R1089" i="1"/>
  <c r="R1088" i="1"/>
  <c r="R109" i="1"/>
  <c r="R1087" i="1"/>
  <c r="R1086" i="1"/>
  <c r="R1085" i="1"/>
  <c r="R1084" i="1"/>
  <c r="R1083" i="1"/>
  <c r="R1082" i="1"/>
  <c r="R1081" i="1"/>
  <c r="R1080" i="1"/>
  <c r="R1079" i="1"/>
  <c r="R1078" i="1"/>
  <c r="R108" i="1"/>
  <c r="R1077" i="1"/>
  <c r="R1076" i="1"/>
  <c r="R1075" i="1"/>
  <c r="R1074" i="1"/>
  <c r="R1073" i="1"/>
  <c r="R1072" i="1"/>
  <c r="R1071" i="1"/>
  <c r="R1070" i="1"/>
  <c r="R1069" i="1"/>
  <c r="R1068" i="1"/>
  <c r="R107" i="1"/>
  <c r="R1067" i="1"/>
  <c r="R1066" i="1"/>
  <c r="R1065" i="1"/>
  <c r="R1064" i="1"/>
  <c r="R1063" i="1"/>
  <c r="R1062" i="1"/>
  <c r="R1061" i="1"/>
  <c r="R1060" i="1"/>
  <c r="R1059" i="1"/>
  <c r="R1058" i="1"/>
  <c r="R106" i="1"/>
  <c r="R1057" i="1"/>
  <c r="R1056" i="1"/>
  <c r="R1055" i="1"/>
  <c r="R1054" i="1"/>
  <c r="R1053" i="1"/>
  <c r="R1052" i="1"/>
  <c r="R1051" i="1"/>
  <c r="R1050" i="1"/>
  <c r="R1049" i="1"/>
  <c r="R1048" i="1"/>
  <c r="R105" i="1"/>
  <c r="R1047" i="1"/>
  <c r="R1046" i="1"/>
  <c r="R1045" i="1"/>
  <c r="R1044" i="1"/>
  <c r="R1043" i="1"/>
  <c r="R1042" i="1"/>
  <c r="R1041" i="1"/>
  <c r="R1040" i="1"/>
  <c r="R1039" i="1"/>
  <c r="R1038" i="1"/>
  <c r="R104" i="1"/>
  <c r="R1037" i="1"/>
  <c r="R1036" i="1"/>
  <c r="R1035" i="1"/>
  <c r="R1034" i="1"/>
  <c r="R1033" i="1"/>
  <c r="R1032" i="1"/>
  <c r="R1031" i="1"/>
  <c r="R1030" i="1"/>
  <c r="R1029" i="1"/>
  <c r="R1028" i="1"/>
  <c r="R103" i="1"/>
  <c r="R1027" i="1"/>
  <c r="R1026" i="1"/>
  <c r="R1025" i="1"/>
  <c r="R1024" i="1"/>
  <c r="R1023" i="1"/>
  <c r="R1022" i="1"/>
  <c r="R1021" i="1"/>
  <c r="R1020" i="1"/>
  <c r="R1019" i="1"/>
  <c r="R1018" i="1"/>
  <c r="R102" i="1"/>
  <c r="R1017" i="1"/>
  <c r="R1016" i="1"/>
  <c r="R1015" i="1"/>
  <c r="R1014" i="1"/>
  <c r="R1013" i="1"/>
  <c r="R1012" i="1"/>
  <c r="R1011" i="1"/>
  <c r="R1010" i="1"/>
  <c r="R1009" i="1"/>
  <c r="R1008" i="1"/>
  <c r="R101" i="1"/>
  <c r="R1007" i="1"/>
  <c r="R1006" i="1"/>
  <c r="R1005" i="1"/>
  <c r="R1004" i="1"/>
  <c r="R1003" i="1"/>
  <c r="R1002" i="1"/>
  <c r="R1001" i="1"/>
  <c r="R1000" i="1"/>
  <c r="R999" i="1"/>
  <c r="R998" i="1"/>
  <c r="R100" i="1"/>
  <c r="N2265" i="1"/>
  <c r="N403" i="1"/>
  <c r="N2452" i="1"/>
  <c r="N2290" i="1"/>
  <c r="N2090" i="1"/>
  <c r="N170" i="1"/>
  <c r="N2296" i="1"/>
  <c r="N2096" i="1"/>
  <c r="N2391" i="1"/>
  <c r="N2188" i="1"/>
  <c r="N2294" i="1"/>
  <c r="N430" i="1"/>
  <c r="N2151" i="1"/>
  <c r="N197" i="1"/>
  <c r="N418" i="1"/>
  <c r="N2333" i="1"/>
  <c r="N185" i="1"/>
  <c r="N2235" i="1"/>
  <c r="N2468" i="1"/>
  <c r="N2358" i="1"/>
  <c r="N2160" i="1"/>
  <c r="N2327" i="1"/>
  <c r="N2422" i="1"/>
  <c r="N2199" i="1"/>
  <c r="N2261" i="1"/>
  <c r="N2241" i="1"/>
  <c r="N2308" i="1"/>
  <c r="N73" i="1"/>
  <c r="N306" i="1"/>
  <c r="N2344" i="1"/>
  <c r="N2138" i="1"/>
  <c r="N2370" i="1"/>
  <c r="N2172" i="1"/>
  <c r="N2254" i="1"/>
  <c r="N2421" i="1"/>
  <c r="N2277" i="1"/>
  <c r="N2072" i="1"/>
  <c r="N2297" i="1"/>
  <c r="N351" i="1"/>
  <c r="N2410" i="1"/>
  <c r="N118" i="1"/>
  <c r="N2366" i="1"/>
  <c r="N397" i="1"/>
  <c r="N2281" i="1"/>
  <c r="N164" i="1"/>
  <c r="N2347" i="1"/>
  <c r="N344" i="1"/>
  <c r="N2405" i="1"/>
  <c r="N2202" i="1"/>
  <c r="N111" i="1"/>
  <c r="N2274" i="1"/>
  <c r="N2355" i="1"/>
  <c r="N394" i="1"/>
  <c r="N2275" i="1"/>
  <c r="N2069" i="1"/>
  <c r="N161" i="1"/>
  <c r="N2211" i="1"/>
  <c r="N4144" i="1"/>
  <c r="N2325" i="1"/>
  <c r="N71" i="1"/>
  <c r="N304" i="1"/>
  <c r="N2337" i="1"/>
  <c r="N446" i="1"/>
  <c r="N2171" i="1"/>
  <c r="N213" i="1"/>
  <c r="N2518" i="1"/>
  <c r="N32" i="1"/>
  <c r="N265" i="1"/>
  <c r="N2226" i="1"/>
  <c r="N2154" i="1"/>
  <c r="N2134" i="1"/>
  <c r="N2245" i="1"/>
  <c r="N2268" i="1"/>
  <c r="N383" i="1"/>
  <c r="N2252" i="1"/>
  <c r="N2054" i="1"/>
  <c r="N150" i="1"/>
  <c r="N2214" i="1"/>
  <c r="N2174" i="1"/>
  <c r="N87" i="1"/>
  <c r="N320" i="1"/>
  <c r="N2363" i="1"/>
  <c r="N2164" i="1"/>
  <c r="N2194" i="1"/>
  <c r="N2269" i="1"/>
  <c r="N2334" i="1"/>
  <c r="N2434" i="1"/>
  <c r="N2249" i="1"/>
  <c r="N2447" i="1"/>
  <c r="N2248" i="1"/>
  <c r="N342" i="1"/>
  <c r="N2478" i="1"/>
  <c r="N109" i="1"/>
  <c r="N45" i="1"/>
  <c r="N278" i="1"/>
  <c r="N2259" i="1"/>
  <c r="N2397" i="1"/>
  <c r="N2193" i="1"/>
  <c r="N2262" i="1"/>
  <c r="N2367" i="1"/>
  <c r="N2246" i="1"/>
  <c r="N2047" i="1"/>
  <c r="N2486" i="1"/>
  <c r="N2352" i="1"/>
  <c r="N2209" i="1"/>
  <c r="N4302" i="1"/>
  <c r="N2230" i="1"/>
  <c r="N2029" i="1"/>
  <c r="N2388" i="1"/>
  <c r="N2295" i="1"/>
  <c r="N2095" i="1"/>
  <c r="N2285" i="1"/>
  <c r="N2084" i="1"/>
  <c r="N43" i="1"/>
  <c r="N276" i="1"/>
  <c r="N2256" i="1"/>
  <c r="N2360" i="1"/>
  <c r="N2368" i="1"/>
  <c r="N2341" i="1"/>
  <c r="N2282" i="1"/>
  <c r="N2078" i="1"/>
  <c r="N2338" i="1"/>
  <c r="N2479" i="1"/>
  <c r="N2272" i="1"/>
  <c r="N2221" i="1"/>
  <c r="N4279" i="1"/>
  <c r="N2074" i="1"/>
  <c r="N2332" i="1"/>
  <c r="N2215" i="1"/>
  <c r="N2345" i="1"/>
  <c r="N459" i="1"/>
  <c r="N2480" i="1"/>
  <c r="N226" i="1"/>
  <c r="N2205" i="1"/>
  <c r="N2212" i="1"/>
  <c r="N2473" i="1"/>
  <c r="N2224" i="1"/>
  <c r="N2024" i="1"/>
  <c r="N2279" i="1"/>
  <c r="N2076" i="1"/>
  <c r="N2364" i="1"/>
  <c r="N4268" i="1"/>
  <c r="N2039" i="1"/>
  <c r="N2335" i="1"/>
  <c r="N2130" i="1"/>
  <c r="N2372" i="1"/>
  <c r="N2407" i="1"/>
  <c r="N2207" i="1"/>
  <c r="N2155" i="1"/>
  <c r="N2175" i="1"/>
  <c r="N2380" i="1"/>
  <c r="N2266" i="1"/>
  <c r="N2065" i="1"/>
  <c r="N2276" i="1"/>
  <c r="N2070" i="1"/>
  <c r="N2292" i="1"/>
  <c r="N2353" i="1"/>
  <c r="N2289" i="1"/>
  <c r="N2253" i="1"/>
  <c r="N2329" i="1"/>
  <c r="N2319" i="1"/>
  <c r="N2287" i="1"/>
  <c r="N2087" i="1"/>
  <c r="N76" i="1"/>
  <c r="N309" i="1"/>
  <c r="N2349" i="1"/>
  <c r="N452" i="1"/>
  <c r="N2384" i="1"/>
  <c r="N2181" i="1"/>
  <c r="N219" i="1"/>
  <c r="N2504" i="1"/>
  <c r="N2403" i="1"/>
  <c r="N2227" i="1"/>
  <c r="N2316" i="1"/>
  <c r="N2446" i="1"/>
  <c r="N2247" i="1"/>
  <c r="N2049" i="1"/>
  <c r="N2299" i="1"/>
  <c r="N2098" i="1"/>
  <c r="N2483" i="1"/>
  <c r="N2424" i="1"/>
  <c r="N2508" i="1"/>
  <c r="N2379" i="1"/>
  <c r="N2178" i="1"/>
  <c r="N387" i="1"/>
  <c r="N2449" i="1"/>
  <c r="N2059" i="1"/>
  <c r="N154" i="1"/>
  <c r="N2524" i="1"/>
  <c r="N4256" i="1"/>
  <c r="N2433" i="1"/>
  <c r="N2488" i="1"/>
  <c r="N444" i="1"/>
  <c r="N4307" i="1"/>
  <c r="N211" i="1"/>
  <c r="N2457" i="1"/>
  <c r="N2267" i="1"/>
  <c r="N355" i="1"/>
  <c r="N2412" i="1"/>
  <c r="N122" i="1"/>
  <c r="N2392" i="1"/>
  <c r="N4263" i="1"/>
  <c r="N4282" i="1"/>
  <c r="N2429" i="1"/>
  <c r="N4191" i="1"/>
  <c r="N2477" i="1"/>
  <c r="N2369" i="1"/>
  <c r="N4218" i="1"/>
  <c r="N2419" i="1"/>
  <c r="N2216" i="1"/>
  <c r="N2389" i="1"/>
  <c r="N2186" i="1"/>
  <c r="N2417" i="1"/>
  <c r="N4323" i="1"/>
  <c r="N4198" i="1"/>
  <c r="N390" i="1"/>
  <c r="N4277" i="1"/>
  <c r="N2271" i="1"/>
  <c r="N2066" i="1"/>
  <c r="N157" i="1"/>
  <c r="N2400" i="1"/>
  <c r="N2195" i="1"/>
  <c r="N2306" i="1"/>
  <c r="N4286" i="1"/>
  <c r="N2240" i="1"/>
  <c r="N2220" i="1"/>
  <c r="N2315" i="1"/>
  <c r="N2104" i="1"/>
  <c r="N2260" i="1"/>
  <c r="N2060" i="1"/>
  <c r="N2371" i="1"/>
  <c r="N2312" i="1"/>
  <c r="N2280" i="1"/>
  <c r="N2418" i="1"/>
  <c r="N2324" i="1"/>
  <c r="N2119" i="1"/>
  <c r="N2258" i="1"/>
  <c r="N2318" i="1"/>
  <c r="N2110" i="1"/>
  <c r="N2387" i="1"/>
  <c r="N2184" i="1"/>
  <c r="N2394" i="1"/>
  <c r="N2309" i="1"/>
  <c r="N2278" i="1"/>
  <c r="N2073" i="1"/>
  <c r="N357" i="1"/>
  <c r="N2414" i="1"/>
  <c r="N124" i="1"/>
  <c r="N4158" i="1"/>
  <c r="N2385" i="1"/>
  <c r="N2453" i="1"/>
  <c r="N4264" i="1"/>
  <c r="N4188" i="1"/>
  <c r="N2526" i="1"/>
  <c r="N4287" i="1"/>
  <c r="N2432" i="1"/>
  <c r="N4259" i="1"/>
  <c r="N2034" i="1"/>
  <c r="N2301" i="1"/>
  <c r="N2100" i="1"/>
  <c r="N420" i="1"/>
  <c r="N2343" i="1"/>
  <c r="N187" i="1"/>
  <c r="N2298" i="1"/>
  <c r="N2346" i="1"/>
  <c r="N2398" i="1"/>
  <c r="N347" i="1"/>
  <c r="N2408" i="1"/>
  <c r="N114" i="1"/>
  <c r="N2304" i="1"/>
  <c r="N4262" i="1"/>
  <c r="N2236" i="1"/>
  <c r="N2512" i="1"/>
  <c r="N358" i="1"/>
  <c r="N2415" i="1"/>
  <c r="N125" i="1"/>
  <c r="N376" i="1"/>
  <c r="N2445" i="1"/>
  <c r="N143" i="1"/>
  <c r="N4319" i="1"/>
  <c r="N2191" i="1"/>
  <c r="N2425" i="1"/>
  <c r="N2395" i="1"/>
  <c r="N2190" i="1"/>
  <c r="N4305" i="1"/>
  <c r="N2466" i="1"/>
  <c r="N2351" i="1"/>
  <c r="N2147" i="1"/>
  <c r="N4219" i="1"/>
  <c r="N1865" i="1"/>
  <c r="N56" i="1"/>
  <c r="N289" i="1"/>
  <c r="N2455" i="1"/>
  <c r="N2460" i="1"/>
  <c r="N4197" i="1"/>
  <c r="N2532" i="1"/>
  <c r="N2451" i="1"/>
  <c r="N2481" i="1"/>
  <c r="N4205" i="1"/>
  <c r="N4296" i="1"/>
  <c r="N2430" i="1"/>
  <c r="N4311" i="1"/>
  <c r="N2177" i="1"/>
  <c r="N4267" i="1"/>
  <c r="N2459" i="1"/>
  <c r="N2321" i="1"/>
  <c r="N2115" i="1"/>
  <c r="N4217" i="1"/>
  <c r="N2373" i="1"/>
  <c r="N2173" i="1"/>
  <c r="N4322" i="1"/>
  <c r="N2471" i="1"/>
  <c r="N4297" i="1"/>
  <c r="N4325" i="1"/>
  <c r="N2461" i="1"/>
  <c r="N2330" i="1"/>
  <c r="N2124" i="1"/>
  <c r="N2376" i="1"/>
  <c r="N4192" i="1"/>
  <c r="N4187" i="1"/>
  <c r="N4284" i="1"/>
  <c r="N2102" i="1"/>
  <c r="N2464" i="1"/>
  <c r="N4195" i="1"/>
  <c r="N2475" i="1"/>
  <c r="N4203" i="1"/>
  <c r="N4308" i="1"/>
  <c r="N2365" i="1"/>
  <c r="N2167" i="1"/>
  <c r="N4208" i="1"/>
  <c r="N407" i="1"/>
  <c r="N4283" i="1"/>
  <c r="N174" i="1"/>
  <c r="N4265" i="1"/>
  <c r="N4303" i="1"/>
  <c r="N4288" i="1"/>
  <c r="N2320" i="1"/>
  <c r="N2112" i="1"/>
  <c r="N2506" i="1"/>
  <c r="N2520" i="1"/>
  <c r="N340" i="1"/>
  <c r="N2396" i="1"/>
  <c r="N107" i="1"/>
  <c r="N2393" i="1"/>
  <c r="N2465" i="1"/>
  <c r="N2458" i="1"/>
  <c r="N4299" i="1"/>
  <c r="N2428" i="1"/>
  <c r="N4200" i="1"/>
  <c r="N2402" i="1"/>
  <c r="N4271" i="1"/>
  <c r="N4189" i="1"/>
  <c r="N2322" i="1"/>
  <c r="N356" i="1"/>
  <c r="N2413" i="1"/>
  <c r="N123" i="1"/>
  <c r="N2356" i="1"/>
  <c r="N4274" i="1"/>
  <c r="N2056" i="1"/>
  <c r="N2431" i="1"/>
  <c r="N2472" i="1"/>
  <c r="N2383" i="1"/>
  <c r="N4304" i="1"/>
  <c r="N2416" i="1"/>
  <c r="N2448" i="1"/>
  <c r="N2528" i="1"/>
  <c r="N2302" i="1"/>
  <c r="N4201" i="1"/>
  <c r="N2382" i="1"/>
  <c r="N2500" i="1"/>
  <c r="N4204" i="1"/>
  <c r="N4316" i="1"/>
  <c r="N2390" i="1"/>
  <c r="N2342" i="1"/>
  <c r="N4209" i="1"/>
  <c r="N2362" i="1"/>
  <c r="N4276" i="1"/>
  <c r="N2469" i="1"/>
  <c r="N4289" i="1"/>
  <c r="N2326" i="1"/>
  <c r="N4172" i="1"/>
  <c r="N4163" i="1"/>
  <c r="N4157" i="1"/>
  <c r="N4148" i="1"/>
  <c r="N4143" i="1"/>
  <c r="N1938" i="1"/>
  <c r="N4254" i="1"/>
  <c r="N4294" i="1"/>
  <c r="N4317" i="1"/>
  <c r="N4280" i="1"/>
  <c r="N4266" i="1"/>
  <c r="N4314" i="1"/>
  <c r="N2185" i="1"/>
  <c r="N4320" i="1"/>
  <c r="N94" i="1"/>
  <c r="N327" i="1"/>
  <c r="N2470" i="1"/>
  <c r="N353" i="1"/>
  <c r="N4326" i="1"/>
  <c r="N2411" i="1"/>
  <c r="N120" i="1"/>
  <c r="N2490" i="1"/>
  <c r="N2510" i="1"/>
  <c r="N4220" i="1"/>
  <c r="N4260" i="1"/>
  <c r="N4190" i="1"/>
  <c r="N429" i="1"/>
  <c r="N4300" i="1"/>
  <c r="N196" i="1"/>
  <c r="N2450" i="1"/>
  <c r="N4211" i="1"/>
  <c r="N4301" i="1"/>
  <c r="N2354" i="1"/>
  <c r="N4306" i="1"/>
  <c r="N2163" i="1"/>
  <c r="N4210" i="1"/>
  <c r="N2530" i="1"/>
  <c r="N445" i="1"/>
  <c r="N4309" i="1"/>
  <c r="N212" i="1"/>
  <c r="N4272" i="1"/>
  <c r="N2251" i="1"/>
  <c r="N2494" i="1"/>
  <c r="N4269" i="1"/>
  <c r="N577" i="1"/>
  <c r="N521" i="1"/>
  <c r="N4252" i="1"/>
  <c r="N4246" i="1"/>
  <c r="N4240" i="1"/>
  <c r="N4215" i="1"/>
  <c r="N4185" i="1"/>
  <c r="N4170" i="1"/>
  <c r="N4161" i="1"/>
  <c r="N4155" i="1"/>
  <c r="N4146" i="1"/>
  <c r="N4141" i="1"/>
  <c r="N2484" i="1"/>
  <c r="N2440" i="1"/>
  <c r="N2426" i="1"/>
  <c r="N235" i="1"/>
  <c r="N2222" i="1"/>
  <c r="N2020" i="1"/>
  <c r="N2012" i="1"/>
  <c r="N1994" i="1"/>
  <c r="N20" i="1"/>
  <c r="N1965" i="1"/>
  <c r="N1948" i="1"/>
  <c r="N1936" i="1"/>
  <c r="N1902" i="1"/>
  <c r="N1863" i="1"/>
  <c r="N11" i="1"/>
  <c r="N4292" i="1"/>
  <c r="N2129" i="1"/>
  <c r="N4193" i="1"/>
  <c r="N2443" i="1"/>
  <c r="N4312" i="1"/>
  <c r="N4199" i="1"/>
  <c r="N2456" i="1"/>
  <c r="N455" i="1"/>
  <c r="N2476" i="1"/>
  <c r="N222" i="1"/>
  <c r="N2442" i="1"/>
  <c r="N4318" i="1"/>
  <c r="N460" i="1"/>
  <c r="N2482" i="1"/>
  <c r="N227" i="1"/>
  <c r="N2208" i="1"/>
  <c r="N2496" i="1"/>
  <c r="N4196" i="1"/>
  <c r="N2516" i="1"/>
  <c r="N4275" i="1"/>
  <c r="N2522" i="1"/>
  <c r="N4295" i="1"/>
  <c r="N2136" i="1"/>
  <c r="N2536" i="1"/>
  <c r="N4207" i="1"/>
  <c r="N2474" i="1"/>
  <c r="N366" i="1"/>
  <c r="N4255" i="1"/>
  <c r="N2026" i="1"/>
  <c r="N133" i="1"/>
  <c r="N34" i="1"/>
  <c r="N4258" i="1"/>
  <c r="N267" i="1"/>
  <c r="N2233" i="1"/>
  <c r="N4298" i="1"/>
  <c r="N2144" i="1"/>
  <c r="N392" i="1"/>
  <c r="N4278" i="1"/>
  <c r="N2273" i="1"/>
  <c r="N2068" i="1"/>
  <c r="N159" i="1"/>
  <c r="N4293" i="1"/>
  <c r="N2339" i="1"/>
  <c r="N4315" i="1"/>
  <c r="N4270" i="1"/>
  <c r="N2462" i="1"/>
  <c r="N4202" i="1"/>
  <c r="N4310" i="1"/>
  <c r="N2374" i="1"/>
  <c r="N4261" i="1"/>
  <c r="N2514" i="1"/>
  <c r="N2502" i="1"/>
  <c r="N415" i="1"/>
  <c r="N4290" i="1"/>
  <c r="N2120" i="1"/>
  <c r="N182" i="1"/>
  <c r="N4273" i="1"/>
  <c r="N4281" i="1"/>
  <c r="N4313" i="1"/>
  <c r="N2378" i="1"/>
  <c r="N2454" i="1"/>
  <c r="N4194" i="1"/>
  <c r="N4321" i="1"/>
  <c r="N2534" i="1"/>
  <c r="N4253" i="1"/>
  <c r="P1880" i="1"/>
  <c r="O1880" i="1"/>
  <c r="O4335" i="1"/>
  <c r="P4335" i="1"/>
  <c r="P4329" i="1"/>
  <c r="O4329" i="1"/>
  <c r="P4179" i="1"/>
  <c r="O4179" i="1"/>
  <c r="P4151" i="1"/>
  <c r="O4151" i="1"/>
  <c r="O1885" i="1"/>
  <c r="P1885" i="1"/>
  <c r="O1878" i="1"/>
  <c r="P1878" i="1"/>
  <c r="P4223" i="1"/>
  <c r="O4223" i="1"/>
  <c r="O1946" i="1"/>
  <c r="P1946" i="1"/>
  <c r="O4181" i="1"/>
  <c r="P4181" i="1"/>
  <c r="O4168" i="1"/>
  <c r="P4168" i="1"/>
  <c r="P1884" i="1"/>
  <c r="O1884" i="1"/>
  <c r="O4334" i="1"/>
  <c r="P4334" i="1"/>
  <c r="O1944" i="1"/>
  <c r="P1944" i="1"/>
  <c r="O2004" i="1"/>
  <c r="P2004" i="1"/>
  <c r="O1957" i="1"/>
  <c r="P1957" i="1"/>
  <c r="P2006" i="1"/>
  <c r="O2006" i="1"/>
  <c r="P1959" i="1"/>
  <c r="O1959" i="1"/>
  <c r="O4178" i="1"/>
  <c r="P4178" i="1"/>
  <c r="O4167" i="1"/>
  <c r="P4167" i="1"/>
  <c r="O4232" i="1"/>
  <c r="P4232" i="1"/>
  <c r="O1998" i="1"/>
  <c r="P1998" i="1"/>
  <c r="O1951" i="1"/>
  <c r="P1951" i="1"/>
  <c r="O4331" i="1"/>
  <c r="P4331" i="1"/>
  <c r="P2005" i="1"/>
  <c r="O2005" i="1"/>
  <c r="P1958" i="1"/>
  <c r="O1958" i="1"/>
  <c r="O4226" i="1"/>
  <c r="P4226" i="1"/>
  <c r="P4182" i="1"/>
  <c r="O4182" i="1"/>
  <c r="P4169" i="1"/>
  <c r="O4169" i="1"/>
  <c r="P4230" i="1"/>
  <c r="O4230" i="1"/>
  <c r="O5" i="1"/>
  <c r="P5" i="1"/>
  <c r="O2002" i="1"/>
  <c r="P2002" i="1"/>
  <c r="O1955" i="1"/>
  <c r="P1955" i="1"/>
  <c r="P4177" i="1"/>
  <c r="O4177" i="1"/>
  <c r="P4166" i="1"/>
  <c r="O4166" i="1"/>
  <c r="P4332" i="1"/>
  <c r="O4332" i="1"/>
  <c r="P4183" i="1"/>
  <c r="O4183" i="1"/>
  <c r="P4153" i="1"/>
  <c r="O4153" i="1"/>
  <c r="O4235" i="1"/>
  <c r="P4235" i="1"/>
  <c r="P1879" i="1"/>
  <c r="O1879" i="1"/>
  <c r="P4173" i="1"/>
  <c r="O4173" i="1"/>
  <c r="P4164" i="1"/>
  <c r="O4164" i="1"/>
  <c r="P4327" i="1"/>
  <c r="O4327" i="1"/>
  <c r="P4175" i="1"/>
  <c r="O4175" i="1"/>
  <c r="P4149" i="1"/>
  <c r="O4149" i="1"/>
  <c r="P22" i="1"/>
  <c r="O22" i="1"/>
  <c r="P1876" i="1"/>
  <c r="O1876" i="1"/>
  <c r="O4330" i="1"/>
  <c r="P4330" i="1"/>
  <c r="O4180" i="1"/>
  <c r="P4180" i="1"/>
  <c r="O4152" i="1"/>
  <c r="P4152" i="1"/>
  <c r="P4328" i="1"/>
  <c r="O4328" i="1"/>
  <c r="P4176" i="1"/>
  <c r="O4176" i="1"/>
  <c r="P4150" i="1"/>
  <c r="O4150" i="1"/>
  <c r="P23" i="1"/>
  <c r="O23" i="1"/>
  <c r="P1999" i="1"/>
  <c r="O1999" i="1"/>
  <c r="P1952" i="1"/>
  <c r="O1952" i="1"/>
  <c r="P4227" i="1"/>
  <c r="O4227" i="1"/>
  <c r="O1881" i="1"/>
  <c r="P1881" i="1"/>
  <c r="P4229" i="1"/>
  <c r="O4229" i="1"/>
  <c r="P1941" i="1"/>
  <c r="O1941" i="1"/>
  <c r="P2001" i="1"/>
  <c r="O2001" i="1"/>
  <c r="P1954" i="1"/>
  <c r="O1954" i="1"/>
  <c r="P4234" i="1"/>
  <c r="O4234" i="1"/>
  <c r="P4333" i="1"/>
  <c r="O4333" i="1"/>
  <c r="P4184" i="1"/>
  <c r="O4184" i="1"/>
  <c r="P4154" i="1"/>
  <c r="O4154" i="1"/>
  <c r="O2003" i="1"/>
  <c r="P2003" i="1"/>
  <c r="O1956" i="1"/>
  <c r="P1956" i="1"/>
  <c r="O1883" i="1"/>
  <c r="P1883" i="1"/>
  <c r="P1940" i="1"/>
  <c r="O1940" i="1"/>
  <c r="P1997" i="1"/>
  <c r="O1997" i="1"/>
  <c r="P1950" i="1"/>
  <c r="O1950" i="1"/>
  <c r="O7" i="1"/>
  <c r="P7" i="1"/>
  <c r="O14" i="1"/>
  <c r="P14" i="1"/>
  <c r="O2007" i="1"/>
  <c r="P2007" i="1"/>
  <c r="O1960" i="1"/>
  <c r="P1960" i="1"/>
  <c r="P4224" i="1"/>
  <c r="O4224" i="1"/>
  <c r="O1942" i="1"/>
  <c r="P1942" i="1"/>
  <c r="O1886" i="1"/>
  <c r="P1886" i="1"/>
  <c r="P1945" i="1"/>
  <c r="O1945" i="1"/>
  <c r="P8" i="1"/>
  <c r="O8" i="1"/>
  <c r="P15" i="1"/>
  <c r="O15" i="1"/>
  <c r="O1943" i="1"/>
  <c r="P1943" i="1"/>
  <c r="O4231" i="1"/>
  <c r="P4231" i="1"/>
  <c r="O4174" i="1"/>
  <c r="P4174" i="1"/>
  <c r="O4165" i="1"/>
  <c r="P4165" i="1"/>
  <c r="P1947" i="1"/>
  <c r="O1947" i="1"/>
  <c r="P1877" i="1"/>
  <c r="O1877" i="1"/>
  <c r="O1882" i="1"/>
  <c r="P1882" i="1"/>
  <c r="P2000" i="1"/>
  <c r="O2000" i="1"/>
  <c r="P1953" i="1"/>
  <c r="O1953" i="1"/>
  <c r="P4225" i="1"/>
  <c r="O4225" i="1"/>
  <c r="P4233" i="1"/>
  <c r="O4233" i="1"/>
  <c r="P1939" i="1"/>
  <c r="O1939" i="1"/>
  <c r="S4215" i="1" l="1"/>
  <c r="S4217" i="1"/>
  <c r="S4214" i="1"/>
  <c r="S521" i="1"/>
  <c r="S523" i="1"/>
  <c r="S520" i="1"/>
  <c r="S4238" i="1"/>
  <c r="S4237" i="1"/>
  <c r="S4236" i="1"/>
  <c r="S4227" i="1"/>
  <c r="S4226" i="1"/>
  <c r="S4225" i="1"/>
  <c r="S4224" i="1"/>
  <c r="S4223" i="1"/>
  <c r="S4222" i="1"/>
  <c r="S4221" i="1"/>
  <c r="N4241" i="1"/>
  <c r="N4162" i="1"/>
  <c r="N4142" i="1"/>
  <c r="N4156" i="1"/>
  <c r="N4247" i="1"/>
  <c r="N4216" i="1"/>
  <c r="N4147" i="1"/>
  <c r="N4239" i="1"/>
  <c r="N2485" i="1"/>
  <c r="N4171" i="1"/>
  <c r="N4212" i="1"/>
  <c r="N2441" i="1"/>
  <c r="N2427" i="1"/>
  <c r="N2223" i="1"/>
  <c r="N4186" i="1"/>
  <c r="N2021" i="1"/>
  <c r="N1937" i="1"/>
  <c r="N1966" i="1"/>
  <c r="N2013" i="1"/>
  <c r="N1995" i="1"/>
  <c r="N1864" i="1"/>
  <c r="N1903" i="1"/>
  <c r="N1949" i="1"/>
  <c r="N578" i="1"/>
  <c r="N522" i="1"/>
  <c r="N518" i="1"/>
  <c r="N12" i="1"/>
  <c r="N236" i="1"/>
  <c r="N10" i="1"/>
  <c r="N21" i="1"/>
  <c r="S1897" i="1" l="1"/>
  <c r="S1891" i="1"/>
  <c r="S1898" i="1"/>
  <c r="S1894" i="1"/>
  <c r="S1895" i="1"/>
  <c r="S1892" i="1"/>
  <c r="S1899" i="1"/>
  <c r="S1889" i="1"/>
  <c r="S1896" i="1"/>
  <c r="S1900" i="1"/>
  <c r="S1893" i="1"/>
  <c r="S1888" i="1"/>
  <c r="S1901" i="1"/>
  <c r="S1890" i="1"/>
  <c r="S4216" i="1"/>
  <c r="S522" i="1"/>
  <c r="Q256" i="1"/>
  <c r="P256" i="1"/>
  <c r="S256" i="1"/>
  <c r="O256" i="1"/>
  <c r="Q45" i="1"/>
  <c r="S45" i="1"/>
  <c r="P45" i="1"/>
  <c r="O45" i="1"/>
  <c r="Q84" i="1"/>
  <c r="P84" i="1"/>
  <c r="O84" i="1"/>
  <c r="S84" i="1"/>
  <c r="Q204" i="1"/>
  <c r="P204" i="1"/>
  <c r="O204" i="1"/>
  <c r="S204" i="1"/>
  <c r="Q39" i="1"/>
  <c r="S39" i="1"/>
  <c r="O39" i="1"/>
  <c r="P39" i="1"/>
  <c r="Q274" i="1"/>
  <c r="P274" i="1"/>
  <c r="S274" i="1"/>
  <c r="O274" i="1"/>
  <c r="S78" i="1"/>
  <c r="O78" i="1"/>
  <c r="Q78" i="1"/>
  <c r="P78" i="1"/>
  <c r="S65" i="1"/>
  <c r="Q65" i="1"/>
  <c r="P65" i="1"/>
  <c r="O65" i="1"/>
  <c r="Q104" i="1"/>
  <c r="P104" i="1"/>
  <c r="S104" i="1"/>
  <c r="O104" i="1"/>
  <c r="Q161" i="1"/>
  <c r="P161" i="1"/>
  <c r="O161" i="1"/>
  <c r="S161" i="1"/>
  <c r="Q27" i="1"/>
  <c r="P27" i="1"/>
  <c r="O27" i="1"/>
  <c r="S27" i="1"/>
  <c r="S59" i="1"/>
  <c r="Q59" i="1"/>
  <c r="P59" i="1"/>
  <c r="O59" i="1"/>
  <c r="S98" i="1"/>
  <c r="O98" i="1"/>
  <c r="Q98" i="1"/>
  <c r="P98" i="1"/>
  <c r="S85" i="1"/>
  <c r="O85" i="1"/>
  <c r="Q85" i="1"/>
  <c r="P85" i="1"/>
  <c r="Q125" i="1"/>
  <c r="O125" i="1"/>
  <c r="S125" i="1"/>
  <c r="P125" i="1"/>
  <c r="Q47" i="1"/>
  <c r="P47" i="1"/>
  <c r="O47" i="1"/>
  <c r="S47" i="1"/>
  <c r="S79" i="1"/>
  <c r="Q79" i="1"/>
  <c r="P79" i="1"/>
  <c r="O79" i="1"/>
  <c r="S135" i="1"/>
  <c r="Q135" i="1"/>
  <c r="P135" i="1"/>
  <c r="O135" i="1"/>
  <c r="Q184" i="1"/>
  <c r="S184" i="1"/>
  <c r="P184" i="1"/>
  <c r="O184" i="1"/>
  <c r="P196" i="1"/>
  <c r="Q196" i="1"/>
  <c r="O196" i="1"/>
  <c r="S196" i="1"/>
  <c r="S105" i="1"/>
  <c r="Q105" i="1"/>
  <c r="O105" i="1"/>
  <c r="P105" i="1"/>
  <c r="S58" i="1"/>
  <c r="O58" i="1"/>
  <c r="Q58" i="1"/>
  <c r="P58" i="1"/>
  <c r="S171" i="1"/>
  <c r="Q171" i="1"/>
  <c r="P171" i="1"/>
  <c r="O171" i="1"/>
  <c r="Q4" i="1"/>
  <c r="P4" i="1"/>
  <c r="S4" i="1"/>
  <c r="O4" i="1"/>
  <c r="S35" i="1"/>
  <c r="P35" i="1"/>
  <c r="O35" i="1"/>
  <c r="Q35" i="1"/>
  <c r="Q67" i="1"/>
  <c r="P67" i="1"/>
  <c r="O67" i="1"/>
  <c r="S67" i="1"/>
  <c r="S99" i="1"/>
  <c r="Q99" i="1"/>
  <c r="O99" i="1"/>
  <c r="P99" i="1"/>
  <c r="S119" i="1"/>
  <c r="Q119" i="1"/>
  <c r="P119" i="1"/>
  <c r="O119" i="1"/>
  <c r="S127" i="1"/>
  <c r="Q127" i="1"/>
  <c r="P127" i="1"/>
  <c r="O127" i="1"/>
  <c r="S145" i="1"/>
  <c r="Q145" i="1"/>
  <c r="P145" i="1"/>
  <c r="O145" i="1"/>
  <c r="Q164" i="1"/>
  <c r="P164" i="1"/>
  <c r="O164" i="1"/>
  <c r="S164" i="1"/>
  <c r="S75" i="1"/>
  <c r="P75" i="1"/>
  <c r="O75" i="1"/>
  <c r="Q75" i="1"/>
  <c r="Q107" i="1"/>
  <c r="P107" i="1"/>
  <c r="O107" i="1"/>
  <c r="S107" i="1"/>
  <c r="S18" i="1"/>
  <c r="O18" i="1"/>
  <c r="Q18" i="1"/>
  <c r="P18" i="1"/>
  <c r="Q24" i="1"/>
  <c r="P24" i="1"/>
  <c r="S24" i="1"/>
  <c r="O24" i="1"/>
  <c r="S95" i="1"/>
  <c r="P95" i="1"/>
  <c r="Q95" i="1"/>
  <c r="O95" i="1"/>
  <c r="S189" i="1"/>
  <c r="Q189" i="1"/>
  <c r="P189" i="1"/>
  <c r="O189" i="1"/>
  <c r="S187" i="1"/>
  <c r="P187" i="1"/>
  <c r="Q187" i="1"/>
  <c r="O187" i="1"/>
  <c r="S82" i="1"/>
  <c r="P82" i="1"/>
  <c r="Q82" i="1"/>
  <c r="O82" i="1"/>
  <c r="S139" i="1"/>
  <c r="Q139" i="1"/>
  <c r="O139" i="1"/>
  <c r="P139" i="1"/>
  <c r="S167" i="1"/>
  <c r="P167" i="1"/>
  <c r="Q167" i="1"/>
  <c r="O167" i="1"/>
  <c r="S62" i="1"/>
  <c r="P62" i="1"/>
  <c r="Q62" i="1"/>
  <c r="O62" i="1"/>
  <c r="S115" i="1"/>
  <c r="P115" i="1"/>
  <c r="Q115" i="1"/>
  <c r="O115" i="1"/>
  <c r="Q87" i="1"/>
  <c r="P87" i="1"/>
  <c r="O87" i="1"/>
  <c r="S87" i="1"/>
  <c r="S147" i="1"/>
  <c r="Q147" i="1"/>
  <c r="P147" i="1"/>
  <c r="O147" i="1"/>
  <c r="P44" i="1"/>
  <c r="Q44" i="1"/>
  <c r="S44" i="1"/>
  <c r="O44" i="1"/>
  <c r="S102" i="1"/>
  <c r="Q102" i="1"/>
  <c r="P102" i="1"/>
  <c r="O102" i="1"/>
  <c r="S158" i="1"/>
  <c r="Q158" i="1"/>
  <c r="P158" i="1"/>
  <c r="O158" i="1"/>
  <c r="S55" i="1"/>
  <c r="P55" i="1"/>
  <c r="O55" i="1"/>
  <c r="Q55" i="1"/>
  <c r="S42" i="1"/>
  <c r="Q42" i="1"/>
  <c r="P42" i="1"/>
  <c r="O42" i="1"/>
  <c r="S19" i="1"/>
  <c r="O19" i="1"/>
  <c r="P19" i="1"/>
  <c r="Q19" i="1"/>
  <c r="S25" i="1"/>
  <c r="Q25" i="1"/>
  <c r="P25" i="1"/>
  <c r="O25" i="1"/>
  <c r="S38" i="1"/>
  <c r="O38" i="1"/>
  <c r="P38" i="1"/>
  <c r="Q38" i="1"/>
  <c r="Q64" i="1"/>
  <c r="P64" i="1"/>
  <c r="S64" i="1"/>
  <c r="O64" i="1"/>
  <c r="S417" i="1"/>
  <c r="Q417" i="1"/>
  <c r="P417" i="1"/>
  <c r="O417" i="1"/>
  <c r="S183" i="1"/>
  <c r="P183" i="1"/>
  <c r="O183" i="1"/>
  <c r="Q183" i="1"/>
  <c r="S186" i="1"/>
  <c r="P186" i="1"/>
  <c r="O186" i="1"/>
  <c r="Q186" i="1"/>
  <c r="P237" i="1"/>
  <c r="S237" i="1"/>
  <c r="Q237" i="1"/>
  <c r="O237" i="1"/>
  <c r="Q259" i="1"/>
  <c r="P259" i="1"/>
  <c r="O259" i="1"/>
  <c r="S259" i="1"/>
  <c r="O309" i="1"/>
  <c r="S309" i="1"/>
  <c r="P309" i="1"/>
  <c r="Q309" i="1"/>
  <c r="P346" i="1"/>
  <c r="O346" i="1"/>
  <c r="S346" i="1"/>
  <c r="Q346" i="1"/>
  <c r="O440" i="1"/>
  <c r="S440" i="1"/>
  <c r="Q440" i="1"/>
  <c r="P440" i="1"/>
  <c r="S118" i="1"/>
  <c r="O118" i="1"/>
  <c r="Q118" i="1"/>
  <c r="P118" i="1"/>
  <c r="S138" i="1"/>
  <c r="P138" i="1"/>
  <c r="O138" i="1"/>
  <c r="Q138" i="1"/>
  <c r="S21" i="1"/>
  <c r="Q21" i="1"/>
  <c r="P21" i="1"/>
  <c r="O21" i="1"/>
  <c r="S41" i="1"/>
  <c r="Q41" i="1"/>
  <c r="P41" i="1"/>
  <c r="O41" i="1"/>
  <c r="S61" i="1"/>
  <c r="Q61" i="1"/>
  <c r="P61" i="1"/>
  <c r="O61" i="1"/>
  <c r="S81" i="1"/>
  <c r="Q81" i="1"/>
  <c r="P81" i="1"/>
  <c r="O81" i="1"/>
  <c r="S101" i="1"/>
  <c r="Q101" i="1"/>
  <c r="P101" i="1"/>
  <c r="O101" i="1"/>
  <c r="S121" i="1"/>
  <c r="Q121" i="1"/>
  <c r="P121" i="1"/>
  <c r="O121" i="1"/>
  <c r="S141" i="1"/>
  <c r="Q141" i="1"/>
  <c r="O141" i="1"/>
  <c r="P141" i="1"/>
  <c r="S180" i="1"/>
  <c r="Q180" i="1"/>
  <c r="O180" i="1"/>
  <c r="P180" i="1"/>
  <c r="S207" i="1"/>
  <c r="P207" i="1"/>
  <c r="O207" i="1"/>
  <c r="Q207" i="1"/>
  <c r="S218" i="1"/>
  <c r="O218" i="1"/>
  <c r="P218" i="1"/>
  <c r="Q218" i="1"/>
  <c r="S229" i="1"/>
  <c r="P229" i="1"/>
  <c r="Q229" i="1"/>
  <c r="O229" i="1"/>
  <c r="O269" i="1"/>
  <c r="S269" i="1"/>
  <c r="P269" i="1"/>
  <c r="Q269" i="1"/>
  <c r="P286" i="1"/>
  <c r="S286" i="1"/>
  <c r="Q286" i="1"/>
  <c r="O286" i="1"/>
  <c r="S354" i="1"/>
  <c r="Q354" i="1"/>
  <c r="P354" i="1"/>
  <c r="O354" i="1"/>
  <c r="Q124" i="1"/>
  <c r="P124" i="1"/>
  <c r="O124" i="1"/>
  <c r="S124" i="1"/>
  <c r="Q144" i="1"/>
  <c r="P144" i="1"/>
  <c r="S144" i="1"/>
  <c r="O144" i="1"/>
  <c r="Q174" i="1"/>
  <c r="P174" i="1"/>
  <c r="S174" i="1"/>
  <c r="O174" i="1"/>
  <c r="Q177" i="1"/>
  <c r="P177" i="1"/>
  <c r="S177" i="1"/>
  <c r="O177" i="1"/>
  <c r="O200" i="1"/>
  <c r="S200" i="1"/>
  <c r="Q200" i="1"/>
  <c r="P200" i="1"/>
  <c r="S211" i="1"/>
  <c r="Q211" i="1"/>
  <c r="P211" i="1"/>
  <c r="O211" i="1"/>
  <c r="S250" i="1"/>
  <c r="O250" i="1"/>
  <c r="P250" i="1"/>
  <c r="Q250" i="1"/>
  <c r="S298" i="1"/>
  <c r="Q298" i="1"/>
  <c r="P298" i="1"/>
  <c r="O298" i="1"/>
  <c r="S334" i="1"/>
  <c r="Q334" i="1"/>
  <c r="P334" i="1"/>
  <c r="O334" i="1"/>
  <c r="S430" i="1"/>
  <c r="Q430" i="1"/>
  <c r="P430" i="1"/>
  <c r="O430" i="1"/>
  <c r="S246" i="1"/>
  <c r="Q246" i="1"/>
  <c r="P246" i="1"/>
  <c r="O246" i="1"/>
  <c r="S377" i="1"/>
  <c r="P377" i="1"/>
  <c r="O377" i="1"/>
  <c r="Q377" i="1"/>
  <c r="S386" i="1"/>
  <c r="Q386" i="1"/>
  <c r="P386" i="1"/>
  <c r="O386" i="1"/>
  <c r="S398" i="1"/>
  <c r="Q398" i="1"/>
  <c r="P398" i="1"/>
  <c r="O398" i="1"/>
  <c r="O420" i="1"/>
  <c r="S420" i="1"/>
  <c r="Q420" i="1"/>
  <c r="P420" i="1"/>
  <c r="S457" i="1"/>
  <c r="P457" i="1"/>
  <c r="Q457" i="1"/>
  <c r="O457" i="1"/>
  <c r="S310" i="1"/>
  <c r="P310" i="1"/>
  <c r="O310" i="1"/>
  <c r="Q310" i="1"/>
  <c r="P50" i="1"/>
  <c r="O50" i="1"/>
  <c r="S50" i="1"/>
  <c r="Q50" i="1"/>
  <c r="P70" i="1"/>
  <c r="O70" i="1"/>
  <c r="S70" i="1"/>
  <c r="Q70" i="1"/>
  <c r="P90" i="1"/>
  <c r="O90" i="1"/>
  <c r="Q90" i="1"/>
  <c r="S90" i="1"/>
  <c r="P110" i="1"/>
  <c r="O110" i="1"/>
  <c r="S110" i="1"/>
  <c r="Q110" i="1"/>
  <c r="P130" i="1"/>
  <c r="O130" i="1"/>
  <c r="S130" i="1"/>
  <c r="Q130" i="1"/>
  <c r="P150" i="1"/>
  <c r="O150" i="1"/>
  <c r="Q150" i="1"/>
  <c r="S150" i="1"/>
  <c r="S168" i="1"/>
  <c r="P168" i="1"/>
  <c r="O168" i="1"/>
  <c r="Q168" i="1"/>
  <c r="S270" i="1"/>
  <c r="O270" i="1"/>
  <c r="Q270" i="1"/>
  <c r="P270" i="1"/>
  <c r="O13" i="1"/>
  <c r="Q13" i="1"/>
  <c r="P13" i="1"/>
  <c r="S13" i="1"/>
  <c r="S33" i="1"/>
  <c r="O33" i="1"/>
  <c r="Q33" i="1"/>
  <c r="P33" i="1"/>
  <c r="S53" i="1"/>
  <c r="O53" i="1"/>
  <c r="Q53" i="1"/>
  <c r="P53" i="1"/>
  <c r="S73" i="1"/>
  <c r="O73" i="1"/>
  <c r="Q73" i="1"/>
  <c r="P73" i="1"/>
  <c r="S93" i="1"/>
  <c r="O93" i="1"/>
  <c r="P93" i="1"/>
  <c r="Q93" i="1"/>
  <c r="S113" i="1"/>
  <c r="O113" i="1"/>
  <c r="Q113" i="1"/>
  <c r="P113" i="1"/>
  <c r="S133" i="1"/>
  <c r="Q133" i="1"/>
  <c r="O133" i="1"/>
  <c r="P133" i="1"/>
  <c r="S156" i="1"/>
  <c r="Q156" i="1"/>
  <c r="O156" i="1"/>
  <c r="P156" i="1"/>
  <c r="S159" i="1"/>
  <c r="Q159" i="1"/>
  <c r="O159" i="1"/>
  <c r="P159" i="1"/>
  <c r="S162" i="1"/>
  <c r="Q162" i="1"/>
  <c r="O162" i="1"/>
  <c r="P162" i="1"/>
  <c r="S165" i="1"/>
  <c r="Q165" i="1"/>
  <c r="O165" i="1"/>
  <c r="P165" i="1"/>
  <c r="P197" i="1"/>
  <c r="S197" i="1"/>
  <c r="O197" i="1"/>
  <c r="Q197" i="1"/>
  <c r="S226" i="1"/>
  <c r="Q226" i="1"/>
  <c r="O226" i="1"/>
  <c r="P226" i="1"/>
  <c r="O230" i="1"/>
  <c r="S230" i="1"/>
  <c r="P230" i="1"/>
  <c r="Q230" i="1"/>
  <c r="Q234" i="1"/>
  <c r="S234" i="1"/>
  <c r="O234" i="1"/>
  <c r="P234" i="1"/>
  <c r="Q299" i="1"/>
  <c r="P299" i="1"/>
  <c r="O299" i="1"/>
  <c r="S299" i="1"/>
  <c r="P10" i="1"/>
  <c r="O10" i="1"/>
  <c r="S10" i="1"/>
  <c r="Q10" i="1"/>
  <c r="P30" i="1"/>
  <c r="O30" i="1"/>
  <c r="Q30" i="1"/>
  <c r="S30" i="1"/>
  <c r="S16" i="1"/>
  <c r="P16" i="1"/>
  <c r="O16" i="1"/>
  <c r="Q16" i="1"/>
  <c r="S36" i="1"/>
  <c r="Q36" i="1"/>
  <c r="O36" i="1"/>
  <c r="P36" i="1"/>
  <c r="S56" i="1"/>
  <c r="Q56" i="1"/>
  <c r="P56" i="1"/>
  <c r="O56" i="1"/>
  <c r="S76" i="1"/>
  <c r="Q76" i="1"/>
  <c r="P76" i="1"/>
  <c r="O76" i="1"/>
  <c r="S96" i="1"/>
  <c r="O96" i="1"/>
  <c r="P96" i="1"/>
  <c r="Q96" i="1"/>
  <c r="S116" i="1"/>
  <c r="P116" i="1"/>
  <c r="Q116" i="1"/>
  <c r="O116" i="1"/>
  <c r="S136" i="1"/>
  <c r="P136" i="1"/>
  <c r="Q136" i="1"/>
  <c r="O136" i="1"/>
  <c r="O190" i="1"/>
  <c r="S190" i="1"/>
  <c r="Q190" i="1"/>
  <c r="P190" i="1"/>
  <c r="S208" i="1"/>
  <c r="Q208" i="1"/>
  <c r="P208" i="1"/>
  <c r="O208" i="1"/>
  <c r="O219" i="1"/>
  <c r="S219" i="1"/>
  <c r="Q219" i="1"/>
  <c r="P219" i="1"/>
  <c r="S238" i="1"/>
  <c r="P238" i="1"/>
  <c r="O238" i="1"/>
  <c r="Q238" i="1"/>
  <c r="Q251" i="1"/>
  <c r="S251" i="1"/>
  <c r="P251" i="1"/>
  <c r="O251" i="1"/>
  <c r="Q311" i="1"/>
  <c r="S311" i="1"/>
  <c r="P311" i="1"/>
  <c r="O311" i="1"/>
  <c r="S317" i="1"/>
  <c r="P317" i="1"/>
  <c r="O317" i="1"/>
  <c r="Q317" i="1"/>
  <c r="Q294" i="1"/>
  <c r="P294" i="1"/>
  <c r="S294" i="1"/>
  <c r="O294" i="1"/>
  <c r="S378" i="1"/>
  <c r="Q378" i="1"/>
  <c r="P378" i="1"/>
  <c r="O378" i="1"/>
  <c r="S433" i="1"/>
  <c r="Q433" i="1"/>
  <c r="P433" i="1"/>
  <c r="O433" i="1"/>
  <c r="P122" i="1"/>
  <c r="S122" i="1"/>
  <c r="Q122" i="1"/>
  <c r="O122" i="1"/>
  <c r="P142" i="1"/>
  <c r="S142" i="1"/>
  <c r="Q142" i="1"/>
  <c r="O142" i="1"/>
  <c r="P181" i="1"/>
  <c r="S181" i="1"/>
  <c r="Q181" i="1"/>
  <c r="O181" i="1"/>
  <c r="Q194" i="1"/>
  <c r="S194" i="1"/>
  <c r="P194" i="1"/>
  <c r="O194" i="1"/>
  <c r="Q212" i="1"/>
  <c r="O212" i="1"/>
  <c r="S212" i="1"/>
  <c r="P212" i="1"/>
  <c r="P266" i="1"/>
  <c r="S266" i="1"/>
  <c r="Q266" i="1"/>
  <c r="O266" i="1"/>
  <c r="Q271" i="1"/>
  <c r="S271" i="1"/>
  <c r="P271" i="1"/>
  <c r="O271" i="1"/>
  <c r="Q371" i="1"/>
  <c r="S371" i="1"/>
  <c r="P371" i="1"/>
  <c r="O371" i="1"/>
  <c r="S389" i="1"/>
  <c r="Q389" i="1"/>
  <c r="P389" i="1"/>
  <c r="O389" i="1"/>
  <c r="S175" i="1"/>
  <c r="O175" i="1"/>
  <c r="Q175" i="1"/>
  <c r="P175" i="1"/>
  <c r="S178" i="1"/>
  <c r="O178" i="1"/>
  <c r="Q178" i="1"/>
  <c r="P178" i="1"/>
  <c r="S205" i="1"/>
  <c r="Q205" i="1"/>
  <c r="P205" i="1"/>
  <c r="O205" i="1"/>
  <c r="P216" i="1"/>
  <c r="S216" i="1"/>
  <c r="Q216" i="1"/>
  <c r="O216" i="1"/>
  <c r="S247" i="1"/>
  <c r="P247" i="1"/>
  <c r="Q247" i="1"/>
  <c r="O247" i="1"/>
  <c r="P306" i="1"/>
  <c r="S306" i="1"/>
  <c r="Q306" i="1"/>
  <c r="O306" i="1"/>
  <c r="S88" i="1"/>
  <c r="P88" i="1"/>
  <c r="Q88" i="1"/>
  <c r="O88" i="1"/>
  <c r="S227" i="1"/>
  <c r="P227" i="1"/>
  <c r="Q227" i="1"/>
  <c r="O227" i="1"/>
  <c r="S231" i="1"/>
  <c r="Q231" i="1"/>
  <c r="P231" i="1"/>
  <c r="O231" i="1"/>
  <c r="Q239" i="1"/>
  <c r="O239" i="1"/>
  <c r="S239" i="1"/>
  <c r="P239" i="1"/>
  <c r="S277" i="1"/>
  <c r="P277" i="1"/>
  <c r="O277" i="1"/>
  <c r="Q277" i="1"/>
  <c r="S318" i="1"/>
  <c r="Q318" i="1"/>
  <c r="P318" i="1"/>
  <c r="O318" i="1"/>
  <c r="S330" i="1"/>
  <c r="P330" i="1"/>
  <c r="O330" i="1"/>
  <c r="Q330" i="1"/>
  <c r="S357" i="1"/>
  <c r="P357" i="1"/>
  <c r="O357" i="1"/>
  <c r="Q357" i="1"/>
  <c r="S447" i="1"/>
  <c r="Q447" i="1"/>
  <c r="P447" i="1"/>
  <c r="O447" i="1"/>
  <c r="S172" i="1"/>
  <c r="Q172" i="1"/>
  <c r="P172" i="1"/>
  <c r="O172" i="1"/>
  <c r="S11" i="1"/>
  <c r="Q11" i="1"/>
  <c r="P11" i="1"/>
  <c r="O11" i="1"/>
  <c r="S51" i="1"/>
  <c r="Q51" i="1"/>
  <c r="P51" i="1"/>
  <c r="O51" i="1"/>
  <c r="S71" i="1"/>
  <c r="Q71" i="1"/>
  <c r="P71" i="1"/>
  <c r="O71" i="1"/>
  <c r="S91" i="1"/>
  <c r="Q91" i="1"/>
  <c r="O91" i="1"/>
  <c r="P91" i="1"/>
  <c r="S111" i="1"/>
  <c r="O111" i="1"/>
  <c r="Q111" i="1"/>
  <c r="P111" i="1"/>
  <c r="S131" i="1"/>
  <c r="Q131" i="1"/>
  <c r="P131" i="1"/>
  <c r="O131" i="1"/>
  <c r="S151" i="1"/>
  <c r="Q151" i="1"/>
  <c r="P151" i="1"/>
  <c r="O151" i="1"/>
  <c r="S154" i="1"/>
  <c r="Q154" i="1"/>
  <c r="P154" i="1"/>
  <c r="O154" i="1"/>
  <c r="S169" i="1"/>
  <c r="Q169" i="1"/>
  <c r="P169" i="1"/>
  <c r="O169" i="1"/>
  <c r="S191" i="1"/>
  <c r="Q191" i="1"/>
  <c r="P191" i="1"/>
  <c r="O191" i="1"/>
  <c r="S198" i="1"/>
  <c r="O198" i="1"/>
  <c r="Q198" i="1"/>
  <c r="P198" i="1"/>
  <c r="Q252" i="1"/>
  <c r="O252" i="1"/>
  <c r="S252" i="1"/>
  <c r="P252" i="1"/>
  <c r="P257" i="1"/>
  <c r="O257" i="1"/>
  <c r="S257" i="1"/>
  <c r="Q257" i="1"/>
  <c r="S350" i="1"/>
  <c r="Q350" i="1"/>
  <c r="P350" i="1"/>
  <c r="O350" i="1"/>
  <c r="S380" i="1"/>
  <c r="P380" i="1"/>
  <c r="O380" i="1"/>
  <c r="Q380" i="1"/>
  <c r="Q28" i="1"/>
  <c r="S28" i="1"/>
  <c r="P28" i="1"/>
  <c r="O28" i="1"/>
  <c r="P48" i="1"/>
  <c r="S48" i="1"/>
  <c r="Q48" i="1"/>
  <c r="O48" i="1"/>
  <c r="P128" i="1"/>
  <c r="S128" i="1"/>
  <c r="Q128" i="1"/>
  <c r="O128" i="1"/>
  <c r="S134" i="1"/>
  <c r="Q134" i="1"/>
  <c r="P134" i="1"/>
  <c r="O134" i="1"/>
  <c r="S157" i="1"/>
  <c r="Q157" i="1"/>
  <c r="P157" i="1"/>
  <c r="O157" i="1"/>
  <c r="S160" i="1"/>
  <c r="Q160" i="1"/>
  <c r="P160" i="1"/>
  <c r="O160" i="1"/>
  <c r="S163" i="1"/>
  <c r="Q163" i="1"/>
  <c r="P163" i="1"/>
  <c r="O163" i="1"/>
  <c r="S166" i="1"/>
  <c r="Q166" i="1"/>
  <c r="P166" i="1"/>
  <c r="O166" i="1"/>
  <c r="S188" i="1"/>
  <c r="Q188" i="1"/>
  <c r="P188" i="1"/>
  <c r="O188" i="1"/>
  <c r="P209" i="1"/>
  <c r="S209" i="1"/>
  <c r="Q209" i="1"/>
  <c r="O209" i="1"/>
  <c r="O220" i="1"/>
  <c r="S220" i="1"/>
  <c r="Q220" i="1"/>
  <c r="P220" i="1"/>
  <c r="S267" i="1"/>
  <c r="P267" i="1"/>
  <c r="Q267" i="1"/>
  <c r="O267" i="1"/>
  <c r="O289" i="1"/>
  <c r="S289" i="1"/>
  <c r="P289" i="1"/>
  <c r="Q289" i="1"/>
  <c r="S337" i="1"/>
  <c r="P337" i="1"/>
  <c r="O337" i="1"/>
  <c r="Q337" i="1"/>
  <c r="S108" i="1"/>
  <c r="P108" i="1"/>
  <c r="Q108" i="1"/>
  <c r="O108" i="1"/>
  <c r="S37" i="1"/>
  <c r="Q37" i="1"/>
  <c r="P37" i="1"/>
  <c r="O37" i="1"/>
  <c r="S57" i="1"/>
  <c r="Q57" i="1"/>
  <c r="O57" i="1"/>
  <c r="P57" i="1"/>
  <c r="S77" i="1"/>
  <c r="Q77" i="1"/>
  <c r="O77" i="1"/>
  <c r="P77" i="1"/>
  <c r="S97" i="1"/>
  <c r="Q97" i="1"/>
  <c r="O97" i="1"/>
  <c r="P97" i="1"/>
  <c r="S117" i="1"/>
  <c r="Q117" i="1"/>
  <c r="P117" i="1"/>
  <c r="O117" i="1"/>
  <c r="S137" i="1"/>
  <c r="Q137" i="1"/>
  <c r="P137" i="1"/>
  <c r="O137" i="1"/>
  <c r="S185" i="1"/>
  <c r="Q185" i="1"/>
  <c r="P185" i="1"/>
  <c r="O185" i="1"/>
  <c r="Q319" i="1"/>
  <c r="P319" i="1"/>
  <c r="O319" i="1"/>
  <c r="S319" i="1"/>
  <c r="Q331" i="1"/>
  <c r="S331" i="1"/>
  <c r="P331" i="1"/>
  <c r="O331" i="1"/>
  <c r="Q351" i="1"/>
  <c r="S351" i="1"/>
  <c r="P351" i="1"/>
  <c r="O351" i="1"/>
  <c r="S358" i="1"/>
  <c r="Q358" i="1"/>
  <c r="P358" i="1"/>
  <c r="O358" i="1"/>
  <c r="S392" i="1"/>
  <c r="Q392" i="1"/>
  <c r="P392" i="1"/>
  <c r="O392" i="1"/>
  <c r="Q120" i="1"/>
  <c r="P120" i="1"/>
  <c r="O120" i="1"/>
  <c r="S120" i="1"/>
  <c r="P140" i="1"/>
  <c r="Q140" i="1"/>
  <c r="O140" i="1"/>
  <c r="S140" i="1"/>
  <c r="S278" i="1"/>
  <c r="Q278" i="1"/>
  <c r="P278" i="1"/>
  <c r="O278" i="1"/>
  <c r="S381" i="1"/>
  <c r="Q381" i="1"/>
  <c r="P381" i="1"/>
  <c r="O381" i="1"/>
  <c r="S34" i="1"/>
  <c r="P34" i="1"/>
  <c r="O34" i="1"/>
  <c r="Q34" i="1"/>
  <c r="S54" i="1"/>
  <c r="P54" i="1"/>
  <c r="Q54" i="1"/>
  <c r="O54" i="1"/>
  <c r="S74" i="1"/>
  <c r="P74" i="1"/>
  <c r="Q74" i="1"/>
  <c r="O74" i="1"/>
  <c r="S94" i="1"/>
  <c r="Q94" i="1"/>
  <c r="P94" i="1"/>
  <c r="O94" i="1"/>
  <c r="Q20" i="1"/>
  <c r="P20" i="1"/>
  <c r="O20" i="1"/>
  <c r="S20" i="1"/>
  <c r="Q43" i="1"/>
  <c r="P43" i="1"/>
  <c r="O43" i="1"/>
  <c r="S43" i="1"/>
  <c r="Q63" i="1"/>
  <c r="O63" i="1"/>
  <c r="P63" i="1"/>
  <c r="S63" i="1"/>
  <c r="Q83" i="1"/>
  <c r="P83" i="1"/>
  <c r="O83" i="1"/>
  <c r="S83" i="1"/>
  <c r="Q103" i="1"/>
  <c r="O103" i="1"/>
  <c r="P103" i="1"/>
  <c r="S103" i="1"/>
  <c r="Q123" i="1"/>
  <c r="O123" i="1"/>
  <c r="P123" i="1"/>
  <c r="S123" i="1"/>
  <c r="Q143" i="1"/>
  <c r="O143" i="1"/>
  <c r="P143" i="1"/>
  <c r="S143" i="1"/>
  <c r="O179" i="1"/>
  <c r="Q179" i="1"/>
  <c r="P179" i="1"/>
  <c r="S179" i="1"/>
  <c r="P217" i="1"/>
  <c r="Q217" i="1"/>
  <c r="O217" i="1"/>
  <c r="S217" i="1"/>
  <c r="S228" i="1"/>
  <c r="Q228" i="1"/>
  <c r="P228" i="1"/>
  <c r="O228" i="1"/>
  <c r="P236" i="1"/>
  <c r="S236" i="1"/>
  <c r="Q236" i="1"/>
  <c r="O236" i="1"/>
  <c r="O240" i="1"/>
  <c r="S240" i="1"/>
  <c r="Q240" i="1"/>
  <c r="P240" i="1"/>
  <c r="S290" i="1"/>
  <c r="P290" i="1"/>
  <c r="O290" i="1"/>
  <c r="Q290" i="1"/>
  <c r="Q314" i="1"/>
  <c r="P314" i="1"/>
  <c r="S314" i="1"/>
  <c r="O314" i="1"/>
  <c r="S338" i="1"/>
  <c r="Q338" i="1"/>
  <c r="P338" i="1"/>
  <c r="O338" i="1"/>
  <c r="Q40" i="1"/>
  <c r="P40" i="1"/>
  <c r="O40" i="1"/>
  <c r="S40" i="1"/>
  <c r="Q60" i="1"/>
  <c r="P60" i="1"/>
  <c r="O60" i="1"/>
  <c r="S60" i="1"/>
  <c r="P100" i="1"/>
  <c r="Q100" i="1"/>
  <c r="O100" i="1"/>
  <c r="S100" i="1"/>
  <c r="Q3" i="1"/>
  <c r="P3" i="1"/>
  <c r="O3" i="1"/>
  <c r="S3" i="1"/>
  <c r="P66" i="1"/>
  <c r="O66" i="1"/>
  <c r="S66" i="1"/>
  <c r="Q66" i="1"/>
  <c r="P106" i="1"/>
  <c r="O106" i="1"/>
  <c r="S106" i="1"/>
  <c r="Q106" i="1"/>
  <c r="P126" i="1"/>
  <c r="O126" i="1"/>
  <c r="S126" i="1"/>
  <c r="Q126" i="1"/>
  <c r="P176" i="1"/>
  <c r="Q176" i="1"/>
  <c r="O176" i="1"/>
  <c r="S176" i="1"/>
  <c r="O199" i="1"/>
  <c r="Q199" i="1"/>
  <c r="P199" i="1"/>
  <c r="S199" i="1"/>
  <c r="S206" i="1"/>
  <c r="Q206" i="1"/>
  <c r="P206" i="1"/>
  <c r="O206" i="1"/>
  <c r="Q232" i="1"/>
  <c r="O232" i="1"/>
  <c r="S232" i="1"/>
  <c r="P232" i="1"/>
  <c r="S258" i="1"/>
  <c r="P258" i="1"/>
  <c r="O258" i="1"/>
  <c r="Q258" i="1"/>
  <c r="P366" i="1"/>
  <c r="O366" i="1"/>
  <c r="S366" i="1"/>
  <c r="Q366" i="1"/>
  <c r="S374" i="1"/>
  <c r="Q374" i="1"/>
  <c r="P374" i="1"/>
  <c r="O374" i="1"/>
  <c r="S68" i="1"/>
  <c r="Q68" i="1"/>
  <c r="P68" i="1"/>
  <c r="O68" i="1"/>
  <c r="S148" i="1"/>
  <c r="Q148" i="1"/>
  <c r="P148" i="1"/>
  <c r="O148" i="1"/>
  <c r="S31" i="1"/>
  <c r="Q31" i="1"/>
  <c r="P31" i="1"/>
  <c r="O31" i="1"/>
  <c r="S114" i="1"/>
  <c r="Q114" i="1"/>
  <c r="P114" i="1"/>
  <c r="O114" i="1"/>
  <c r="S17" i="1"/>
  <c r="O17" i="1"/>
  <c r="Q17" i="1"/>
  <c r="P17" i="1"/>
  <c r="P80" i="1"/>
  <c r="Q80" i="1"/>
  <c r="O80" i="1"/>
  <c r="S80" i="1"/>
  <c r="P6" i="1"/>
  <c r="O6" i="1"/>
  <c r="S6" i="1"/>
  <c r="Q6" i="1"/>
  <c r="P26" i="1"/>
  <c r="O26" i="1"/>
  <c r="S26" i="1"/>
  <c r="Q26" i="1"/>
  <c r="P146" i="1"/>
  <c r="O146" i="1"/>
  <c r="S146" i="1"/>
  <c r="Q146" i="1"/>
  <c r="O9" i="1"/>
  <c r="S9" i="1"/>
  <c r="Q9" i="1"/>
  <c r="P9" i="1"/>
  <c r="O29" i="1"/>
  <c r="S29" i="1"/>
  <c r="Q29" i="1"/>
  <c r="P29" i="1"/>
  <c r="O49" i="1"/>
  <c r="S49" i="1"/>
  <c r="Q49" i="1"/>
  <c r="P49" i="1"/>
  <c r="O69" i="1"/>
  <c r="P69" i="1"/>
  <c r="S69" i="1"/>
  <c r="Q69" i="1"/>
  <c r="O89" i="1"/>
  <c r="S89" i="1"/>
  <c r="Q89" i="1"/>
  <c r="P89" i="1"/>
  <c r="O109" i="1"/>
  <c r="S109" i="1"/>
  <c r="Q109" i="1"/>
  <c r="P109" i="1"/>
  <c r="O129" i="1"/>
  <c r="S129" i="1"/>
  <c r="Q129" i="1"/>
  <c r="P129" i="1"/>
  <c r="O149" i="1"/>
  <c r="S149" i="1"/>
  <c r="Q149" i="1"/>
  <c r="P149" i="1"/>
  <c r="O192" i="1"/>
  <c r="P192" i="1"/>
  <c r="S192" i="1"/>
  <c r="Q192" i="1"/>
  <c r="O210" i="1"/>
  <c r="P210" i="1"/>
  <c r="S210" i="1"/>
  <c r="Q210" i="1"/>
  <c r="Q279" i="1"/>
  <c r="P279" i="1"/>
  <c r="O279" i="1"/>
  <c r="S279" i="1"/>
  <c r="P326" i="1"/>
  <c r="S326" i="1"/>
  <c r="Q326" i="1"/>
  <c r="O326" i="1"/>
  <c r="P46" i="1"/>
  <c r="O46" i="1"/>
  <c r="S46" i="1"/>
  <c r="Q46" i="1"/>
  <c r="P86" i="1"/>
  <c r="O86" i="1"/>
  <c r="S86" i="1"/>
  <c r="Q86" i="1"/>
  <c r="Q12" i="1"/>
  <c r="P12" i="1"/>
  <c r="S12" i="1"/>
  <c r="O12" i="1"/>
  <c r="Q32" i="1"/>
  <c r="P32" i="1"/>
  <c r="O32" i="1"/>
  <c r="S32" i="1"/>
  <c r="Q52" i="1"/>
  <c r="O52" i="1"/>
  <c r="S52" i="1"/>
  <c r="P52" i="1"/>
  <c r="Q72" i="1"/>
  <c r="S72" i="1"/>
  <c r="O72" i="1"/>
  <c r="P72" i="1"/>
  <c r="Q92" i="1"/>
  <c r="S92" i="1"/>
  <c r="P92" i="1"/>
  <c r="O92" i="1"/>
  <c r="Q112" i="1"/>
  <c r="S112" i="1"/>
  <c r="P112" i="1"/>
  <c r="O112" i="1"/>
  <c r="Q132" i="1"/>
  <c r="P132" i="1"/>
  <c r="O132" i="1"/>
  <c r="S132" i="1"/>
  <c r="Q152" i="1"/>
  <c r="P152" i="1"/>
  <c r="S152" i="1"/>
  <c r="O152" i="1"/>
  <c r="Q155" i="1"/>
  <c r="P155" i="1"/>
  <c r="O155" i="1"/>
  <c r="S155" i="1"/>
  <c r="O170" i="1"/>
  <c r="S170" i="1"/>
  <c r="Q170" i="1"/>
  <c r="P170" i="1"/>
  <c r="Q214" i="1"/>
  <c r="S214" i="1"/>
  <c r="P214" i="1"/>
  <c r="O214" i="1"/>
  <c r="Q225" i="1"/>
  <c r="P225" i="1"/>
  <c r="S225" i="1"/>
  <c r="O225" i="1"/>
  <c r="S249" i="1"/>
  <c r="P249" i="1"/>
  <c r="Q249" i="1"/>
  <c r="O249" i="1"/>
  <c r="Q254" i="1"/>
  <c r="P254" i="1"/>
  <c r="S254" i="1"/>
  <c r="O254" i="1"/>
  <c r="Q291" i="1"/>
  <c r="S291" i="1"/>
  <c r="P291" i="1"/>
  <c r="O291" i="1"/>
  <c r="S297" i="1"/>
  <c r="P297" i="1"/>
  <c r="O297" i="1"/>
  <c r="Q297" i="1"/>
  <c r="Q339" i="1"/>
  <c r="P339" i="1"/>
  <c r="O339" i="1"/>
  <c r="S339" i="1"/>
  <c r="S383" i="1"/>
  <c r="P383" i="1"/>
  <c r="O383" i="1"/>
  <c r="Q383" i="1"/>
  <c r="S395" i="1"/>
  <c r="Q395" i="1"/>
  <c r="P395" i="1"/>
  <c r="O395" i="1"/>
  <c r="P195" i="1"/>
  <c r="S195" i="1"/>
  <c r="Q195" i="1"/>
  <c r="O195" i="1"/>
  <c r="P215" i="1"/>
  <c r="Q215" i="1"/>
  <c r="O215" i="1"/>
  <c r="S215" i="1"/>
  <c r="Q235" i="1"/>
  <c r="P235" i="1"/>
  <c r="S235" i="1"/>
  <c r="O235" i="1"/>
  <c r="Q255" i="1"/>
  <c r="P255" i="1"/>
  <c r="S255" i="1"/>
  <c r="O255" i="1"/>
  <c r="Q275" i="1"/>
  <c r="P275" i="1"/>
  <c r="S275" i="1"/>
  <c r="O275" i="1"/>
  <c r="Q295" i="1"/>
  <c r="P295" i="1"/>
  <c r="S295" i="1"/>
  <c r="O295" i="1"/>
  <c r="Q315" i="1"/>
  <c r="P315" i="1"/>
  <c r="S315" i="1"/>
  <c r="O315" i="1"/>
  <c r="Q335" i="1"/>
  <c r="P335" i="1"/>
  <c r="S335" i="1"/>
  <c r="O335" i="1"/>
  <c r="Q355" i="1"/>
  <c r="P355" i="1"/>
  <c r="S355" i="1"/>
  <c r="O355" i="1"/>
  <c r="S375" i="1"/>
  <c r="Q375" i="1"/>
  <c r="P375" i="1"/>
  <c r="O375" i="1"/>
  <c r="S390" i="1"/>
  <c r="Q390" i="1"/>
  <c r="P390" i="1"/>
  <c r="O390" i="1"/>
  <c r="S393" i="1"/>
  <c r="Q393" i="1"/>
  <c r="P393" i="1"/>
  <c r="O393" i="1"/>
  <c r="S415" i="1"/>
  <c r="Q415" i="1"/>
  <c r="P415" i="1"/>
  <c r="O415" i="1"/>
  <c r="S418" i="1"/>
  <c r="Q418" i="1"/>
  <c r="P418" i="1"/>
  <c r="O418" i="1"/>
  <c r="O431" i="1"/>
  <c r="S431" i="1"/>
  <c r="Q431" i="1"/>
  <c r="P431" i="1"/>
  <c r="S455" i="1"/>
  <c r="Q455" i="1"/>
  <c r="P455" i="1"/>
  <c r="O455" i="1"/>
  <c r="O469" i="1"/>
  <c r="S469" i="1"/>
  <c r="Q469" i="1"/>
  <c r="P469" i="1"/>
  <c r="Q541" i="1"/>
  <c r="S541" i="1"/>
  <c r="P541" i="1"/>
  <c r="O541" i="1"/>
  <c r="S562" i="1"/>
  <c r="Q562" i="1"/>
  <c r="P562" i="1"/>
  <c r="O562" i="1"/>
  <c r="S602" i="1"/>
  <c r="Q602" i="1"/>
  <c r="O602" i="1"/>
  <c r="P602" i="1"/>
  <c r="Q620" i="1"/>
  <c r="P620" i="1"/>
  <c r="O620" i="1"/>
  <c r="S620" i="1"/>
  <c r="S384" i="1"/>
  <c r="Q384" i="1"/>
  <c r="P384" i="1"/>
  <c r="O384" i="1"/>
  <c r="S387" i="1"/>
  <c r="Q387" i="1"/>
  <c r="P387" i="1"/>
  <c r="O387" i="1"/>
  <c r="S409" i="1"/>
  <c r="Q409" i="1"/>
  <c r="P409" i="1"/>
  <c r="O409" i="1"/>
  <c r="S412" i="1"/>
  <c r="Q412" i="1"/>
  <c r="P412" i="1"/>
  <c r="O412" i="1"/>
  <c r="S473" i="1"/>
  <c r="Q473" i="1"/>
  <c r="P473" i="1"/>
  <c r="O473" i="1"/>
  <c r="S518" i="1"/>
  <c r="Q518" i="1"/>
  <c r="P518" i="1"/>
  <c r="O518" i="1"/>
  <c r="S579" i="1"/>
  <c r="Q579" i="1"/>
  <c r="O579" i="1"/>
  <c r="P579" i="1"/>
  <c r="P587" i="1"/>
  <c r="O587" i="1"/>
  <c r="S587" i="1"/>
  <c r="Q587" i="1"/>
  <c r="S631" i="1"/>
  <c r="Q631" i="1"/>
  <c r="P631" i="1"/>
  <c r="O631" i="1"/>
  <c r="S201" i="1"/>
  <c r="Q201" i="1"/>
  <c r="P201" i="1"/>
  <c r="O201" i="1"/>
  <c r="P221" i="1"/>
  <c r="O221" i="1"/>
  <c r="S221" i="1"/>
  <c r="Q221" i="1"/>
  <c r="O241" i="1"/>
  <c r="S241" i="1"/>
  <c r="Q241" i="1"/>
  <c r="P241" i="1"/>
  <c r="O261" i="1"/>
  <c r="S261" i="1"/>
  <c r="Q261" i="1"/>
  <c r="P261" i="1"/>
  <c r="S281" i="1"/>
  <c r="P281" i="1"/>
  <c r="O281" i="1"/>
  <c r="Q281" i="1"/>
  <c r="S301" i="1"/>
  <c r="P301" i="1"/>
  <c r="O301" i="1"/>
  <c r="Q301" i="1"/>
  <c r="S321" i="1"/>
  <c r="P321" i="1"/>
  <c r="O321" i="1"/>
  <c r="Q321" i="1"/>
  <c r="S341" i="1"/>
  <c r="P341" i="1"/>
  <c r="O341" i="1"/>
  <c r="Q341" i="1"/>
  <c r="S361" i="1"/>
  <c r="P361" i="1"/>
  <c r="O361" i="1"/>
  <c r="Q361" i="1"/>
  <c r="S406" i="1"/>
  <c r="Q406" i="1"/>
  <c r="P406" i="1"/>
  <c r="O406" i="1"/>
  <c r="S438" i="1"/>
  <c r="Q438" i="1"/>
  <c r="P438" i="1"/>
  <c r="O438" i="1"/>
  <c r="P462" i="1"/>
  <c r="S462" i="1"/>
  <c r="Q462" i="1"/>
  <c r="O462" i="1"/>
  <c r="S496" i="1"/>
  <c r="O496" i="1"/>
  <c r="Q496" i="1"/>
  <c r="P496" i="1"/>
  <c r="O522" i="1"/>
  <c r="Q522" i="1"/>
  <c r="P522" i="1"/>
  <c r="Q224" i="1"/>
  <c r="S224" i="1"/>
  <c r="P224" i="1"/>
  <c r="O224" i="1"/>
  <c r="Q244" i="1"/>
  <c r="S244" i="1"/>
  <c r="P244" i="1"/>
  <c r="O244" i="1"/>
  <c r="Q264" i="1"/>
  <c r="S264" i="1"/>
  <c r="P264" i="1"/>
  <c r="O264" i="1"/>
  <c r="Q284" i="1"/>
  <c r="O284" i="1"/>
  <c r="S284" i="1"/>
  <c r="P284" i="1"/>
  <c r="Q304" i="1"/>
  <c r="O304" i="1"/>
  <c r="S304" i="1"/>
  <c r="P304" i="1"/>
  <c r="Q324" i="1"/>
  <c r="O324" i="1"/>
  <c r="S324" i="1"/>
  <c r="P324" i="1"/>
  <c r="Q344" i="1"/>
  <c r="O344" i="1"/>
  <c r="S344" i="1"/>
  <c r="P344" i="1"/>
  <c r="S364" i="1"/>
  <c r="Q364" i="1"/>
  <c r="O364" i="1"/>
  <c r="P364" i="1"/>
  <c r="S403" i="1"/>
  <c r="Q403" i="1"/>
  <c r="P403" i="1"/>
  <c r="O403" i="1"/>
  <c r="Q425" i="1"/>
  <c r="O425" i="1"/>
  <c r="S425" i="1"/>
  <c r="P425" i="1"/>
  <c r="S435" i="1"/>
  <c r="Q435" i="1"/>
  <c r="P435" i="1"/>
  <c r="O435" i="1"/>
  <c r="Q445" i="1"/>
  <c r="O445" i="1"/>
  <c r="S445" i="1"/>
  <c r="P445" i="1"/>
  <c r="S482" i="1"/>
  <c r="Q482" i="1"/>
  <c r="P482" i="1"/>
  <c r="O482" i="1"/>
  <c r="S287" i="1"/>
  <c r="Q287" i="1"/>
  <c r="P287" i="1"/>
  <c r="O287" i="1"/>
  <c r="S307" i="1"/>
  <c r="Q307" i="1"/>
  <c r="P307" i="1"/>
  <c r="O307" i="1"/>
  <c r="S327" i="1"/>
  <c r="Q327" i="1"/>
  <c r="P327" i="1"/>
  <c r="O327" i="1"/>
  <c r="S347" i="1"/>
  <c r="Q347" i="1"/>
  <c r="P347" i="1"/>
  <c r="O347" i="1"/>
  <c r="S367" i="1"/>
  <c r="Q367" i="1"/>
  <c r="P367" i="1"/>
  <c r="O367" i="1"/>
  <c r="S400" i="1"/>
  <c r="Q400" i="1"/>
  <c r="P400" i="1"/>
  <c r="O400" i="1"/>
  <c r="P466" i="1"/>
  <c r="S466" i="1"/>
  <c r="Q466" i="1"/>
  <c r="O466" i="1"/>
  <c r="S513" i="1"/>
  <c r="O513" i="1"/>
  <c r="Q513" i="1"/>
  <c r="P513" i="1"/>
  <c r="Q564" i="1"/>
  <c r="P564" i="1"/>
  <c r="S564" i="1"/>
  <c r="O564" i="1"/>
  <c r="S622" i="1"/>
  <c r="Q622" i="1"/>
  <c r="P622" i="1"/>
  <c r="O622" i="1"/>
  <c r="S370" i="1"/>
  <c r="Q370" i="1"/>
  <c r="P370" i="1"/>
  <c r="O370" i="1"/>
  <c r="S397" i="1"/>
  <c r="Q397" i="1"/>
  <c r="P397" i="1"/>
  <c r="O397" i="1"/>
  <c r="P422" i="1"/>
  <c r="S422" i="1"/>
  <c r="Q422" i="1"/>
  <c r="O422" i="1"/>
  <c r="S432" i="1"/>
  <c r="Q432" i="1"/>
  <c r="P432" i="1"/>
  <c r="O432" i="1"/>
  <c r="O449" i="1"/>
  <c r="S449" i="1"/>
  <c r="Q449" i="1"/>
  <c r="P449" i="1"/>
  <c r="S459" i="1"/>
  <c r="Q459" i="1"/>
  <c r="P459" i="1"/>
  <c r="O459" i="1"/>
  <c r="Q478" i="1"/>
  <c r="S478" i="1"/>
  <c r="P478" i="1"/>
  <c r="O478" i="1"/>
  <c r="Q507" i="1"/>
  <c r="P507" i="1"/>
  <c r="S507" i="1"/>
  <c r="O507" i="1"/>
  <c r="S519" i="1"/>
  <c r="O519" i="1"/>
  <c r="Q519" i="1"/>
  <c r="P519" i="1"/>
  <c r="P153" i="1"/>
  <c r="O153" i="1"/>
  <c r="S153" i="1"/>
  <c r="Q153" i="1"/>
  <c r="Q173" i="1"/>
  <c r="P173" i="1"/>
  <c r="O173" i="1"/>
  <c r="S173" i="1"/>
  <c r="Q193" i="1"/>
  <c r="S193" i="1"/>
  <c r="P193" i="1"/>
  <c r="O193" i="1"/>
  <c r="Q213" i="1"/>
  <c r="S213" i="1"/>
  <c r="P213" i="1"/>
  <c r="O213" i="1"/>
  <c r="Q233" i="1"/>
  <c r="S233" i="1"/>
  <c r="P233" i="1"/>
  <c r="O233" i="1"/>
  <c r="S253" i="1"/>
  <c r="Q253" i="1"/>
  <c r="P253" i="1"/>
  <c r="O253" i="1"/>
  <c r="S273" i="1"/>
  <c r="Q273" i="1"/>
  <c r="P273" i="1"/>
  <c r="O273" i="1"/>
  <c r="S293" i="1"/>
  <c r="Q293" i="1"/>
  <c r="O293" i="1"/>
  <c r="P293" i="1"/>
  <c r="S313" i="1"/>
  <c r="Q313" i="1"/>
  <c r="O313" i="1"/>
  <c r="P313" i="1"/>
  <c r="S333" i="1"/>
  <c r="Q333" i="1"/>
  <c r="O333" i="1"/>
  <c r="P333" i="1"/>
  <c r="S353" i="1"/>
  <c r="Q353" i="1"/>
  <c r="P353" i="1"/>
  <c r="O353" i="1"/>
  <c r="S373" i="1"/>
  <c r="Q373" i="1"/>
  <c r="P373" i="1"/>
  <c r="O373" i="1"/>
  <c r="S429" i="1"/>
  <c r="Q429" i="1"/>
  <c r="P429" i="1"/>
  <c r="O429" i="1"/>
  <c r="P442" i="1"/>
  <c r="S442" i="1"/>
  <c r="Q442" i="1"/>
  <c r="O442" i="1"/>
  <c r="Q543" i="1"/>
  <c r="P543" i="1"/>
  <c r="S543" i="1"/>
  <c r="O543" i="1"/>
  <c r="S634" i="1"/>
  <c r="Q634" i="1"/>
  <c r="P634" i="1"/>
  <c r="O634" i="1"/>
  <c r="Q276" i="1"/>
  <c r="P276" i="1"/>
  <c r="S276" i="1"/>
  <c r="O276" i="1"/>
  <c r="Q296" i="1"/>
  <c r="P296" i="1"/>
  <c r="S296" i="1"/>
  <c r="O296" i="1"/>
  <c r="Q316" i="1"/>
  <c r="P316" i="1"/>
  <c r="S316" i="1"/>
  <c r="O316" i="1"/>
  <c r="Q336" i="1"/>
  <c r="P336" i="1"/>
  <c r="S336" i="1"/>
  <c r="O336" i="1"/>
  <c r="Q356" i="1"/>
  <c r="P356" i="1"/>
  <c r="O356" i="1"/>
  <c r="S356" i="1"/>
  <c r="Q376" i="1"/>
  <c r="P376" i="1"/>
  <c r="O376" i="1"/>
  <c r="S376" i="1"/>
  <c r="O391" i="1"/>
  <c r="S391" i="1"/>
  <c r="Q391" i="1"/>
  <c r="P391" i="1"/>
  <c r="S416" i="1"/>
  <c r="Q416" i="1"/>
  <c r="P416" i="1"/>
  <c r="O416" i="1"/>
  <c r="S419" i="1"/>
  <c r="Q419" i="1"/>
  <c r="P419" i="1"/>
  <c r="O419" i="1"/>
  <c r="S456" i="1"/>
  <c r="Q456" i="1"/>
  <c r="P456" i="1"/>
  <c r="O456" i="1"/>
  <c r="S502" i="1"/>
  <c r="O502" i="1"/>
  <c r="Q502" i="1"/>
  <c r="P502" i="1"/>
  <c r="Q597" i="1"/>
  <c r="P597" i="1"/>
  <c r="O597" i="1"/>
  <c r="S597" i="1"/>
  <c r="Q359" i="1"/>
  <c r="P359" i="1"/>
  <c r="O359" i="1"/>
  <c r="S359" i="1"/>
  <c r="S379" i="1"/>
  <c r="Q379" i="1"/>
  <c r="P379" i="1"/>
  <c r="O379" i="1"/>
  <c r="Q382" i="1"/>
  <c r="P382" i="1"/>
  <c r="O382" i="1"/>
  <c r="S382" i="1"/>
  <c r="Q385" i="1"/>
  <c r="P385" i="1"/>
  <c r="O385" i="1"/>
  <c r="S385" i="1"/>
  <c r="Q410" i="1"/>
  <c r="P410" i="1"/>
  <c r="O410" i="1"/>
  <c r="S410" i="1"/>
  <c r="S413" i="1"/>
  <c r="Q413" i="1"/>
  <c r="P413" i="1"/>
  <c r="O413" i="1"/>
  <c r="Q426" i="1"/>
  <c r="P426" i="1"/>
  <c r="O426" i="1"/>
  <c r="S426" i="1"/>
  <c r="P446" i="1"/>
  <c r="S446" i="1"/>
  <c r="Q446" i="1"/>
  <c r="O446" i="1"/>
  <c r="S514" i="1"/>
  <c r="Q514" i="1"/>
  <c r="P514" i="1"/>
  <c r="O514" i="1"/>
  <c r="S635" i="1"/>
  <c r="Q635" i="1"/>
  <c r="P635" i="1"/>
  <c r="O635" i="1"/>
  <c r="S182" i="1"/>
  <c r="Q182" i="1"/>
  <c r="P182" i="1"/>
  <c r="O182" i="1"/>
  <c r="S202" i="1"/>
  <c r="Q202" i="1"/>
  <c r="P202" i="1"/>
  <c r="O202" i="1"/>
  <c r="S222" i="1"/>
  <c r="Q222" i="1"/>
  <c r="O222" i="1"/>
  <c r="P222" i="1"/>
  <c r="P242" i="1"/>
  <c r="Q242" i="1"/>
  <c r="O242" i="1"/>
  <c r="S242" i="1"/>
  <c r="P262" i="1"/>
  <c r="O262" i="1"/>
  <c r="S262" i="1"/>
  <c r="Q262" i="1"/>
  <c r="P282" i="1"/>
  <c r="O282" i="1"/>
  <c r="S282" i="1"/>
  <c r="Q282" i="1"/>
  <c r="P302" i="1"/>
  <c r="O302" i="1"/>
  <c r="S302" i="1"/>
  <c r="Q302" i="1"/>
  <c r="P322" i="1"/>
  <c r="O322" i="1"/>
  <c r="S322" i="1"/>
  <c r="Q322" i="1"/>
  <c r="P342" i="1"/>
  <c r="O342" i="1"/>
  <c r="S342" i="1"/>
  <c r="Q342" i="1"/>
  <c r="P362" i="1"/>
  <c r="O362" i="1"/>
  <c r="S362" i="1"/>
  <c r="Q362" i="1"/>
  <c r="P407" i="1"/>
  <c r="O407" i="1"/>
  <c r="S407" i="1"/>
  <c r="Q407" i="1"/>
  <c r="S439" i="1"/>
  <c r="Q439" i="1"/>
  <c r="P439" i="1"/>
  <c r="O439" i="1"/>
  <c r="S453" i="1"/>
  <c r="Q453" i="1"/>
  <c r="P453" i="1"/>
  <c r="O453" i="1"/>
  <c r="Q520" i="1"/>
  <c r="P520" i="1"/>
  <c r="O520" i="1"/>
  <c r="O245" i="1"/>
  <c r="S245" i="1"/>
  <c r="Q245" i="1"/>
  <c r="P245" i="1"/>
  <c r="S265" i="1"/>
  <c r="O265" i="1"/>
  <c r="Q265" i="1"/>
  <c r="P265" i="1"/>
  <c r="S285" i="1"/>
  <c r="O285" i="1"/>
  <c r="Q285" i="1"/>
  <c r="P285" i="1"/>
  <c r="S305" i="1"/>
  <c r="O305" i="1"/>
  <c r="Q305" i="1"/>
  <c r="P305" i="1"/>
  <c r="S325" i="1"/>
  <c r="O325" i="1"/>
  <c r="Q325" i="1"/>
  <c r="P325" i="1"/>
  <c r="S345" i="1"/>
  <c r="O345" i="1"/>
  <c r="Q345" i="1"/>
  <c r="P345" i="1"/>
  <c r="S365" i="1"/>
  <c r="O365" i="1"/>
  <c r="Q365" i="1"/>
  <c r="P365" i="1"/>
  <c r="S404" i="1"/>
  <c r="O404" i="1"/>
  <c r="Q404" i="1"/>
  <c r="P404" i="1"/>
  <c r="O436" i="1"/>
  <c r="S436" i="1"/>
  <c r="Q436" i="1"/>
  <c r="P436" i="1"/>
  <c r="O460" i="1"/>
  <c r="Q460" i="1"/>
  <c r="P460" i="1"/>
  <c r="S460" i="1"/>
  <c r="S479" i="1"/>
  <c r="Q479" i="1"/>
  <c r="P479" i="1"/>
  <c r="O479" i="1"/>
  <c r="O489" i="1"/>
  <c r="S489" i="1"/>
  <c r="Q489" i="1"/>
  <c r="P489" i="1"/>
  <c r="Q544" i="1"/>
  <c r="P544" i="1"/>
  <c r="S544" i="1"/>
  <c r="O544" i="1"/>
  <c r="S575" i="1"/>
  <c r="Q575" i="1"/>
  <c r="P575" i="1"/>
  <c r="O575" i="1"/>
  <c r="S248" i="1"/>
  <c r="Q248" i="1"/>
  <c r="P248" i="1"/>
  <c r="O248" i="1"/>
  <c r="S268" i="1"/>
  <c r="P268" i="1"/>
  <c r="O268" i="1"/>
  <c r="Q268" i="1"/>
  <c r="S288" i="1"/>
  <c r="Q288" i="1"/>
  <c r="P288" i="1"/>
  <c r="O288" i="1"/>
  <c r="S308" i="1"/>
  <c r="Q308" i="1"/>
  <c r="P308" i="1"/>
  <c r="O308" i="1"/>
  <c r="S328" i="1"/>
  <c r="Q328" i="1"/>
  <c r="P328" i="1"/>
  <c r="O328" i="1"/>
  <c r="S348" i="1"/>
  <c r="Q348" i="1"/>
  <c r="P348" i="1"/>
  <c r="O348" i="1"/>
  <c r="S368" i="1"/>
  <c r="Q368" i="1"/>
  <c r="P368" i="1"/>
  <c r="O368" i="1"/>
  <c r="S401" i="1"/>
  <c r="Q401" i="1"/>
  <c r="P401" i="1"/>
  <c r="O401" i="1"/>
  <c r="S450" i="1"/>
  <c r="O450" i="1"/>
  <c r="Q450" i="1"/>
  <c r="P450" i="1"/>
  <c r="P484" i="1"/>
  <c r="O484" i="1"/>
  <c r="Q484" i="1"/>
  <c r="S484" i="1"/>
  <c r="S691" i="1"/>
  <c r="P691" i="1"/>
  <c r="Q691" i="1"/>
  <c r="O691" i="1"/>
  <c r="S464" i="1"/>
  <c r="Q464" i="1"/>
  <c r="P464" i="1"/>
  <c r="O464" i="1"/>
  <c r="S475" i="1"/>
  <c r="Q475" i="1"/>
  <c r="P475" i="1"/>
  <c r="O475" i="1"/>
  <c r="S599" i="1"/>
  <c r="Q599" i="1"/>
  <c r="P599" i="1"/>
  <c r="O599" i="1"/>
  <c r="S539" i="1"/>
  <c r="O539" i="1"/>
  <c r="Q539" i="1"/>
  <c r="P539" i="1"/>
  <c r="S576" i="1"/>
  <c r="Q576" i="1"/>
  <c r="P576" i="1"/>
  <c r="O576" i="1"/>
  <c r="P607" i="1"/>
  <c r="O607" i="1"/>
  <c r="S607" i="1"/>
  <c r="Q607" i="1"/>
  <c r="O480" i="1"/>
  <c r="S480" i="1"/>
  <c r="Q480" i="1"/>
  <c r="P480" i="1"/>
  <c r="S504" i="1"/>
  <c r="P504" i="1"/>
  <c r="O504" i="1"/>
  <c r="Q504" i="1"/>
  <c r="S516" i="1"/>
  <c r="O516" i="1"/>
  <c r="Q516" i="1"/>
  <c r="P516" i="1"/>
  <c r="S552" i="1"/>
  <c r="P552" i="1"/>
  <c r="O552" i="1"/>
  <c r="Q552" i="1"/>
  <c r="Q600" i="1"/>
  <c r="S600" i="1"/>
  <c r="O600" i="1"/>
  <c r="P600" i="1"/>
  <c r="O260" i="1"/>
  <c r="S260" i="1"/>
  <c r="Q260" i="1"/>
  <c r="P260" i="1"/>
  <c r="O280" i="1"/>
  <c r="S280" i="1"/>
  <c r="Q280" i="1"/>
  <c r="P280" i="1"/>
  <c r="O300" i="1"/>
  <c r="S300" i="1"/>
  <c r="Q300" i="1"/>
  <c r="P300" i="1"/>
  <c r="O320" i="1"/>
  <c r="S320" i="1"/>
  <c r="Q320" i="1"/>
  <c r="P320" i="1"/>
  <c r="Q340" i="1"/>
  <c r="O340" i="1"/>
  <c r="S340" i="1"/>
  <c r="P340" i="1"/>
  <c r="Q360" i="1"/>
  <c r="O360" i="1"/>
  <c r="S360" i="1"/>
  <c r="P360" i="1"/>
  <c r="O411" i="1"/>
  <c r="S411" i="1"/>
  <c r="Q411" i="1"/>
  <c r="P411" i="1"/>
  <c r="Q427" i="1"/>
  <c r="P427" i="1"/>
  <c r="O427" i="1"/>
  <c r="S427" i="1"/>
  <c r="Q461" i="1"/>
  <c r="P461" i="1"/>
  <c r="O461" i="1"/>
  <c r="S461" i="1"/>
  <c r="Q485" i="1"/>
  <c r="P485" i="1"/>
  <c r="O485" i="1"/>
  <c r="S485" i="1"/>
  <c r="S499" i="1"/>
  <c r="O499" i="1"/>
  <c r="Q499" i="1"/>
  <c r="P499" i="1"/>
  <c r="S577" i="1"/>
  <c r="Q577" i="1"/>
  <c r="O577" i="1"/>
  <c r="P577" i="1"/>
  <c r="Q584" i="1"/>
  <c r="P584" i="1"/>
  <c r="S584" i="1"/>
  <c r="O584" i="1"/>
  <c r="S608" i="1"/>
  <c r="Q608" i="1"/>
  <c r="P608" i="1"/>
  <c r="O608" i="1"/>
  <c r="P651" i="1"/>
  <c r="S651" i="1"/>
  <c r="Q651" i="1"/>
  <c r="O651" i="1"/>
  <c r="O203" i="1"/>
  <c r="S203" i="1"/>
  <c r="Q203" i="1"/>
  <c r="P203" i="1"/>
  <c r="S223" i="1"/>
  <c r="Q223" i="1"/>
  <c r="P223" i="1"/>
  <c r="O223" i="1"/>
  <c r="S243" i="1"/>
  <c r="Q243" i="1"/>
  <c r="P243" i="1"/>
  <c r="O243" i="1"/>
  <c r="Q263" i="1"/>
  <c r="S263" i="1"/>
  <c r="P263" i="1"/>
  <c r="O263" i="1"/>
  <c r="Q283" i="1"/>
  <c r="S283" i="1"/>
  <c r="P283" i="1"/>
  <c r="O283" i="1"/>
  <c r="Q303" i="1"/>
  <c r="O303" i="1"/>
  <c r="S303" i="1"/>
  <c r="P303" i="1"/>
  <c r="Q323" i="1"/>
  <c r="S323" i="1"/>
  <c r="P323" i="1"/>
  <c r="O323" i="1"/>
  <c r="Q343" i="1"/>
  <c r="P343" i="1"/>
  <c r="S343" i="1"/>
  <c r="O343" i="1"/>
  <c r="Q363" i="1"/>
  <c r="P363" i="1"/>
  <c r="S363" i="1"/>
  <c r="O363" i="1"/>
  <c r="Q424" i="1"/>
  <c r="P424" i="1"/>
  <c r="O424" i="1"/>
  <c r="S424" i="1"/>
  <c r="P437" i="1"/>
  <c r="Q437" i="1"/>
  <c r="O437" i="1"/>
  <c r="S437" i="1"/>
  <c r="Q444" i="1"/>
  <c r="P444" i="1"/>
  <c r="O444" i="1"/>
  <c r="S444" i="1"/>
  <c r="Q405" i="1"/>
  <c r="O405" i="1"/>
  <c r="P405" i="1"/>
  <c r="S405" i="1"/>
  <c r="S540" i="1"/>
  <c r="Q540" i="1"/>
  <c r="P540" i="1"/>
  <c r="O540" i="1"/>
  <c r="S585" i="1"/>
  <c r="Q585" i="1"/>
  <c r="P585" i="1"/>
  <c r="O585" i="1"/>
  <c r="Q601" i="1"/>
  <c r="S601" i="1"/>
  <c r="P601" i="1"/>
  <c r="O601" i="1"/>
  <c r="O329" i="1"/>
  <c r="S329" i="1"/>
  <c r="P329" i="1"/>
  <c r="Q329" i="1"/>
  <c r="O349" i="1"/>
  <c r="S349" i="1"/>
  <c r="P349" i="1"/>
  <c r="Q349" i="1"/>
  <c r="O369" i="1"/>
  <c r="S369" i="1"/>
  <c r="P369" i="1"/>
  <c r="Q369" i="1"/>
  <c r="P402" i="1"/>
  <c r="O402" i="1"/>
  <c r="S402" i="1"/>
  <c r="Q402" i="1"/>
  <c r="O421" i="1"/>
  <c r="S421" i="1"/>
  <c r="Q421" i="1"/>
  <c r="P421" i="1"/>
  <c r="O451" i="1"/>
  <c r="P451" i="1"/>
  <c r="S451" i="1"/>
  <c r="Q451" i="1"/>
  <c r="O458" i="1"/>
  <c r="S458" i="1"/>
  <c r="Q458" i="1"/>
  <c r="P458" i="1"/>
  <c r="P486" i="1"/>
  <c r="O486" i="1"/>
  <c r="S486" i="1"/>
  <c r="Q486" i="1"/>
  <c r="S517" i="1"/>
  <c r="Q517" i="1"/>
  <c r="P517" i="1"/>
  <c r="O517" i="1"/>
  <c r="Q561" i="1"/>
  <c r="S561" i="1"/>
  <c r="P561" i="1"/>
  <c r="O561" i="1"/>
  <c r="S578" i="1"/>
  <c r="Q578" i="1"/>
  <c r="P578" i="1"/>
  <c r="O578" i="1"/>
  <c r="Q272" i="1"/>
  <c r="O272" i="1"/>
  <c r="S272" i="1"/>
  <c r="P272" i="1"/>
  <c r="S292" i="1"/>
  <c r="Q292" i="1"/>
  <c r="O292" i="1"/>
  <c r="P292" i="1"/>
  <c r="S312" i="1"/>
  <c r="Q312" i="1"/>
  <c r="O312" i="1"/>
  <c r="P312" i="1"/>
  <c r="S332" i="1"/>
  <c r="Q332" i="1"/>
  <c r="O332" i="1"/>
  <c r="P332" i="1"/>
  <c r="S352" i="1"/>
  <c r="Q352" i="1"/>
  <c r="O352" i="1"/>
  <c r="P352" i="1"/>
  <c r="S372" i="1"/>
  <c r="Q372" i="1"/>
  <c r="O372" i="1"/>
  <c r="P372" i="1"/>
  <c r="S396" i="1"/>
  <c r="Q396" i="1"/>
  <c r="P396" i="1"/>
  <c r="O396" i="1"/>
  <c r="S399" i="1"/>
  <c r="Q399" i="1"/>
  <c r="P399" i="1"/>
  <c r="O399" i="1"/>
  <c r="S441" i="1"/>
  <c r="Q441" i="1"/>
  <c r="P441" i="1"/>
  <c r="O441" i="1"/>
  <c r="Q465" i="1"/>
  <c r="O465" i="1"/>
  <c r="S465" i="1"/>
  <c r="P465" i="1"/>
  <c r="S481" i="1"/>
  <c r="Q481" i="1"/>
  <c r="P481" i="1"/>
  <c r="O481" i="1"/>
  <c r="Q521" i="1"/>
  <c r="P521" i="1"/>
  <c r="O521" i="1"/>
  <c r="P623" i="1"/>
  <c r="S623" i="1"/>
  <c r="O623" i="1"/>
  <c r="Q623" i="1"/>
  <c r="Q643" i="1"/>
  <c r="P643" i="1"/>
  <c r="S643" i="1"/>
  <c r="O643" i="1"/>
  <c r="S658" i="1"/>
  <c r="Q658" i="1"/>
  <c r="P658" i="1"/>
  <c r="O658" i="1"/>
  <c r="S662" i="1"/>
  <c r="Q662" i="1"/>
  <c r="P662" i="1"/>
  <c r="O662" i="1"/>
  <c r="Q683" i="1"/>
  <c r="P683" i="1"/>
  <c r="O683" i="1"/>
  <c r="S683" i="1"/>
  <c r="S745" i="1"/>
  <c r="O745" i="1"/>
  <c r="Q745" i="1"/>
  <c r="P745" i="1"/>
  <c r="Q800" i="1"/>
  <c r="S800" i="1"/>
  <c r="P800" i="1"/>
  <c r="O800" i="1"/>
  <c r="P423" i="1"/>
  <c r="O423" i="1"/>
  <c r="S423" i="1"/>
  <c r="Q423" i="1"/>
  <c r="Q443" i="1"/>
  <c r="P443" i="1"/>
  <c r="O443" i="1"/>
  <c r="S443" i="1"/>
  <c r="Q463" i="1"/>
  <c r="S463" i="1"/>
  <c r="P463" i="1"/>
  <c r="O463" i="1"/>
  <c r="Q483" i="1"/>
  <c r="S483" i="1"/>
  <c r="P483" i="1"/>
  <c r="O483" i="1"/>
  <c r="Q510" i="1"/>
  <c r="S510" i="1"/>
  <c r="P510" i="1"/>
  <c r="O510" i="1"/>
  <c r="Q536" i="1"/>
  <c r="S536" i="1"/>
  <c r="P536" i="1"/>
  <c r="O536" i="1"/>
  <c r="Q571" i="1"/>
  <c r="P571" i="1"/>
  <c r="S571" i="1"/>
  <c r="O571" i="1"/>
  <c r="S574" i="1"/>
  <c r="Q574" i="1"/>
  <c r="P574" i="1"/>
  <c r="O574" i="1"/>
  <c r="P647" i="1"/>
  <c r="O647" i="1"/>
  <c r="S647" i="1"/>
  <c r="Q647" i="1"/>
  <c r="S674" i="1"/>
  <c r="O674" i="1"/>
  <c r="Q674" i="1"/>
  <c r="P674" i="1"/>
  <c r="S751" i="1"/>
  <c r="Q751" i="1"/>
  <c r="P751" i="1"/>
  <c r="O751" i="1"/>
  <c r="S791" i="1"/>
  <c r="Q791" i="1"/>
  <c r="P791" i="1"/>
  <c r="O791" i="1"/>
  <c r="Q679" i="1"/>
  <c r="S679" i="1"/>
  <c r="P679" i="1"/>
  <c r="O679" i="1"/>
  <c r="S784" i="1"/>
  <c r="Q784" i="1"/>
  <c r="P784" i="1"/>
  <c r="O784" i="1"/>
  <c r="S811" i="1"/>
  <c r="Q811" i="1"/>
  <c r="P811" i="1"/>
  <c r="O811" i="1"/>
  <c r="Q820" i="1"/>
  <c r="S820" i="1"/>
  <c r="P820" i="1"/>
  <c r="O820" i="1"/>
  <c r="S925" i="1"/>
  <c r="P925" i="1"/>
  <c r="Q925" i="1"/>
  <c r="O925" i="1"/>
  <c r="S555" i="1"/>
  <c r="P555" i="1"/>
  <c r="O555" i="1"/>
  <c r="Q555" i="1"/>
  <c r="S558" i="1"/>
  <c r="P558" i="1"/>
  <c r="O558" i="1"/>
  <c r="Q558" i="1"/>
  <c r="S568" i="1"/>
  <c r="P568" i="1"/>
  <c r="O568" i="1"/>
  <c r="Q568" i="1"/>
  <c r="S591" i="1"/>
  <c r="P591" i="1"/>
  <c r="O591" i="1"/>
  <c r="Q591" i="1"/>
  <c r="S594" i="1"/>
  <c r="P594" i="1"/>
  <c r="O594" i="1"/>
  <c r="Q594" i="1"/>
  <c r="Q640" i="1"/>
  <c r="P640" i="1"/>
  <c r="O640" i="1"/>
  <c r="S640" i="1"/>
  <c r="P902" i="1"/>
  <c r="O902" i="1"/>
  <c r="Q902" i="1"/>
  <c r="S902" i="1"/>
  <c r="S913" i="1"/>
  <c r="P913" i="1"/>
  <c r="Q913" i="1"/>
  <c r="O913" i="1"/>
  <c r="S452" i="1"/>
  <c r="Q452" i="1"/>
  <c r="P452" i="1"/>
  <c r="O452" i="1"/>
  <c r="S472" i="1"/>
  <c r="Q472" i="1"/>
  <c r="P472" i="1"/>
  <c r="O472" i="1"/>
  <c r="S495" i="1"/>
  <c r="Q495" i="1"/>
  <c r="P495" i="1"/>
  <c r="O495" i="1"/>
  <c r="S498" i="1"/>
  <c r="Q498" i="1"/>
  <c r="P498" i="1"/>
  <c r="O498" i="1"/>
  <c r="S501" i="1"/>
  <c r="Q501" i="1"/>
  <c r="P501" i="1"/>
  <c r="O501" i="1"/>
  <c r="P527" i="1"/>
  <c r="O527" i="1"/>
  <c r="Q527" i="1"/>
  <c r="S527" i="1"/>
  <c r="S549" i="1"/>
  <c r="O549" i="1"/>
  <c r="Q549" i="1"/>
  <c r="P549" i="1"/>
  <c r="Q581" i="1"/>
  <c r="O581" i="1"/>
  <c r="S581" i="1"/>
  <c r="P581" i="1"/>
  <c r="Q604" i="1"/>
  <c r="P604" i="1"/>
  <c r="O604" i="1"/>
  <c r="S604" i="1"/>
  <c r="S617" i="1"/>
  <c r="O617" i="1"/>
  <c r="Q617" i="1"/>
  <c r="P617" i="1"/>
  <c r="P627" i="1"/>
  <c r="O627" i="1"/>
  <c r="Q627" i="1"/>
  <c r="S627" i="1"/>
  <c r="S655" i="1"/>
  <c r="P655" i="1"/>
  <c r="O655" i="1"/>
  <c r="Q655" i="1"/>
  <c r="S659" i="1"/>
  <c r="P659" i="1"/>
  <c r="O659" i="1"/>
  <c r="Q659" i="1"/>
  <c r="Q684" i="1"/>
  <c r="P684" i="1"/>
  <c r="O684" i="1"/>
  <c r="S684" i="1"/>
  <c r="S703" i="1"/>
  <c r="Q703" i="1"/>
  <c r="P703" i="1"/>
  <c r="O703" i="1"/>
  <c r="S723" i="1"/>
  <c r="Q723" i="1"/>
  <c r="P723" i="1"/>
  <c r="O723" i="1"/>
  <c r="S734" i="1"/>
  <c r="Q734" i="1"/>
  <c r="P734" i="1"/>
  <c r="O734" i="1"/>
  <c r="S764" i="1"/>
  <c r="Q764" i="1"/>
  <c r="P764" i="1"/>
  <c r="O764" i="1"/>
  <c r="S802" i="1"/>
  <c r="Q802" i="1"/>
  <c r="P802" i="1"/>
  <c r="O802" i="1"/>
  <c r="S839" i="1"/>
  <c r="Q839" i="1"/>
  <c r="P839" i="1"/>
  <c r="O839" i="1"/>
  <c r="Q951" i="1"/>
  <c r="P951" i="1"/>
  <c r="O951" i="1"/>
  <c r="S951" i="1"/>
  <c r="Q1036" i="1"/>
  <c r="P1036" i="1"/>
  <c r="O1036" i="1"/>
  <c r="S1036" i="1"/>
  <c r="Q524" i="1"/>
  <c r="P524" i="1"/>
  <c r="S524" i="1"/>
  <c r="O524" i="1"/>
  <c r="S546" i="1"/>
  <c r="Q546" i="1"/>
  <c r="P546" i="1"/>
  <c r="O546" i="1"/>
  <c r="S565" i="1"/>
  <c r="Q565" i="1"/>
  <c r="P565" i="1"/>
  <c r="O565" i="1"/>
  <c r="S588" i="1"/>
  <c r="Q588" i="1"/>
  <c r="P588" i="1"/>
  <c r="O588" i="1"/>
  <c r="S611" i="1"/>
  <c r="Q611" i="1"/>
  <c r="P611" i="1"/>
  <c r="O611" i="1"/>
  <c r="S614" i="1"/>
  <c r="Q614" i="1"/>
  <c r="P614" i="1"/>
  <c r="O614" i="1"/>
  <c r="Q644" i="1"/>
  <c r="P644" i="1"/>
  <c r="S644" i="1"/>
  <c r="O644" i="1"/>
  <c r="S671" i="1"/>
  <c r="P671" i="1"/>
  <c r="O671" i="1"/>
  <c r="Q671" i="1"/>
  <c r="S675" i="1"/>
  <c r="Q675" i="1"/>
  <c r="O675" i="1"/>
  <c r="P675" i="1"/>
  <c r="S785" i="1"/>
  <c r="Q785" i="1"/>
  <c r="P785" i="1"/>
  <c r="O785" i="1"/>
  <c r="Q624" i="1"/>
  <c r="P624" i="1"/>
  <c r="S624" i="1"/>
  <c r="O624" i="1"/>
  <c r="Q648" i="1"/>
  <c r="S648" i="1"/>
  <c r="P648" i="1"/>
  <c r="O648" i="1"/>
  <c r="Q663" i="1"/>
  <c r="P663" i="1"/>
  <c r="S663" i="1"/>
  <c r="O663" i="1"/>
  <c r="Q699" i="1"/>
  <c r="S699" i="1"/>
  <c r="P699" i="1"/>
  <c r="O699" i="1"/>
  <c r="Q719" i="1"/>
  <c r="S719" i="1"/>
  <c r="P719" i="1"/>
  <c r="O719" i="1"/>
  <c r="S735" i="1"/>
  <c r="O735" i="1"/>
  <c r="Q735" i="1"/>
  <c r="P735" i="1"/>
  <c r="S765" i="1"/>
  <c r="O765" i="1"/>
  <c r="Q765" i="1"/>
  <c r="P765" i="1"/>
  <c r="S793" i="1"/>
  <c r="Q793" i="1"/>
  <c r="P793" i="1"/>
  <c r="O793" i="1"/>
  <c r="P803" i="1"/>
  <c r="S803" i="1"/>
  <c r="Q803" i="1"/>
  <c r="O803" i="1"/>
  <c r="Q840" i="1"/>
  <c r="S840" i="1"/>
  <c r="P840" i="1"/>
  <c r="O840" i="1"/>
  <c r="S850" i="1"/>
  <c r="Q850" i="1"/>
  <c r="P850" i="1"/>
  <c r="O850" i="1"/>
  <c r="P882" i="1"/>
  <c r="O882" i="1"/>
  <c r="S882" i="1"/>
  <c r="Q882" i="1"/>
  <c r="O685" i="1"/>
  <c r="S685" i="1"/>
  <c r="Q685" i="1"/>
  <c r="P685" i="1"/>
  <c r="S694" i="1"/>
  <c r="O694" i="1"/>
  <c r="Q694" i="1"/>
  <c r="P694" i="1"/>
  <c r="Q704" i="1"/>
  <c r="P704" i="1"/>
  <c r="O704" i="1"/>
  <c r="S704" i="1"/>
  <c r="S714" i="1"/>
  <c r="O714" i="1"/>
  <c r="Q714" i="1"/>
  <c r="P714" i="1"/>
  <c r="Q724" i="1"/>
  <c r="P724" i="1"/>
  <c r="O724" i="1"/>
  <c r="S724" i="1"/>
  <c r="S741" i="1"/>
  <c r="Q741" i="1"/>
  <c r="P741" i="1"/>
  <c r="O741" i="1"/>
  <c r="S871" i="1"/>
  <c r="Q871" i="1"/>
  <c r="P871" i="1"/>
  <c r="O871" i="1"/>
  <c r="P511" i="1"/>
  <c r="O511" i="1"/>
  <c r="Q511" i="1"/>
  <c r="S511" i="1"/>
  <c r="P531" i="1"/>
  <c r="O531" i="1"/>
  <c r="Q531" i="1"/>
  <c r="S531" i="1"/>
  <c r="P534" i="1"/>
  <c r="O534" i="1"/>
  <c r="S534" i="1"/>
  <c r="Q534" i="1"/>
  <c r="P537" i="1"/>
  <c r="O537" i="1"/>
  <c r="S537" i="1"/>
  <c r="Q537" i="1"/>
  <c r="P559" i="1"/>
  <c r="O559" i="1"/>
  <c r="S559" i="1"/>
  <c r="Q559" i="1"/>
  <c r="P572" i="1"/>
  <c r="O572" i="1"/>
  <c r="S572" i="1"/>
  <c r="Q572" i="1"/>
  <c r="S598" i="1"/>
  <c r="P598" i="1"/>
  <c r="O598" i="1"/>
  <c r="Q598" i="1"/>
  <c r="Q621" i="1"/>
  <c r="S621" i="1"/>
  <c r="P621" i="1"/>
  <c r="O621" i="1"/>
  <c r="Q680" i="1"/>
  <c r="P680" i="1"/>
  <c r="S680" i="1"/>
  <c r="O680" i="1"/>
  <c r="S794" i="1"/>
  <c r="Q794" i="1"/>
  <c r="P794" i="1"/>
  <c r="O794" i="1"/>
  <c r="S814" i="1"/>
  <c r="Q814" i="1"/>
  <c r="P814" i="1"/>
  <c r="O814" i="1"/>
  <c r="Q467" i="1"/>
  <c r="P467" i="1"/>
  <c r="O467" i="1"/>
  <c r="S467" i="1"/>
  <c r="Q487" i="1"/>
  <c r="O487" i="1"/>
  <c r="S487" i="1"/>
  <c r="P487" i="1"/>
  <c r="Q508" i="1"/>
  <c r="O508" i="1"/>
  <c r="S508" i="1"/>
  <c r="P508" i="1"/>
  <c r="Q528" i="1"/>
  <c r="O528" i="1"/>
  <c r="S528" i="1"/>
  <c r="P528" i="1"/>
  <c r="S556" i="1"/>
  <c r="Q556" i="1"/>
  <c r="O556" i="1"/>
  <c r="P556" i="1"/>
  <c r="S582" i="1"/>
  <c r="Q582" i="1"/>
  <c r="O582" i="1"/>
  <c r="P582" i="1"/>
  <c r="S595" i="1"/>
  <c r="Q595" i="1"/>
  <c r="O595" i="1"/>
  <c r="P595" i="1"/>
  <c r="S605" i="1"/>
  <c r="Q605" i="1"/>
  <c r="O605" i="1"/>
  <c r="P605" i="1"/>
  <c r="S628" i="1"/>
  <c r="Q628" i="1"/>
  <c r="P628" i="1"/>
  <c r="O628" i="1"/>
  <c r="Q641" i="1"/>
  <c r="S641" i="1"/>
  <c r="P641" i="1"/>
  <c r="O641" i="1"/>
  <c r="S656" i="1"/>
  <c r="Q656" i="1"/>
  <c r="P656" i="1"/>
  <c r="O656" i="1"/>
  <c r="Q668" i="1"/>
  <c r="P668" i="1"/>
  <c r="O668" i="1"/>
  <c r="S668" i="1"/>
  <c r="S917" i="1"/>
  <c r="Q917" i="1"/>
  <c r="P917" i="1"/>
  <c r="O917" i="1"/>
  <c r="S929" i="1"/>
  <c r="Q929" i="1"/>
  <c r="P929" i="1"/>
  <c r="O929" i="1"/>
  <c r="S470" i="1"/>
  <c r="Q470" i="1"/>
  <c r="P470" i="1"/>
  <c r="O470" i="1"/>
  <c r="P490" i="1"/>
  <c r="S490" i="1"/>
  <c r="Q490" i="1"/>
  <c r="O490" i="1"/>
  <c r="P493" i="1"/>
  <c r="S493" i="1"/>
  <c r="Q493" i="1"/>
  <c r="O493" i="1"/>
  <c r="P505" i="1"/>
  <c r="Q505" i="1"/>
  <c r="O505" i="1"/>
  <c r="S505" i="1"/>
  <c r="S525" i="1"/>
  <c r="P525" i="1"/>
  <c r="Q525" i="1"/>
  <c r="O525" i="1"/>
  <c r="S592" i="1"/>
  <c r="P592" i="1"/>
  <c r="Q592" i="1"/>
  <c r="O592" i="1"/>
  <c r="S618" i="1"/>
  <c r="P618" i="1"/>
  <c r="O618" i="1"/>
  <c r="Q618" i="1"/>
  <c r="S645" i="1"/>
  <c r="P645" i="1"/>
  <c r="O645" i="1"/>
  <c r="Q645" i="1"/>
  <c r="O705" i="1"/>
  <c r="Q705" i="1"/>
  <c r="P705" i="1"/>
  <c r="S705" i="1"/>
  <c r="O725" i="1"/>
  <c r="Q725" i="1"/>
  <c r="P725" i="1"/>
  <c r="S725" i="1"/>
  <c r="S742" i="1"/>
  <c r="P742" i="1"/>
  <c r="Q742" i="1"/>
  <c r="O742" i="1"/>
  <c r="S787" i="1"/>
  <c r="Q787" i="1"/>
  <c r="P787" i="1"/>
  <c r="O787" i="1"/>
  <c r="S805" i="1"/>
  <c r="Q805" i="1"/>
  <c r="P805" i="1"/>
  <c r="O805" i="1"/>
  <c r="S815" i="1"/>
  <c r="Q815" i="1"/>
  <c r="P815" i="1"/>
  <c r="O815" i="1"/>
  <c r="S615" i="1"/>
  <c r="Q615" i="1"/>
  <c r="O615" i="1"/>
  <c r="P615" i="1"/>
  <c r="S625" i="1"/>
  <c r="Q625" i="1"/>
  <c r="O625" i="1"/>
  <c r="P625" i="1"/>
  <c r="S638" i="1"/>
  <c r="Q638" i="1"/>
  <c r="O638" i="1"/>
  <c r="P638" i="1"/>
  <c r="Q660" i="1"/>
  <c r="S660" i="1"/>
  <c r="O660" i="1"/>
  <c r="P660" i="1"/>
  <c r="Q664" i="1"/>
  <c r="P664" i="1"/>
  <c r="O664" i="1"/>
  <c r="S664" i="1"/>
  <c r="S695" i="1"/>
  <c r="O695" i="1"/>
  <c r="P695" i="1"/>
  <c r="Q695" i="1"/>
  <c r="S715" i="1"/>
  <c r="O715" i="1"/>
  <c r="P715" i="1"/>
  <c r="Q715" i="1"/>
  <c r="S853" i="1"/>
  <c r="Q853" i="1"/>
  <c r="P853" i="1"/>
  <c r="O853" i="1"/>
  <c r="Q1056" i="1"/>
  <c r="P1056" i="1"/>
  <c r="O1056" i="1"/>
  <c r="S1056" i="1"/>
  <c r="S476" i="1"/>
  <c r="Q476" i="1"/>
  <c r="P476" i="1"/>
  <c r="O476" i="1"/>
  <c r="P547" i="1"/>
  <c r="O547" i="1"/>
  <c r="S547" i="1"/>
  <c r="Q547" i="1"/>
  <c r="O566" i="1"/>
  <c r="S566" i="1"/>
  <c r="Q566" i="1"/>
  <c r="P566" i="1"/>
  <c r="S612" i="1"/>
  <c r="Q612" i="1"/>
  <c r="P612" i="1"/>
  <c r="O612" i="1"/>
  <c r="S681" i="1"/>
  <c r="Q681" i="1"/>
  <c r="P681" i="1"/>
  <c r="O681" i="1"/>
  <c r="Q700" i="1"/>
  <c r="P700" i="1"/>
  <c r="S700" i="1"/>
  <c r="O700" i="1"/>
  <c r="Q720" i="1"/>
  <c r="P720" i="1"/>
  <c r="S720" i="1"/>
  <c r="O720" i="1"/>
  <c r="S754" i="1"/>
  <c r="Q754" i="1"/>
  <c r="P754" i="1"/>
  <c r="O754" i="1"/>
  <c r="S796" i="1"/>
  <c r="Q796" i="1"/>
  <c r="P796" i="1"/>
  <c r="O796" i="1"/>
  <c r="O806" i="1"/>
  <c r="S806" i="1"/>
  <c r="Q806" i="1"/>
  <c r="P806" i="1"/>
  <c r="Q843" i="1"/>
  <c r="P843" i="1"/>
  <c r="S843" i="1"/>
  <c r="O843" i="1"/>
  <c r="S731" i="1"/>
  <c r="Q731" i="1"/>
  <c r="P731" i="1"/>
  <c r="O731" i="1"/>
  <c r="S781" i="1"/>
  <c r="Q781" i="1"/>
  <c r="P781" i="1"/>
  <c r="O781" i="1"/>
  <c r="S788" i="1"/>
  <c r="Q788" i="1"/>
  <c r="P788" i="1"/>
  <c r="O788" i="1"/>
  <c r="P563" i="1"/>
  <c r="S563" i="1"/>
  <c r="Q563" i="1"/>
  <c r="O563" i="1"/>
  <c r="O586" i="1"/>
  <c r="S586" i="1"/>
  <c r="Q586" i="1"/>
  <c r="P586" i="1"/>
  <c r="S632" i="1"/>
  <c r="Q632" i="1"/>
  <c r="P632" i="1"/>
  <c r="O632" i="1"/>
  <c r="S642" i="1"/>
  <c r="Q642" i="1"/>
  <c r="P642" i="1"/>
  <c r="O642" i="1"/>
  <c r="S711" i="1"/>
  <c r="P711" i="1"/>
  <c r="Q711" i="1"/>
  <c r="O711" i="1"/>
  <c r="S755" i="1"/>
  <c r="O755" i="1"/>
  <c r="Q755" i="1"/>
  <c r="P755" i="1"/>
  <c r="S761" i="1"/>
  <c r="Q761" i="1"/>
  <c r="P761" i="1"/>
  <c r="O761" i="1"/>
  <c r="S774" i="1"/>
  <c r="Q774" i="1"/>
  <c r="P774" i="1"/>
  <c r="O774" i="1"/>
  <c r="S797" i="1"/>
  <c r="Q797" i="1"/>
  <c r="P797" i="1"/>
  <c r="O797" i="1"/>
  <c r="Q875" i="1"/>
  <c r="P875" i="1"/>
  <c r="O875" i="1"/>
  <c r="S875" i="1"/>
  <c r="S886" i="1"/>
  <c r="P886" i="1"/>
  <c r="O886" i="1"/>
  <c r="Q886" i="1"/>
  <c r="Q532" i="1"/>
  <c r="P532" i="1"/>
  <c r="O532" i="1"/>
  <c r="S532" i="1"/>
  <c r="S535" i="1"/>
  <c r="Q535" i="1"/>
  <c r="P535" i="1"/>
  <c r="O535" i="1"/>
  <c r="S538" i="1"/>
  <c r="Q538" i="1"/>
  <c r="P538" i="1"/>
  <c r="O538" i="1"/>
  <c r="Q560" i="1"/>
  <c r="P560" i="1"/>
  <c r="O560" i="1"/>
  <c r="S560" i="1"/>
  <c r="Q596" i="1"/>
  <c r="P596" i="1"/>
  <c r="O596" i="1"/>
  <c r="S596" i="1"/>
  <c r="Q619" i="1"/>
  <c r="P619" i="1"/>
  <c r="O619" i="1"/>
  <c r="S619" i="1"/>
  <c r="S665" i="1"/>
  <c r="Q665" i="1"/>
  <c r="P665" i="1"/>
  <c r="O665" i="1"/>
  <c r="S682" i="1"/>
  <c r="P682" i="1"/>
  <c r="Q682" i="1"/>
  <c r="O682" i="1"/>
  <c r="S817" i="1"/>
  <c r="Q817" i="1"/>
  <c r="P817" i="1"/>
  <c r="O817" i="1"/>
  <c r="P388" i="1"/>
  <c r="S388" i="1"/>
  <c r="Q388" i="1"/>
  <c r="O388" i="1"/>
  <c r="P408" i="1"/>
  <c r="S408" i="1"/>
  <c r="Q408" i="1"/>
  <c r="O408" i="1"/>
  <c r="P428" i="1"/>
  <c r="S428" i="1"/>
  <c r="Q428" i="1"/>
  <c r="O428" i="1"/>
  <c r="P448" i="1"/>
  <c r="S448" i="1"/>
  <c r="Q448" i="1"/>
  <c r="O448" i="1"/>
  <c r="P468" i="1"/>
  <c r="S468" i="1"/>
  <c r="Q468" i="1"/>
  <c r="O468" i="1"/>
  <c r="Q488" i="1"/>
  <c r="P488" i="1"/>
  <c r="O488" i="1"/>
  <c r="S488" i="1"/>
  <c r="P509" i="1"/>
  <c r="O509" i="1"/>
  <c r="S509" i="1"/>
  <c r="Q509" i="1"/>
  <c r="Q529" i="1"/>
  <c r="P529" i="1"/>
  <c r="O529" i="1"/>
  <c r="S529" i="1"/>
  <c r="Q551" i="1"/>
  <c r="P551" i="1"/>
  <c r="O551" i="1"/>
  <c r="S551" i="1"/>
  <c r="Q554" i="1"/>
  <c r="P554" i="1"/>
  <c r="O554" i="1"/>
  <c r="S554" i="1"/>
  <c r="Q557" i="1"/>
  <c r="P557" i="1"/>
  <c r="O557" i="1"/>
  <c r="S557" i="1"/>
  <c r="P583" i="1"/>
  <c r="Q583" i="1"/>
  <c r="O583" i="1"/>
  <c r="S583" i="1"/>
  <c r="O606" i="1"/>
  <c r="Q606" i="1"/>
  <c r="P606" i="1"/>
  <c r="S606" i="1"/>
  <c r="Q639" i="1"/>
  <c r="P639" i="1"/>
  <c r="O639" i="1"/>
  <c r="S639" i="1"/>
  <c r="P646" i="1"/>
  <c r="O646" i="1"/>
  <c r="S646" i="1"/>
  <c r="Q646" i="1"/>
  <c r="Q661" i="1"/>
  <c r="P661" i="1"/>
  <c r="S661" i="1"/>
  <c r="O661" i="1"/>
  <c r="S701" i="1"/>
  <c r="Q701" i="1"/>
  <c r="P701" i="1"/>
  <c r="O701" i="1"/>
  <c r="S721" i="1"/>
  <c r="Q721" i="1"/>
  <c r="P721" i="1"/>
  <c r="O721" i="1"/>
  <c r="S775" i="1"/>
  <c r="O775" i="1"/>
  <c r="Q775" i="1"/>
  <c r="P775" i="1"/>
  <c r="S782" i="1"/>
  <c r="Q782" i="1"/>
  <c r="P782" i="1"/>
  <c r="O782" i="1"/>
  <c r="S808" i="1"/>
  <c r="Q808" i="1"/>
  <c r="P808" i="1"/>
  <c r="O808" i="1"/>
  <c r="P826" i="1"/>
  <c r="O826" i="1"/>
  <c r="Q826" i="1"/>
  <c r="S826" i="1"/>
  <c r="P1014" i="1"/>
  <c r="S1014" i="1"/>
  <c r="Q1014" i="1"/>
  <c r="O1014" i="1"/>
  <c r="O471" i="1"/>
  <c r="P471" i="1"/>
  <c r="S471" i="1"/>
  <c r="Q471" i="1"/>
  <c r="P491" i="1"/>
  <c r="O491" i="1"/>
  <c r="S491" i="1"/>
  <c r="Q491" i="1"/>
  <c r="P494" i="1"/>
  <c r="O494" i="1"/>
  <c r="S494" i="1"/>
  <c r="Q494" i="1"/>
  <c r="Q506" i="1"/>
  <c r="P506" i="1"/>
  <c r="O506" i="1"/>
  <c r="S506" i="1"/>
  <c r="P526" i="1"/>
  <c r="O526" i="1"/>
  <c r="S526" i="1"/>
  <c r="Q526" i="1"/>
  <c r="P548" i="1"/>
  <c r="O548" i="1"/>
  <c r="S548" i="1"/>
  <c r="Q548" i="1"/>
  <c r="P616" i="1"/>
  <c r="O616" i="1"/>
  <c r="Q616" i="1"/>
  <c r="S616" i="1"/>
  <c r="Q744" i="1"/>
  <c r="P744" i="1"/>
  <c r="O744" i="1"/>
  <c r="S744" i="1"/>
  <c r="S762" i="1"/>
  <c r="P762" i="1"/>
  <c r="Q762" i="1"/>
  <c r="O762" i="1"/>
  <c r="S394" i="1"/>
  <c r="Q394" i="1"/>
  <c r="P394" i="1"/>
  <c r="O394" i="1"/>
  <c r="S414" i="1"/>
  <c r="Q414" i="1"/>
  <c r="P414" i="1"/>
  <c r="O414" i="1"/>
  <c r="Q434" i="1"/>
  <c r="P434" i="1"/>
  <c r="O434" i="1"/>
  <c r="S434" i="1"/>
  <c r="Q454" i="1"/>
  <c r="S454" i="1"/>
  <c r="P454" i="1"/>
  <c r="O454" i="1"/>
  <c r="Q474" i="1"/>
  <c r="S474" i="1"/>
  <c r="P474" i="1"/>
  <c r="O474" i="1"/>
  <c r="S497" i="1"/>
  <c r="O497" i="1"/>
  <c r="Q497" i="1"/>
  <c r="P497" i="1"/>
  <c r="O500" i="1"/>
  <c r="Q500" i="1"/>
  <c r="S500" i="1"/>
  <c r="P500" i="1"/>
  <c r="Q503" i="1"/>
  <c r="O503" i="1"/>
  <c r="S503" i="1"/>
  <c r="P503" i="1"/>
  <c r="O523" i="1"/>
  <c r="Q523" i="1"/>
  <c r="P523" i="1"/>
  <c r="O545" i="1"/>
  <c r="Q545" i="1"/>
  <c r="S545" i="1"/>
  <c r="P545" i="1"/>
  <c r="P567" i="1"/>
  <c r="O567" i="1"/>
  <c r="Q567" i="1"/>
  <c r="S567" i="1"/>
  <c r="Q580" i="1"/>
  <c r="O580" i="1"/>
  <c r="S580" i="1"/>
  <c r="P580" i="1"/>
  <c r="P603" i="1"/>
  <c r="O603" i="1"/>
  <c r="S603" i="1"/>
  <c r="Q603" i="1"/>
  <c r="O626" i="1"/>
  <c r="P626" i="1"/>
  <c r="Q626" i="1"/>
  <c r="S626" i="1"/>
  <c r="S678" i="1"/>
  <c r="Q678" i="1"/>
  <c r="O678" i="1"/>
  <c r="P678" i="1"/>
  <c r="S790" i="1"/>
  <c r="Q790" i="1"/>
  <c r="P790" i="1"/>
  <c r="O790" i="1"/>
  <c r="S799" i="1"/>
  <c r="Q799" i="1"/>
  <c r="P799" i="1"/>
  <c r="O799" i="1"/>
  <c r="S934" i="1"/>
  <c r="O934" i="1"/>
  <c r="Q934" i="1"/>
  <c r="P934" i="1"/>
  <c r="S477" i="1"/>
  <c r="P477" i="1"/>
  <c r="Q477" i="1"/>
  <c r="O477" i="1"/>
  <c r="S542" i="1"/>
  <c r="P542" i="1"/>
  <c r="Q542" i="1"/>
  <c r="O542" i="1"/>
  <c r="S636" i="1"/>
  <c r="P636" i="1"/>
  <c r="O636" i="1"/>
  <c r="Q636" i="1"/>
  <c r="S654" i="1"/>
  <c r="O654" i="1"/>
  <c r="Q654" i="1"/>
  <c r="P654" i="1"/>
  <c r="S702" i="1"/>
  <c r="P702" i="1"/>
  <c r="Q702" i="1"/>
  <c r="O702" i="1"/>
  <c r="S722" i="1"/>
  <c r="P722" i="1"/>
  <c r="Q722" i="1"/>
  <c r="O722" i="1"/>
  <c r="Q739" i="1"/>
  <c r="S739" i="1"/>
  <c r="P739" i="1"/>
  <c r="O739" i="1"/>
  <c r="S973" i="1"/>
  <c r="P973" i="1"/>
  <c r="Q973" i="1"/>
  <c r="O973" i="1"/>
  <c r="Q688" i="1"/>
  <c r="O688" i="1"/>
  <c r="S688" i="1"/>
  <c r="P688" i="1"/>
  <c r="Q708" i="1"/>
  <c r="S708" i="1"/>
  <c r="P708" i="1"/>
  <c r="O708" i="1"/>
  <c r="Q728" i="1"/>
  <c r="S728" i="1"/>
  <c r="P728" i="1"/>
  <c r="O728" i="1"/>
  <c r="S748" i="1"/>
  <c r="Q748" i="1"/>
  <c r="P748" i="1"/>
  <c r="O748" i="1"/>
  <c r="S768" i="1"/>
  <c r="Q768" i="1"/>
  <c r="P768" i="1"/>
  <c r="O768" i="1"/>
  <c r="S831" i="1"/>
  <c r="Q831" i="1"/>
  <c r="P831" i="1"/>
  <c r="O831" i="1"/>
  <c r="S834" i="1"/>
  <c r="Q834" i="1"/>
  <c r="P834" i="1"/>
  <c r="O834" i="1"/>
  <c r="S837" i="1"/>
  <c r="Q837" i="1"/>
  <c r="P837" i="1"/>
  <c r="O837" i="1"/>
  <c r="Q860" i="1"/>
  <c r="S860" i="1"/>
  <c r="P860" i="1"/>
  <c r="O860" i="1"/>
  <c r="Q900" i="1"/>
  <c r="S900" i="1"/>
  <c r="P900" i="1"/>
  <c r="O900" i="1"/>
  <c r="S922" i="1"/>
  <c r="P922" i="1"/>
  <c r="Q922" i="1"/>
  <c r="O922" i="1"/>
  <c r="S771" i="1"/>
  <c r="Q771" i="1"/>
  <c r="P771" i="1"/>
  <c r="O771" i="1"/>
  <c r="S828" i="1"/>
  <c r="Q828" i="1"/>
  <c r="P828" i="1"/>
  <c r="O828" i="1"/>
  <c r="S847" i="1"/>
  <c r="Q847" i="1"/>
  <c r="P847" i="1"/>
  <c r="O847" i="1"/>
  <c r="Q896" i="1"/>
  <c r="S896" i="1"/>
  <c r="P896" i="1"/>
  <c r="O896" i="1"/>
  <c r="Q932" i="1"/>
  <c r="S932" i="1"/>
  <c r="P932" i="1"/>
  <c r="O932" i="1"/>
  <c r="S937" i="1"/>
  <c r="O937" i="1"/>
  <c r="Q937" i="1"/>
  <c r="P937" i="1"/>
  <c r="S947" i="1"/>
  <c r="Q947" i="1"/>
  <c r="P947" i="1"/>
  <c r="O947" i="1"/>
  <c r="Q957" i="1"/>
  <c r="P957" i="1"/>
  <c r="O957" i="1"/>
  <c r="S957" i="1"/>
  <c r="Q963" i="1"/>
  <c r="P963" i="1"/>
  <c r="O963" i="1"/>
  <c r="S963" i="1"/>
  <c r="S1065" i="1"/>
  <c r="Q1065" i="1"/>
  <c r="P1065" i="1"/>
  <c r="O1065" i="1"/>
  <c r="S825" i="1"/>
  <c r="Q825" i="1"/>
  <c r="P825" i="1"/>
  <c r="O825" i="1"/>
  <c r="Q880" i="1"/>
  <c r="S880" i="1"/>
  <c r="P880" i="1"/>
  <c r="O880" i="1"/>
  <c r="S970" i="1"/>
  <c r="O970" i="1"/>
  <c r="Q970" i="1"/>
  <c r="P970" i="1"/>
  <c r="Q1011" i="1"/>
  <c r="S1011" i="1"/>
  <c r="P1011" i="1"/>
  <c r="O1011" i="1"/>
  <c r="P1018" i="1"/>
  <c r="O1018" i="1"/>
  <c r="Q1018" i="1"/>
  <c r="S1018" i="1"/>
  <c r="Q1131" i="1"/>
  <c r="O1131" i="1"/>
  <c r="S1131" i="1"/>
  <c r="P1131" i="1"/>
  <c r="S637" i="1"/>
  <c r="Q637" i="1"/>
  <c r="O637" i="1"/>
  <c r="P637" i="1"/>
  <c r="S657" i="1"/>
  <c r="Q657" i="1"/>
  <c r="P657" i="1"/>
  <c r="O657" i="1"/>
  <c r="S677" i="1"/>
  <c r="Q677" i="1"/>
  <c r="P677" i="1"/>
  <c r="O677" i="1"/>
  <c r="S697" i="1"/>
  <c r="Q697" i="1"/>
  <c r="P697" i="1"/>
  <c r="O697" i="1"/>
  <c r="S717" i="1"/>
  <c r="Q717" i="1"/>
  <c r="P717" i="1"/>
  <c r="O717" i="1"/>
  <c r="S737" i="1"/>
  <c r="Q737" i="1"/>
  <c r="P737" i="1"/>
  <c r="O737" i="1"/>
  <c r="S757" i="1"/>
  <c r="Q757" i="1"/>
  <c r="P757" i="1"/>
  <c r="O757" i="1"/>
  <c r="S777" i="1"/>
  <c r="Q777" i="1"/>
  <c r="P777" i="1"/>
  <c r="O777" i="1"/>
  <c r="S822" i="1"/>
  <c r="Q822" i="1"/>
  <c r="P822" i="1"/>
  <c r="O822" i="1"/>
  <c r="S844" i="1"/>
  <c r="Q844" i="1"/>
  <c r="P844" i="1"/>
  <c r="O844" i="1"/>
  <c r="S857" i="1"/>
  <c r="Q857" i="1"/>
  <c r="P857" i="1"/>
  <c r="O857" i="1"/>
  <c r="Q876" i="1"/>
  <c r="S876" i="1"/>
  <c r="P876" i="1"/>
  <c r="O876" i="1"/>
  <c r="Q1042" i="1"/>
  <c r="P1042" i="1"/>
  <c r="O1042" i="1"/>
  <c r="S1042" i="1"/>
  <c r="Q740" i="1"/>
  <c r="P740" i="1"/>
  <c r="O740" i="1"/>
  <c r="S740" i="1"/>
  <c r="Q760" i="1"/>
  <c r="P760" i="1"/>
  <c r="O760" i="1"/>
  <c r="S760" i="1"/>
  <c r="Q780" i="1"/>
  <c r="P780" i="1"/>
  <c r="O780" i="1"/>
  <c r="S780" i="1"/>
  <c r="Q819" i="1"/>
  <c r="P819" i="1"/>
  <c r="O819" i="1"/>
  <c r="S819" i="1"/>
  <c r="Q841" i="1"/>
  <c r="P841" i="1"/>
  <c r="O841" i="1"/>
  <c r="S841" i="1"/>
  <c r="Q914" i="1"/>
  <c r="P914" i="1"/>
  <c r="O914" i="1"/>
  <c r="S914" i="1"/>
  <c r="S989" i="1"/>
  <c r="Q989" i="1"/>
  <c r="P989" i="1"/>
  <c r="O989" i="1"/>
  <c r="Q1076" i="1"/>
  <c r="P1076" i="1"/>
  <c r="O1076" i="1"/>
  <c r="S1076" i="1"/>
  <c r="S743" i="1"/>
  <c r="Q743" i="1"/>
  <c r="P743" i="1"/>
  <c r="O743" i="1"/>
  <c r="S763" i="1"/>
  <c r="Q763" i="1"/>
  <c r="P763" i="1"/>
  <c r="O763" i="1"/>
  <c r="P783" i="1"/>
  <c r="Q783" i="1"/>
  <c r="O783" i="1"/>
  <c r="S783" i="1"/>
  <c r="O786" i="1"/>
  <c r="Q786" i="1"/>
  <c r="P786" i="1"/>
  <c r="S786" i="1"/>
  <c r="S792" i="1"/>
  <c r="Q792" i="1"/>
  <c r="P792" i="1"/>
  <c r="O792" i="1"/>
  <c r="S795" i="1"/>
  <c r="Q795" i="1"/>
  <c r="P795" i="1"/>
  <c r="O795" i="1"/>
  <c r="S798" i="1"/>
  <c r="Q798" i="1"/>
  <c r="P798" i="1"/>
  <c r="O798" i="1"/>
  <c r="S801" i="1"/>
  <c r="Q801" i="1"/>
  <c r="P801" i="1"/>
  <c r="O801" i="1"/>
  <c r="S804" i="1"/>
  <c r="Q804" i="1"/>
  <c r="P804" i="1"/>
  <c r="O804" i="1"/>
  <c r="S807" i="1"/>
  <c r="Q807" i="1"/>
  <c r="P807" i="1"/>
  <c r="O807" i="1"/>
  <c r="S810" i="1"/>
  <c r="Q810" i="1"/>
  <c r="P810" i="1"/>
  <c r="O810" i="1"/>
  <c r="S813" i="1"/>
  <c r="Q813" i="1"/>
  <c r="P813" i="1"/>
  <c r="O813" i="1"/>
  <c r="S816" i="1"/>
  <c r="Q816" i="1"/>
  <c r="P816" i="1"/>
  <c r="O816" i="1"/>
  <c r="S838" i="1"/>
  <c r="Q838" i="1"/>
  <c r="P838" i="1"/>
  <c r="O838" i="1"/>
  <c r="S854" i="1"/>
  <c r="Q854" i="1"/>
  <c r="P854" i="1"/>
  <c r="O854" i="1"/>
  <c r="S910" i="1"/>
  <c r="P910" i="1"/>
  <c r="Q910" i="1"/>
  <c r="O910" i="1"/>
  <c r="S928" i="1"/>
  <c r="O928" i="1"/>
  <c r="Q928" i="1"/>
  <c r="P928" i="1"/>
  <c r="P938" i="1"/>
  <c r="S938" i="1"/>
  <c r="Q938" i="1"/>
  <c r="O938" i="1"/>
  <c r="S943" i="1"/>
  <c r="O943" i="1"/>
  <c r="Q943" i="1"/>
  <c r="P943" i="1"/>
  <c r="S953" i="1"/>
  <c r="Q953" i="1"/>
  <c r="P953" i="1"/>
  <c r="O953" i="1"/>
  <c r="P666" i="1"/>
  <c r="O666" i="1"/>
  <c r="S666" i="1"/>
  <c r="Q666" i="1"/>
  <c r="P686" i="1"/>
  <c r="O686" i="1"/>
  <c r="S686" i="1"/>
  <c r="Q686" i="1"/>
  <c r="P706" i="1"/>
  <c r="O706" i="1"/>
  <c r="S706" i="1"/>
  <c r="Q706" i="1"/>
  <c r="P726" i="1"/>
  <c r="O726" i="1"/>
  <c r="S726" i="1"/>
  <c r="Q726" i="1"/>
  <c r="P746" i="1"/>
  <c r="O746" i="1"/>
  <c r="S746" i="1"/>
  <c r="Q746" i="1"/>
  <c r="P766" i="1"/>
  <c r="O766" i="1"/>
  <c r="S766" i="1"/>
  <c r="Q766" i="1"/>
  <c r="P835" i="1"/>
  <c r="O835" i="1"/>
  <c r="S835" i="1"/>
  <c r="Q835" i="1"/>
  <c r="S851" i="1"/>
  <c r="P851" i="1"/>
  <c r="O851" i="1"/>
  <c r="Q851" i="1"/>
  <c r="S893" i="1"/>
  <c r="P893" i="1"/>
  <c r="O893" i="1"/>
  <c r="Q893" i="1"/>
  <c r="S897" i="1"/>
  <c r="P897" i="1"/>
  <c r="O897" i="1"/>
  <c r="Q897" i="1"/>
  <c r="Q948" i="1"/>
  <c r="P948" i="1"/>
  <c r="O948" i="1"/>
  <c r="S948" i="1"/>
  <c r="Q983" i="1"/>
  <c r="P983" i="1"/>
  <c r="O983" i="1"/>
  <c r="S983" i="1"/>
  <c r="O997" i="1"/>
  <c r="S997" i="1"/>
  <c r="P997" i="1"/>
  <c r="Q997" i="1"/>
  <c r="P1067" i="1"/>
  <c r="S1067" i="1"/>
  <c r="Q1067" i="1"/>
  <c r="O1067" i="1"/>
  <c r="S569" i="1"/>
  <c r="Q569" i="1"/>
  <c r="O569" i="1"/>
  <c r="P569" i="1"/>
  <c r="S589" i="1"/>
  <c r="Q589" i="1"/>
  <c r="O589" i="1"/>
  <c r="P589" i="1"/>
  <c r="S609" i="1"/>
  <c r="Q609" i="1"/>
  <c r="P609" i="1"/>
  <c r="O609" i="1"/>
  <c r="Q629" i="1"/>
  <c r="P629" i="1"/>
  <c r="O629" i="1"/>
  <c r="S629" i="1"/>
  <c r="O649" i="1"/>
  <c r="S649" i="1"/>
  <c r="P649" i="1"/>
  <c r="Q649" i="1"/>
  <c r="O669" i="1"/>
  <c r="S669" i="1"/>
  <c r="Q669" i="1"/>
  <c r="P669" i="1"/>
  <c r="O689" i="1"/>
  <c r="S689" i="1"/>
  <c r="Q689" i="1"/>
  <c r="P689" i="1"/>
  <c r="Q709" i="1"/>
  <c r="O709" i="1"/>
  <c r="S709" i="1"/>
  <c r="P709" i="1"/>
  <c r="Q729" i="1"/>
  <c r="O729" i="1"/>
  <c r="S729" i="1"/>
  <c r="P729" i="1"/>
  <c r="Q749" i="1"/>
  <c r="O749" i="1"/>
  <c r="S749" i="1"/>
  <c r="P749" i="1"/>
  <c r="Q769" i="1"/>
  <c r="O769" i="1"/>
  <c r="P769" i="1"/>
  <c r="S769" i="1"/>
  <c r="O865" i="1"/>
  <c r="S865" i="1"/>
  <c r="P865" i="1"/>
  <c r="Q865" i="1"/>
  <c r="S919" i="1"/>
  <c r="P919" i="1"/>
  <c r="O919" i="1"/>
  <c r="Q919" i="1"/>
  <c r="Q1027" i="1"/>
  <c r="P1027" i="1"/>
  <c r="O1027" i="1"/>
  <c r="S1027" i="1"/>
  <c r="S652" i="1"/>
  <c r="Q652" i="1"/>
  <c r="P652" i="1"/>
  <c r="O652" i="1"/>
  <c r="S672" i="1"/>
  <c r="Q672" i="1"/>
  <c r="P672" i="1"/>
  <c r="O672" i="1"/>
  <c r="S692" i="1"/>
  <c r="P692" i="1"/>
  <c r="O692" i="1"/>
  <c r="Q692" i="1"/>
  <c r="S712" i="1"/>
  <c r="P712" i="1"/>
  <c r="O712" i="1"/>
  <c r="Q712" i="1"/>
  <c r="S732" i="1"/>
  <c r="P732" i="1"/>
  <c r="Q732" i="1"/>
  <c r="O732" i="1"/>
  <c r="S752" i="1"/>
  <c r="P752" i="1"/>
  <c r="Q752" i="1"/>
  <c r="O752" i="1"/>
  <c r="S772" i="1"/>
  <c r="P772" i="1"/>
  <c r="Q772" i="1"/>
  <c r="O772" i="1"/>
  <c r="S848" i="1"/>
  <c r="Q848" i="1"/>
  <c r="P848" i="1"/>
  <c r="O848" i="1"/>
  <c r="S873" i="1"/>
  <c r="Q873" i="1"/>
  <c r="P873" i="1"/>
  <c r="O873" i="1"/>
  <c r="S877" i="1"/>
  <c r="Q877" i="1"/>
  <c r="P877" i="1"/>
  <c r="O877" i="1"/>
  <c r="S906" i="1"/>
  <c r="P906" i="1"/>
  <c r="O906" i="1"/>
  <c r="Q906" i="1"/>
  <c r="Q1051" i="1"/>
  <c r="S1051" i="1"/>
  <c r="P1051" i="1"/>
  <c r="O1051" i="1"/>
  <c r="S698" i="1"/>
  <c r="Q698" i="1"/>
  <c r="P698" i="1"/>
  <c r="O698" i="1"/>
  <c r="S718" i="1"/>
  <c r="Q718" i="1"/>
  <c r="P718" i="1"/>
  <c r="O718" i="1"/>
  <c r="S738" i="1"/>
  <c r="Q738" i="1"/>
  <c r="P738" i="1"/>
  <c r="O738" i="1"/>
  <c r="S758" i="1"/>
  <c r="Q758" i="1"/>
  <c r="P758" i="1"/>
  <c r="O758" i="1"/>
  <c r="S778" i="1"/>
  <c r="Q778" i="1"/>
  <c r="P778" i="1"/>
  <c r="O778" i="1"/>
  <c r="Q823" i="1"/>
  <c r="P823" i="1"/>
  <c r="S823" i="1"/>
  <c r="O823" i="1"/>
  <c r="S845" i="1"/>
  <c r="Q845" i="1"/>
  <c r="O845" i="1"/>
  <c r="P845" i="1"/>
  <c r="S890" i="1"/>
  <c r="Q890" i="1"/>
  <c r="O890" i="1"/>
  <c r="P890" i="1"/>
  <c r="S911" i="1"/>
  <c r="Q911" i="1"/>
  <c r="O911" i="1"/>
  <c r="P911" i="1"/>
  <c r="Q954" i="1"/>
  <c r="P954" i="1"/>
  <c r="O954" i="1"/>
  <c r="S954" i="1"/>
  <c r="Q972" i="1"/>
  <c r="S972" i="1"/>
  <c r="P972" i="1"/>
  <c r="O972" i="1"/>
  <c r="S999" i="1"/>
  <c r="P999" i="1"/>
  <c r="O999" i="1"/>
  <c r="Q999" i="1"/>
  <c r="Q1052" i="1"/>
  <c r="O1052" i="1"/>
  <c r="S1052" i="1"/>
  <c r="P1052" i="1"/>
  <c r="Q1111" i="1"/>
  <c r="O1111" i="1"/>
  <c r="S1111" i="1"/>
  <c r="P1111" i="1"/>
  <c r="S842" i="1"/>
  <c r="Q842" i="1"/>
  <c r="P842" i="1"/>
  <c r="O842" i="1"/>
  <c r="O855" i="1"/>
  <c r="S855" i="1"/>
  <c r="Q855" i="1"/>
  <c r="P855" i="1"/>
  <c r="P862" i="1"/>
  <c r="S862" i="1"/>
  <c r="Q862" i="1"/>
  <c r="O862" i="1"/>
  <c r="S870" i="1"/>
  <c r="Q870" i="1"/>
  <c r="P870" i="1"/>
  <c r="O870" i="1"/>
  <c r="S894" i="1"/>
  <c r="Q894" i="1"/>
  <c r="P894" i="1"/>
  <c r="O894" i="1"/>
  <c r="Q907" i="1"/>
  <c r="S907" i="1"/>
  <c r="P907" i="1"/>
  <c r="O907" i="1"/>
  <c r="Q960" i="1"/>
  <c r="P960" i="1"/>
  <c r="O960" i="1"/>
  <c r="S960" i="1"/>
  <c r="Q966" i="1"/>
  <c r="P966" i="1"/>
  <c r="O966" i="1"/>
  <c r="S966" i="1"/>
  <c r="Q991" i="1"/>
  <c r="S991" i="1"/>
  <c r="P991" i="1"/>
  <c r="O991" i="1"/>
  <c r="S1045" i="1"/>
  <c r="Q1045" i="1"/>
  <c r="P1045" i="1"/>
  <c r="O1045" i="1"/>
  <c r="S1089" i="1"/>
  <c r="Q1089" i="1"/>
  <c r="P1089" i="1"/>
  <c r="O1089" i="1"/>
  <c r="P667" i="1"/>
  <c r="O667" i="1"/>
  <c r="Q667" i="1"/>
  <c r="S667" i="1"/>
  <c r="Q687" i="1"/>
  <c r="P687" i="1"/>
  <c r="O687" i="1"/>
  <c r="S687" i="1"/>
  <c r="Q707" i="1"/>
  <c r="P707" i="1"/>
  <c r="O707" i="1"/>
  <c r="S707" i="1"/>
  <c r="Q727" i="1"/>
  <c r="P727" i="1"/>
  <c r="O727" i="1"/>
  <c r="S727" i="1"/>
  <c r="Q747" i="1"/>
  <c r="P747" i="1"/>
  <c r="O747" i="1"/>
  <c r="S747" i="1"/>
  <c r="Q767" i="1"/>
  <c r="P767" i="1"/>
  <c r="O767" i="1"/>
  <c r="S767" i="1"/>
  <c r="Q830" i="1"/>
  <c r="P830" i="1"/>
  <c r="O830" i="1"/>
  <c r="S830" i="1"/>
  <c r="Q833" i="1"/>
  <c r="P833" i="1"/>
  <c r="O833" i="1"/>
  <c r="S833" i="1"/>
  <c r="Q836" i="1"/>
  <c r="P836" i="1"/>
  <c r="O836" i="1"/>
  <c r="S836" i="1"/>
  <c r="S866" i="1"/>
  <c r="P866" i="1"/>
  <c r="O866" i="1"/>
  <c r="Q866" i="1"/>
  <c r="S874" i="1"/>
  <c r="Q874" i="1"/>
  <c r="P874" i="1"/>
  <c r="O874" i="1"/>
  <c r="S916" i="1"/>
  <c r="P916" i="1"/>
  <c r="Q916" i="1"/>
  <c r="O916" i="1"/>
  <c r="Q935" i="1"/>
  <c r="S935" i="1"/>
  <c r="P935" i="1"/>
  <c r="O935" i="1"/>
  <c r="S940" i="1"/>
  <c r="O940" i="1"/>
  <c r="Q940" i="1"/>
  <c r="P940" i="1"/>
  <c r="S950" i="1"/>
  <c r="Q950" i="1"/>
  <c r="P950" i="1"/>
  <c r="O950" i="1"/>
  <c r="Q992" i="1"/>
  <c r="P992" i="1"/>
  <c r="O992" i="1"/>
  <c r="S992" i="1"/>
  <c r="P1090" i="1"/>
  <c r="O1090" i="1"/>
  <c r="S1090" i="1"/>
  <c r="Q1090" i="1"/>
  <c r="O492" i="1"/>
  <c r="S492" i="1"/>
  <c r="Q492" i="1"/>
  <c r="P492" i="1"/>
  <c r="O512" i="1"/>
  <c r="S512" i="1"/>
  <c r="Q512" i="1"/>
  <c r="P512" i="1"/>
  <c r="O530" i="1"/>
  <c r="Q530" i="1"/>
  <c r="S530" i="1"/>
  <c r="P530" i="1"/>
  <c r="O550" i="1"/>
  <c r="S550" i="1"/>
  <c r="Q550" i="1"/>
  <c r="P550" i="1"/>
  <c r="O570" i="1"/>
  <c r="S570" i="1"/>
  <c r="Q570" i="1"/>
  <c r="P570" i="1"/>
  <c r="O590" i="1"/>
  <c r="Q590" i="1"/>
  <c r="P590" i="1"/>
  <c r="S590" i="1"/>
  <c r="O610" i="1"/>
  <c r="S610" i="1"/>
  <c r="Q610" i="1"/>
  <c r="P610" i="1"/>
  <c r="O630" i="1"/>
  <c r="S630" i="1"/>
  <c r="Q630" i="1"/>
  <c r="P630" i="1"/>
  <c r="O650" i="1"/>
  <c r="Q650" i="1"/>
  <c r="P650" i="1"/>
  <c r="S650" i="1"/>
  <c r="O670" i="1"/>
  <c r="S670" i="1"/>
  <c r="Q670" i="1"/>
  <c r="P670" i="1"/>
  <c r="P690" i="1"/>
  <c r="O690" i="1"/>
  <c r="S690" i="1"/>
  <c r="Q690" i="1"/>
  <c r="P710" i="1"/>
  <c r="O710" i="1"/>
  <c r="S710" i="1"/>
  <c r="Q710" i="1"/>
  <c r="P730" i="1"/>
  <c r="O730" i="1"/>
  <c r="S730" i="1"/>
  <c r="Q730" i="1"/>
  <c r="P750" i="1"/>
  <c r="O750" i="1"/>
  <c r="S750" i="1"/>
  <c r="Q750" i="1"/>
  <c r="Q770" i="1"/>
  <c r="P770" i="1"/>
  <c r="O770" i="1"/>
  <c r="S770" i="1"/>
  <c r="Q827" i="1"/>
  <c r="P827" i="1"/>
  <c r="O827" i="1"/>
  <c r="S827" i="1"/>
  <c r="Q859" i="1"/>
  <c r="P859" i="1"/>
  <c r="O859" i="1"/>
  <c r="S859" i="1"/>
  <c r="S903" i="1"/>
  <c r="Q903" i="1"/>
  <c r="P903" i="1"/>
  <c r="O903" i="1"/>
  <c r="S1030" i="1"/>
  <c r="P1030" i="1"/>
  <c r="O1030" i="1"/>
  <c r="Q1030" i="1"/>
  <c r="S1046" i="1"/>
  <c r="Q1046" i="1"/>
  <c r="P1046" i="1"/>
  <c r="O1046" i="1"/>
  <c r="P1054" i="1"/>
  <c r="Q1054" i="1"/>
  <c r="S1054" i="1"/>
  <c r="O1054" i="1"/>
  <c r="S515" i="1"/>
  <c r="Q515" i="1"/>
  <c r="P515" i="1"/>
  <c r="O515" i="1"/>
  <c r="Q533" i="1"/>
  <c r="S533" i="1"/>
  <c r="P533" i="1"/>
  <c r="O533" i="1"/>
  <c r="S553" i="1"/>
  <c r="Q553" i="1"/>
  <c r="O553" i="1"/>
  <c r="P553" i="1"/>
  <c r="S573" i="1"/>
  <c r="Q573" i="1"/>
  <c r="P573" i="1"/>
  <c r="O573" i="1"/>
  <c r="Q593" i="1"/>
  <c r="P593" i="1"/>
  <c r="O593" i="1"/>
  <c r="S593" i="1"/>
  <c r="O613" i="1"/>
  <c r="S613" i="1"/>
  <c r="Q613" i="1"/>
  <c r="P613" i="1"/>
  <c r="S633" i="1"/>
  <c r="Q633" i="1"/>
  <c r="O633" i="1"/>
  <c r="P633" i="1"/>
  <c r="S653" i="1"/>
  <c r="Q653" i="1"/>
  <c r="P653" i="1"/>
  <c r="O653" i="1"/>
  <c r="S673" i="1"/>
  <c r="Q673" i="1"/>
  <c r="P673" i="1"/>
  <c r="O673" i="1"/>
  <c r="O693" i="1"/>
  <c r="S693" i="1"/>
  <c r="Q693" i="1"/>
  <c r="P693" i="1"/>
  <c r="O713" i="1"/>
  <c r="S713" i="1"/>
  <c r="Q713" i="1"/>
  <c r="P713" i="1"/>
  <c r="O733" i="1"/>
  <c r="S733" i="1"/>
  <c r="Q733" i="1"/>
  <c r="P733" i="1"/>
  <c r="O753" i="1"/>
  <c r="S753" i="1"/>
  <c r="Q753" i="1"/>
  <c r="P753" i="1"/>
  <c r="P773" i="1"/>
  <c r="O773" i="1"/>
  <c r="S773" i="1"/>
  <c r="Q773" i="1"/>
  <c r="P824" i="1"/>
  <c r="O824" i="1"/>
  <c r="S824" i="1"/>
  <c r="Q824" i="1"/>
  <c r="P887" i="1"/>
  <c r="O887" i="1"/>
  <c r="S887" i="1"/>
  <c r="Q887" i="1"/>
  <c r="Q899" i="1"/>
  <c r="P899" i="1"/>
  <c r="O899" i="1"/>
  <c r="S899" i="1"/>
  <c r="S986" i="1"/>
  <c r="Q986" i="1"/>
  <c r="P986" i="1"/>
  <c r="O986" i="1"/>
  <c r="S1008" i="1"/>
  <c r="Q1008" i="1"/>
  <c r="P1008" i="1"/>
  <c r="O1008" i="1"/>
  <c r="Q1091" i="1"/>
  <c r="O1091" i="1"/>
  <c r="S1091" i="1"/>
  <c r="P1091" i="1"/>
  <c r="S1126" i="1"/>
  <c r="Q1126" i="1"/>
  <c r="P1126" i="1"/>
  <c r="O1126" i="1"/>
  <c r="Q676" i="1"/>
  <c r="P676" i="1"/>
  <c r="O676" i="1"/>
  <c r="S676" i="1"/>
  <c r="S696" i="1"/>
  <c r="Q696" i="1"/>
  <c r="P696" i="1"/>
  <c r="O696" i="1"/>
  <c r="S716" i="1"/>
  <c r="Q716" i="1"/>
  <c r="P716" i="1"/>
  <c r="O716" i="1"/>
  <c r="S736" i="1"/>
  <c r="Q736" i="1"/>
  <c r="P736" i="1"/>
  <c r="O736" i="1"/>
  <c r="P756" i="1"/>
  <c r="O756" i="1"/>
  <c r="S756" i="1"/>
  <c r="Q756" i="1"/>
  <c r="O776" i="1"/>
  <c r="S776" i="1"/>
  <c r="Q776" i="1"/>
  <c r="P776" i="1"/>
  <c r="O821" i="1"/>
  <c r="S821" i="1"/>
  <c r="Q821" i="1"/>
  <c r="P821" i="1"/>
  <c r="O867" i="1"/>
  <c r="S867" i="1"/>
  <c r="P867" i="1"/>
  <c r="Q867" i="1"/>
  <c r="O891" i="1"/>
  <c r="S891" i="1"/>
  <c r="Q891" i="1"/>
  <c r="P891" i="1"/>
  <c r="S1023" i="1"/>
  <c r="P1023" i="1"/>
  <c r="O1023" i="1"/>
  <c r="Q1023" i="1"/>
  <c r="S1047" i="1"/>
  <c r="Q1047" i="1"/>
  <c r="P1047" i="1"/>
  <c r="O1047" i="1"/>
  <c r="S1184" i="1"/>
  <c r="P1184" i="1"/>
  <c r="Q1184" i="1"/>
  <c r="O1184" i="1"/>
  <c r="Q759" i="1"/>
  <c r="S759" i="1"/>
  <c r="P759" i="1"/>
  <c r="O759" i="1"/>
  <c r="Q779" i="1"/>
  <c r="S779" i="1"/>
  <c r="P779" i="1"/>
  <c r="O779" i="1"/>
  <c r="S818" i="1"/>
  <c r="Q818" i="1"/>
  <c r="P818" i="1"/>
  <c r="O818" i="1"/>
  <c r="P846" i="1"/>
  <c r="O846" i="1"/>
  <c r="S846" i="1"/>
  <c r="Q846" i="1"/>
  <c r="S856" i="1"/>
  <c r="Q856" i="1"/>
  <c r="P856" i="1"/>
  <c r="O856" i="1"/>
  <c r="S863" i="1"/>
  <c r="Q863" i="1"/>
  <c r="P863" i="1"/>
  <c r="O863" i="1"/>
  <c r="Q879" i="1"/>
  <c r="P879" i="1"/>
  <c r="S879" i="1"/>
  <c r="O879" i="1"/>
  <c r="S883" i="1"/>
  <c r="Q883" i="1"/>
  <c r="P883" i="1"/>
  <c r="O883" i="1"/>
  <c r="Q895" i="1"/>
  <c r="P895" i="1"/>
  <c r="O895" i="1"/>
  <c r="S895" i="1"/>
  <c r="S931" i="1"/>
  <c r="O931" i="1"/>
  <c r="Q931" i="1"/>
  <c r="P931" i="1"/>
  <c r="O941" i="1"/>
  <c r="S941" i="1"/>
  <c r="Q941" i="1"/>
  <c r="P941" i="1"/>
  <c r="S946" i="1"/>
  <c r="O946" i="1"/>
  <c r="Q946" i="1"/>
  <c r="P946" i="1"/>
  <c r="S968" i="1"/>
  <c r="P968" i="1"/>
  <c r="Q968" i="1"/>
  <c r="O968" i="1"/>
  <c r="Q987" i="1"/>
  <c r="O987" i="1"/>
  <c r="S987" i="1"/>
  <c r="P987" i="1"/>
  <c r="S1009" i="1"/>
  <c r="P1009" i="1"/>
  <c r="Q1009" i="1"/>
  <c r="O1009" i="1"/>
  <c r="S1063" i="1"/>
  <c r="Q1063" i="1"/>
  <c r="P1063" i="1"/>
  <c r="O1063" i="1"/>
  <c r="Q1028" i="1"/>
  <c r="P1028" i="1"/>
  <c r="S1028" i="1"/>
  <c r="O1028" i="1"/>
  <c r="Q1071" i="1"/>
  <c r="P1071" i="1"/>
  <c r="O1071" i="1"/>
  <c r="S1071" i="1"/>
  <c r="S1079" i="1"/>
  <c r="Q1079" i="1"/>
  <c r="P1079" i="1"/>
  <c r="O1079" i="1"/>
  <c r="Q1087" i="1"/>
  <c r="P1087" i="1"/>
  <c r="S1087" i="1"/>
  <c r="O1087" i="1"/>
  <c r="O1166" i="1"/>
  <c r="S1166" i="1"/>
  <c r="Q1166" i="1"/>
  <c r="P1166" i="1"/>
  <c r="S1198" i="1"/>
  <c r="Q1198" i="1"/>
  <c r="P1198" i="1"/>
  <c r="O1198" i="1"/>
  <c r="S1205" i="1"/>
  <c r="Q1205" i="1"/>
  <c r="P1205" i="1"/>
  <c r="O1205" i="1"/>
  <c r="S1221" i="1"/>
  <c r="Q1221" i="1"/>
  <c r="O1221" i="1"/>
  <c r="P1221" i="1"/>
  <c r="Q1333" i="1"/>
  <c r="O1333" i="1"/>
  <c r="S1333" i="1"/>
  <c r="P1333" i="1"/>
  <c r="S1146" i="1"/>
  <c r="Q1146" i="1"/>
  <c r="P1146" i="1"/>
  <c r="O1146" i="1"/>
  <c r="S1185" i="1"/>
  <c r="Q1185" i="1"/>
  <c r="P1185" i="1"/>
  <c r="O1185" i="1"/>
  <c r="Q789" i="1"/>
  <c r="P789" i="1"/>
  <c r="O789" i="1"/>
  <c r="S789" i="1"/>
  <c r="S809" i="1"/>
  <c r="Q809" i="1"/>
  <c r="P809" i="1"/>
  <c r="O809" i="1"/>
  <c r="O829" i="1"/>
  <c r="P829" i="1"/>
  <c r="S829" i="1"/>
  <c r="Q829" i="1"/>
  <c r="Q849" i="1"/>
  <c r="O849" i="1"/>
  <c r="S849" i="1"/>
  <c r="P849" i="1"/>
  <c r="S869" i="1"/>
  <c r="Q869" i="1"/>
  <c r="O869" i="1"/>
  <c r="P869" i="1"/>
  <c r="S889" i="1"/>
  <c r="Q889" i="1"/>
  <c r="O889" i="1"/>
  <c r="P889" i="1"/>
  <c r="S909" i="1"/>
  <c r="Q909" i="1"/>
  <c r="O909" i="1"/>
  <c r="P909" i="1"/>
  <c r="P978" i="1"/>
  <c r="O978" i="1"/>
  <c r="S978" i="1"/>
  <c r="Q978" i="1"/>
  <c r="P994" i="1"/>
  <c r="S994" i="1"/>
  <c r="O994" i="1"/>
  <c r="Q994" i="1"/>
  <c r="S1025" i="1"/>
  <c r="Q1025" i="1"/>
  <c r="O1025" i="1"/>
  <c r="P1025" i="1"/>
  <c r="S1039" i="1"/>
  <c r="Q1039" i="1"/>
  <c r="O1039" i="1"/>
  <c r="P1039" i="1"/>
  <c r="S1049" i="1"/>
  <c r="P1049" i="1"/>
  <c r="O1049" i="1"/>
  <c r="Q1049" i="1"/>
  <c r="S1083" i="1"/>
  <c r="Q1083" i="1"/>
  <c r="O1083" i="1"/>
  <c r="P1083" i="1"/>
  <c r="S1109" i="1"/>
  <c r="Q1109" i="1"/>
  <c r="P1109" i="1"/>
  <c r="O1109" i="1"/>
  <c r="S1127" i="1"/>
  <c r="Q1127" i="1"/>
  <c r="P1127" i="1"/>
  <c r="O1127" i="1"/>
  <c r="S812" i="1"/>
  <c r="Q812" i="1"/>
  <c r="P812" i="1"/>
  <c r="O812" i="1"/>
  <c r="P832" i="1"/>
  <c r="O832" i="1"/>
  <c r="S832" i="1"/>
  <c r="Q832" i="1"/>
  <c r="P852" i="1"/>
  <c r="S852" i="1"/>
  <c r="Q852" i="1"/>
  <c r="O852" i="1"/>
  <c r="Q872" i="1"/>
  <c r="P872" i="1"/>
  <c r="S872" i="1"/>
  <c r="O872" i="1"/>
  <c r="Q892" i="1"/>
  <c r="P892" i="1"/>
  <c r="S892" i="1"/>
  <c r="O892" i="1"/>
  <c r="S912" i="1"/>
  <c r="Q912" i="1"/>
  <c r="P912" i="1"/>
  <c r="O912" i="1"/>
  <c r="Q915" i="1"/>
  <c r="S915" i="1"/>
  <c r="P915" i="1"/>
  <c r="O915" i="1"/>
  <c r="P918" i="1"/>
  <c r="S918" i="1"/>
  <c r="Q918" i="1"/>
  <c r="O918" i="1"/>
  <c r="O921" i="1"/>
  <c r="S921" i="1"/>
  <c r="Q921" i="1"/>
  <c r="P921" i="1"/>
  <c r="Q927" i="1"/>
  <c r="P927" i="1"/>
  <c r="S927" i="1"/>
  <c r="O927" i="1"/>
  <c r="Q930" i="1"/>
  <c r="P930" i="1"/>
  <c r="S930" i="1"/>
  <c r="O930" i="1"/>
  <c r="Q933" i="1"/>
  <c r="P933" i="1"/>
  <c r="S933" i="1"/>
  <c r="O933" i="1"/>
  <c r="Q936" i="1"/>
  <c r="P936" i="1"/>
  <c r="S936" i="1"/>
  <c r="O936" i="1"/>
  <c r="Q939" i="1"/>
  <c r="P939" i="1"/>
  <c r="S939" i="1"/>
  <c r="O939" i="1"/>
  <c r="Q942" i="1"/>
  <c r="P942" i="1"/>
  <c r="S942" i="1"/>
  <c r="O942" i="1"/>
  <c r="Q945" i="1"/>
  <c r="P945" i="1"/>
  <c r="S945" i="1"/>
  <c r="O945" i="1"/>
  <c r="Q975" i="1"/>
  <c r="P975" i="1"/>
  <c r="S975" i="1"/>
  <c r="O975" i="1"/>
  <c r="S1022" i="1"/>
  <c r="Q1022" i="1"/>
  <c r="P1022" i="1"/>
  <c r="O1022" i="1"/>
  <c r="Q1032" i="1"/>
  <c r="O1032" i="1"/>
  <c r="S1032" i="1"/>
  <c r="P1032" i="1"/>
  <c r="Q1092" i="1"/>
  <c r="P1092" i="1"/>
  <c r="O1092" i="1"/>
  <c r="S1092" i="1"/>
  <c r="S1105" i="1"/>
  <c r="Q1105" i="1"/>
  <c r="P1105" i="1"/>
  <c r="O1105" i="1"/>
  <c r="Q1132" i="1"/>
  <c r="P1132" i="1"/>
  <c r="O1132" i="1"/>
  <c r="S1132" i="1"/>
  <c r="O1137" i="1"/>
  <c r="S1137" i="1"/>
  <c r="Q1137" i="1"/>
  <c r="P1137" i="1"/>
  <c r="S1123" i="1"/>
  <c r="Q1123" i="1"/>
  <c r="P1123" i="1"/>
  <c r="O1123" i="1"/>
  <c r="Q1152" i="1"/>
  <c r="P1152" i="1"/>
  <c r="O1152" i="1"/>
  <c r="S1152" i="1"/>
  <c r="Q858" i="1"/>
  <c r="O858" i="1"/>
  <c r="S858" i="1"/>
  <c r="P858" i="1"/>
  <c r="P878" i="1"/>
  <c r="O878" i="1"/>
  <c r="S878" i="1"/>
  <c r="Q878" i="1"/>
  <c r="P898" i="1"/>
  <c r="O898" i="1"/>
  <c r="S898" i="1"/>
  <c r="Q898" i="1"/>
  <c r="S969" i="1"/>
  <c r="Q969" i="1"/>
  <c r="P969" i="1"/>
  <c r="O969" i="1"/>
  <c r="P998" i="1"/>
  <c r="O998" i="1"/>
  <c r="S998" i="1"/>
  <c r="Q998" i="1"/>
  <c r="Q1068" i="1"/>
  <c r="P1068" i="1"/>
  <c r="O1068" i="1"/>
  <c r="S1068" i="1"/>
  <c r="P1088" i="1"/>
  <c r="S1088" i="1"/>
  <c r="Q1088" i="1"/>
  <c r="O1088" i="1"/>
  <c r="O1097" i="1"/>
  <c r="Q1097" i="1"/>
  <c r="P1097" i="1"/>
  <c r="S1097" i="1"/>
  <c r="P1110" i="1"/>
  <c r="O1110" i="1"/>
  <c r="S1110" i="1"/>
  <c r="Q1110" i="1"/>
  <c r="S1147" i="1"/>
  <c r="Q1147" i="1"/>
  <c r="P1147" i="1"/>
  <c r="O1147" i="1"/>
  <c r="Q1207" i="1"/>
  <c r="O1207" i="1"/>
  <c r="S1207" i="1"/>
  <c r="P1207" i="1"/>
  <c r="S1223" i="1"/>
  <c r="Q1223" i="1"/>
  <c r="P1223" i="1"/>
  <c r="O1223" i="1"/>
  <c r="Q861" i="1"/>
  <c r="P861" i="1"/>
  <c r="O861" i="1"/>
  <c r="S861" i="1"/>
  <c r="O881" i="1"/>
  <c r="S881" i="1"/>
  <c r="Q881" i="1"/>
  <c r="P881" i="1"/>
  <c r="S901" i="1"/>
  <c r="O901" i="1"/>
  <c r="Q901" i="1"/>
  <c r="P901" i="1"/>
  <c r="S982" i="1"/>
  <c r="P982" i="1"/>
  <c r="O982" i="1"/>
  <c r="Q982" i="1"/>
  <c r="S985" i="1"/>
  <c r="P985" i="1"/>
  <c r="O985" i="1"/>
  <c r="Q985" i="1"/>
  <c r="P988" i="1"/>
  <c r="O988" i="1"/>
  <c r="S988" i="1"/>
  <c r="Q988" i="1"/>
  <c r="S1005" i="1"/>
  <c r="P1005" i="1"/>
  <c r="O1005" i="1"/>
  <c r="Q1005" i="1"/>
  <c r="S1019" i="1"/>
  <c r="P1019" i="1"/>
  <c r="O1019" i="1"/>
  <c r="Q1019" i="1"/>
  <c r="S1029" i="1"/>
  <c r="P1029" i="1"/>
  <c r="Q1029" i="1"/>
  <c r="O1029" i="1"/>
  <c r="P1043" i="1"/>
  <c r="O1043" i="1"/>
  <c r="S1043" i="1"/>
  <c r="Q1043" i="1"/>
  <c r="S1050" i="1"/>
  <c r="P1050" i="1"/>
  <c r="O1050" i="1"/>
  <c r="Q1050" i="1"/>
  <c r="O1057" i="1"/>
  <c r="Q1057" i="1"/>
  <c r="P1057" i="1"/>
  <c r="S1057" i="1"/>
  <c r="Q1072" i="1"/>
  <c r="P1072" i="1"/>
  <c r="O1072" i="1"/>
  <c r="S1072" i="1"/>
  <c r="S1119" i="1"/>
  <c r="O1119" i="1"/>
  <c r="Q1119" i="1"/>
  <c r="P1119" i="1"/>
  <c r="P1128" i="1"/>
  <c r="S1128" i="1"/>
  <c r="Q1128" i="1"/>
  <c r="O1128" i="1"/>
  <c r="S864" i="1"/>
  <c r="Q864" i="1"/>
  <c r="P864" i="1"/>
  <c r="O864" i="1"/>
  <c r="S884" i="1"/>
  <c r="Q884" i="1"/>
  <c r="P884" i="1"/>
  <c r="O884" i="1"/>
  <c r="S904" i="1"/>
  <c r="Q904" i="1"/>
  <c r="P904" i="1"/>
  <c r="O904" i="1"/>
  <c r="O979" i="1"/>
  <c r="S979" i="1"/>
  <c r="Q979" i="1"/>
  <c r="P979" i="1"/>
  <c r="S1002" i="1"/>
  <c r="O1002" i="1"/>
  <c r="P1002" i="1"/>
  <c r="Q1002" i="1"/>
  <c r="Q1012" i="1"/>
  <c r="O1012" i="1"/>
  <c r="P1012" i="1"/>
  <c r="S1012" i="1"/>
  <c r="S1033" i="1"/>
  <c r="O1033" i="1"/>
  <c r="Q1033" i="1"/>
  <c r="P1033" i="1"/>
  <c r="O1163" i="1"/>
  <c r="S1163" i="1"/>
  <c r="Q1163" i="1"/>
  <c r="P1163" i="1"/>
  <c r="S1180" i="1"/>
  <c r="Q1180" i="1"/>
  <c r="P1180" i="1"/>
  <c r="O1180" i="1"/>
  <c r="P1248" i="1"/>
  <c r="S1248" i="1"/>
  <c r="Q1248" i="1"/>
  <c r="O1248" i="1"/>
  <c r="O1290" i="1"/>
  <c r="S1290" i="1"/>
  <c r="Q1290" i="1"/>
  <c r="P1290" i="1"/>
  <c r="O1371" i="1"/>
  <c r="S1371" i="1"/>
  <c r="Q1371" i="1"/>
  <c r="P1371" i="1"/>
  <c r="Q976" i="1"/>
  <c r="S976" i="1"/>
  <c r="P976" i="1"/>
  <c r="O976" i="1"/>
  <c r="Q1016" i="1"/>
  <c r="S1016" i="1"/>
  <c r="P1016" i="1"/>
  <c r="O1016" i="1"/>
  <c r="S1026" i="1"/>
  <c r="Q1026" i="1"/>
  <c r="P1026" i="1"/>
  <c r="O1026" i="1"/>
  <c r="S1102" i="1"/>
  <c r="Q1102" i="1"/>
  <c r="P1102" i="1"/>
  <c r="O1102" i="1"/>
  <c r="S1106" i="1"/>
  <c r="Q1106" i="1"/>
  <c r="P1106" i="1"/>
  <c r="O1106" i="1"/>
  <c r="S1143" i="1"/>
  <c r="Q1143" i="1"/>
  <c r="O1143" i="1"/>
  <c r="P1143" i="1"/>
  <c r="P1148" i="1"/>
  <c r="O1148" i="1"/>
  <c r="S1148" i="1"/>
  <c r="Q1148" i="1"/>
  <c r="O1187" i="1"/>
  <c r="S1187" i="1"/>
  <c r="Q1187" i="1"/>
  <c r="P1187" i="1"/>
  <c r="Q1181" i="1"/>
  <c r="S1181" i="1"/>
  <c r="P1181" i="1"/>
  <c r="O1181" i="1"/>
  <c r="S1217" i="1"/>
  <c r="Q1217" i="1"/>
  <c r="P1217" i="1"/>
  <c r="O1217" i="1"/>
  <c r="S949" i="1"/>
  <c r="Q949" i="1"/>
  <c r="P949" i="1"/>
  <c r="O949" i="1"/>
  <c r="S952" i="1"/>
  <c r="Q952" i="1"/>
  <c r="P952" i="1"/>
  <c r="O952" i="1"/>
  <c r="Q955" i="1"/>
  <c r="S955" i="1"/>
  <c r="P955" i="1"/>
  <c r="O955" i="1"/>
  <c r="P958" i="1"/>
  <c r="S958" i="1"/>
  <c r="Q958" i="1"/>
  <c r="O958" i="1"/>
  <c r="O961" i="1"/>
  <c r="S961" i="1"/>
  <c r="Q961" i="1"/>
  <c r="P961" i="1"/>
  <c r="S967" i="1"/>
  <c r="Q967" i="1"/>
  <c r="P967" i="1"/>
  <c r="O967" i="1"/>
  <c r="S1013" i="1"/>
  <c r="Q1013" i="1"/>
  <c r="O1013" i="1"/>
  <c r="P1013" i="1"/>
  <c r="O1037" i="1"/>
  <c r="S1037" i="1"/>
  <c r="P1037" i="1"/>
  <c r="Q1037" i="1"/>
  <c r="S1069" i="1"/>
  <c r="Q1069" i="1"/>
  <c r="P1069" i="1"/>
  <c r="O1069" i="1"/>
  <c r="O1077" i="1"/>
  <c r="S1077" i="1"/>
  <c r="P1077" i="1"/>
  <c r="Q1077" i="1"/>
  <c r="S1085" i="1"/>
  <c r="Q1085" i="1"/>
  <c r="O1085" i="1"/>
  <c r="P1085" i="1"/>
  <c r="S1129" i="1"/>
  <c r="Q1129" i="1"/>
  <c r="P1129" i="1"/>
  <c r="O1129" i="1"/>
  <c r="S996" i="1"/>
  <c r="Q996" i="1"/>
  <c r="P996" i="1"/>
  <c r="O996" i="1"/>
  <c r="S1006" i="1"/>
  <c r="Q1006" i="1"/>
  <c r="P1006" i="1"/>
  <c r="O1006" i="1"/>
  <c r="P1058" i="1"/>
  <c r="O1058" i="1"/>
  <c r="S1058" i="1"/>
  <c r="Q1058" i="1"/>
  <c r="S1062" i="1"/>
  <c r="Q1062" i="1"/>
  <c r="P1062" i="1"/>
  <c r="O1062" i="1"/>
  <c r="Q1107" i="1"/>
  <c r="P1107" i="1"/>
  <c r="S1107" i="1"/>
  <c r="O1107" i="1"/>
  <c r="S1139" i="1"/>
  <c r="O1139" i="1"/>
  <c r="Q1139" i="1"/>
  <c r="P1139" i="1"/>
  <c r="S1182" i="1"/>
  <c r="Q1182" i="1"/>
  <c r="P1182" i="1"/>
  <c r="O1182" i="1"/>
  <c r="S1125" i="1"/>
  <c r="Q1125" i="1"/>
  <c r="P1125" i="1"/>
  <c r="O1125" i="1"/>
  <c r="S1149" i="1"/>
  <c r="Q1149" i="1"/>
  <c r="P1149" i="1"/>
  <c r="O1149" i="1"/>
  <c r="S1195" i="1"/>
  <c r="Q1195" i="1"/>
  <c r="P1195" i="1"/>
  <c r="O1195" i="1"/>
  <c r="S1327" i="1"/>
  <c r="Q1327" i="1"/>
  <c r="P1327" i="1"/>
  <c r="O1327" i="1"/>
  <c r="O885" i="1"/>
  <c r="S885" i="1"/>
  <c r="Q885" i="1"/>
  <c r="P885" i="1"/>
  <c r="O905" i="1"/>
  <c r="S905" i="1"/>
  <c r="Q905" i="1"/>
  <c r="P905" i="1"/>
  <c r="Q980" i="1"/>
  <c r="P980" i="1"/>
  <c r="O980" i="1"/>
  <c r="S980" i="1"/>
  <c r="Q1003" i="1"/>
  <c r="P1003" i="1"/>
  <c r="O1003" i="1"/>
  <c r="S1003" i="1"/>
  <c r="Q1010" i="1"/>
  <c r="P1010" i="1"/>
  <c r="O1010" i="1"/>
  <c r="S1010" i="1"/>
  <c r="P1034" i="1"/>
  <c r="Q1034" i="1"/>
  <c r="O1034" i="1"/>
  <c r="S1034" i="1"/>
  <c r="O1070" i="1"/>
  <c r="Q1070" i="1"/>
  <c r="P1070" i="1"/>
  <c r="S1070" i="1"/>
  <c r="S1099" i="1"/>
  <c r="Q1099" i="1"/>
  <c r="P1099" i="1"/>
  <c r="O1099" i="1"/>
  <c r="S1103" i="1"/>
  <c r="Q1103" i="1"/>
  <c r="P1103" i="1"/>
  <c r="O1103" i="1"/>
  <c r="P1130" i="1"/>
  <c r="O1130" i="1"/>
  <c r="S1130" i="1"/>
  <c r="Q1130" i="1"/>
  <c r="S1240" i="1"/>
  <c r="Q1240" i="1"/>
  <c r="P1240" i="1"/>
  <c r="O1240" i="1"/>
  <c r="S868" i="1"/>
  <c r="Q868" i="1"/>
  <c r="P868" i="1"/>
  <c r="O868" i="1"/>
  <c r="S888" i="1"/>
  <c r="Q888" i="1"/>
  <c r="P888" i="1"/>
  <c r="O888" i="1"/>
  <c r="O908" i="1"/>
  <c r="S908" i="1"/>
  <c r="Q908" i="1"/>
  <c r="P908" i="1"/>
  <c r="P977" i="1"/>
  <c r="O977" i="1"/>
  <c r="S977" i="1"/>
  <c r="Q977" i="1"/>
  <c r="P993" i="1"/>
  <c r="O993" i="1"/>
  <c r="S993" i="1"/>
  <c r="Q993" i="1"/>
  <c r="O1017" i="1"/>
  <c r="Q1017" i="1"/>
  <c r="P1017" i="1"/>
  <c r="S1017" i="1"/>
  <c r="S1066" i="1"/>
  <c r="Q1066" i="1"/>
  <c r="P1066" i="1"/>
  <c r="O1066" i="1"/>
  <c r="P1074" i="1"/>
  <c r="Q1074" i="1"/>
  <c r="O1074" i="1"/>
  <c r="S1074" i="1"/>
  <c r="Q1112" i="1"/>
  <c r="P1112" i="1"/>
  <c r="O1112" i="1"/>
  <c r="S1112" i="1"/>
  <c r="S1203" i="1"/>
  <c r="O1203" i="1"/>
  <c r="Q1203" i="1"/>
  <c r="P1203" i="1"/>
  <c r="O1211" i="1"/>
  <c r="S1211" i="1"/>
  <c r="Q1211" i="1"/>
  <c r="P1211" i="1"/>
  <c r="S920" i="1"/>
  <c r="Q920" i="1"/>
  <c r="P920" i="1"/>
  <c r="O920" i="1"/>
  <c r="S923" i="1"/>
  <c r="Q923" i="1"/>
  <c r="P923" i="1"/>
  <c r="O923" i="1"/>
  <c r="O926" i="1"/>
  <c r="S926" i="1"/>
  <c r="Q926" i="1"/>
  <c r="P926" i="1"/>
  <c r="O974" i="1"/>
  <c r="P974" i="1"/>
  <c r="S974" i="1"/>
  <c r="Q974" i="1"/>
  <c r="O1048" i="1"/>
  <c r="S1048" i="1"/>
  <c r="Q1048" i="1"/>
  <c r="P1048" i="1"/>
  <c r="O1059" i="1"/>
  <c r="S1059" i="1"/>
  <c r="Q1059" i="1"/>
  <c r="P1059" i="1"/>
  <c r="O1082" i="1"/>
  <c r="S1082" i="1"/>
  <c r="Q1082" i="1"/>
  <c r="P1082" i="1"/>
  <c r="S1086" i="1"/>
  <c r="Q1086" i="1"/>
  <c r="O1086" i="1"/>
  <c r="P1086" i="1"/>
  <c r="P1150" i="1"/>
  <c r="O1150" i="1"/>
  <c r="Q1150" i="1"/>
  <c r="S1150" i="1"/>
  <c r="S1183" i="1"/>
  <c r="Q1183" i="1"/>
  <c r="P1183" i="1"/>
  <c r="O1183" i="1"/>
  <c r="S956" i="1"/>
  <c r="Q956" i="1"/>
  <c r="O956" i="1"/>
  <c r="P956" i="1"/>
  <c r="S959" i="1"/>
  <c r="Q959" i="1"/>
  <c r="P959" i="1"/>
  <c r="O959" i="1"/>
  <c r="S962" i="1"/>
  <c r="Q962" i="1"/>
  <c r="O962" i="1"/>
  <c r="P962" i="1"/>
  <c r="S965" i="1"/>
  <c r="Q965" i="1"/>
  <c r="P965" i="1"/>
  <c r="O965" i="1"/>
  <c r="S971" i="1"/>
  <c r="Q971" i="1"/>
  <c r="P971" i="1"/>
  <c r="O971" i="1"/>
  <c r="S990" i="1"/>
  <c r="Q990" i="1"/>
  <c r="P990" i="1"/>
  <c r="O990" i="1"/>
  <c r="S1007" i="1"/>
  <c r="Q1007" i="1"/>
  <c r="O1007" i="1"/>
  <c r="P1007" i="1"/>
  <c r="Q1031" i="1"/>
  <c r="O1031" i="1"/>
  <c r="S1031" i="1"/>
  <c r="P1031" i="1"/>
  <c r="P1038" i="1"/>
  <c r="O1038" i="1"/>
  <c r="S1038" i="1"/>
  <c r="Q1038" i="1"/>
  <c r="P1108" i="1"/>
  <c r="S1108" i="1"/>
  <c r="Q1108" i="1"/>
  <c r="O1108" i="1"/>
  <c r="O1117" i="1"/>
  <c r="S1117" i="1"/>
  <c r="Q1117" i="1"/>
  <c r="P1117" i="1"/>
  <c r="S1145" i="1"/>
  <c r="Q1145" i="1"/>
  <c r="P1145" i="1"/>
  <c r="O1145" i="1"/>
  <c r="O1176" i="1"/>
  <c r="S1176" i="1"/>
  <c r="Q1176" i="1"/>
  <c r="P1176" i="1"/>
  <c r="S1197" i="1"/>
  <c r="Q1197" i="1"/>
  <c r="P1197" i="1"/>
  <c r="O1197" i="1"/>
  <c r="O1212" i="1"/>
  <c r="S1212" i="1"/>
  <c r="Q1212" i="1"/>
  <c r="P1212" i="1"/>
  <c r="Q1363" i="1"/>
  <c r="P1363" i="1"/>
  <c r="S1363" i="1"/>
  <c r="O1363" i="1"/>
  <c r="P1177" i="1"/>
  <c r="O1177" i="1"/>
  <c r="S1177" i="1"/>
  <c r="Q1177" i="1"/>
  <c r="Q1206" i="1"/>
  <c r="S1206" i="1"/>
  <c r="P1206" i="1"/>
  <c r="O1206" i="1"/>
  <c r="S1224" i="1"/>
  <c r="P1224" i="1"/>
  <c r="Q1224" i="1"/>
  <c r="O1224" i="1"/>
  <c r="P1228" i="1"/>
  <c r="S1228" i="1"/>
  <c r="Q1228" i="1"/>
  <c r="O1228" i="1"/>
  <c r="O1251" i="1"/>
  <c r="S1251" i="1"/>
  <c r="Q1251" i="1"/>
  <c r="P1251" i="1"/>
  <c r="Q1308" i="1"/>
  <c r="O1308" i="1"/>
  <c r="S1308" i="1"/>
  <c r="P1308" i="1"/>
  <c r="P1356" i="1"/>
  <c r="S1356" i="1"/>
  <c r="Q1356" i="1"/>
  <c r="O1356" i="1"/>
  <c r="S1480" i="1"/>
  <c r="Q1480" i="1"/>
  <c r="P1480" i="1"/>
  <c r="O1480" i="1"/>
  <c r="P1494" i="1"/>
  <c r="O1494" i="1"/>
  <c r="S1494" i="1"/>
  <c r="Q1494" i="1"/>
  <c r="S1053" i="1"/>
  <c r="Q1053" i="1"/>
  <c r="O1053" i="1"/>
  <c r="P1053" i="1"/>
  <c r="Q1073" i="1"/>
  <c r="P1073" i="1"/>
  <c r="O1073" i="1"/>
  <c r="S1073" i="1"/>
  <c r="O1093" i="1"/>
  <c r="Q1093" i="1"/>
  <c r="P1093" i="1"/>
  <c r="S1093" i="1"/>
  <c r="O1113" i="1"/>
  <c r="S1113" i="1"/>
  <c r="Q1113" i="1"/>
  <c r="P1113" i="1"/>
  <c r="Q1133" i="1"/>
  <c r="O1133" i="1"/>
  <c r="S1133" i="1"/>
  <c r="P1133" i="1"/>
  <c r="Q1153" i="1"/>
  <c r="O1153" i="1"/>
  <c r="S1153" i="1"/>
  <c r="P1153" i="1"/>
  <c r="Q1171" i="1"/>
  <c r="O1171" i="1"/>
  <c r="S1171" i="1"/>
  <c r="P1171" i="1"/>
  <c r="Q1174" i="1"/>
  <c r="O1174" i="1"/>
  <c r="S1174" i="1"/>
  <c r="P1174" i="1"/>
  <c r="Q1243" i="1"/>
  <c r="P1243" i="1"/>
  <c r="O1243" i="1"/>
  <c r="S1243" i="1"/>
  <c r="S1263" i="1"/>
  <c r="Q1263" i="1"/>
  <c r="P1263" i="1"/>
  <c r="O1263" i="1"/>
  <c r="S1267" i="1"/>
  <c r="Q1267" i="1"/>
  <c r="P1267" i="1"/>
  <c r="O1267" i="1"/>
  <c r="P1328" i="1"/>
  <c r="S1328" i="1"/>
  <c r="Q1328" i="1"/>
  <c r="O1328" i="1"/>
  <c r="S1096" i="1"/>
  <c r="Q1096" i="1"/>
  <c r="P1096" i="1"/>
  <c r="O1096" i="1"/>
  <c r="S1116" i="1"/>
  <c r="Q1116" i="1"/>
  <c r="P1116" i="1"/>
  <c r="O1116" i="1"/>
  <c r="P1136" i="1"/>
  <c r="S1136" i="1"/>
  <c r="Q1136" i="1"/>
  <c r="O1136" i="1"/>
  <c r="O1156" i="1"/>
  <c r="Q1156" i="1"/>
  <c r="S1156" i="1"/>
  <c r="P1156" i="1"/>
  <c r="S1162" i="1"/>
  <c r="P1162" i="1"/>
  <c r="Q1162" i="1"/>
  <c r="O1162" i="1"/>
  <c r="S1165" i="1"/>
  <c r="P1165" i="1"/>
  <c r="Q1165" i="1"/>
  <c r="O1165" i="1"/>
  <c r="S1168" i="1"/>
  <c r="P1168" i="1"/>
  <c r="O1168" i="1"/>
  <c r="Q1168" i="1"/>
  <c r="P1193" i="1"/>
  <c r="O1193" i="1"/>
  <c r="S1193" i="1"/>
  <c r="Q1193" i="1"/>
  <c r="O1232" i="1"/>
  <c r="S1232" i="1"/>
  <c r="Q1232" i="1"/>
  <c r="P1232" i="1"/>
  <c r="Q1247" i="1"/>
  <c r="P1247" i="1"/>
  <c r="O1247" i="1"/>
  <c r="S1247" i="1"/>
  <c r="O1287" i="1"/>
  <c r="S1287" i="1"/>
  <c r="Q1287" i="1"/>
  <c r="P1287" i="1"/>
  <c r="S1350" i="1"/>
  <c r="Q1350" i="1"/>
  <c r="P1350" i="1"/>
  <c r="O1350" i="1"/>
  <c r="S1357" i="1"/>
  <c r="Q1357" i="1"/>
  <c r="P1357" i="1"/>
  <c r="O1357" i="1"/>
  <c r="P1388" i="1"/>
  <c r="S1388" i="1"/>
  <c r="Q1388" i="1"/>
  <c r="O1388" i="1"/>
  <c r="Q1639" i="1"/>
  <c r="O1639" i="1"/>
  <c r="S1639" i="1"/>
  <c r="P1639" i="1"/>
  <c r="Q1268" i="1"/>
  <c r="P1268" i="1"/>
  <c r="S1268" i="1"/>
  <c r="O1268" i="1"/>
  <c r="Q1380" i="1"/>
  <c r="S1380" i="1"/>
  <c r="P1380" i="1"/>
  <c r="O1380" i="1"/>
  <c r="S1446" i="1"/>
  <c r="Q1446" i="1"/>
  <c r="P1446" i="1"/>
  <c r="O1446" i="1"/>
  <c r="S1514" i="1"/>
  <c r="Q1514" i="1"/>
  <c r="P1514" i="1"/>
  <c r="O1514" i="1"/>
  <c r="S1122" i="1"/>
  <c r="Q1122" i="1"/>
  <c r="P1122" i="1"/>
  <c r="O1122" i="1"/>
  <c r="Q1142" i="1"/>
  <c r="S1142" i="1"/>
  <c r="P1142" i="1"/>
  <c r="O1142" i="1"/>
  <c r="S1200" i="1"/>
  <c r="Q1200" i="1"/>
  <c r="P1200" i="1"/>
  <c r="O1200" i="1"/>
  <c r="Q1225" i="1"/>
  <c r="S1225" i="1"/>
  <c r="P1225" i="1"/>
  <c r="O1225" i="1"/>
  <c r="Q1344" i="1"/>
  <c r="O1344" i="1"/>
  <c r="S1344" i="1"/>
  <c r="P1344" i="1"/>
  <c r="S1406" i="1"/>
  <c r="Q1406" i="1"/>
  <c r="P1406" i="1"/>
  <c r="O1406" i="1"/>
  <c r="O1278" i="1"/>
  <c r="S1278" i="1"/>
  <c r="Q1278" i="1"/>
  <c r="P1278" i="1"/>
  <c r="Q1425" i="1"/>
  <c r="P1425" i="1"/>
  <c r="S1425" i="1"/>
  <c r="O1425" i="1"/>
  <c r="S1720" i="1"/>
  <c r="P1720" i="1"/>
  <c r="Q1720" i="1"/>
  <c r="O1720" i="1"/>
  <c r="S1218" i="1"/>
  <c r="Q1218" i="1"/>
  <c r="P1218" i="1"/>
  <c r="O1218" i="1"/>
  <c r="P1229" i="1"/>
  <c r="S1229" i="1"/>
  <c r="Q1229" i="1"/>
  <c r="O1229" i="1"/>
  <c r="O1252" i="1"/>
  <c r="S1252" i="1"/>
  <c r="Q1252" i="1"/>
  <c r="P1252" i="1"/>
  <c r="O1293" i="1"/>
  <c r="S1293" i="1"/>
  <c r="Q1293" i="1"/>
  <c r="P1293" i="1"/>
  <c r="Q1151" i="1"/>
  <c r="O1151" i="1"/>
  <c r="S1151" i="1"/>
  <c r="P1151" i="1"/>
  <c r="Q1178" i="1"/>
  <c r="P1178" i="1"/>
  <c r="O1178" i="1"/>
  <c r="S1178" i="1"/>
  <c r="Q1194" i="1"/>
  <c r="P1194" i="1"/>
  <c r="O1194" i="1"/>
  <c r="S1194" i="1"/>
  <c r="S1244" i="1"/>
  <c r="Q1244" i="1"/>
  <c r="P1244" i="1"/>
  <c r="O1244" i="1"/>
  <c r="S1260" i="1"/>
  <c r="Q1260" i="1"/>
  <c r="P1260" i="1"/>
  <c r="O1260" i="1"/>
  <c r="S1264" i="1"/>
  <c r="Q1264" i="1"/>
  <c r="P1264" i="1"/>
  <c r="O1264" i="1"/>
  <c r="P1316" i="1"/>
  <c r="S1316" i="1"/>
  <c r="Q1316" i="1"/>
  <c r="O1316" i="1"/>
  <c r="Q1323" i="1"/>
  <c r="P1323" i="1"/>
  <c r="S1323" i="1"/>
  <c r="O1323" i="1"/>
  <c r="S1625" i="1"/>
  <c r="P1625" i="1"/>
  <c r="O1625" i="1"/>
  <c r="Q1625" i="1"/>
  <c r="P1094" i="1"/>
  <c r="S1094" i="1"/>
  <c r="Q1094" i="1"/>
  <c r="O1094" i="1"/>
  <c r="P1114" i="1"/>
  <c r="S1114" i="1"/>
  <c r="O1114" i="1"/>
  <c r="Q1114" i="1"/>
  <c r="P1134" i="1"/>
  <c r="S1134" i="1"/>
  <c r="Q1134" i="1"/>
  <c r="O1134" i="1"/>
  <c r="P1154" i="1"/>
  <c r="S1154" i="1"/>
  <c r="Q1154" i="1"/>
  <c r="O1154" i="1"/>
  <c r="P1157" i="1"/>
  <c r="S1157" i="1"/>
  <c r="Q1157" i="1"/>
  <c r="O1157" i="1"/>
  <c r="P1160" i="1"/>
  <c r="Q1160" i="1"/>
  <c r="O1160" i="1"/>
  <c r="S1160" i="1"/>
  <c r="P1172" i="1"/>
  <c r="O1172" i="1"/>
  <c r="S1172" i="1"/>
  <c r="Q1172" i="1"/>
  <c r="S1175" i="1"/>
  <c r="P1175" i="1"/>
  <c r="O1175" i="1"/>
  <c r="Q1175" i="1"/>
  <c r="P1191" i="1"/>
  <c r="O1191" i="1"/>
  <c r="S1191" i="1"/>
  <c r="Q1191" i="1"/>
  <c r="Q1222" i="1"/>
  <c r="P1222" i="1"/>
  <c r="O1222" i="1"/>
  <c r="S1222" i="1"/>
  <c r="S1237" i="1"/>
  <c r="Q1237" i="1"/>
  <c r="P1237" i="1"/>
  <c r="O1237" i="1"/>
  <c r="P1269" i="1"/>
  <c r="S1269" i="1"/>
  <c r="Q1269" i="1"/>
  <c r="O1269" i="1"/>
  <c r="S1359" i="1"/>
  <c r="O1359" i="1"/>
  <c r="Q1359" i="1"/>
  <c r="P1359" i="1"/>
  <c r="O1169" i="1"/>
  <c r="S1169" i="1"/>
  <c r="Q1169" i="1"/>
  <c r="P1169" i="1"/>
  <c r="S1204" i="1"/>
  <c r="P1204" i="1"/>
  <c r="Q1204" i="1"/>
  <c r="O1204" i="1"/>
  <c r="S1317" i="1"/>
  <c r="Q1317" i="1"/>
  <c r="P1317" i="1"/>
  <c r="O1317" i="1"/>
  <c r="Q1345" i="1"/>
  <c r="S1345" i="1"/>
  <c r="P1345" i="1"/>
  <c r="O1345" i="1"/>
  <c r="Q1685" i="1"/>
  <c r="S1685" i="1"/>
  <c r="P1685" i="1"/>
  <c r="O1685" i="1"/>
  <c r="S1000" i="1"/>
  <c r="O1000" i="1"/>
  <c r="Q1000" i="1"/>
  <c r="P1000" i="1"/>
  <c r="S1020" i="1"/>
  <c r="Q1020" i="1"/>
  <c r="P1020" i="1"/>
  <c r="O1020" i="1"/>
  <c r="S1040" i="1"/>
  <c r="Q1040" i="1"/>
  <c r="P1040" i="1"/>
  <c r="O1040" i="1"/>
  <c r="S1060" i="1"/>
  <c r="Q1060" i="1"/>
  <c r="O1060" i="1"/>
  <c r="P1060" i="1"/>
  <c r="S1080" i="1"/>
  <c r="P1080" i="1"/>
  <c r="O1080" i="1"/>
  <c r="Q1080" i="1"/>
  <c r="S1100" i="1"/>
  <c r="Q1100" i="1"/>
  <c r="P1100" i="1"/>
  <c r="O1100" i="1"/>
  <c r="S1120" i="1"/>
  <c r="Q1120" i="1"/>
  <c r="P1120" i="1"/>
  <c r="O1120" i="1"/>
  <c r="S1140" i="1"/>
  <c r="P1140" i="1"/>
  <c r="O1140" i="1"/>
  <c r="Q1140" i="1"/>
  <c r="S1188" i="1"/>
  <c r="Q1188" i="1"/>
  <c r="P1188" i="1"/>
  <c r="O1188" i="1"/>
  <c r="P1208" i="1"/>
  <c r="O1208" i="1"/>
  <c r="S1208" i="1"/>
  <c r="Q1208" i="1"/>
  <c r="Q1226" i="1"/>
  <c r="O1226" i="1"/>
  <c r="S1226" i="1"/>
  <c r="P1226" i="1"/>
  <c r="Q1245" i="1"/>
  <c r="P1245" i="1"/>
  <c r="O1245" i="1"/>
  <c r="S1245" i="1"/>
  <c r="Q1265" i="1"/>
  <c r="S1265" i="1"/>
  <c r="P1265" i="1"/>
  <c r="O1265" i="1"/>
  <c r="O1284" i="1"/>
  <c r="Q1284" i="1"/>
  <c r="P1284" i="1"/>
  <c r="S1284" i="1"/>
  <c r="S1367" i="1"/>
  <c r="Q1367" i="1"/>
  <c r="P1367" i="1"/>
  <c r="O1367" i="1"/>
  <c r="P1375" i="1"/>
  <c r="S1375" i="1"/>
  <c r="Q1375" i="1"/>
  <c r="O1375" i="1"/>
  <c r="O1391" i="1"/>
  <c r="S1391" i="1"/>
  <c r="Q1391" i="1"/>
  <c r="P1391" i="1"/>
  <c r="O1418" i="1"/>
  <c r="S1418" i="1"/>
  <c r="Q1418" i="1"/>
  <c r="P1418" i="1"/>
  <c r="S1201" i="1"/>
  <c r="Q1201" i="1"/>
  <c r="P1201" i="1"/>
  <c r="O1201" i="1"/>
  <c r="S1241" i="1"/>
  <c r="Q1241" i="1"/>
  <c r="P1241" i="1"/>
  <c r="O1241" i="1"/>
  <c r="P1249" i="1"/>
  <c r="S1249" i="1"/>
  <c r="Q1249" i="1"/>
  <c r="O1249" i="1"/>
  <c r="S1257" i="1"/>
  <c r="P1257" i="1"/>
  <c r="O1257" i="1"/>
  <c r="Q1257" i="1"/>
  <c r="S1339" i="1"/>
  <c r="O1339" i="1"/>
  <c r="Q1339" i="1"/>
  <c r="P1339" i="1"/>
  <c r="S1346" i="1"/>
  <c r="P1346" i="1"/>
  <c r="O1346" i="1"/>
  <c r="Q1346" i="1"/>
  <c r="P1488" i="1"/>
  <c r="O1488" i="1"/>
  <c r="S1488" i="1"/>
  <c r="Q1488" i="1"/>
  <c r="O1275" i="1"/>
  <c r="S1275" i="1"/>
  <c r="P1275" i="1"/>
  <c r="Q1275" i="1"/>
  <c r="O1318" i="1"/>
  <c r="P1318" i="1"/>
  <c r="Q1318" i="1"/>
  <c r="S1318" i="1"/>
  <c r="S1419" i="1"/>
  <c r="O1419" i="1"/>
  <c r="Q1419" i="1"/>
  <c r="P1419" i="1"/>
  <c r="S1261" i="1"/>
  <c r="Q1261" i="1"/>
  <c r="P1261" i="1"/>
  <c r="O1261" i="1"/>
  <c r="S1384" i="1"/>
  <c r="Q1384" i="1"/>
  <c r="P1384" i="1"/>
  <c r="O1384" i="1"/>
  <c r="S1420" i="1"/>
  <c r="Q1420" i="1"/>
  <c r="P1420" i="1"/>
  <c r="O1420" i="1"/>
  <c r="Q995" i="1"/>
  <c r="P995" i="1"/>
  <c r="O995" i="1"/>
  <c r="S995" i="1"/>
  <c r="Q1015" i="1"/>
  <c r="P1015" i="1"/>
  <c r="S1015" i="1"/>
  <c r="O1015" i="1"/>
  <c r="Q1035" i="1"/>
  <c r="P1035" i="1"/>
  <c r="S1035" i="1"/>
  <c r="O1035" i="1"/>
  <c r="Q1055" i="1"/>
  <c r="P1055" i="1"/>
  <c r="S1055" i="1"/>
  <c r="O1055" i="1"/>
  <c r="Q1075" i="1"/>
  <c r="P1075" i="1"/>
  <c r="O1075" i="1"/>
  <c r="S1075" i="1"/>
  <c r="Q1095" i="1"/>
  <c r="P1095" i="1"/>
  <c r="O1095" i="1"/>
  <c r="S1095" i="1"/>
  <c r="Q1115" i="1"/>
  <c r="P1115" i="1"/>
  <c r="O1115" i="1"/>
  <c r="S1115" i="1"/>
  <c r="Q1135" i="1"/>
  <c r="P1135" i="1"/>
  <c r="O1135" i="1"/>
  <c r="S1135" i="1"/>
  <c r="Q1155" i="1"/>
  <c r="P1155" i="1"/>
  <c r="O1155" i="1"/>
  <c r="S1155" i="1"/>
  <c r="Q1158" i="1"/>
  <c r="P1158" i="1"/>
  <c r="O1158" i="1"/>
  <c r="S1158" i="1"/>
  <c r="Q1161" i="1"/>
  <c r="P1161" i="1"/>
  <c r="O1161" i="1"/>
  <c r="S1161" i="1"/>
  <c r="P1173" i="1"/>
  <c r="Q1173" i="1"/>
  <c r="O1173" i="1"/>
  <c r="S1173" i="1"/>
  <c r="Q1192" i="1"/>
  <c r="P1192" i="1"/>
  <c r="O1192" i="1"/>
  <c r="S1192" i="1"/>
  <c r="S1238" i="1"/>
  <c r="Q1238" i="1"/>
  <c r="P1238" i="1"/>
  <c r="O1238" i="1"/>
  <c r="Q1242" i="1"/>
  <c r="P1242" i="1"/>
  <c r="O1242" i="1"/>
  <c r="S1242" i="1"/>
  <c r="Q1266" i="1"/>
  <c r="P1266" i="1"/>
  <c r="O1266" i="1"/>
  <c r="S1266" i="1"/>
  <c r="P1464" i="1"/>
  <c r="Q1464" i="1"/>
  <c r="S1464" i="1"/>
  <c r="O1464" i="1"/>
  <c r="S1477" i="1"/>
  <c r="Q1477" i="1"/>
  <c r="P1477" i="1"/>
  <c r="O1477" i="1"/>
  <c r="P1078" i="1"/>
  <c r="O1078" i="1"/>
  <c r="S1078" i="1"/>
  <c r="Q1078" i="1"/>
  <c r="P1098" i="1"/>
  <c r="O1098" i="1"/>
  <c r="S1098" i="1"/>
  <c r="Q1098" i="1"/>
  <c r="P1118" i="1"/>
  <c r="O1118" i="1"/>
  <c r="S1118" i="1"/>
  <c r="Q1118" i="1"/>
  <c r="P1138" i="1"/>
  <c r="O1138" i="1"/>
  <c r="S1138" i="1"/>
  <c r="Q1138" i="1"/>
  <c r="S1164" i="1"/>
  <c r="P1164" i="1"/>
  <c r="O1164" i="1"/>
  <c r="Q1164" i="1"/>
  <c r="P1167" i="1"/>
  <c r="O1167" i="1"/>
  <c r="S1167" i="1"/>
  <c r="Q1167" i="1"/>
  <c r="P1202" i="1"/>
  <c r="O1202" i="1"/>
  <c r="S1202" i="1"/>
  <c r="Q1202" i="1"/>
  <c r="P1209" i="1"/>
  <c r="Q1209" i="1"/>
  <c r="O1209" i="1"/>
  <c r="S1209" i="1"/>
  <c r="Q1227" i="1"/>
  <c r="O1227" i="1"/>
  <c r="S1227" i="1"/>
  <c r="P1227" i="1"/>
  <c r="O1231" i="1"/>
  <c r="Q1231" i="1"/>
  <c r="P1231" i="1"/>
  <c r="S1231" i="1"/>
  <c r="Q1246" i="1"/>
  <c r="P1246" i="1"/>
  <c r="O1246" i="1"/>
  <c r="S1246" i="1"/>
  <c r="P1271" i="1"/>
  <c r="O1271" i="1"/>
  <c r="Q1271" i="1"/>
  <c r="S1271" i="1"/>
  <c r="S1319" i="1"/>
  <c r="O1319" i="1"/>
  <c r="Q1319" i="1"/>
  <c r="P1319" i="1"/>
  <c r="O981" i="1"/>
  <c r="Q981" i="1"/>
  <c r="S981" i="1"/>
  <c r="P981" i="1"/>
  <c r="O1001" i="1"/>
  <c r="S1001" i="1"/>
  <c r="Q1001" i="1"/>
  <c r="P1001" i="1"/>
  <c r="O1021" i="1"/>
  <c r="Q1021" i="1"/>
  <c r="P1021" i="1"/>
  <c r="S1021" i="1"/>
  <c r="O1041" i="1"/>
  <c r="S1041" i="1"/>
  <c r="Q1041" i="1"/>
  <c r="P1041" i="1"/>
  <c r="O1061" i="1"/>
  <c r="P1061" i="1"/>
  <c r="S1061" i="1"/>
  <c r="Q1061" i="1"/>
  <c r="O1081" i="1"/>
  <c r="S1081" i="1"/>
  <c r="P1081" i="1"/>
  <c r="Q1081" i="1"/>
  <c r="O1101" i="1"/>
  <c r="S1101" i="1"/>
  <c r="Q1101" i="1"/>
  <c r="P1101" i="1"/>
  <c r="O1121" i="1"/>
  <c r="S1121" i="1"/>
  <c r="Q1121" i="1"/>
  <c r="P1121" i="1"/>
  <c r="O1141" i="1"/>
  <c r="S1141" i="1"/>
  <c r="Q1141" i="1"/>
  <c r="P1141" i="1"/>
  <c r="O1189" i="1"/>
  <c r="S1189" i="1"/>
  <c r="Q1189" i="1"/>
  <c r="P1189" i="1"/>
  <c r="S1220" i="1"/>
  <c r="O1220" i="1"/>
  <c r="Q1220" i="1"/>
  <c r="P1220" i="1"/>
  <c r="S1307" i="1"/>
  <c r="Q1307" i="1"/>
  <c r="P1307" i="1"/>
  <c r="O1307" i="1"/>
  <c r="Q1403" i="1"/>
  <c r="P1403" i="1"/>
  <c r="O1403" i="1"/>
  <c r="S1403" i="1"/>
  <c r="S924" i="1"/>
  <c r="Q924" i="1"/>
  <c r="O924" i="1"/>
  <c r="P924" i="1"/>
  <c r="Q944" i="1"/>
  <c r="P944" i="1"/>
  <c r="S944" i="1"/>
  <c r="O944" i="1"/>
  <c r="S964" i="1"/>
  <c r="O964" i="1"/>
  <c r="Q964" i="1"/>
  <c r="P964" i="1"/>
  <c r="Q984" i="1"/>
  <c r="O984" i="1"/>
  <c r="S984" i="1"/>
  <c r="P984" i="1"/>
  <c r="Q1004" i="1"/>
  <c r="O1004" i="1"/>
  <c r="S1004" i="1"/>
  <c r="P1004" i="1"/>
  <c r="P1024" i="1"/>
  <c r="O1024" i="1"/>
  <c r="S1024" i="1"/>
  <c r="Q1024" i="1"/>
  <c r="S1044" i="1"/>
  <c r="Q1044" i="1"/>
  <c r="O1044" i="1"/>
  <c r="P1044" i="1"/>
  <c r="Q1064" i="1"/>
  <c r="S1064" i="1"/>
  <c r="P1064" i="1"/>
  <c r="O1064" i="1"/>
  <c r="Q1084" i="1"/>
  <c r="P1084" i="1"/>
  <c r="O1084" i="1"/>
  <c r="S1084" i="1"/>
  <c r="Q1104" i="1"/>
  <c r="S1104" i="1"/>
  <c r="P1104" i="1"/>
  <c r="O1104" i="1"/>
  <c r="Q1124" i="1"/>
  <c r="S1124" i="1"/>
  <c r="O1124" i="1"/>
  <c r="P1124" i="1"/>
  <c r="Q1144" i="1"/>
  <c r="S1144" i="1"/>
  <c r="P1144" i="1"/>
  <c r="O1144" i="1"/>
  <c r="Q1186" i="1"/>
  <c r="P1186" i="1"/>
  <c r="S1186" i="1"/>
  <c r="O1186" i="1"/>
  <c r="P1213" i="1"/>
  <c r="O1213" i="1"/>
  <c r="S1213" i="1"/>
  <c r="Q1213" i="1"/>
  <c r="S1258" i="1"/>
  <c r="Q1258" i="1"/>
  <c r="P1258" i="1"/>
  <c r="O1258" i="1"/>
  <c r="O1281" i="1"/>
  <c r="S1281" i="1"/>
  <c r="Q1281" i="1"/>
  <c r="P1281" i="1"/>
  <c r="S1386" i="1"/>
  <c r="Q1386" i="1"/>
  <c r="P1386" i="1"/>
  <c r="O1386" i="1"/>
  <c r="P1444" i="1"/>
  <c r="Q1444" i="1"/>
  <c r="S1444" i="1"/>
  <c r="O1444" i="1"/>
  <c r="P1274" i="1"/>
  <c r="O1274" i="1"/>
  <c r="S1274" i="1"/>
  <c r="Q1274" i="1"/>
  <c r="S1314" i="1"/>
  <c r="P1314" i="1"/>
  <c r="O1314" i="1"/>
  <c r="Q1314" i="1"/>
  <c r="Q1343" i="1"/>
  <c r="P1343" i="1"/>
  <c r="S1343" i="1"/>
  <c r="O1343" i="1"/>
  <c r="Q1405" i="1"/>
  <c r="P1405" i="1"/>
  <c r="S1405" i="1"/>
  <c r="O1405" i="1"/>
  <c r="S1427" i="1"/>
  <c r="Q1427" i="1"/>
  <c r="P1427" i="1"/>
  <c r="O1427" i="1"/>
  <c r="S1467" i="1"/>
  <c r="Q1467" i="1"/>
  <c r="O1467" i="1"/>
  <c r="P1467" i="1"/>
  <c r="Q1483" i="1"/>
  <c r="P1483" i="1"/>
  <c r="O1483" i="1"/>
  <c r="S1483" i="1"/>
  <c r="Q1510" i="1"/>
  <c r="P1510" i="1"/>
  <c r="O1510" i="1"/>
  <c r="S1510" i="1"/>
  <c r="S1554" i="1"/>
  <c r="Q1554" i="1"/>
  <c r="P1554" i="1"/>
  <c r="O1554" i="1"/>
  <c r="S1214" i="1"/>
  <c r="P1214" i="1"/>
  <c r="Q1214" i="1"/>
  <c r="O1214" i="1"/>
  <c r="S1234" i="1"/>
  <c r="P1234" i="1"/>
  <c r="Q1234" i="1"/>
  <c r="O1234" i="1"/>
  <c r="Q1254" i="1"/>
  <c r="P1254" i="1"/>
  <c r="O1254" i="1"/>
  <c r="S1254" i="1"/>
  <c r="S1277" i="1"/>
  <c r="O1277" i="1"/>
  <c r="Q1277" i="1"/>
  <c r="P1277" i="1"/>
  <c r="O1280" i="1"/>
  <c r="S1280" i="1"/>
  <c r="Q1280" i="1"/>
  <c r="P1280" i="1"/>
  <c r="Q1283" i="1"/>
  <c r="O1283" i="1"/>
  <c r="S1283" i="1"/>
  <c r="P1283" i="1"/>
  <c r="P1286" i="1"/>
  <c r="O1286" i="1"/>
  <c r="S1286" i="1"/>
  <c r="Q1286" i="1"/>
  <c r="O1289" i="1"/>
  <c r="P1289" i="1"/>
  <c r="S1289" i="1"/>
  <c r="Q1289" i="1"/>
  <c r="S1295" i="1"/>
  <c r="Q1295" i="1"/>
  <c r="O1295" i="1"/>
  <c r="P1295" i="1"/>
  <c r="S1298" i="1"/>
  <c r="Q1298" i="1"/>
  <c r="O1298" i="1"/>
  <c r="P1298" i="1"/>
  <c r="S1301" i="1"/>
  <c r="Q1301" i="1"/>
  <c r="O1301" i="1"/>
  <c r="P1301" i="1"/>
  <c r="S1304" i="1"/>
  <c r="Q1304" i="1"/>
  <c r="O1304" i="1"/>
  <c r="P1304" i="1"/>
  <c r="Q1365" i="1"/>
  <c r="P1365" i="1"/>
  <c r="O1365" i="1"/>
  <c r="S1365" i="1"/>
  <c r="P1410" i="1"/>
  <c r="S1410" i="1"/>
  <c r="Q1410" i="1"/>
  <c r="O1410" i="1"/>
  <c r="S1437" i="1"/>
  <c r="Q1437" i="1"/>
  <c r="P1437" i="1"/>
  <c r="O1437" i="1"/>
  <c r="S1447" i="1"/>
  <c r="Q1447" i="1"/>
  <c r="O1447" i="1"/>
  <c r="P1447" i="1"/>
  <c r="S1457" i="1"/>
  <c r="Q1457" i="1"/>
  <c r="P1457" i="1"/>
  <c r="O1457" i="1"/>
  <c r="P1311" i="1"/>
  <c r="S1311" i="1"/>
  <c r="Q1311" i="1"/>
  <c r="O1311" i="1"/>
  <c r="Q1325" i="1"/>
  <c r="S1325" i="1"/>
  <c r="P1325" i="1"/>
  <c r="O1325" i="1"/>
  <c r="P1336" i="1"/>
  <c r="S1336" i="1"/>
  <c r="Q1336" i="1"/>
  <c r="O1336" i="1"/>
  <c r="S1347" i="1"/>
  <c r="P1347" i="1"/>
  <c r="O1347" i="1"/>
  <c r="Q1347" i="1"/>
  <c r="Q1373" i="1"/>
  <c r="O1373" i="1"/>
  <c r="P1373" i="1"/>
  <c r="S1373" i="1"/>
  <c r="Q1393" i="1"/>
  <c r="O1393" i="1"/>
  <c r="P1393" i="1"/>
  <c r="S1393" i="1"/>
  <c r="S1397" i="1"/>
  <c r="P1397" i="1"/>
  <c r="O1397" i="1"/>
  <c r="Q1397" i="1"/>
  <c r="Q1423" i="1"/>
  <c r="P1423" i="1"/>
  <c r="S1423" i="1"/>
  <c r="O1423" i="1"/>
  <c r="O1478" i="1"/>
  <c r="S1478" i="1"/>
  <c r="Q1478" i="1"/>
  <c r="P1478" i="1"/>
  <c r="S1527" i="1"/>
  <c r="O1527" i="1"/>
  <c r="Q1527" i="1"/>
  <c r="P1527" i="1"/>
  <c r="P1655" i="1"/>
  <c r="Q1655" i="1"/>
  <c r="O1655" i="1"/>
  <c r="S1655" i="1"/>
  <c r="O1358" i="1"/>
  <c r="P1358" i="1"/>
  <c r="S1358" i="1"/>
  <c r="Q1358" i="1"/>
  <c r="S1377" i="1"/>
  <c r="Q1377" i="1"/>
  <c r="O1377" i="1"/>
  <c r="P1377" i="1"/>
  <c r="Q1473" i="1"/>
  <c r="O1473" i="1"/>
  <c r="S1473" i="1"/>
  <c r="P1473" i="1"/>
  <c r="P1484" i="1"/>
  <c r="S1484" i="1"/>
  <c r="Q1484" i="1"/>
  <c r="O1484" i="1"/>
  <c r="S1556" i="1"/>
  <c r="P1556" i="1"/>
  <c r="Q1556" i="1"/>
  <c r="O1556" i="1"/>
  <c r="Q1603" i="1"/>
  <c r="P1603" i="1"/>
  <c r="S1603" i="1"/>
  <c r="O1603" i="1"/>
  <c r="S1615" i="1"/>
  <c r="Q1615" i="1"/>
  <c r="P1615" i="1"/>
  <c r="O1615" i="1"/>
  <c r="Q1340" i="1"/>
  <c r="P1340" i="1"/>
  <c r="O1340" i="1"/>
  <c r="S1340" i="1"/>
  <c r="O1351" i="1"/>
  <c r="S1351" i="1"/>
  <c r="Q1351" i="1"/>
  <c r="P1351" i="1"/>
  <c r="Q1385" i="1"/>
  <c r="S1385" i="1"/>
  <c r="P1385" i="1"/>
  <c r="O1385" i="1"/>
  <c r="P1468" i="1"/>
  <c r="O1468" i="1"/>
  <c r="S1468" i="1"/>
  <c r="Q1468" i="1"/>
  <c r="Q1512" i="1"/>
  <c r="S1512" i="1"/>
  <c r="P1512" i="1"/>
  <c r="O1512" i="1"/>
  <c r="O1568" i="1"/>
  <c r="S1568" i="1"/>
  <c r="Q1568" i="1"/>
  <c r="P1568" i="1"/>
  <c r="P1428" i="1"/>
  <c r="O1428" i="1"/>
  <c r="S1428" i="1"/>
  <c r="Q1428" i="1"/>
  <c r="Q1433" i="1"/>
  <c r="O1433" i="1"/>
  <c r="S1433" i="1"/>
  <c r="P1433" i="1"/>
  <c r="Q1443" i="1"/>
  <c r="P1443" i="1"/>
  <c r="S1443" i="1"/>
  <c r="O1443" i="1"/>
  <c r="P1448" i="1"/>
  <c r="O1448" i="1"/>
  <c r="S1448" i="1"/>
  <c r="Q1448" i="1"/>
  <c r="Q1453" i="1"/>
  <c r="O1453" i="1"/>
  <c r="S1453" i="1"/>
  <c r="P1453" i="1"/>
  <c r="Q1463" i="1"/>
  <c r="P1463" i="1"/>
  <c r="S1463" i="1"/>
  <c r="O1463" i="1"/>
  <c r="S1496" i="1"/>
  <c r="Q1496" i="1"/>
  <c r="O1496" i="1"/>
  <c r="P1496" i="1"/>
  <c r="P1315" i="1"/>
  <c r="Q1315" i="1"/>
  <c r="S1315" i="1"/>
  <c r="O1315" i="1"/>
  <c r="P1355" i="1"/>
  <c r="Q1355" i="1"/>
  <c r="S1355" i="1"/>
  <c r="O1355" i="1"/>
  <c r="P1370" i="1"/>
  <c r="Q1370" i="1"/>
  <c r="O1370" i="1"/>
  <c r="S1370" i="1"/>
  <c r="P1424" i="1"/>
  <c r="O1424" i="1"/>
  <c r="S1424" i="1"/>
  <c r="Q1424" i="1"/>
  <c r="O1438" i="1"/>
  <c r="Q1438" i="1"/>
  <c r="P1438" i="1"/>
  <c r="S1438" i="1"/>
  <c r="O1458" i="1"/>
  <c r="Q1458" i="1"/>
  <c r="P1458" i="1"/>
  <c r="S1458" i="1"/>
  <c r="Q1520" i="1"/>
  <c r="P1520" i="1"/>
  <c r="O1520" i="1"/>
  <c r="S1520" i="1"/>
  <c r="S1366" i="1"/>
  <c r="P1366" i="1"/>
  <c r="O1366" i="1"/>
  <c r="Q1366" i="1"/>
  <c r="P1390" i="1"/>
  <c r="O1390" i="1"/>
  <c r="S1390" i="1"/>
  <c r="Q1390" i="1"/>
  <c r="O1398" i="1"/>
  <c r="P1398" i="1"/>
  <c r="S1398" i="1"/>
  <c r="Q1398" i="1"/>
  <c r="S1479" i="1"/>
  <c r="P1479" i="1"/>
  <c r="O1479" i="1"/>
  <c r="Q1479" i="1"/>
  <c r="O1548" i="1"/>
  <c r="Q1548" i="1"/>
  <c r="P1548" i="1"/>
  <c r="S1548" i="1"/>
  <c r="S1605" i="1"/>
  <c r="P1605" i="1"/>
  <c r="Q1605" i="1"/>
  <c r="O1605" i="1"/>
  <c r="S1215" i="1"/>
  <c r="Q1215" i="1"/>
  <c r="P1215" i="1"/>
  <c r="O1215" i="1"/>
  <c r="S1235" i="1"/>
  <c r="O1235" i="1"/>
  <c r="Q1235" i="1"/>
  <c r="P1235" i="1"/>
  <c r="S1255" i="1"/>
  <c r="Q1255" i="1"/>
  <c r="P1255" i="1"/>
  <c r="O1255" i="1"/>
  <c r="S1296" i="1"/>
  <c r="O1296" i="1"/>
  <c r="Q1296" i="1"/>
  <c r="P1296" i="1"/>
  <c r="S1299" i="1"/>
  <c r="Q1299" i="1"/>
  <c r="P1299" i="1"/>
  <c r="O1299" i="1"/>
  <c r="S1302" i="1"/>
  <c r="Q1302" i="1"/>
  <c r="P1302" i="1"/>
  <c r="O1302" i="1"/>
  <c r="S1305" i="1"/>
  <c r="Q1305" i="1"/>
  <c r="P1305" i="1"/>
  <c r="O1305" i="1"/>
  <c r="S1326" i="1"/>
  <c r="P1326" i="1"/>
  <c r="O1326" i="1"/>
  <c r="Q1326" i="1"/>
  <c r="S1330" i="1"/>
  <c r="Q1330" i="1"/>
  <c r="P1330" i="1"/>
  <c r="O1330" i="1"/>
  <c r="S1337" i="1"/>
  <c r="Q1337" i="1"/>
  <c r="P1337" i="1"/>
  <c r="O1337" i="1"/>
  <c r="P1348" i="1"/>
  <c r="Q1348" i="1"/>
  <c r="O1348" i="1"/>
  <c r="S1348" i="1"/>
  <c r="O1378" i="1"/>
  <c r="Q1378" i="1"/>
  <c r="P1378" i="1"/>
  <c r="S1378" i="1"/>
  <c r="S1407" i="1"/>
  <c r="Q1407" i="1"/>
  <c r="P1407" i="1"/>
  <c r="O1407" i="1"/>
  <c r="S1645" i="1"/>
  <c r="P1645" i="1"/>
  <c r="O1645" i="1"/>
  <c r="Q1645" i="1"/>
  <c r="S1677" i="1"/>
  <c r="Q1677" i="1"/>
  <c r="P1677" i="1"/>
  <c r="O1677" i="1"/>
  <c r="Q1619" i="1"/>
  <c r="O1619" i="1"/>
  <c r="S1619" i="1"/>
  <c r="P1619" i="1"/>
  <c r="S1633" i="1"/>
  <c r="Q1633" i="1"/>
  <c r="O1633" i="1"/>
  <c r="P1633" i="1"/>
  <c r="S1439" i="1"/>
  <c r="P1439" i="1"/>
  <c r="O1439" i="1"/>
  <c r="Q1439" i="1"/>
  <c r="S1459" i="1"/>
  <c r="P1459" i="1"/>
  <c r="O1459" i="1"/>
  <c r="Q1459" i="1"/>
  <c r="S1499" i="1"/>
  <c r="P1499" i="1"/>
  <c r="Q1499" i="1"/>
  <c r="O1499" i="1"/>
  <c r="Q1532" i="1"/>
  <c r="S1532" i="1"/>
  <c r="P1532" i="1"/>
  <c r="O1532" i="1"/>
  <c r="Q1663" i="1"/>
  <c r="S1663" i="1"/>
  <c r="P1663" i="1"/>
  <c r="O1663" i="1"/>
  <c r="Q1170" i="1"/>
  <c r="P1170" i="1"/>
  <c r="O1170" i="1"/>
  <c r="S1170" i="1"/>
  <c r="Q1190" i="1"/>
  <c r="P1190" i="1"/>
  <c r="O1190" i="1"/>
  <c r="S1190" i="1"/>
  <c r="Q1210" i="1"/>
  <c r="P1210" i="1"/>
  <c r="S1210" i="1"/>
  <c r="O1210" i="1"/>
  <c r="Q1230" i="1"/>
  <c r="P1230" i="1"/>
  <c r="S1230" i="1"/>
  <c r="O1230" i="1"/>
  <c r="Q1250" i="1"/>
  <c r="P1250" i="1"/>
  <c r="O1250" i="1"/>
  <c r="S1250" i="1"/>
  <c r="Q1270" i="1"/>
  <c r="P1270" i="1"/>
  <c r="O1270" i="1"/>
  <c r="S1270" i="1"/>
  <c r="Q1273" i="1"/>
  <c r="P1273" i="1"/>
  <c r="O1273" i="1"/>
  <c r="S1273" i="1"/>
  <c r="O1338" i="1"/>
  <c r="S1338" i="1"/>
  <c r="Q1338" i="1"/>
  <c r="P1338" i="1"/>
  <c r="S1387" i="1"/>
  <c r="Q1387" i="1"/>
  <c r="P1387" i="1"/>
  <c r="O1387" i="1"/>
  <c r="S1399" i="1"/>
  <c r="O1399" i="1"/>
  <c r="Q1399" i="1"/>
  <c r="P1399" i="1"/>
  <c r="P1408" i="1"/>
  <c r="O1408" i="1"/>
  <c r="S1408" i="1"/>
  <c r="Q1408" i="1"/>
  <c r="P1233" i="1"/>
  <c r="O1233" i="1"/>
  <c r="S1233" i="1"/>
  <c r="Q1233" i="1"/>
  <c r="P1253" i="1"/>
  <c r="O1253" i="1"/>
  <c r="Q1253" i="1"/>
  <c r="S1253" i="1"/>
  <c r="Q1276" i="1"/>
  <c r="P1276" i="1"/>
  <c r="O1276" i="1"/>
  <c r="S1276" i="1"/>
  <c r="Q1279" i="1"/>
  <c r="P1279" i="1"/>
  <c r="O1279" i="1"/>
  <c r="S1279" i="1"/>
  <c r="Q1282" i="1"/>
  <c r="P1282" i="1"/>
  <c r="O1282" i="1"/>
  <c r="S1282" i="1"/>
  <c r="Q1285" i="1"/>
  <c r="P1285" i="1"/>
  <c r="O1285" i="1"/>
  <c r="S1285" i="1"/>
  <c r="Q1288" i="1"/>
  <c r="P1288" i="1"/>
  <c r="O1288" i="1"/>
  <c r="S1288" i="1"/>
  <c r="Q1291" i="1"/>
  <c r="P1291" i="1"/>
  <c r="O1291" i="1"/>
  <c r="S1291" i="1"/>
  <c r="Q1294" i="1"/>
  <c r="P1294" i="1"/>
  <c r="O1294" i="1"/>
  <c r="S1294" i="1"/>
  <c r="Q1313" i="1"/>
  <c r="P1313" i="1"/>
  <c r="O1313" i="1"/>
  <c r="S1313" i="1"/>
  <c r="Q1320" i="1"/>
  <c r="S1320" i="1"/>
  <c r="P1320" i="1"/>
  <c r="O1320" i="1"/>
  <c r="O1331" i="1"/>
  <c r="Q1331" i="1"/>
  <c r="P1331" i="1"/>
  <c r="S1331" i="1"/>
  <c r="Q1360" i="1"/>
  <c r="S1360" i="1"/>
  <c r="P1360" i="1"/>
  <c r="O1360" i="1"/>
  <c r="S1379" i="1"/>
  <c r="O1379" i="1"/>
  <c r="Q1379" i="1"/>
  <c r="P1379" i="1"/>
  <c r="Q1383" i="1"/>
  <c r="P1383" i="1"/>
  <c r="S1383" i="1"/>
  <c r="O1383" i="1"/>
  <c r="Q1404" i="1"/>
  <c r="P1404" i="1"/>
  <c r="O1404" i="1"/>
  <c r="S1404" i="1"/>
  <c r="S1417" i="1"/>
  <c r="Q1417" i="1"/>
  <c r="P1417" i="1"/>
  <c r="O1417" i="1"/>
  <c r="S1440" i="1"/>
  <c r="Q1440" i="1"/>
  <c r="P1440" i="1"/>
  <c r="O1440" i="1"/>
  <c r="S1460" i="1"/>
  <c r="Q1460" i="1"/>
  <c r="P1460" i="1"/>
  <c r="O1460" i="1"/>
  <c r="S1487" i="1"/>
  <c r="Q1487" i="1"/>
  <c r="O1487" i="1"/>
  <c r="P1487" i="1"/>
  <c r="O1196" i="1"/>
  <c r="Q1196" i="1"/>
  <c r="P1196" i="1"/>
  <c r="S1196" i="1"/>
  <c r="O1216" i="1"/>
  <c r="S1216" i="1"/>
  <c r="Q1216" i="1"/>
  <c r="P1216" i="1"/>
  <c r="O1236" i="1"/>
  <c r="S1236" i="1"/>
  <c r="Q1236" i="1"/>
  <c r="P1236" i="1"/>
  <c r="P1256" i="1"/>
  <c r="O1256" i="1"/>
  <c r="S1256" i="1"/>
  <c r="Q1256" i="1"/>
  <c r="S1297" i="1"/>
  <c r="P1297" i="1"/>
  <c r="O1297" i="1"/>
  <c r="Q1297" i="1"/>
  <c r="P1300" i="1"/>
  <c r="O1300" i="1"/>
  <c r="S1300" i="1"/>
  <c r="Q1300" i="1"/>
  <c r="Q1303" i="1"/>
  <c r="P1303" i="1"/>
  <c r="O1303" i="1"/>
  <c r="S1303" i="1"/>
  <c r="S1306" i="1"/>
  <c r="P1306" i="1"/>
  <c r="O1306" i="1"/>
  <c r="Q1306" i="1"/>
  <c r="P1324" i="1"/>
  <c r="O1324" i="1"/>
  <c r="S1324" i="1"/>
  <c r="Q1324" i="1"/>
  <c r="Q1353" i="1"/>
  <c r="P1353" i="1"/>
  <c r="O1353" i="1"/>
  <c r="S1353" i="1"/>
  <c r="P1364" i="1"/>
  <c r="O1364" i="1"/>
  <c r="S1364" i="1"/>
  <c r="Q1364" i="1"/>
  <c r="Q1413" i="1"/>
  <c r="O1413" i="1"/>
  <c r="P1413" i="1"/>
  <c r="S1413" i="1"/>
  <c r="S1493" i="1"/>
  <c r="Q1493" i="1"/>
  <c r="O1493" i="1"/>
  <c r="P1493" i="1"/>
  <c r="S1524" i="1"/>
  <c r="Q1524" i="1"/>
  <c r="P1524" i="1"/>
  <c r="O1524" i="1"/>
  <c r="Q1159" i="1"/>
  <c r="O1159" i="1"/>
  <c r="S1159" i="1"/>
  <c r="P1159" i="1"/>
  <c r="S1179" i="1"/>
  <c r="Q1179" i="1"/>
  <c r="P1179" i="1"/>
  <c r="O1179" i="1"/>
  <c r="O1199" i="1"/>
  <c r="S1199" i="1"/>
  <c r="Q1199" i="1"/>
  <c r="P1199" i="1"/>
  <c r="S1219" i="1"/>
  <c r="Q1219" i="1"/>
  <c r="P1219" i="1"/>
  <c r="O1219" i="1"/>
  <c r="S1239" i="1"/>
  <c r="Q1239" i="1"/>
  <c r="P1239" i="1"/>
  <c r="O1239" i="1"/>
  <c r="O1259" i="1"/>
  <c r="S1259" i="1"/>
  <c r="Q1259" i="1"/>
  <c r="P1259" i="1"/>
  <c r="O1310" i="1"/>
  <c r="S1310" i="1"/>
  <c r="Q1310" i="1"/>
  <c r="P1310" i="1"/>
  <c r="P1335" i="1"/>
  <c r="O1335" i="1"/>
  <c r="S1335" i="1"/>
  <c r="Q1335" i="1"/>
  <c r="P1368" i="1"/>
  <c r="O1368" i="1"/>
  <c r="S1368" i="1"/>
  <c r="Q1368" i="1"/>
  <c r="S1586" i="1"/>
  <c r="P1586" i="1"/>
  <c r="Q1586" i="1"/>
  <c r="O1586" i="1"/>
  <c r="Q1598" i="1"/>
  <c r="P1598" i="1"/>
  <c r="O1598" i="1"/>
  <c r="S1598" i="1"/>
  <c r="S1651" i="1"/>
  <c r="P1651" i="1"/>
  <c r="O1651" i="1"/>
  <c r="Q1651" i="1"/>
  <c r="S1262" i="1"/>
  <c r="P1262" i="1"/>
  <c r="O1262" i="1"/>
  <c r="Q1262" i="1"/>
  <c r="S1400" i="1"/>
  <c r="Q1400" i="1"/>
  <c r="P1400" i="1"/>
  <c r="O1400" i="1"/>
  <c r="S1426" i="1"/>
  <c r="Q1426" i="1"/>
  <c r="P1426" i="1"/>
  <c r="O1426" i="1"/>
  <c r="P1525" i="1"/>
  <c r="S1525" i="1"/>
  <c r="Q1525" i="1"/>
  <c r="O1525" i="1"/>
  <c r="S1576" i="1"/>
  <c r="P1576" i="1"/>
  <c r="Q1576" i="1"/>
  <c r="O1576" i="1"/>
  <c r="S1430" i="1"/>
  <c r="P1430" i="1"/>
  <c r="Q1430" i="1"/>
  <c r="O1430" i="1"/>
  <c r="S1450" i="1"/>
  <c r="P1450" i="1"/>
  <c r="Q1450" i="1"/>
  <c r="O1450" i="1"/>
  <c r="S1470" i="1"/>
  <c r="P1470" i="1"/>
  <c r="Q1470" i="1"/>
  <c r="O1470" i="1"/>
  <c r="S1490" i="1"/>
  <c r="P1490" i="1"/>
  <c r="Q1490" i="1"/>
  <c r="O1490" i="1"/>
  <c r="S1509" i="1"/>
  <c r="Q1509" i="1"/>
  <c r="P1509" i="1"/>
  <c r="O1509" i="1"/>
  <c r="S1536" i="1"/>
  <c r="P1536" i="1"/>
  <c r="Q1536" i="1"/>
  <c r="O1536" i="1"/>
  <c r="P1574" i="1"/>
  <c r="S1574" i="1"/>
  <c r="Q1574" i="1"/>
  <c r="O1574" i="1"/>
  <c r="P1578" i="1"/>
  <c r="O1578" i="1"/>
  <c r="S1578" i="1"/>
  <c r="Q1578" i="1"/>
  <c r="S1595" i="1"/>
  <c r="Q1595" i="1"/>
  <c r="P1595" i="1"/>
  <c r="O1595" i="1"/>
  <c r="O1519" i="1"/>
  <c r="S1519" i="1"/>
  <c r="Q1519" i="1"/>
  <c r="P1519" i="1"/>
  <c r="S1529" i="1"/>
  <c r="Q1529" i="1"/>
  <c r="P1529" i="1"/>
  <c r="O1529" i="1"/>
  <c r="Q1540" i="1"/>
  <c r="P1540" i="1"/>
  <c r="O1540" i="1"/>
  <c r="S1540" i="1"/>
  <c r="S1547" i="1"/>
  <c r="O1547" i="1"/>
  <c r="Q1547" i="1"/>
  <c r="P1547" i="1"/>
  <c r="S1566" i="1"/>
  <c r="P1566" i="1"/>
  <c r="Q1566" i="1"/>
  <c r="O1566" i="1"/>
  <c r="S1646" i="1"/>
  <c r="P1646" i="1"/>
  <c r="O1646" i="1"/>
  <c r="Q1646" i="1"/>
  <c r="Q1652" i="1"/>
  <c r="P1652" i="1"/>
  <c r="O1652" i="1"/>
  <c r="S1652" i="1"/>
  <c r="S1686" i="1"/>
  <c r="Q1686" i="1"/>
  <c r="P1686" i="1"/>
  <c r="O1686" i="1"/>
  <c r="P1376" i="1"/>
  <c r="S1376" i="1"/>
  <c r="Q1376" i="1"/>
  <c r="O1376" i="1"/>
  <c r="P1396" i="1"/>
  <c r="O1396" i="1"/>
  <c r="S1396" i="1"/>
  <c r="Q1396" i="1"/>
  <c r="S1416" i="1"/>
  <c r="P1416" i="1"/>
  <c r="Q1416" i="1"/>
  <c r="O1416" i="1"/>
  <c r="S1436" i="1"/>
  <c r="Q1436" i="1"/>
  <c r="P1436" i="1"/>
  <c r="O1436" i="1"/>
  <c r="S1456" i="1"/>
  <c r="Q1456" i="1"/>
  <c r="P1456" i="1"/>
  <c r="O1456" i="1"/>
  <c r="S1476" i="1"/>
  <c r="Q1476" i="1"/>
  <c r="P1476" i="1"/>
  <c r="O1476" i="1"/>
  <c r="S1503" i="1"/>
  <c r="Q1503" i="1"/>
  <c r="P1503" i="1"/>
  <c r="O1503" i="1"/>
  <c r="S1506" i="1"/>
  <c r="Q1506" i="1"/>
  <c r="P1506" i="1"/>
  <c r="O1506" i="1"/>
  <c r="P1558" i="1"/>
  <c r="O1558" i="1"/>
  <c r="S1558" i="1"/>
  <c r="Q1558" i="1"/>
  <c r="P1634" i="1"/>
  <c r="O1634" i="1"/>
  <c r="S1634" i="1"/>
  <c r="Q1634" i="1"/>
  <c r="S1749" i="1"/>
  <c r="Q1749" i="1"/>
  <c r="P1749" i="1"/>
  <c r="O1749" i="1"/>
  <c r="S1516" i="1"/>
  <c r="P1516" i="1"/>
  <c r="Q1516" i="1"/>
  <c r="O1516" i="1"/>
  <c r="Q1533" i="1"/>
  <c r="S1533" i="1"/>
  <c r="P1533" i="1"/>
  <c r="O1533" i="1"/>
  <c r="Q1583" i="1"/>
  <c r="S1583" i="1"/>
  <c r="P1583" i="1"/>
  <c r="O1583" i="1"/>
  <c r="S1596" i="1"/>
  <c r="P1596" i="1"/>
  <c r="Q1596" i="1"/>
  <c r="O1596" i="1"/>
  <c r="S1606" i="1"/>
  <c r="P1606" i="1"/>
  <c r="O1606" i="1"/>
  <c r="Q1606" i="1"/>
  <c r="Q1623" i="1"/>
  <c r="P1623" i="1"/>
  <c r="S1623" i="1"/>
  <c r="O1623" i="1"/>
  <c r="S1696" i="1"/>
  <c r="Q1696" i="1"/>
  <c r="P1696" i="1"/>
  <c r="O1696" i="1"/>
  <c r="S1777" i="1"/>
  <c r="Q1777" i="1"/>
  <c r="P1777" i="1"/>
  <c r="O1777" i="1"/>
  <c r="S1322" i="1"/>
  <c r="P1322" i="1"/>
  <c r="Q1322" i="1"/>
  <c r="O1322" i="1"/>
  <c r="Q1342" i="1"/>
  <c r="P1342" i="1"/>
  <c r="O1342" i="1"/>
  <c r="S1342" i="1"/>
  <c r="S1362" i="1"/>
  <c r="P1362" i="1"/>
  <c r="Q1362" i="1"/>
  <c r="O1362" i="1"/>
  <c r="S1382" i="1"/>
  <c r="Q1382" i="1"/>
  <c r="P1382" i="1"/>
  <c r="O1382" i="1"/>
  <c r="Q1402" i="1"/>
  <c r="S1402" i="1"/>
  <c r="P1402" i="1"/>
  <c r="O1402" i="1"/>
  <c r="Q1422" i="1"/>
  <c r="S1422" i="1"/>
  <c r="O1422" i="1"/>
  <c r="P1422" i="1"/>
  <c r="Q1442" i="1"/>
  <c r="O1442" i="1"/>
  <c r="S1442" i="1"/>
  <c r="P1442" i="1"/>
  <c r="Q1462" i="1"/>
  <c r="O1462" i="1"/>
  <c r="S1462" i="1"/>
  <c r="P1462" i="1"/>
  <c r="Q1482" i="1"/>
  <c r="O1482" i="1"/>
  <c r="P1482" i="1"/>
  <c r="S1482" i="1"/>
  <c r="S1500" i="1"/>
  <c r="Q1500" i="1"/>
  <c r="O1500" i="1"/>
  <c r="P1500" i="1"/>
  <c r="Q1513" i="1"/>
  <c r="S1513" i="1"/>
  <c r="O1513" i="1"/>
  <c r="P1513" i="1"/>
  <c r="S1523" i="1"/>
  <c r="Q1523" i="1"/>
  <c r="O1523" i="1"/>
  <c r="P1523" i="1"/>
  <c r="S1526" i="1"/>
  <c r="Q1526" i="1"/>
  <c r="O1526" i="1"/>
  <c r="P1526" i="1"/>
  <c r="O1579" i="1"/>
  <c r="S1579" i="1"/>
  <c r="Q1579" i="1"/>
  <c r="P1579" i="1"/>
  <c r="Q1445" i="1"/>
  <c r="P1445" i="1"/>
  <c r="S1445" i="1"/>
  <c r="O1445" i="1"/>
  <c r="Q1465" i="1"/>
  <c r="P1465" i="1"/>
  <c r="S1465" i="1"/>
  <c r="O1465" i="1"/>
  <c r="Q1485" i="1"/>
  <c r="P1485" i="1"/>
  <c r="O1485" i="1"/>
  <c r="S1485" i="1"/>
  <c r="Q1497" i="1"/>
  <c r="P1497" i="1"/>
  <c r="S1497" i="1"/>
  <c r="O1497" i="1"/>
  <c r="Q1537" i="1"/>
  <c r="P1537" i="1"/>
  <c r="S1537" i="1"/>
  <c r="O1537" i="1"/>
  <c r="Q1563" i="1"/>
  <c r="S1563" i="1"/>
  <c r="P1563" i="1"/>
  <c r="O1563" i="1"/>
  <c r="S1717" i="1"/>
  <c r="Q1717" i="1"/>
  <c r="O1717" i="1"/>
  <c r="P1717" i="1"/>
  <c r="S1763" i="1"/>
  <c r="Q1763" i="1"/>
  <c r="O1763" i="1"/>
  <c r="P1763" i="1"/>
  <c r="S1555" i="1"/>
  <c r="Q1555" i="1"/>
  <c r="P1555" i="1"/>
  <c r="O1555" i="1"/>
  <c r="O1559" i="1"/>
  <c r="S1559" i="1"/>
  <c r="Q1559" i="1"/>
  <c r="P1559" i="1"/>
  <c r="S1567" i="1"/>
  <c r="O1567" i="1"/>
  <c r="Q1567" i="1"/>
  <c r="P1567" i="1"/>
  <c r="S1575" i="1"/>
  <c r="Q1575" i="1"/>
  <c r="P1575" i="1"/>
  <c r="O1575" i="1"/>
  <c r="S1635" i="1"/>
  <c r="Q1635" i="1"/>
  <c r="P1635" i="1"/>
  <c r="O1635" i="1"/>
  <c r="P1688" i="1"/>
  <c r="S1688" i="1"/>
  <c r="Q1688" i="1"/>
  <c r="O1688" i="1"/>
  <c r="P1796" i="1"/>
  <c r="S1796" i="1"/>
  <c r="Q1796" i="1"/>
  <c r="O1796" i="1"/>
  <c r="O1411" i="1"/>
  <c r="Q1411" i="1"/>
  <c r="P1411" i="1"/>
  <c r="S1411" i="1"/>
  <c r="O1431" i="1"/>
  <c r="Q1431" i="1"/>
  <c r="P1431" i="1"/>
  <c r="S1431" i="1"/>
  <c r="O1451" i="1"/>
  <c r="Q1451" i="1"/>
  <c r="P1451" i="1"/>
  <c r="S1451" i="1"/>
  <c r="S1471" i="1"/>
  <c r="O1471" i="1"/>
  <c r="Q1471" i="1"/>
  <c r="P1471" i="1"/>
  <c r="Q1618" i="1"/>
  <c r="P1618" i="1"/>
  <c r="O1618" i="1"/>
  <c r="S1618" i="1"/>
  <c r="S1334" i="1"/>
  <c r="Q1334" i="1"/>
  <c r="O1334" i="1"/>
  <c r="P1334" i="1"/>
  <c r="S1354" i="1"/>
  <c r="Q1354" i="1"/>
  <c r="P1354" i="1"/>
  <c r="O1354" i="1"/>
  <c r="S1374" i="1"/>
  <c r="P1374" i="1"/>
  <c r="O1374" i="1"/>
  <c r="Q1374" i="1"/>
  <c r="S1394" i="1"/>
  <c r="P1394" i="1"/>
  <c r="O1394" i="1"/>
  <c r="Q1394" i="1"/>
  <c r="S1414" i="1"/>
  <c r="Q1414" i="1"/>
  <c r="P1414" i="1"/>
  <c r="O1414" i="1"/>
  <c r="S1434" i="1"/>
  <c r="Q1434" i="1"/>
  <c r="P1434" i="1"/>
  <c r="O1434" i="1"/>
  <c r="S1454" i="1"/>
  <c r="Q1454" i="1"/>
  <c r="P1454" i="1"/>
  <c r="O1454" i="1"/>
  <c r="S1474" i="1"/>
  <c r="Q1474" i="1"/>
  <c r="P1474" i="1"/>
  <c r="O1474" i="1"/>
  <c r="S1507" i="1"/>
  <c r="O1507" i="1"/>
  <c r="Q1507" i="1"/>
  <c r="P1507" i="1"/>
  <c r="S1517" i="1"/>
  <c r="O1517" i="1"/>
  <c r="Q1517" i="1"/>
  <c r="P1517" i="1"/>
  <c r="Q1552" i="1"/>
  <c r="O1552" i="1"/>
  <c r="S1552" i="1"/>
  <c r="P1552" i="1"/>
  <c r="O1588" i="1"/>
  <c r="P1588" i="1"/>
  <c r="S1588" i="1"/>
  <c r="Q1588" i="1"/>
  <c r="S1648" i="1"/>
  <c r="P1648" i="1"/>
  <c r="O1648" i="1"/>
  <c r="Q1648" i="1"/>
  <c r="S1504" i="1"/>
  <c r="Q1504" i="1"/>
  <c r="P1504" i="1"/>
  <c r="O1504" i="1"/>
  <c r="S1534" i="1"/>
  <c r="Q1534" i="1"/>
  <c r="O1534" i="1"/>
  <c r="P1534" i="1"/>
  <c r="P1545" i="1"/>
  <c r="S1545" i="1"/>
  <c r="Q1545" i="1"/>
  <c r="O1545" i="1"/>
  <c r="Q1593" i="1"/>
  <c r="S1593" i="1"/>
  <c r="P1593" i="1"/>
  <c r="O1593" i="1"/>
  <c r="S1613" i="1"/>
  <c r="Q1613" i="1"/>
  <c r="P1613" i="1"/>
  <c r="O1613" i="1"/>
  <c r="S1699" i="1"/>
  <c r="P1699" i="1"/>
  <c r="O1699" i="1"/>
  <c r="Q1699" i="1"/>
  <c r="P1649" i="1"/>
  <c r="O1649" i="1"/>
  <c r="S1649" i="1"/>
  <c r="Q1649" i="1"/>
  <c r="S1834" i="1"/>
  <c r="Q1834" i="1"/>
  <c r="P1834" i="1"/>
  <c r="O1834" i="1"/>
  <c r="S1466" i="1"/>
  <c r="Q1466" i="1"/>
  <c r="P1466" i="1"/>
  <c r="O1466" i="1"/>
  <c r="S1486" i="1"/>
  <c r="Q1486" i="1"/>
  <c r="P1486" i="1"/>
  <c r="O1486" i="1"/>
  <c r="O1498" i="1"/>
  <c r="S1498" i="1"/>
  <c r="Q1498" i="1"/>
  <c r="P1498" i="1"/>
  <c r="P1538" i="1"/>
  <c r="O1538" i="1"/>
  <c r="S1538" i="1"/>
  <c r="Q1538" i="1"/>
  <c r="S1549" i="1"/>
  <c r="Q1549" i="1"/>
  <c r="P1549" i="1"/>
  <c r="O1549" i="1"/>
  <c r="Q1664" i="1"/>
  <c r="P1664" i="1"/>
  <c r="O1664" i="1"/>
  <c r="S1664" i="1"/>
  <c r="O1309" i="1"/>
  <c r="S1309" i="1"/>
  <c r="Q1309" i="1"/>
  <c r="P1309" i="1"/>
  <c r="O1329" i="1"/>
  <c r="S1329" i="1"/>
  <c r="P1329" i="1"/>
  <c r="Q1329" i="1"/>
  <c r="O1349" i="1"/>
  <c r="S1349" i="1"/>
  <c r="Q1349" i="1"/>
  <c r="P1349" i="1"/>
  <c r="O1369" i="1"/>
  <c r="S1369" i="1"/>
  <c r="Q1369" i="1"/>
  <c r="P1369" i="1"/>
  <c r="P1389" i="1"/>
  <c r="O1389" i="1"/>
  <c r="Q1389" i="1"/>
  <c r="S1389" i="1"/>
  <c r="P1409" i="1"/>
  <c r="O1409" i="1"/>
  <c r="S1409" i="1"/>
  <c r="Q1409" i="1"/>
  <c r="P1429" i="1"/>
  <c r="O1429" i="1"/>
  <c r="S1429" i="1"/>
  <c r="Q1429" i="1"/>
  <c r="P1449" i="1"/>
  <c r="O1449" i="1"/>
  <c r="S1449" i="1"/>
  <c r="Q1449" i="1"/>
  <c r="P1469" i="1"/>
  <c r="O1469" i="1"/>
  <c r="Q1469" i="1"/>
  <c r="S1469" i="1"/>
  <c r="P1489" i="1"/>
  <c r="O1489" i="1"/>
  <c r="S1489" i="1"/>
  <c r="Q1489" i="1"/>
  <c r="Q1492" i="1"/>
  <c r="S1492" i="1"/>
  <c r="P1492" i="1"/>
  <c r="O1492" i="1"/>
  <c r="P1495" i="1"/>
  <c r="S1495" i="1"/>
  <c r="Q1495" i="1"/>
  <c r="O1495" i="1"/>
  <c r="Q1553" i="1"/>
  <c r="S1553" i="1"/>
  <c r="P1553" i="1"/>
  <c r="O1553" i="1"/>
  <c r="P1272" i="1"/>
  <c r="S1272" i="1"/>
  <c r="Q1272" i="1"/>
  <c r="O1272" i="1"/>
  <c r="P1292" i="1"/>
  <c r="O1292" i="1"/>
  <c r="S1292" i="1"/>
  <c r="Q1292" i="1"/>
  <c r="Q1312" i="1"/>
  <c r="S1312" i="1"/>
  <c r="P1312" i="1"/>
  <c r="O1312" i="1"/>
  <c r="Q1332" i="1"/>
  <c r="S1332" i="1"/>
  <c r="P1332" i="1"/>
  <c r="O1332" i="1"/>
  <c r="Q1352" i="1"/>
  <c r="S1352" i="1"/>
  <c r="P1352" i="1"/>
  <c r="O1352" i="1"/>
  <c r="Q1372" i="1"/>
  <c r="O1372" i="1"/>
  <c r="S1372" i="1"/>
  <c r="P1372" i="1"/>
  <c r="Q1392" i="1"/>
  <c r="O1392" i="1"/>
  <c r="S1392" i="1"/>
  <c r="P1392" i="1"/>
  <c r="Q1412" i="1"/>
  <c r="O1412" i="1"/>
  <c r="S1412" i="1"/>
  <c r="P1412" i="1"/>
  <c r="Q1432" i="1"/>
  <c r="O1432" i="1"/>
  <c r="S1432" i="1"/>
  <c r="P1432" i="1"/>
  <c r="Q1452" i="1"/>
  <c r="O1452" i="1"/>
  <c r="S1452" i="1"/>
  <c r="P1452" i="1"/>
  <c r="Q1472" i="1"/>
  <c r="O1472" i="1"/>
  <c r="S1472" i="1"/>
  <c r="P1472" i="1"/>
  <c r="O1508" i="1"/>
  <c r="Q1508" i="1"/>
  <c r="P1508" i="1"/>
  <c r="S1508" i="1"/>
  <c r="Q1573" i="1"/>
  <c r="P1573" i="1"/>
  <c r="O1573" i="1"/>
  <c r="S1573" i="1"/>
  <c r="S1585" i="1"/>
  <c r="P1585" i="1"/>
  <c r="Q1585" i="1"/>
  <c r="O1585" i="1"/>
  <c r="O1599" i="1"/>
  <c r="S1599" i="1"/>
  <c r="Q1599" i="1"/>
  <c r="P1599" i="1"/>
  <c r="P1614" i="1"/>
  <c r="O1614" i="1"/>
  <c r="S1614" i="1"/>
  <c r="Q1614" i="1"/>
  <c r="S1626" i="1"/>
  <c r="P1626" i="1"/>
  <c r="O1626" i="1"/>
  <c r="Q1626" i="1"/>
  <c r="Q1683" i="1"/>
  <c r="S1683" i="1"/>
  <c r="P1683" i="1"/>
  <c r="O1683" i="1"/>
  <c r="S1722" i="1"/>
  <c r="Q1722" i="1"/>
  <c r="P1722" i="1"/>
  <c r="O1722" i="1"/>
  <c r="P1395" i="1"/>
  <c r="S1395" i="1"/>
  <c r="Q1395" i="1"/>
  <c r="O1395" i="1"/>
  <c r="P1415" i="1"/>
  <c r="S1415" i="1"/>
  <c r="Q1415" i="1"/>
  <c r="O1415" i="1"/>
  <c r="P1435" i="1"/>
  <c r="S1435" i="1"/>
  <c r="Q1435" i="1"/>
  <c r="O1435" i="1"/>
  <c r="P1455" i="1"/>
  <c r="S1455" i="1"/>
  <c r="Q1455" i="1"/>
  <c r="O1455" i="1"/>
  <c r="P1475" i="1"/>
  <c r="S1475" i="1"/>
  <c r="Q1475" i="1"/>
  <c r="O1475" i="1"/>
  <c r="O1518" i="1"/>
  <c r="Q1518" i="1"/>
  <c r="P1518" i="1"/>
  <c r="S1518" i="1"/>
  <c r="O1528" i="1"/>
  <c r="Q1528" i="1"/>
  <c r="P1528" i="1"/>
  <c r="S1528" i="1"/>
  <c r="S1546" i="1"/>
  <c r="P1546" i="1"/>
  <c r="O1546" i="1"/>
  <c r="Q1546" i="1"/>
  <c r="P1557" i="1"/>
  <c r="O1557" i="1"/>
  <c r="S1557" i="1"/>
  <c r="Q1557" i="1"/>
  <c r="O1577" i="1"/>
  <c r="S1577" i="1"/>
  <c r="Q1577" i="1"/>
  <c r="P1577" i="1"/>
  <c r="P1594" i="1"/>
  <c r="S1594" i="1"/>
  <c r="Q1594" i="1"/>
  <c r="O1594" i="1"/>
  <c r="Q1638" i="1"/>
  <c r="P1638" i="1"/>
  <c r="O1638" i="1"/>
  <c r="S1638" i="1"/>
  <c r="S1665" i="1"/>
  <c r="Q1665" i="1"/>
  <c r="P1665" i="1"/>
  <c r="O1665" i="1"/>
  <c r="P1505" i="1"/>
  <c r="O1505" i="1"/>
  <c r="S1505" i="1"/>
  <c r="Q1505" i="1"/>
  <c r="S1535" i="1"/>
  <c r="Q1535" i="1"/>
  <c r="P1535" i="1"/>
  <c r="O1535" i="1"/>
  <c r="O1539" i="1"/>
  <c r="P1539" i="1"/>
  <c r="S1539" i="1"/>
  <c r="Q1539" i="1"/>
  <c r="S1565" i="1"/>
  <c r="P1565" i="1"/>
  <c r="O1565" i="1"/>
  <c r="Q1565" i="1"/>
  <c r="S1569" i="1"/>
  <c r="O1569" i="1"/>
  <c r="P1569" i="1"/>
  <c r="Q1569" i="1"/>
  <c r="S1676" i="1"/>
  <c r="Q1676" i="1"/>
  <c r="O1676" i="1"/>
  <c r="P1676" i="1"/>
  <c r="Q1684" i="1"/>
  <c r="P1684" i="1"/>
  <c r="O1684" i="1"/>
  <c r="S1684" i="1"/>
  <c r="Q1702" i="1"/>
  <c r="P1702" i="1"/>
  <c r="O1702" i="1"/>
  <c r="S1702" i="1"/>
  <c r="S1321" i="1"/>
  <c r="Q1321" i="1"/>
  <c r="P1321" i="1"/>
  <c r="O1321" i="1"/>
  <c r="S1341" i="1"/>
  <c r="Q1341" i="1"/>
  <c r="P1341" i="1"/>
  <c r="O1341" i="1"/>
  <c r="S1361" i="1"/>
  <c r="Q1361" i="1"/>
  <c r="P1361" i="1"/>
  <c r="O1361" i="1"/>
  <c r="S1381" i="1"/>
  <c r="Q1381" i="1"/>
  <c r="O1381" i="1"/>
  <c r="P1381" i="1"/>
  <c r="S1401" i="1"/>
  <c r="Q1401" i="1"/>
  <c r="P1401" i="1"/>
  <c r="O1401" i="1"/>
  <c r="S1421" i="1"/>
  <c r="Q1421" i="1"/>
  <c r="P1421" i="1"/>
  <c r="O1421" i="1"/>
  <c r="S1441" i="1"/>
  <c r="Q1441" i="1"/>
  <c r="P1441" i="1"/>
  <c r="O1441" i="1"/>
  <c r="S1461" i="1"/>
  <c r="Q1461" i="1"/>
  <c r="P1461" i="1"/>
  <c r="O1461" i="1"/>
  <c r="S1481" i="1"/>
  <c r="Q1481" i="1"/>
  <c r="P1481" i="1"/>
  <c r="O1481" i="1"/>
  <c r="P1515" i="1"/>
  <c r="S1515" i="1"/>
  <c r="Q1515" i="1"/>
  <c r="O1515" i="1"/>
  <c r="S1543" i="1"/>
  <c r="Q1543" i="1"/>
  <c r="P1543" i="1"/>
  <c r="O1543" i="1"/>
  <c r="S1789" i="1"/>
  <c r="Q1789" i="1"/>
  <c r="P1789" i="1"/>
  <c r="O1789" i="1"/>
  <c r="S1707" i="1"/>
  <c r="P1707" i="1"/>
  <c r="O1707" i="1"/>
  <c r="Q1707" i="1"/>
  <c r="S1733" i="1"/>
  <c r="P1733" i="1"/>
  <c r="O1733" i="1"/>
  <c r="Q1733" i="1"/>
  <c r="P1742" i="1"/>
  <c r="Q1742" i="1"/>
  <c r="O1742" i="1"/>
  <c r="S1742" i="1"/>
  <c r="S1751" i="1"/>
  <c r="O1751" i="1"/>
  <c r="Q1751" i="1"/>
  <c r="P1751" i="1"/>
  <c r="S1812" i="1"/>
  <c r="O1812" i="1"/>
  <c r="Q1812" i="1"/>
  <c r="P1812" i="1"/>
  <c r="S1828" i="1"/>
  <c r="P1828" i="1"/>
  <c r="Q1828" i="1"/>
  <c r="O1828" i="1"/>
  <c r="O1839" i="1"/>
  <c r="S1839" i="1"/>
  <c r="Q1839" i="1"/>
  <c r="P1839" i="1"/>
  <c r="Q1849" i="1"/>
  <c r="O1849" i="1"/>
  <c r="P1849" i="1"/>
  <c r="S1849" i="1"/>
  <c r="Q1871" i="1"/>
  <c r="O1871" i="1"/>
  <c r="P1871" i="1"/>
  <c r="S1871" i="1"/>
  <c r="S1589" i="1"/>
  <c r="O1589" i="1"/>
  <c r="Q1589" i="1"/>
  <c r="P1589" i="1"/>
  <c r="S1609" i="1"/>
  <c r="O1609" i="1"/>
  <c r="Q1609" i="1"/>
  <c r="P1609" i="1"/>
  <c r="S1629" i="1"/>
  <c r="O1629" i="1"/>
  <c r="Q1629" i="1"/>
  <c r="P1629" i="1"/>
  <c r="S1668" i="1"/>
  <c r="Q1668" i="1"/>
  <c r="O1668" i="1"/>
  <c r="P1668" i="1"/>
  <c r="S1855" i="1"/>
  <c r="P1855" i="1"/>
  <c r="O1855" i="1"/>
  <c r="Q1855" i="1"/>
  <c r="Q1572" i="1"/>
  <c r="S1572" i="1"/>
  <c r="P1572" i="1"/>
  <c r="O1572" i="1"/>
  <c r="S1592" i="1"/>
  <c r="Q1592" i="1"/>
  <c r="P1592" i="1"/>
  <c r="O1592" i="1"/>
  <c r="S1612" i="1"/>
  <c r="Q1612" i="1"/>
  <c r="P1612" i="1"/>
  <c r="O1612" i="1"/>
  <c r="S1632" i="1"/>
  <c r="Q1632" i="1"/>
  <c r="P1632" i="1"/>
  <c r="O1632" i="1"/>
  <c r="O1678" i="1"/>
  <c r="S1678" i="1"/>
  <c r="Q1678" i="1"/>
  <c r="P1678" i="1"/>
  <c r="S1703" i="1"/>
  <c r="Q1703" i="1"/>
  <c r="P1703" i="1"/>
  <c r="O1703" i="1"/>
  <c r="S1711" i="1"/>
  <c r="O1711" i="1"/>
  <c r="Q1711" i="1"/>
  <c r="P1711" i="1"/>
  <c r="S1716" i="1"/>
  <c r="Q1716" i="1"/>
  <c r="P1716" i="1"/>
  <c r="O1716" i="1"/>
  <c r="S1798" i="1"/>
  <c r="Q1798" i="1"/>
  <c r="P1798" i="1"/>
  <c r="O1798" i="1"/>
  <c r="P1844" i="1"/>
  <c r="S1844" i="1"/>
  <c r="Q1844" i="1"/>
  <c r="O1844" i="1"/>
  <c r="Q1861" i="1"/>
  <c r="S1861" i="1"/>
  <c r="P1861" i="1"/>
  <c r="O1861" i="1"/>
  <c r="Q1928" i="1"/>
  <c r="S1928" i="1"/>
  <c r="P1928" i="1"/>
  <c r="O1928" i="1"/>
  <c r="P1907" i="1"/>
  <c r="O1907" i="1"/>
  <c r="S1907" i="1"/>
  <c r="Q1907" i="1"/>
  <c r="Q1662" i="1"/>
  <c r="P1662" i="1"/>
  <c r="O1662" i="1"/>
  <c r="S1662" i="1"/>
  <c r="S1780" i="1"/>
  <c r="P1780" i="1"/>
  <c r="Q1780" i="1"/>
  <c r="O1780" i="1"/>
  <c r="O1799" i="1"/>
  <c r="S1799" i="1"/>
  <c r="Q1799" i="1"/>
  <c r="P1799" i="1"/>
  <c r="O1818" i="1"/>
  <c r="S1818" i="1"/>
  <c r="Q1818" i="1"/>
  <c r="P1818" i="1"/>
  <c r="O1867" i="1"/>
  <c r="S1867" i="1"/>
  <c r="Q1867" i="1"/>
  <c r="P1867" i="1"/>
  <c r="S1979" i="1"/>
  <c r="Q1979" i="1"/>
  <c r="P1979" i="1"/>
  <c r="O1979" i="1"/>
  <c r="O2066" i="1"/>
  <c r="Q2066" i="1"/>
  <c r="S2066" i="1"/>
  <c r="P2066" i="1"/>
  <c r="S1501" i="1"/>
  <c r="Q1501" i="1"/>
  <c r="P1501" i="1"/>
  <c r="O1501" i="1"/>
  <c r="S1521" i="1"/>
  <c r="Q1521" i="1"/>
  <c r="P1521" i="1"/>
  <c r="O1521" i="1"/>
  <c r="Q1541" i="1"/>
  <c r="O1541" i="1"/>
  <c r="P1541" i="1"/>
  <c r="S1541" i="1"/>
  <c r="Q1561" i="1"/>
  <c r="O1561" i="1"/>
  <c r="P1561" i="1"/>
  <c r="S1561" i="1"/>
  <c r="Q1581" i="1"/>
  <c r="O1581" i="1"/>
  <c r="S1581" i="1"/>
  <c r="P1581" i="1"/>
  <c r="Q1601" i="1"/>
  <c r="P1601" i="1"/>
  <c r="O1601" i="1"/>
  <c r="S1601" i="1"/>
  <c r="S1621" i="1"/>
  <c r="Q1621" i="1"/>
  <c r="P1621" i="1"/>
  <c r="O1621" i="1"/>
  <c r="S1641" i="1"/>
  <c r="Q1641" i="1"/>
  <c r="P1641" i="1"/>
  <c r="O1641" i="1"/>
  <c r="S1659" i="1"/>
  <c r="Q1659" i="1"/>
  <c r="P1659" i="1"/>
  <c r="O1659" i="1"/>
  <c r="Q1682" i="1"/>
  <c r="P1682" i="1"/>
  <c r="O1682" i="1"/>
  <c r="S1682" i="1"/>
  <c r="Q1725" i="1"/>
  <c r="P1725" i="1"/>
  <c r="O1725" i="1"/>
  <c r="S1725" i="1"/>
  <c r="S1729" i="1"/>
  <c r="Q1729" i="1"/>
  <c r="P1729" i="1"/>
  <c r="O1729" i="1"/>
  <c r="S1743" i="1"/>
  <c r="Q1743" i="1"/>
  <c r="O1743" i="1"/>
  <c r="P1743" i="1"/>
  <c r="S1757" i="1"/>
  <c r="Q1757" i="1"/>
  <c r="P1757" i="1"/>
  <c r="O1757" i="1"/>
  <c r="S1776" i="1"/>
  <c r="Q1776" i="1"/>
  <c r="P1776" i="1"/>
  <c r="O1776" i="1"/>
  <c r="Q1785" i="1"/>
  <c r="O1785" i="1"/>
  <c r="S1785" i="1"/>
  <c r="P1785" i="1"/>
  <c r="S1790" i="1"/>
  <c r="Q1790" i="1"/>
  <c r="P1790" i="1"/>
  <c r="O1790" i="1"/>
  <c r="P1856" i="1"/>
  <c r="S1856" i="1"/>
  <c r="Q1856" i="1"/>
  <c r="O1856" i="1"/>
  <c r="Q1921" i="1"/>
  <c r="O1921" i="1"/>
  <c r="S1921" i="1"/>
  <c r="P1921" i="1"/>
  <c r="P1544" i="1"/>
  <c r="S1544" i="1"/>
  <c r="Q1544" i="1"/>
  <c r="O1544" i="1"/>
  <c r="P1564" i="1"/>
  <c r="S1564" i="1"/>
  <c r="Q1564" i="1"/>
  <c r="O1564" i="1"/>
  <c r="P1584" i="1"/>
  <c r="S1584" i="1"/>
  <c r="O1584" i="1"/>
  <c r="Q1584" i="1"/>
  <c r="P1604" i="1"/>
  <c r="O1604" i="1"/>
  <c r="S1604" i="1"/>
  <c r="Q1604" i="1"/>
  <c r="P1624" i="1"/>
  <c r="O1624" i="1"/>
  <c r="S1624" i="1"/>
  <c r="Q1624" i="1"/>
  <c r="P1644" i="1"/>
  <c r="O1644" i="1"/>
  <c r="S1644" i="1"/>
  <c r="Q1644" i="1"/>
  <c r="P1647" i="1"/>
  <c r="O1647" i="1"/>
  <c r="S1647" i="1"/>
  <c r="Q1647" i="1"/>
  <c r="P1650" i="1"/>
  <c r="O1650" i="1"/>
  <c r="S1650" i="1"/>
  <c r="Q1650" i="1"/>
  <c r="P1653" i="1"/>
  <c r="O1653" i="1"/>
  <c r="S1653" i="1"/>
  <c r="Q1653" i="1"/>
  <c r="P1656" i="1"/>
  <c r="O1656" i="1"/>
  <c r="S1656" i="1"/>
  <c r="Q1656" i="1"/>
  <c r="P1689" i="1"/>
  <c r="O1689" i="1"/>
  <c r="S1689" i="1"/>
  <c r="Q1689" i="1"/>
  <c r="P1693" i="1"/>
  <c r="O1693" i="1"/>
  <c r="S1693" i="1"/>
  <c r="Q1693" i="1"/>
  <c r="S1700" i="1"/>
  <c r="P1700" i="1"/>
  <c r="O1700" i="1"/>
  <c r="Q1700" i="1"/>
  <c r="S1753" i="1"/>
  <c r="P1753" i="1"/>
  <c r="O1753" i="1"/>
  <c r="Q1753" i="1"/>
  <c r="P1762" i="1"/>
  <c r="Q1762" i="1"/>
  <c r="O1762" i="1"/>
  <c r="S1762" i="1"/>
  <c r="S1771" i="1"/>
  <c r="O1771" i="1"/>
  <c r="Q1771" i="1"/>
  <c r="P1771" i="1"/>
  <c r="P1824" i="1"/>
  <c r="O1824" i="1"/>
  <c r="S1824" i="1"/>
  <c r="Q1824" i="1"/>
  <c r="S1840" i="1"/>
  <c r="O1840" i="1"/>
  <c r="Q1840" i="1"/>
  <c r="P1840" i="1"/>
  <c r="S1938" i="1"/>
  <c r="Q1938" i="1"/>
  <c r="P1938" i="1"/>
  <c r="O1938" i="1"/>
  <c r="S1969" i="1"/>
  <c r="Q1969" i="1"/>
  <c r="P1969" i="1"/>
  <c r="O1969" i="1"/>
  <c r="S1587" i="1"/>
  <c r="O1587" i="1"/>
  <c r="Q1587" i="1"/>
  <c r="P1587" i="1"/>
  <c r="S1607" i="1"/>
  <c r="O1607" i="1"/>
  <c r="Q1607" i="1"/>
  <c r="P1607" i="1"/>
  <c r="S1627" i="1"/>
  <c r="Q1627" i="1"/>
  <c r="O1627" i="1"/>
  <c r="P1627" i="1"/>
  <c r="P1708" i="1"/>
  <c r="O1708" i="1"/>
  <c r="S1708" i="1"/>
  <c r="Q1708" i="1"/>
  <c r="S1730" i="1"/>
  <c r="Q1730" i="1"/>
  <c r="O1730" i="1"/>
  <c r="P1730" i="1"/>
  <c r="S1739" i="1"/>
  <c r="Q1739" i="1"/>
  <c r="O1739" i="1"/>
  <c r="P1739" i="1"/>
  <c r="Q1897" i="1"/>
  <c r="P1897" i="1"/>
  <c r="O1897" i="1"/>
  <c r="Q1530" i="1"/>
  <c r="P1530" i="1"/>
  <c r="O1530" i="1"/>
  <c r="S1530" i="1"/>
  <c r="O1550" i="1"/>
  <c r="S1550" i="1"/>
  <c r="Q1550" i="1"/>
  <c r="P1550" i="1"/>
  <c r="S1570" i="1"/>
  <c r="Q1570" i="1"/>
  <c r="P1570" i="1"/>
  <c r="O1570" i="1"/>
  <c r="P1590" i="1"/>
  <c r="O1590" i="1"/>
  <c r="S1590" i="1"/>
  <c r="Q1590" i="1"/>
  <c r="O1610" i="1"/>
  <c r="S1610" i="1"/>
  <c r="Q1610" i="1"/>
  <c r="P1610" i="1"/>
  <c r="P1630" i="1"/>
  <c r="S1630" i="1"/>
  <c r="Q1630" i="1"/>
  <c r="O1630" i="1"/>
  <c r="P1669" i="1"/>
  <c r="O1669" i="1"/>
  <c r="S1669" i="1"/>
  <c r="Q1669" i="1"/>
  <c r="S1679" i="1"/>
  <c r="P1679" i="1"/>
  <c r="Q1679" i="1"/>
  <c r="O1679" i="1"/>
  <c r="S1713" i="1"/>
  <c r="P1713" i="1"/>
  <c r="O1713" i="1"/>
  <c r="Q1713" i="1"/>
  <c r="S1804" i="1"/>
  <c r="Q1804" i="1"/>
  <c r="P1804" i="1"/>
  <c r="O1804" i="1"/>
  <c r="S1809" i="1"/>
  <c r="O1809" i="1"/>
  <c r="Q1809" i="1"/>
  <c r="P1809" i="1"/>
  <c r="S2024" i="1"/>
  <c r="Q2024" i="1"/>
  <c r="P2024" i="1"/>
  <c r="O2024" i="1"/>
  <c r="S1795" i="1"/>
  <c r="Q1795" i="1"/>
  <c r="P1795" i="1"/>
  <c r="O1795" i="1"/>
  <c r="O1819" i="1"/>
  <c r="S1819" i="1"/>
  <c r="Q1819" i="1"/>
  <c r="P1819" i="1"/>
  <c r="P1836" i="1"/>
  <c r="S1836" i="1"/>
  <c r="Q1836" i="1"/>
  <c r="O1836" i="1"/>
  <c r="O1891" i="1"/>
  <c r="Q1891" i="1"/>
  <c r="P1891" i="1"/>
  <c r="S1949" i="1"/>
  <c r="P1949" i="1"/>
  <c r="O1949" i="1"/>
  <c r="Q1949" i="1"/>
  <c r="S1616" i="1"/>
  <c r="P1616" i="1"/>
  <c r="Q1616" i="1"/>
  <c r="O1616" i="1"/>
  <c r="S1636" i="1"/>
  <c r="P1636" i="1"/>
  <c r="O1636" i="1"/>
  <c r="Q1636" i="1"/>
  <c r="S1666" i="1"/>
  <c r="Q1666" i="1"/>
  <c r="P1666" i="1"/>
  <c r="O1666" i="1"/>
  <c r="S1673" i="1"/>
  <c r="Q1673" i="1"/>
  <c r="P1673" i="1"/>
  <c r="O1673" i="1"/>
  <c r="S1690" i="1"/>
  <c r="Q1690" i="1"/>
  <c r="P1690" i="1"/>
  <c r="O1690" i="1"/>
  <c r="S1697" i="1"/>
  <c r="Q1697" i="1"/>
  <c r="P1697" i="1"/>
  <c r="O1697" i="1"/>
  <c r="S1825" i="1"/>
  <c r="Q1825" i="1"/>
  <c r="O1825" i="1"/>
  <c r="P1825" i="1"/>
  <c r="P1852" i="1"/>
  <c r="S1852" i="1"/>
  <c r="Q1852" i="1"/>
  <c r="O1852" i="1"/>
  <c r="S1831" i="1"/>
  <c r="Q1831" i="1"/>
  <c r="P1831" i="1"/>
  <c r="O1831" i="1"/>
  <c r="Q1858" i="1"/>
  <c r="S1858" i="1"/>
  <c r="P1858" i="1"/>
  <c r="O1858" i="1"/>
  <c r="Q1874" i="1"/>
  <c r="O1874" i="1"/>
  <c r="S1874" i="1"/>
  <c r="P1874" i="1"/>
  <c r="Q1903" i="1"/>
  <c r="P1903" i="1"/>
  <c r="O1903" i="1"/>
  <c r="S2088" i="1"/>
  <c r="Q2088" i="1"/>
  <c r="P2088" i="1"/>
  <c r="O2088" i="1"/>
  <c r="Q1502" i="1"/>
  <c r="O1502" i="1"/>
  <c r="S1502" i="1"/>
  <c r="P1502" i="1"/>
  <c r="Q1522" i="1"/>
  <c r="S1522" i="1"/>
  <c r="P1522" i="1"/>
  <c r="O1522" i="1"/>
  <c r="Q1542" i="1"/>
  <c r="S1542" i="1"/>
  <c r="P1542" i="1"/>
  <c r="O1542" i="1"/>
  <c r="Q1562" i="1"/>
  <c r="S1562" i="1"/>
  <c r="P1562" i="1"/>
  <c r="O1562" i="1"/>
  <c r="Q1582" i="1"/>
  <c r="S1582" i="1"/>
  <c r="P1582" i="1"/>
  <c r="O1582" i="1"/>
  <c r="S1602" i="1"/>
  <c r="Q1602" i="1"/>
  <c r="P1602" i="1"/>
  <c r="O1602" i="1"/>
  <c r="S1622" i="1"/>
  <c r="Q1622" i="1"/>
  <c r="P1622" i="1"/>
  <c r="O1622" i="1"/>
  <c r="S1642" i="1"/>
  <c r="Q1642" i="1"/>
  <c r="P1642" i="1"/>
  <c r="O1642" i="1"/>
  <c r="Q1660" i="1"/>
  <c r="P1660" i="1"/>
  <c r="O1660" i="1"/>
  <c r="S1660" i="1"/>
  <c r="S1670" i="1"/>
  <c r="Q1670" i="1"/>
  <c r="P1670" i="1"/>
  <c r="O1670" i="1"/>
  <c r="Q1705" i="1"/>
  <c r="P1705" i="1"/>
  <c r="O1705" i="1"/>
  <c r="S1705" i="1"/>
  <c r="S1740" i="1"/>
  <c r="P1740" i="1"/>
  <c r="Q1740" i="1"/>
  <c r="O1740" i="1"/>
  <c r="S1773" i="1"/>
  <c r="Q1773" i="1"/>
  <c r="P1773" i="1"/>
  <c r="O1773" i="1"/>
  <c r="P1782" i="1"/>
  <c r="S1782" i="1"/>
  <c r="Q1782" i="1"/>
  <c r="O1782" i="1"/>
  <c r="S1815" i="1"/>
  <c r="O1815" i="1"/>
  <c r="Q1815" i="1"/>
  <c r="P1815" i="1"/>
  <c r="P1864" i="1"/>
  <c r="S1864" i="1"/>
  <c r="Q1864" i="1"/>
  <c r="O1864" i="1"/>
  <c r="S1654" i="1"/>
  <c r="P1654" i="1"/>
  <c r="O1654" i="1"/>
  <c r="Q1654" i="1"/>
  <c r="S1657" i="1"/>
  <c r="P1657" i="1"/>
  <c r="O1657" i="1"/>
  <c r="Q1657" i="1"/>
  <c r="S1687" i="1"/>
  <c r="P1687" i="1"/>
  <c r="O1687" i="1"/>
  <c r="Q1687" i="1"/>
  <c r="S1709" i="1"/>
  <c r="Q1709" i="1"/>
  <c r="P1709" i="1"/>
  <c r="O1709" i="1"/>
  <c r="S1736" i="1"/>
  <c r="P1736" i="1"/>
  <c r="O1736" i="1"/>
  <c r="Q1736" i="1"/>
  <c r="Q1745" i="1"/>
  <c r="O1745" i="1"/>
  <c r="P1745" i="1"/>
  <c r="S1745" i="1"/>
  <c r="S1750" i="1"/>
  <c r="P1750" i="1"/>
  <c r="O1750" i="1"/>
  <c r="Q1750" i="1"/>
  <c r="S1759" i="1"/>
  <c r="Q1759" i="1"/>
  <c r="P1759" i="1"/>
  <c r="O1759" i="1"/>
  <c r="O1898" i="1"/>
  <c r="Q1898" i="1"/>
  <c r="P1898" i="1"/>
  <c r="Q1962" i="1"/>
  <c r="P1962" i="1"/>
  <c r="O1962" i="1"/>
  <c r="S1962" i="1"/>
  <c r="S1972" i="1"/>
  <c r="Q1972" i="1"/>
  <c r="O1972" i="1"/>
  <c r="P1972" i="1"/>
  <c r="Q1608" i="1"/>
  <c r="O1608" i="1"/>
  <c r="S1608" i="1"/>
  <c r="P1608" i="1"/>
  <c r="Q1628" i="1"/>
  <c r="O1628" i="1"/>
  <c r="S1628" i="1"/>
  <c r="P1628" i="1"/>
  <c r="S1667" i="1"/>
  <c r="Q1667" i="1"/>
  <c r="O1667" i="1"/>
  <c r="P1667" i="1"/>
  <c r="S1680" i="1"/>
  <c r="Q1680" i="1"/>
  <c r="O1680" i="1"/>
  <c r="P1680" i="1"/>
  <c r="S1731" i="1"/>
  <c r="O1731" i="1"/>
  <c r="P1731" i="1"/>
  <c r="Q1731" i="1"/>
  <c r="O1847" i="1"/>
  <c r="S1847" i="1"/>
  <c r="Q1847" i="1"/>
  <c r="P1847" i="1"/>
  <c r="S1869" i="1"/>
  <c r="Q1869" i="1"/>
  <c r="P1869" i="1"/>
  <c r="O1869" i="1"/>
  <c r="O1925" i="1"/>
  <c r="S1925" i="1"/>
  <c r="Q1925" i="1"/>
  <c r="P1925" i="1"/>
  <c r="P1491" i="1"/>
  <c r="O1491" i="1"/>
  <c r="S1491" i="1"/>
  <c r="Q1491" i="1"/>
  <c r="S1511" i="1"/>
  <c r="Q1511" i="1"/>
  <c r="P1511" i="1"/>
  <c r="O1511" i="1"/>
  <c r="S1531" i="1"/>
  <c r="Q1531" i="1"/>
  <c r="P1531" i="1"/>
  <c r="O1531" i="1"/>
  <c r="Q1551" i="1"/>
  <c r="P1551" i="1"/>
  <c r="O1551" i="1"/>
  <c r="S1551" i="1"/>
  <c r="Q1571" i="1"/>
  <c r="S1571" i="1"/>
  <c r="P1571" i="1"/>
  <c r="O1571" i="1"/>
  <c r="Q1591" i="1"/>
  <c r="S1591" i="1"/>
  <c r="P1591" i="1"/>
  <c r="O1591" i="1"/>
  <c r="Q1611" i="1"/>
  <c r="P1611" i="1"/>
  <c r="S1611" i="1"/>
  <c r="O1611" i="1"/>
  <c r="Q1631" i="1"/>
  <c r="P1631" i="1"/>
  <c r="S1631" i="1"/>
  <c r="O1631" i="1"/>
  <c r="Q1710" i="1"/>
  <c r="P1710" i="1"/>
  <c r="S1710" i="1"/>
  <c r="O1710" i="1"/>
  <c r="S1801" i="1"/>
  <c r="Q1801" i="1"/>
  <c r="P1801" i="1"/>
  <c r="O1801" i="1"/>
  <c r="Q1853" i="1"/>
  <c r="S1853" i="1"/>
  <c r="O1853" i="1"/>
  <c r="P1853" i="1"/>
  <c r="S1792" i="1"/>
  <c r="Q1792" i="1"/>
  <c r="P1792" i="1"/>
  <c r="O1792" i="1"/>
  <c r="S1806" i="1"/>
  <c r="O1806" i="1"/>
  <c r="Q1806" i="1"/>
  <c r="P1806" i="1"/>
  <c r="O1859" i="1"/>
  <c r="S1859" i="1"/>
  <c r="Q1859" i="1"/>
  <c r="P1859" i="1"/>
  <c r="O1887" i="1"/>
  <c r="P1887" i="1"/>
  <c r="Q1887" i="1"/>
  <c r="S2030" i="1"/>
  <c r="Q2030" i="1"/>
  <c r="P2030" i="1"/>
  <c r="O2030" i="1"/>
  <c r="O1597" i="1"/>
  <c r="S1597" i="1"/>
  <c r="Q1597" i="1"/>
  <c r="P1597" i="1"/>
  <c r="O1617" i="1"/>
  <c r="S1617" i="1"/>
  <c r="Q1617" i="1"/>
  <c r="P1617" i="1"/>
  <c r="O1637" i="1"/>
  <c r="S1637" i="1"/>
  <c r="Q1637" i="1"/>
  <c r="P1637" i="1"/>
  <c r="P1674" i="1"/>
  <c r="O1674" i="1"/>
  <c r="S1674" i="1"/>
  <c r="Q1674" i="1"/>
  <c r="O1691" i="1"/>
  <c r="Q1691" i="1"/>
  <c r="P1691" i="1"/>
  <c r="S1691" i="1"/>
  <c r="S1719" i="1"/>
  <c r="P1719" i="1"/>
  <c r="O1719" i="1"/>
  <c r="Q1719" i="1"/>
  <c r="S1723" i="1"/>
  <c r="Q1723" i="1"/>
  <c r="O1723" i="1"/>
  <c r="P1723" i="1"/>
  <c r="S1769" i="1"/>
  <c r="Q1769" i="1"/>
  <c r="P1769" i="1"/>
  <c r="O1769" i="1"/>
  <c r="S1783" i="1"/>
  <c r="Q1783" i="1"/>
  <c r="O1783" i="1"/>
  <c r="P1783" i="1"/>
  <c r="O1827" i="1"/>
  <c r="S1827" i="1"/>
  <c r="P1827" i="1"/>
  <c r="Q1827" i="1"/>
  <c r="S1560" i="1"/>
  <c r="Q1560" i="1"/>
  <c r="P1560" i="1"/>
  <c r="O1560" i="1"/>
  <c r="S1580" i="1"/>
  <c r="O1580" i="1"/>
  <c r="Q1580" i="1"/>
  <c r="P1580" i="1"/>
  <c r="Q1600" i="1"/>
  <c r="S1600" i="1"/>
  <c r="P1600" i="1"/>
  <c r="O1600" i="1"/>
  <c r="Q1620" i="1"/>
  <c r="S1620" i="1"/>
  <c r="P1620" i="1"/>
  <c r="O1620" i="1"/>
  <c r="Q1640" i="1"/>
  <c r="S1640" i="1"/>
  <c r="P1640" i="1"/>
  <c r="O1640" i="1"/>
  <c r="S1760" i="1"/>
  <c r="P1760" i="1"/>
  <c r="O1760" i="1"/>
  <c r="Q1760" i="1"/>
  <c r="Q1793" i="1"/>
  <c r="O1793" i="1"/>
  <c r="S1793" i="1"/>
  <c r="P1793" i="1"/>
  <c r="Q1833" i="1"/>
  <c r="O1833" i="1"/>
  <c r="S1833" i="1"/>
  <c r="P1833" i="1"/>
  <c r="S1865" i="1"/>
  <c r="O1865" i="1"/>
  <c r="P1865" i="1"/>
  <c r="Q1865" i="1"/>
  <c r="Q1905" i="1"/>
  <c r="O1905" i="1"/>
  <c r="P1905" i="1"/>
  <c r="S1964" i="1"/>
  <c r="Q1964" i="1"/>
  <c r="P1964" i="1"/>
  <c r="O1964" i="1"/>
  <c r="Q1643" i="1"/>
  <c r="P1643" i="1"/>
  <c r="S1643" i="1"/>
  <c r="O1643" i="1"/>
  <c r="O1658" i="1"/>
  <c r="Q1658" i="1"/>
  <c r="S1658" i="1"/>
  <c r="P1658" i="1"/>
  <c r="S1671" i="1"/>
  <c r="Q1671" i="1"/>
  <c r="P1671" i="1"/>
  <c r="O1671" i="1"/>
  <c r="P1728" i="1"/>
  <c r="Q1728" i="1"/>
  <c r="O1728" i="1"/>
  <c r="S1728" i="1"/>
  <c r="S1737" i="1"/>
  <c r="Q1737" i="1"/>
  <c r="P1737" i="1"/>
  <c r="O1737" i="1"/>
  <c r="Q1756" i="1"/>
  <c r="P1756" i="1"/>
  <c r="O1756" i="1"/>
  <c r="S1756" i="1"/>
  <c r="Q1765" i="1"/>
  <c r="O1765" i="1"/>
  <c r="S1765" i="1"/>
  <c r="P1765" i="1"/>
  <c r="S1770" i="1"/>
  <c r="Q1770" i="1"/>
  <c r="P1770" i="1"/>
  <c r="O1770" i="1"/>
  <c r="S1779" i="1"/>
  <c r="Q1779" i="1"/>
  <c r="P1779" i="1"/>
  <c r="O1779" i="1"/>
  <c r="Q1894" i="1"/>
  <c r="O1894" i="1"/>
  <c r="P1894" i="1"/>
  <c r="Q1926" i="1"/>
  <c r="P1926" i="1"/>
  <c r="S1926" i="1"/>
  <c r="O1926" i="1"/>
  <c r="P1748" i="1"/>
  <c r="Q1748" i="1"/>
  <c r="O1748" i="1"/>
  <c r="S1748" i="1"/>
  <c r="P1768" i="1"/>
  <c r="S1768" i="1"/>
  <c r="Q1768" i="1"/>
  <c r="O1768" i="1"/>
  <c r="P1788" i="1"/>
  <c r="Q1788" i="1"/>
  <c r="O1788" i="1"/>
  <c r="S1788" i="1"/>
  <c r="P1791" i="1"/>
  <c r="S1791" i="1"/>
  <c r="Q1791" i="1"/>
  <c r="O1791" i="1"/>
  <c r="P1794" i="1"/>
  <c r="S1794" i="1"/>
  <c r="Q1794" i="1"/>
  <c r="O1794" i="1"/>
  <c r="P1797" i="1"/>
  <c r="Q1797" i="1"/>
  <c r="O1797" i="1"/>
  <c r="S1797" i="1"/>
  <c r="P1800" i="1"/>
  <c r="S1800" i="1"/>
  <c r="O1800" i="1"/>
  <c r="Q1800" i="1"/>
  <c r="P1803" i="1"/>
  <c r="S1803" i="1"/>
  <c r="Q1803" i="1"/>
  <c r="O1803" i="1"/>
  <c r="Q1821" i="1"/>
  <c r="P1821" i="1"/>
  <c r="S1821" i="1"/>
  <c r="O1821" i="1"/>
  <c r="P1843" i="1"/>
  <c r="Q1843" i="1"/>
  <c r="O1843" i="1"/>
  <c r="S1843" i="1"/>
  <c r="P1846" i="1"/>
  <c r="S1846" i="1"/>
  <c r="Q1846" i="1"/>
  <c r="O1846" i="1"/>
  <c r="P1868" i="1"/>
  <c r="S1868" i="1"/>
  <c r="Q1868" i="1"/>
  <c r="O1868" i="1"/>
  <c r="Q1908" i="1"/>
  <c r="P1908" i="1"/>
  <c r="S1908" i="1"/>
  <c r="O1908" i="1"/>
  <c r="O1912" i="1"/>
  <c r="Q1912" i="1"/>
  <c r="S1912" i="1"/>
  <c r="P1912" i="1"/>
  <c r="S1920" i="1"/>
  <c r="P1920" i="1"/>
  <c r="Q1920" i="1"/>
  <c r="O1920" i="1"/>
  <c r="O1934" i="1"/>
  <c r="Q1934" i="1"/>
  <c r="P1934" i="1"/>
  <c r="S1934" i="1"/>
  <c r="S1929" i="1"/>
  <c r="P1929" i="1"/>
  <c r="O1929" i="1"/>
  <c r="Q1929" i="1"/>
  <c r="S1995" i="1"/>
  <c r="Q1995" i="1"/>
  <c r="P1995" i="1"/>
  <c r="O1995" i="1"/>
  <c r="P2092" i="1"/>
  <c r="O2092" i="1"/>
  <c r="S2092" i="1"/>
  <c r="Q2092" i="1"/>
  <c r="S1694" i="1"/>
  <c r="Q1694" i="1"/>
  <c r="P1694" i="1"/>
  <c r="O1694" i="1"/>
  <c r="S1714" i="1"/>
  <c r="Q1714" i="1"/>
  <c r="O1714" i="1"/>
  <c r="P1714" i="1"/>
  <c r="Q1734" i="1"/>
  <c r="P1734" i="1"/>
  <c r="O1734" i="1"/>
  <c r="S1734" i="1"/>
  <c r="S1754" i="1"/>
  <c r="Q1754" i="1"/>
  <c r="P1754" i="1"/>
  <c r="O1754" i="1"/>
  <c r="P1774" i="1"/>
  <c r="O1774" i="1"/>
  <c r="S1774" i="1"/>
  <c r="Q1774" i="1"/>
  <c r="S1837" i="1"/>
  <c r="Q1837" i="1"/>
  <c r="P1837" i="1"/>
  <c r="O1837" i="1"/>
  <c r="S2013" i="1"/>
  <c r="Q2013" i="1"/>
  <c r="P2013" i="1"/>
  <c r="O2013" i="1"/>
  <c r="S1706" i="1"/>
  <c r="Q1706" i="1"/>
  <c r="P1706" i="1"/>
  <c r="O1706" i="1"/>
  <c r="S1726" i="1"/>
  <c r="Q1726" i="1"/>
  <c r="P1726" i="1"/>
  <c r="O1726" i="1"/>
  <c r="S1746" i="1"/>
  <c r="Q1746" i="1"/>
  <c r="P1746" i="1"/>
  <c r="O1746" i="1"/>
  <c r="S1766" i="1"/>
  <c r="Q1766" i="1"/>
  <c r="P1766" i="1"/>
  <c r="O1766" i="1"/>
  <c r="S1786" i="1"/>
  <c r="Q1786" i="1"/>
  <c r="P1786" i="1"/>
  <c r="O1786" i="1"/>
  <c r="S1872" i="1"/>
  <c r="Q1872" i="1"/>
  <c r="P1872" i="1"/>
  <c r="O1872" i="1"/>
  <c r="S1875" i="1"/>
  <c r="Q1875" i="1"/>
  <c r="P1875" i="1"/>
  <c r="O1875" i="1"/>
  <c r="P1895" i="1"/>
  <c r="Q1895" i="1"/>
  <c r="O1895" i="1"/>
  <c r="S1909" i="1"/>
  <c r="P1909" i="1"/>
  <c r="Q1909" i="1"/>
  <c r="O1909" i="1"/>
  <c r="Q1965" i="1"/>
  <c r="P1965" i="1"/>
  <c r="O1965" i="1"/>
  <c r="S1965" i="1"/>
  <c r="Q1980" i="1"/>
  <c r="O1980" i="1"/>
  <c r="S1980" i="1"/>
  <c r="P1980" i="1"/>
  <c r="S1988" i="1"/>
  <c r="Q1988" i="1"/>
  <c r="P1988" i="1"/>
  <c r="O1988" i="1"/>
  <c r="S2108" i="1"/>
  <c r="Q2108" i="1"/>
  <c r="P2108" i="1"/>
  <c r="O2108" i="1"/>
  <c r="Q1672" i="1"/>
  <c r="O1672" i="1"/>
  <c r="S1672" i="1"/>
  <c r="P1672" i="1"/>
  <c r="Q1692" i="1"/>
  <c r="O1692" i="1"/>
  <c r="S1692" i="1"/>
  <c r="P1692" i="1"/>
  <c r="S1712" i="1"/>
  <c r="Q1712" i="1"/>
  <c r="P1712" i="1"/>
  <c r="O1712" i="1"/>
  <c r="S1732" i="1"/>
  <c r="Q1732" i="1"/>
  <c r="P1732" i="1"/>
  <c r="O1732" i="1"/>
  <c r="S1752" i="1"/>
  <c r="Q1752" i="1"/>
  <c r="P1752" i="1"/>
  <c r="O1752" i="1"/>
  <c r="S1772" i="1"/>
  <c r="Q1772" i="1"/>
  <c r="P1772" i="1"/>
  <c r="O1772" i="1"/>
  <c r="S1807" i="1"/>
  <c r="Q1807" i="1"/>
  <c r="P1807" i="1"/>
  <c r="O1807" i="1"/>
  <c r="S1810" i="1"/>
  <c r="Q1810" i="1"/>
  <c r="P1810" i="1"/>
  <c r="O1810" i="1"/>
  <c r="Q1813" i="1"/>
  <c r="S1813" i="1"/>
  <c r="P1813" i="1"/>
  <c r="O1813" i="1"/>
  <c r="P1816" i="1"/>
  <c r="S1816" i="1"/>
  <c r="Q1816" i="1"/>
  <c r="O1816" i="1"/>
  <c r="Q1841" i="1"/>
  <c r="S1841" i="1"/>
  <c r="P1841" i="1"/>
  <c r="O1841" i="1"/>
  <c r="S1863" i="1"/>
  <c r="Q1863" i="1"/>
  <c r="P1863" i="1"/>
  <c r="O1863" i="1"/>
  <c r="S1866" i="1"/>
  <c r="Q1866" i="1"/>
  <c r="P1866" i="1"/>
  <c r="O1866" i="1"/>
  <c r="Q1892" i="1"/>
  <c r="P1892" i="1"/>
  <c r="O1892" i="1"/>
  <c r="Q1899" i="1"/>
  <c r="O1899" i="1"/>
  <c r="P1899" i="1"/>
  <c r="P2072" i="1"/>
  <c r="O2072" i="1"/>
  <c r="S2072" i="1"/>
  <c r="Q2072" i="1"/>
  <c r="P1675" i="1"/>
  <c r="S1675" i="1"/>
  <c r="Q1675" i="1"/>
  <c r="O1675" i="1"/>
  <c r="Q1695" i="1"/>
  <c r="P1695" i="1"/>
  <c r="O1695" i="1"/>
  <c r="S1695" i="1"/>
  <c r="Q1715" i="1"/>
  <c r="P1715" i="1"/>
  <c r="O1715" i="1"/>
  <c r="S1715" i="1"/>
  <c r="Q1735" i="1"/>
  <c r="P1735" i="1"/>
  <c r="O1735" i="1"/>
  <c r="S1735" i="1"/>
  <c r="Q1755" i="1"/>
  <c r="P1755" i="1"/>
  <c r="O1755" i="1"/>
  <c r="S1755" i="1"/>
  <c r="Q1775" i="1"/>
  <c r="P1775" i="1"/>
  <c r="O1775" i="1"/>
  <c r="S1775" i="1"/>
  <c r="S1838" i="1"/>
  <c r="Q1838" i="1"/>
  <c r="P1838" i="1"/>
  <c r="O1838" i="1"/>
  <c r="S1860" i="1"/>
  <c r="Q1860" i="1"/>
  <c r="P1860" i="1"/>
  <c r="O1860" i="1"/>
  <c r="O1914" i="1"/>
  <c r="S1914" i="1"/>
  <c r="Q1914" i="1"/>
  <c r="P1914" i="1"/>
  <c r="S1966" i="1"/>
  <c r="Q1966" i="1"/>
  <c r="P1966" i="1"/>
  <c r="O1966" i="1"/>
  <c r="S1990" i="1"/>
  <c r="Q1990" i="1"/>
  <c r="P1990" i="1"/>
  <c r="O1990" i="1"/>
  <c r="P1698" i="1"/>
  <c r="O1698" i="1"/>
  <c r="S1698" i="1"/>
  <c r="Q1698" i="1"/>
  <c r="Q1718" i="1"/>
  <c r="P1718" i="1"/>
  <c r="O1718" i="1"/>
  <c r="S1718" i="1"/>
  <c r="Q1738" i="1"/>
  <c r="P1738" i="1"/>
  <c r="O1738" i="1"/>
  <c r="S1738" i="1"/>
  <c r="Q1758" i="1"/>
  <c r="P1758" i="1"/>
  <c r="O1758" i="1"/>
  <c r="S1758" i="1"/>
  <c r="Q1778" i="1"/>
  <c r="P1778" i="1"/>
  <c r="O1778" i="1"/>
  <c r="S1778" i="1"/>
  <c r="Q1832" i="1"/>
  <c r="P1832" i="1"/>
  <c r="O1832" i="1"/>
  <c r="S1832" i="1"/>
  <c r="S1835" i="1"/>
  <c r="Q1835" i="1"/>
  <c r="P1835" i="1"/>
  <c r="O1835" i="1"/>
  <c r="Q1857" i="1"/>
  <c r="P1857" i="1"/>
  <c r="O1857" i="1"/>
  <c r="S1857" i="1"/>
  <c r="Q1889" i="1"/>
  <c r="P1889" i="1"/>
  <c r="O1889" i="1"/>
  <c r="S1918" i="1"/>
  <c r="P1918" i="1"/>
  <c r="Q1918" i="1"/>
  <c r="O1918" i="1"/>
  <c r="P1661" i="1"/>
  <c r="O1661" i="1"/>
  <c r="S1661" i="1"/>
  <c r="Q1661" i="1"/>
  <c r="O1681" i="1"/>
  <c r="Q1681" i="1"/>
  <c r="P1681" i="1"/>
  <c r="S1681" i="1"/>
  <c r="O1701" i="1"/>
  <c r="S1701" i="1"/>
  <c r="Q1701" i="1"/>
  <c r="P1701" i="1"/>
  <c r="P1721" i="1"/>
  <c r="O1721" i="1"/>
  <c r="Q1721" i="1"/>
  <c r="S1721" i="1"/>
  <c r="P1741" i="1"/>
  <c r="O1741" i="1"/>
  <c r="S1741" i="1"/>
  <c r="Q1741" i="1"/>
  <c r="P1761" i="1"/>
  <c r="O1761" i="1"/>
  <c r="S1761" i="1"/>
  <c r="Q1761" i="1"/>
  <c r="P1781" i="1"/>
  <c r="O1781" i="1"/>
  <c r="S1781" i="1"/>
  <c r="Q1781" i="1"/>
  <c r="Q1829" i="1"/>
  <c r="P1829" i="1"/>
  <c r="O1829" i="1"/>
  <c r="S1829" i="1"/>
  <c r="Q1851" i="1"/>
  <c r="P1851" i="1"/>
  <c r="O1851" i="1"/>
  <c r="S1851" i="1"/>
  <c r="Q1854" i="1"/>
  <c r="P1854" i="1"/>
  <c r="O1854" i="1"/>
  <c r="S1854" i="1"/>
  <c r="P1896" i="1"/>
  <c r="Q1896" i="1"/>
  <c r="O1896" i="1"/>
  <c r="Q1906" i="1"/>
  <c r="P1906" i="1"/>
  <c r="O1906" i="1"/>
  <c r="P1991" i="1"/>
  <c r="S1991" i="1"/>
  <c r="Q1991" i="1"/>
  <c r="O1991" i="1"/>
  <c r="S1704" i="1"/>
  <c r="Q1704" i="1"/>
  <c r="P1704" i="1"/>
  <c r="O1704" i="1"/>
  <c r="O1724" i="1"/>
  <c r="Q1724" i="1"/>
  <c r="P1724" i="1"/>
  <c r="S1724" i="1"/>
  <c r="O1744" i="1"/>
  <c r="P1744" i="1"/>
  <c r="S1744" i="1"/>
  <c r="Q1744" i="1"/>
  <c r="O1764" i="1"/>
  <c r="S1764" i="1"/>
  <c r="Q1764" i="1"/>
  <c r="P1764" i="1"/>
  <c r="O1784" i="1"/>
  <c r="Q1784" i="1"/>
  <c r="P1784" i="1"/>
  <c r="S1784" i="1"/>
  <c r="P1823" i="1"/>
  <c r="O1823" i="1"/>
  <c r="S1823" i="1"/>
  <c r="Q1823" i="1"/>
  <c r="P1826" i="1"/>
  <c r="O1826" i="1"/>
  <c r="S1826" i="1"/>
  <c r="Q1826" i="1"/>
  <c r="P1848" i="1"/>
  <c r="O1848" i="1"/>
  <c r="S1848" i="1"/>
  <c r="Q1848" i="1"/>
  <c r="P1927" i="1"/>
  <c r="O1927" i="1"/>
  <c r="S1927" i="1"/>
  <c r="Q1927" i="1"/>
  <c r="S1975" i="1"/>
  <c r="P1975" i="1"/>
  <c r="O1975" i="1"/>
  <c r="Q1975" i="1"/>
  <c r="S1727" i="1"/>
  <c r="Q1727" i="1"/>
  <c r="P1727" i="1"/>
  <c r="O1727" i="1"/>
  <c r="S1747" i="1"/>
  <c r="Q1747" i="1"/>
  <c r="P1747" i="1"/>
  <c r="O1747" i="1"/>
  <c r="S1767" i="1"/>
  <c r="Q1767" i="1"/>
  <c r="P1767" i="1"/>
  <c r="O1767" i="1"/>
  <c r="S1787" i="1"/>
  <c r="Q1787" i="1"/>
  <c r="P1787" i="1"/>
  <c r="O1787" i="1"/>
  <c r="O1820" i="1"/>
  <c r="S1820" i="1"/>
  <c r="Q1820" i="1"/>
  <c r="P1820" i="1"/>
  <c r="O1845" i="1"/>
  <c r="S1845" i="1"/>
  <c r="Q1845" i="1"/>
  <c r="P1845" i="1"/>
  <c r="Q1873" i="1"/>
  <c r="O1873" i="1"/>
  <c r="S1873" i="1"/>
  <c r="P1873" i="1"/>
  <c r="O1900" i="1"/>
  <c r="Q1900" i="1"/>
  <c r="P1900" i="1"/>
  <c r="Q1923" i="1"/>
  <c r="O1923" i="1"/>
  <c r="S1923" i="1"/>
  <c r="P1923" i="1"/>
  <c r="Q2113" i="1"/>
  <c r="S2113" i="1"/>
  <c r="P2113" i="1"/>
  <c r="O2113" i="1"/>
  <c r="O2147" i="1"/>
  <c r="S2147" i="1"/>
  <c r="Q2147" i="1"/>
  <c r="P2147" i="1"/>
  <c r="S1805" i="1"/>
  <c r="Q1805" i="1"/>
  <c r="O1805" i="1"/>
  <c r="P1805" i="1"/>
  <c r="S1808" i="1"/>
  <c r="Q1808" i="1"/>
  <c r="O1808" i="1"/>
  <c r="P1808" i="1"/>
  <c r="S1811" i="1"/>
  <c r="Q1811" i="1"/>
  <c r="P1811" i="1"/>
  <c r="O1811" i="1"/>
  <c r="S1814" i="1"/>
  <c r="Q1814" i="1"/>
  <c r="P1814" i="1"/>
  <c r="O1814" i="1"/>
  <c r="P1817" i="1"/>
  <c r="O1817" i="1"/>
  <c r="S1817" i="1"/>
  <c r="Q1817" i="1"/>
  <c r="Q1893" i="1"/>
  <c r="P1893" i="1"/>
  <c r="O1893" i="1"/>
  <c r="P1911" i="1"/>
  <c r="S1911" i="1"/>
  <c r="Q1911" i="1"/>
  <c r="O1911" i="1"/>
  <c r="O1919" i="1"/>
  <c r="Q1919" i="1"/>
  <c r="P1919" i="1"/>
  <c r="S1919" i="1"/>
  <c r="S1961" i="1"/>
  <c r="Q1961" i="1"/>
  <c r="P1961" i="1"/>
  <c r="O1961" i="1"/>
  <c r="Q1802" i="1"/>
  <c r="P1802" i="1"/>
  <c r="O1802" i="1"/>
  <c r="S1802" i="1"/>
  <c r="S1822" i="1"/>
  <c r="Q1822" i="1"/>
  <c r="O1822" i="1"/>
  <c r="P1822" i="1"/>
  <c r="O1842" i="1"/>
  <c r="S1842" i="1"/>
  <c r="Q1842" i="1"/>
  <c r="P1842" i="1"/>
  <c r="S1862" i="1"/>
  <c r="O1862" i="1"/>
  <c r="Q1862" i="1"/>
  <c r="P1862" i="1"/>
  <c r="P1916" i="1"/>
  <c r="S1916" i="1"/>
  <c r="Q1916" i="1"/>
  <c r="O1916" i="1"/>
  <c r="S1936" i="1"/>
  <c r="Q1936" i="1"/>
  <c r="P1936" i="1"/>
  <c r="O1936" i="1"/>
  <c r="S1993" i="1"/>
  <c r="Q1993" i="1"/>
  <c r="P1993" i="1"/>
  <c r="O1993" i="1"/>
  <c r="S2050" i="1"/>
  <c r="Q2050" i="1"/>
  <c r="P2050" i="1"/>
  <c r="O2050" i="1"/>
  <c r="S2099" i="1"/>
  <c r="P2099" i="1"/>
  <c r="O2099" i="1"/>
  <c r="Q2099" i="1"/>
  <c r="Q2162" i="1"/>
  <c r="O2162" i="1"/>
  <c r="S2162" i="1"/>
  <c r="P2162" i="1"/>
  <c r="S2176" i="1"/>
  <c r="Q2176" i="1"/>
  <c r="O2176" i="1"/>
  <c r="P2176" i="1"/>
  <c r="P2143" i="1"/>
  <c r="O2143" i="1"/>
  <c r="S2143" i="1"/>
  <c r="Q2143" i="1"/>
  <c r="S2198" i="1"/>
  <c r="P2198" i="1"/>
  <c r="O2198" i="1"/>
  <c r="Q2198" i="1"/>
  <c r="Q1888" i="1"/>
  <c r="O1888" i="1"/>
  <c r="P1888" i="1"/>
  <c r="Q1902" i="1"/>
  <c r="P1902" i="1"/>
  <c r="O1902" i="1"/>
  <c r="S1922" i="1"/>
  <c r="Q1922" i="1"/>
  <c r="P1922" i="1"/>
  <c r="O1922" i="1"/>
  <c r="S1968" i="1"/>
  <c r="Q1968" i="1"/>
  <c r="P1968" i="1"/>
  <c r="O1968" i="1"/>
  <c r="Q1971" i="1"/>
  <c r="P1971" i="1"/>
  <c r="O1971" i="1"/>
  <c r="S1971" i="1"/>
  <c r="Q1974" i="1"/>
  <c r="S1974" i="1"/>
  <c r="P1974" i="1"/>
  <c r="O1974" i="1"/>
  <c r="P1977" i="1"/>
  <c r="S1977" i="1"/>
  <c r="Q1977" i="1"/>
  <c r="O1977" i="1"/>
  <c r="S2028" i="1"/>
  <c r="Q2028" i="1"/>
  <c r="P2028" i="1"/>
  <c r="O2028" i="1"/>
  <c r="Q2228" i="1"/>
  <c r="S2228" i="1"/>
  <c r="P2228" i="1"/>
  <c r="O2228" i="1"/>
  <c r="O2255" i="1"/>
  <c r="S2255" i="1"/>
  <c r="Q2255" i="1"/>
  <c r="P2255" i="1"/>
  <c r="P2350" i="1"/>
  <c r="S2350" i="1"/>
  <c r="Q2350" i="1"/>
  <c r="O2350" i="1"/>
  <c r="Q1987" i="1"/>
  <c r="P1987" i="1"/>
  <c r="O1987" i="1"/>
  <c r="S1987" i="1"/>
  <c r="O2012" i="1"/>
  <c r="S2012" i="1"/>
  <c r="Q2012" i="1"/>
  <c r="P2012" i="1"/>
  <c r="Q2016" i="1"/>
  <c r="S2016" i="1"/>
  <c r="P2016" i="1"/>
  <c r="O2016" i="1"/>
  <c r="O2046" i="1"/>
  <c r="Q2046" i="1"/>
  <c r="S2046" i="1"/>
  <c r="P2046" i="1"/>
  <c r="P2084" i="1"/>
  <c r="S2084" i="1"/>
  <c r="Q2084" i="1"/>
  <c r="O2084" i="1"/>
  <c r="Q2137" i="1"/>
  <c r="O2137" i="1"/>
  <c r="S2137" i="1"/>
  <c r="P2137" i="1"/>
  <c r="S2177" i="1"/>
  <c r="Q2177" i="1"/>
  <c r="P2177" i="1"/>
  <c r="O2177" i="1"/>
  <c r="S2184" i="1"/>
  <c r="Q2184" i="1"/>
  <c r="P2184" i="1"/>
  <c r="O2184" i="1"/>
  <c r="P2336" i="1"/>
  <c r="S2336" i="1"/>
  <c r="Q2336" i="1"/>
  <c r="O2336" i="1"/>
  <c r="Q1948" i="1"/>
  <c r="O1948" i="1"/>
  <c r="S1948" i="1"/>
  <c r="P1948" i="1"/>
  <c r="Q1984" i="1"/>
  <c r="P1984" i="1"/>
  <c r="O1984" i="1"/>
  <c r="S1984" i="1"/>
  <c r="S2008" i="1"/>
  <c r="Q2008" i="1"/>
  <c r="P2008" i="1"/>
  <c r="O2008" i="1"/>
  <c r="Q2033" i="1"/>
  <c r="S2033" i="1"/>
  <c r="P2033" i="1"/>
  <c r="O2033" i="1"/>
  <c r="S2079" i="1"/>
  <c r="P2079" i="1"/>
  <c r="O2079" i="1"/>
  <c r="Q2079" i="1"/>
  <c r="S2111" i="1"/>
  <c r="Q2111" i="1"/>
  <c r="P2111" i="1"/>
  <c r="O2111" i="1"/>
  <c r="O2131" i="1"/>
  <c r="P2131" i="1"/>
  <c r="S2131" i="1"/>
  <c r="Q2131" i="1"/>
  <c r="Q2150" i="1"/>
  <c r="O2150" i="1"/>
  <c r="S2150" i="1"/>
  <c r="P2150" i="1"/>
  <c r="Q2218" i="1"/>
  <c r="O2218" i="1"/>
  <c r="S2218" i="1"/>
  <c r="P2218" i="1"/>
  <c r="O2399" i="1"/>
  <c r="S2399" i="1"/>
  <c r="Q2399" i="1"/>
  <c r="P2399" i="1"/>
  <c r="P1931" i="1"/>
  <c r="S1931" i="1"/>
  <c r="Q1931" i="1"/>
  <c r="O1931" i="1"/>
  <c r="Q2038" i="1"/>
  <c r="P2038" i="1"/>
  <c r="O2038" i="1"/>
  <c r="S2038" i="1"/>
  <c r="Q2051" i="1"/>
  <c r="P2051" i="1"/>
  <c r="O2051" i="1"/>
  <c r="S2051" i="1"/>
  <c r="Q2056" i="1"/>
  <c r="P2056" i="1"/>
  <c r="S2056" i="1"/>
  <c r="O2056" i="1"/>
  <c r="Q2125" i="1"/>
  <c r="S2125" i="1"/>
  <c r="P2125" i="1"/>
  <c r="O2125" i="1"/>
  <c r="S2144" i="1"/>
  <c r="Q2144" i="1"/>
  <c r="P2144" i="1"/>
  <c r="O2144" i="1"/>
  <c r="O1981" i="1"/>
  <c r="S1981" i="1"/>
  <c r="Q1981" i="1"/>
  <c r="P1981" i="1"/>
  <c r="S1994" i="1"/>
  <c r="Q1994" i="1"/>
  <c r="O1994" i="1"/>
  <c r="P1994" i="1"/>
  <c r="S2061" i="1"/>
  <c r="P2061" i="1"/>
  <c r="O2061" i="1"/>
  <c r="Q2061" i="1"/>
  <c r="S2070" i="1"/>
  <c r="P2070" i="1"/>
  <c r="O2070" i="1"/>
  <c r="Q2070" i="1"/>
  <c r="P2112" i="1"/>
  <c r="O2112" i="1"/>
  <c r="S2112" i="1"/>
  <c r="Q2112" i="1"/>
  <c r="S1917" i="1"/>
  <c r="Q1917" i="1"/>
  <c r="P1917" i="1"/>
  <c r="O1917" i="1"/>
  <c r="S1937" i="1"/>
  <c r="Q1937" i="1"/>
  <c r="P1937" i="1"/>
  <c r="O1937" i="1"/>
  <c r="S1978" i="1"/>
  <c r="Q1978" i="1"/>
  <c r="P1978" i="1"/>
  <c r="O1978" i="1"/>
  <c r="S2021" i="1"/>
  <c r="Q2021" i="1"/>
  <c r="P2021" i="1"/>
  <c r="O2021" i="1"/>
  <c r="S2047" i="1"/>
  <c r="O2047" i="1"/>
  <c r="P2047" i="1"/>
  <c r="Q2047" i="1"/>
  <c r="Q2101" i="1"/>
  <c r="O2101" i="1"/>
  <c r="P2101" i="1"/>
  <c r="S2101" i="1"/>
  <c r="S2158" i="1"/>
  <c r="P2158" i="1"/>
  <c r="O2158" i="1"/>
  <c r="Q2158" i="1"/>
  <c r="O2172" i="1"/>
  <c r="P2172" i="1"/>
  <c r="Q2172" i="1"/>
  <c r="S2172" i="1"/>
  <c r="S2311" i="1"/>
  <c r="P2311" i="1"/>
  <c r="O2311" i="1"/>
  <c r="Q2311" i="1"/>
  <c r="P2052" i="1"/>
  <c r="O2052" i="1"/>
  <c r="S2052" i="1"/>
  <c r="Q2052" i="1"/>
  <c r="Q2096" i="1"/>
  <c r="P2096" i="1"/>
  <c r="S2096" i="1"/>
  <c r="O2096" i="1"/>
  <c r="S2219" i="1"/>
  <c r="Q2219" i="1"/>
  <c r="O2219" i="1"/>
  <c r="P2219" i="1"/>
  <c r="O2244" i="1"/>
  <c r="P2244" i="1"/>
  <c r="S2244" i="1"/>
  <c r="Q2244" i="1"/>
  <c r="S2107" i="1"/>
  <c r="O2107" i="1"/>
  <c r="Q2107" i="1"/>
  <c r="P2107" i="1"/>
  <c r="S2126" i="1"/>
  <c r="Q2126" i="1"/>
  <c r="P2126" i="1"/>
  <c r="O2126" i="1"/>
  <c r="Q2145" i="1"/>
  <c r="P2145" i="1"/>
  <c r="S2145" i="1"/>
  <c r="O2145" i="1"/>
  <c r="S2210" i="1"/>
  <c r="Q2210" i="1"/>
  <c r="P2210" i="1"/>
  <c r="O2210" i="1"/>
  <c r="S2273" i="1"/>
  <c r="Q2273" i="1"/>
  <c r="P2273" i="1"/>
  <c r="O2273" i="1"/>
  <c r="S1985" i="1"/>
  <c r="P1985" i="1"/>
  <c r="O1985" i="1"/>
  <c r="Q1985" i="1"/>
  <c r="O2026" i="1"/>
  <c r="Q2026" i="1"/>
  <c r="P2026" i="1"/>
  <c r="S2026" i="1"/>
  <c r="Q2071" i="1"/>
  <c r="P2071" i="1"/>
  <c r="O2071" i="1"/>
  <c r="S2071" i="1"/>
  <c r="Q2076" i="1"/>
  <c r="P2076" i="1"/>
  <c r="O2076" i="1"/>
  <c r="S2076" i="1"/>
  <c r="Q2081" i="1"/>
  <c r="S2081" i="1"/>
  <c r="P2081" i="1"/>
  <c r="O2081" i="1"/>
  <c r="Q2091" i="1"/>
  <c r="P2091" i="1"/>
  <c r="O2091" i="1"/>
  <c r="S2091" i="1"/>
  <c r="S2127" i="1"/>
  <c r="P2127" i="1"/>
  <c r="O2127" i="1"/>
  <c r="Q2127" i="1"/>
  <c r="Q2166" i="1"/>
  <c r="S2166" i="1"/>
  <c r="P2166" i="1"/>
  <c r="O2166" i="1"/>
  <c r="S2180" i="1"/>
  <c r="P2180" i="1"/>
  <c r="O2180" i="1"/>
  <c r="Q2180" i="1"/>
  <c r="Q2187" i="1"/>
  <c r="P2187" i="1"/>
  <c r="S2187" i="1"/>
  <c r="O2187" i="1"/>
  <c r="O1932" i="1"/>
  <c r="Q1932" i="1"/>
  <c r="P1932" i="1"/>
  <c r="S1932" i="1"/>
  <c r="S2018" i="1"/>
  <c r="Q2018" i="1"/>
  <c r="O2018" i="1"/>
  <c r="P2018" i="1"/>
  <c r="S2039" i="1"/>
  <c r="P2039" i="1"/>
  <c r="O2039" i="1"/>
  <c r="Q2039" i="1"/>
  <c r="O2086" i="1"/>
  <c r="Q2086" i="1"/>
  <c r="P2086" i="1"/>
  <c r="S2086" i="1"/>
  <c r="P2483" i="1"/>
  <c r="S2483" i="1"/>
  <c r="Q2483" i="1"/>
  <c r="O2483" i="1"/>
  <c r="Q1901" i="1"/>
  <c r="O1901" i="1"/>
  <c r="P1901" i="1"/>
  <c r="S1915" i="1"/>
  <c r="Q1915" i="1"/>
  <c r="P1915" i="1"/>
  <c r="O1915" i="1"/>
  <c r="S1935" i="1"/>
  <c r="Q1935" i="1"/>
  <c r="O1935" i="1"/>
  <c r="P1935" i="1"/>
  <c r="S1982" i="1"/>
  <c r="Q1982" i="1"/>
  <c r="P1982" i="1"/>
  <c r="O1982" i="1"/>
  <c r="S1992" i="1"/>
  <c r="Q1992" i="1"/>
  <c r="P1992" i="1"/>
  <c r="O1992" i="1"/>
  <c r="S2010" i="1"/>
  <c r="Q2010" i="1"/>
  <c r="P2010" i="1"/>
  <c r="O2010" i="1"/>
  <c r="S2044" i="1"/>
  <c r="Q2044" i="1"/>
  <c r="P2044" i="1"/>
  <c r="O2044" i="1"/>
  <c r="S2048" i="1"/>
  <c r="Q2048" i="1"/>
  <c r="P2048" i="1"/>
  <c r="O2048" i="1"/>
  <c r="Q2053" i="1"/>
  <c r="S2053" i="1"/>
  <c r="P2053" i="1"/>
  <c r="O2053" i="1"/>
  <c r="S2067" i="1"/>
  <c r="Q2067" i="1"/>
  <c r="P2067" i="1"/>
  <c r="O2067" i="1"/>
  <c r="P2234" i="1"/>
  <c r="S2234" i="1"/>
  <c r="Q2234" i="1"/>
  <c r="O2234" i="1"/>
  <c r="P2213" i="1"/>
  <c r="S2213" i="1"/>
  <c r="Q2213" i="1"/>
  <c r="O2213" i="1"/>
  <c r="Q1967" i="1"/>
  <c r="P1967" i="1"/>
  <c r="O1967" i="1"/>
  <c r="S1967" i="1"/>
  <c r="Q1970" i="1"/>
  <c r="P1970" i="1"/>
  <c r="O1970" i="1"/>
  <c r="S1970" i="1"/>
  <c r="Q1973" i="1"/>
  <c r="P1973" i="1"/>
  <c r="O1973" i="1"/>
  <c r="S1973" i="1"/>
  <c r="Q1976" i="1"/>
  <c r="P1976" i="1"/>
  <c r="O1976" i="1"/>
  <c r="S1976" i="1"/>
  <c r="Q2031" i="1"/>
  <c r="P2031" i="1"/>
  <c r="O2031" i="1"/>
  <c r="S2031" i="1"/>
  <c r="Q2141" i="1"/>
  <c r="P2141" i="1"/>
  <c r="S2141" i="1"/>
  <c r="O2141" i="1"/>
  <c r="S2161" i="1"/>
  <c r="O2161" i="1"/>
  <c r="Q2161" i="1"/>
  <c r="P2161" i="1"/>
  <c r="S2250" i="1"/>
  <c r="P2250" i="1"/>
  <c r="O2250" i="1"/>
  <c r="Q2250" i="1"/>
  <c r="Q1830" i="1"/>
  <c r="S1830" i="1"/>
  <c r="P1830" i="1"/>
  <c r="O1830" i="1"/>
  <c r="S1850" i="1"/>
  <c r="Q1850" i="1"/>
  <c r="O1850" i="1"/>
  <c r="P1850" i="1"/>
  <c r="O1870" i="1"/>
  <c r="S1870" i="1"/>
  <c r="Q1870" i="1"/>
  <c r="P1870" i="1"/>
  <c r="Q1890" i="1"/>
  <c r="P1890" i="1"/>
  <c r="O1890" i="1"/>
  <c r="Q1904" i="1"/>
  <c r="P1904" i="1"/>
  <c r="O1904" i="1"/>
  <c r="Q1924" i="1"/>
  <c r="P1924" i="1"/>
  <c r="S1924" i="1"/>
  <c r="O1924" i="1"/>
  <c r="S2027" i="1"/>
  <c r="Q2027" i="1"/>
  <c r="P2027" i="1"/>
  <c r="O2027" i="1"/>
  <c r="S2087" i="1"/>
  <c r="O2087" i="1"/>
  <c r="Q2087" i="1"/>
  <c r="P2087" i="1"/>
  <c r="O1986" i="1"/>
  <c r="Q1986" i="1"/>
  <c r="P1986" i="1"/>
  <c r="S1986" i="1"/>
  <c r="Q1996" i="1"/>
  <c r="P1996" i="1"/>
  <c r="O1996" i="1"/>
  <c r="S1996" i="1"/>
  <c r="Q2036" i="1"/>
  <c r="P2036" i="1"/>
  <c r="O2036" i="1"/>
  <c r="S2036" i="1"/>
  <c r="Q2122" i="1"/>
  <c r="P2122" i="1"/>
  <c r="S2122" i="1"/>
  <c r="O2122" i="1"/>
  <c r="P2331" i="1"/>
  <c r="S2331" i="1"/>
  <c r="Q2331" i="1"/>
  <c r="O2331" i="1"/>
  <c r="O1910" i="1"/>
  <c r="P1910" i="1"/>
  <c r="S1910" i="1"/>
  <c r="Q1910" i="1"/>
  <c r="O1930" i="1"/>
  <c r="P1930" i="1"/>
  <c r="S1930" i="1"/>
  <c r="Q1930" i="1"/>
  <c r="O2032" i="1"/>
  <c r="P2032" i="1"/>
  <c r="S2032" i="1"/>
  <c r="Q2032" i="1"/>
  <c r="Q2093" i="1"/>
  <c r="O2093" i="1"/>
  <c r="P2093" i="1"/>
  <c r="S2093" i="1"/>
  <c r="S2129" i="1"/>
  <c r="Q2129" i="1"/>
  <c r="P2129" i="1"/>
  <c r="O2129" i="1"/>
  <c r="Q1913" i="1"/>
  <c r="O1913" i="1"/>
  <c r="S1913" i="1"/>
  <c r="P1913" i="1"/>
  <c r="Q1933" i="1"/>
  <c r="O1933" i="1"/>
  <c r="S1933" i="1"/>
  <c r="P1933" i="1"/>
  <c r="Q2011" i="1"/>
  <c r="P2011" i="1"/>
  <c r="O2011" i="1"/>
  <c r="S2011" i="1"/>
  <c r="S2019" i="1"/>
  <c r="P2019" i="1"/>
  <c r="O2019" i="1"/>
  <c r="Q2019" i="1"/>
  <c r="S2041" i="1"/>
  <c r="Q2041" i="1"/>
  <c r="O2041" i="1"/>
  <c r="P2041" i="1"/>
  <c r="S2059" i="1"/>
  <c r="P2059" i="1"/>
  <c r="O2059" i="1"/>
  <c r="Q2059" i="1"/>
  <c r="S2064" i="1"/>
  <c r="Q2064" i="1"/>
  <c r="O2064" i="1"/>
  <c r="P2064" i="1"/>
  <c r="S2068" i="1"/>
  <c r="Q2068" i="1"/>
  <c r="P2068" i="1"/>
  <c r="O2068" i="1"/>
  <c r="Q2073" i="1"/>
  <c r="S2073" i="1"/>
  <c r="O2073" i="1"/>
  <c r="P2073" i="1"/>
  <c r="Q2116" i="1"/>
  <c r="P2116" i="1"/>
  <c r="S2116" i="1"/>
  <c r="O2116" i="1"/>
  <c r="P2169" i="1"/>
  <c r="Q2169" i="1"/>
  <c r="O2169" i="1"/>
  <c r="S2169" i="1"/>
  <c r="S2190" i="1"/>
  <c r="Q2190" i="1"/>
  <c r="O2190" i="1"/>
  <c r="P2190" i="1"/>
  <c r="Q2238" i="1"/>
  <c r="S2238" i="1"/>
  <c r="O2238" i="1"/>
  <c r="P2238" i="1"/>
  <c r="S2305" i="1"/>
  <c r="Q2305" i="1"/>
  <c r="P2305" i="1"/>
  <c r="O2305" i="1"/>
  <c r="S2204" i="1"/>
  <c r="P2204" i="1"/>
  <c r="O2204" i="1"/>
  <c r="Q2204" i="1"/>
  <c r="P2340" i="1"/>
  <c r="Q2340" i="1"/>
  <c r="O2340" i="1"/>
  <c r="S2340" i="1"/>
  <c r="Q2354" i="1"/>
  <c r="P2354" i="1"/>
  <c r="O2354" i="1"/>
  <c r="S2354" i="1"/>
  <c r="S2361" i="1"/>
  <c r="Q2361" i="1"/>
  <c r="P2361" i="1"/>
  <c r="O2361" i="1"/>
  <c r="S4285" i="1"/>
  <c r="Q4285" i="1"/>
  <c r="P4285" i="1"/>
  <c r="O4285" i="1"/>
  <c r="Q2015" i="1"/>
  <c r="P2015" i="1"/>
  <c r="O2015" i="1"/>
  <c r="S2015" i="1"/>
  <c r="S2035" i="1"/>
  <c r="Q2035" i="1"/>
  <c r="P2035" i="1"/>
  <c r="O2035" i="1"/>
  <c r="O2055" i="1"/>
  <c r="S2055" i="1"/>
  <c r="P2055" i="1"/>
  <c r="Q2055" i="1"/>
  <c r="O2075" i="1"/>
  <c r="Q2075" i="1"/>
  <c r="P2075" i="1"/>
  <c r="S2075" i="1"/>
  <c r="S2095" i="1"/>
  <c r="Q2095" i="1"/>
  <c r="O2095" i="1"/>
  <c r="P2095" i="1"/>
  <c r="S2115" i="1"/>
  <c r="Q2115" i="1"/>
  <c r="O2115" i="1"/>
  <c r="P2115" i="1"/>
  <c r="S2121" i="1"/>
  <c r="Q2121" i="1"/>
  <c r="O2121" i="1"/>
  <c r="P2121" i="1"/>
  <c r="S2124" i="1"/>
  <c r="Q2124" i="1"/>
  <c r="O2124" i="1"/>
  <c r="P2124" i="1"/>
  <c r="S2140" i="1"/>
  <c r="Q2140" i="1"/>
  <c r="O2140" i="1"/>
  <c r="P2140" i="1"/>
  <c r="P2153" i="1"/>
  <c r="S2153" i="1"/>
  <c r="O2153" i="1"/>
  <c r="Q2153" i="1"/>
  <c r="P2193" i="1"/>
  <c r="S2193" i="1"/>
  <c r="O2193" i="1"/>
  <c r="Q2193" i="1"/>
  <c r="P2208" i="1"/>
  <c r="O2208" i="1"/>
  <c r="S2208" i="1"/>
  <c r="Q2208" i="1"/>
  <c r="Q2231" i="1"/>
  <c r="S2231" i="1"/>
  <c r="O2231" i="1"/>
  <c r="P2231" i="1"/>
  <c r="S2242" i="1"/>
  <c r="Q2242" i="1"/>
  <c r="P2242" i="1"/>
  <c r="O2242" i="1"/>
  <c r="O2284" i="1"/>
  <c r="Q2284" i="1"/>
  <c r="P2284" i="1"/>
  <c r="S2284" i="1"/>
  <c r="S2290" i="1"/>
  <c r="Q2290" i="1"/>
  <c r="O2290" i="1"/>
  <c r="P2290" i="1"/>
  <c r="O2303" i="1"/>
  <c r="S2303" i="1"/>
  <c r="P2303" i="1"/>
  <c r="Q2303" i="1"/>
  <c r="Q2377" i="1"/>
  <c r="S2377" i="1"/>
  <c r="P2377" i="1"/>
  <c r="O2377" i="1"/>
  <c r="Q4236" i="1"/>
  <c r="P4236" i="1"/>
  <c r="O4236" i="1"/>
  <c r="S2058" i="1"/>
  <c r="Q2058" i="1"/>
  <c r="O2058" i="1"/>
  <c r="P2058" i="1"/>
  <c r="O2078" i="1"/>
  <c r="S2078" i="1"/>
  <c r="P2078" i="1"/>
  <c r="Q2078" i="1"/>
  <c r="P2098" i="1"/>
  <c r="S2098" i="1"/>
  <c r="Q2098" i="1"/>
  <c r="O2098" i="1"/>
  <c r="P2118" i="1"/>
  <c r="S2118" i="1"/>
  <c r="Q2118" i="1"/>
  <c r="O2118" i="1"/>
  <c r="P2157" i="1"/>
  <c r="S2157" i="1"/>
  <c r="Q2157" i="1"/>
  <c r="O2157" i="1"/>
  <c r="S2164" i="1"/>
  <c r="P2164" i="1"/>
  <c r="Q2164" i="1"/>
  <c r="O2164" i="1"/>
  <c r="Q2182" i="1"/>
  <c r="O2182" i="1"/>
  <c r="S2182" i="1"/>
  <c r="P2182" i="1"/>
  <c r="Q2186" i="1"/>
  <c r="S2186" i="1"/>
  <c r="P2186" i="1"/>
  <c r="O2186" i="1"/>
  <c r="P2197" i="1"/>
  <c r="S2197" i="1"/>
  <c r="Q2197" i="1"/>
  <c r="O2197" i="1"/>
  <c r="S2217" i="1"/>
  <c r="Q2217" i="1"/>
  <c r="P2217" i="1"/>
  <c r="O2217" i="1"/>
  <c r="O2237" i="1"/>
  <c r="S2237" i="1"/>
  <c r="Q2237" i="1"/>
  <c r="P2237" i="1"/>
  <c r="P2328" i="1"/>
  <c r="S2328" i="1"/>
  <c r="Q2328" i="1"/>
  <c r="O2328" i="1"/>
  <c r="P2348" i="1"/>
  <c r="S2348" i="1"/>
  <c r="Q2348" i="1"/>
  <c r="O2348" i="1"/>
  <c r="S2438" i="1"/>
  <c r="Q2438" i="1"/>
  <c r="P2438" i="1"/>
  <c r="O2438" i="1"/>
  <c r="S2492" i="1"/>
  <c r="Q2492" i="1"/>
  <c r="P2492" i="1"/>
  <c r="O2492" i="1"/>
  <c r="P2104" i="1"/>
  <c r="Q2104" i="1"/>
  <c r="O2104" i="1"/>
  <c r="S2104" i="1"/>
  <c r="P2168" i="1"/>
  <c r="O2168" i="1"/>
  <c r="S2168" i="1"/>
  <c r="Q2168" i="1"/>
  <c r="P2201" i="1"/>
  <c r="Q2201" i="1"/>
  <c r="O2201" i="1"/>
  <c r="S2201" i="1"/>
  <c r="P2222" i="1"/>
  <c r="Q2222" i="1"/>
  <c r="O2222" i="1"/>
  <c r="S2222" i="1"/>
  <c r="S2243" i="1"/>
  <c r="O2243" i="1"/>
  <c r="Q2243" i="1"/>
  <c r="P2243" i="1"/>
  <c r="P2248" i="1"/>
  <c r="O2248" i="1"/>
  <c r="S2248" i="1"/>
  <c r="Q2248" i="1"/>
  <c r="P2310" i="1"/>
  <c r="Q2310" i="1"/>
  <c r="S2310" i="1"/>
  <c r="O2310" i="1"/>
  <c r="Q2291" i="1"/>
  <c r="S2291" i="1"/>
  <c r="P2291" i="1"/>
  <c r="O2291" i="1"/>
  <c r="S2323" i="1"/>
  <c r="P2323" i="1"/>
  <c r="O2323" i="1"/>
  <c r="Q2323" i="1"/>
  <c r="S2386" i="1"/>
  <c r="Q2386" i="1"/>
  <c r="P2386" i="1"/>
  <c r="O2386" i="1"/>
  <c r="S2467" i="1"/>
  <c r="Q2467" i="1"/>
  <c r="O2467" i="1"/>
  <c r="P2467" i="1"/>
  <c r="S2090" i="1"/>
  <c r="P2090" i="1"/>
  <c r="O2090" i="1"/>
  <c r="Q2090" i="1"/>
  <c r="S2110" i="1"/>
  <c r="Q2110" i="1"/>
  <c r="O2110" i="1"/>
  <c r="P2110" i="1"/>
  <c r="P2128" i="1"/>
  <c r="S2128" i="1"/>
  <c r="Q2128" i="1"/>
  <c r="O2128" i="1"/>
  <c r="S2183" i="1"/>
  <c r="O2183" i="1"/>
  <c r="Q2183" i="1"/>
  <c r="P2183" i="1"/>
  <c r="S2232" i="1"/>
  <c r="P2232" i="1"/>
  <c r="O2232" i="1"/>
  <c r="Q2232" i="1"/>
  <c r="S2286" i="1"/>
  <c r="Q2286" i="1"/>
  <c r="P2286" i="1"/>
  <c r="O2286" i="1"/>
  <c r="S2439" i="1"/>
  <c r="O2439" i="1"/>
  <c r="P2439" i="1"/>
  <c r="Q2439" i="1"/>
  <c r="S2317" i="1"/>
  <c r="Q2317" i="1"/>
  <c r="O2317" i="1"/>
  <c r="P2317" i="1"/>
  <c r="S2357" i="1"/>
  <c r="Q2357" i="1"/>
  <c r="P2357" i="1"/>
  <c r="O2357" i="1"/>
  <c r="S4257" i="1"/>
  <c r="O4257" i="1"/>
  <c r="Q4257" i="1"/>
  <c r="P4257" i="1"/>
  <c r="S4291" i="1"/>
  <c r="Q4291" i="1"/>
  <c r="O4291" i="1"/>
  <c r="P4291" i="1"/>
  <c r="S2022" i="1"/>
  <c r="O2022" i="1"/>
  <c r="Q2022" i="1"/>
  <c r="P2022" i="1"/>
  <c r="S2042" i="1"/>
  <c r="O2042" i="1"/>
  <c r="Q2042" i="1"/>
  <c r="P2042" i="1"/>
  <c r="S2062" i="1"/>
  <c r="O2062" i="1"/>
  <c r="P2062" i="1"/>
  <c r="Q2062" i="1"/>
  <c r="S2082" i="1"/>
  <c r="O2082" i="1"/>
  <c r="Q2082" i="1"/>
  <c r="P2082" i="1"/>
  <c r="S2102" i="1"/>
  <c r="O2102" i="1"/>
  <c r="Q2102" i="1"/>
  <c r="P2102" i="1"/>
  <c r="S2135" i="1"/>
  <c r="O2135" i="1"/>
  <c r="Q2135" i="1"/>
  <c r="P2135" i="1"/>
  <c r="S2138" i="1"/>
  <c r="O2138" i="1"/>
  <c r="Q2138" i="1"/>
  <c r="P2138" i="1"/>
  <c r="Q2206" i="1"/>
  <c r="P2206" i="1"/>
  <c r="O2206" i="1"/>
  <c r="S2206" i="1"/>
  <c r="S2263" i="1"/>
  <c r="Q2263" i="1"/>
  <c r="O2263" i="1"/>
  <c r="P2263" i="1"/>
  <c r="S2293" i="1"/>
  <c r="Q2293" i="1"/>
  <c r="O2293" i="1"/>
  <c r="P2293" i="1"/>
  <c r="P2365" i="1"/>
  <c r="S2365" i="1"/>
  <c r="O2365" i="1"/>
  <c r="Q2365" i="1"/>
  <c r="S2025" i="1"/>
  <c r="Q2025" i="1"/>
  <c r="O2025" i="1"/>
  <c r="P2025" i="1"/>
  <c r="S2045" i="1"/>
  <c r="Q2045" i="1"/>
  <c r="O2045" i="1"/>
  <c r="P2045" i="1"/>
  <c r="S2065" i="1"/>
  <c r="Q2065" i="1"/>
  <c r="P2065" i="1"/>
  <c r="O2065" i="1"/>
  <c r="S2085" i="1"/>
  <c r="Q2085" i="1"/>
  <c r="P2085" i="1"/>
  <c r="O2085" i="1"/>
  <c r="S2105" i="1"/>
  <c r="Q2105" i="1"/>
  <c r="P2105" i="1"/>
  <c r="O2105" i="1"/>
  <c r="S2132" i="1"/>
  <c r="Q2132" i="1"/>
  <c r="O2132" i="1"/>
  <c r="P2132" i="1"/>
  <c r="P2148" i="1"/>
  <c r="O2148" i="1"/>
  <c r="S2148" i="1"/>
  <c r="Q2148" i="1"/>
  <c r="P2173" i="1"/>
  <c r="S2173" i="1"/>
  <c r="Q2173" i="1"/>
  <c r="O2173" i="1"/>
  <c r="Q2202" i="1"/>
  <c r="O2202" i="1"/>
  <c r="S2202" i="1"/>
  <c r="P2202" i="1"/>
  <c r="S2239" i="1"/>
  <c r="Q2239" i="1"/>
  <c r="P2239" i="1"/>
  <c r="O2239" i="1"/>
  <c r="Q2351" i="1"/>
  <c r="P2351" i="1"/>
  <c r="O2351" i="1"/>
  <c r="S2351" i="1"/>
  <c r="Q2443" i="1"/>
  <c r="O2443" i="1"/>
  <c r="S2443" i="1"/>
  <c r="P2443" i="1"/>
  <c r="P2484" i="1"/>
  <c r="S2484" i="1"/>
  <c r="Q2484" i="1"/>
  <c r="O2484" i="1"/>
  <c r="Q2409" i="1"/>
  <c r="S2409" i="1"/>
  <c r="P2409" i="1"/>
  <c r="O2409" i="1"/>
  <c r="P2229" i="1"/>
  <c r="O2229" i="1"/>
  <c r="S2229" i="1"/>
  <c r="Q2229" i="1"/>
  <c r="O2257" i="1"/>
  <c r="S2257" i="1"/>
  <c r="Q2257" i="1"/>
  <c r="P2257" i="1"/>
  <c r="O2300" i="1"/>
  <c r="P2300" i="1"/>
  <c r="S2300" i="1"/>
  <c r="Q2300" i="1"/>
  <c r="Q2313" i="1"/>
  <c r="P2313" i="1"/>
  <c r="S2313" i="1"/>
  <c r="O2313" i="1"/>
  <c r="S2381" i="1"/>
  <c r="Q2381" i="1"/>
  <c r="P2381" i="1"/>
  <c r="O2381" i="1"/>
  <c r="P2420" i="1"/>
  <c r="S2420" i="1"/>
  <c r="Q2420" i="1"/>
  <c r="O2420" i="1"/>
  <c r="Q2498" i="1"/>
  <c r="P2498" i="1"/>
  <c r="S2498" i="1"/>
  <c r="O2498" i="1"/>
  <c r="S2014" i="1"/>
  <c r="Q2014" i="1"/>
  <c r="P2014" i="1"/>
  <c r="O2014" i="1"/>
  <c r="S2034" i="1"/>
  <c r="Q2034" i="1"/>
  <c r="P2034" i="1"/>
  <c r="O2034" i="1"/>
  <c r="S2054" i="1"/>
  <c r="Q2054" i="1"/>
  <c r="P2054" i="1"/>
  <c r="O2054" i="1"/>
  <c r="S2074" i="1"/>
  <c r="Q2074" i="1"/>
  <c r="P2074" i="1"/>
  <c r="O2074" i="1"/>
  <c r="S2094" i="1"/>
  <c r="Q2094" i="1"/>
  <c r="P2094" i="1"/>
  <c r="O2094" i="1"/>
  <c r="S2114" i="1"/>
  <c r="Q2114" i="1"/>
  <c r="P2114" i="1"/>
  <c r="O2114" i="1"/>
  <c r="S2120" i="1"/>
  <c r="Q2120" i="1"/>
  <c r="P2120" i="1"/>
  <c r="O2120" i="1"/>
  <c r="S2123" i="1"/>
  <c r="Q2123" i="1"/>
  <c r="P2123" i="1"/>
  <c r="O2123" i="1"/>
  <c r="S2152" i="1"/>
  <c r="Q2152" i="1"/>
  <c r="P2152" i="1"/>
  <c r="O2152" i="1"/>
  <c r="P2188" i="1"/>
  <c r="O2188" i="1"/>
  <c r="S2188" i="1"/>
  <c r="Q2188" i="1"/>
  <c r="S2270" i="1"/>
  <c r="Q2270" i="1"/>
  <c r="P2270" i="1"/>
  <c r="O2270" i="1"/>
  <c r="P2017" i="1"/>
  <c r="O2017" i="1"/>
  <c r="S2017" i="1"/>
  <c r="Q2017" i="1"/>
  <c r="P2037" i="1"/>
  <c r="O2037" i="1"/>
  <c r="S2037" i="1"/>
  <c r="Q2037" i="1"/>
  <c r="P2057" i="1"/>
  <c r="O2057" i="1"/>
  <c r="S2057" i="1"/>
  <c r="Q2057" i="1"/>
  <c r="P2077" i="1"/>
  <c r="O2077" i="1"/>
  <c r="S2077" i="1"/>
  <c r="Q2077" i="1"/>
  <c r="P2097" i="1"/>
  <c r="O2097" i="1"/>
  <c r="Q2097" i="1"/>
  <c r="S2097" i="1"/>
  <c r="Q2117" i="1"/>
  <c r="P2117" i="1"/>
  <c r="O2117" i="1"/>
  <c r="S2117" i="1"/>
  <c r="Q2142" i="1"/>
  <c r="S2142" i="1"/>
  <c r="P2142" i="1"/>
  <c r="O2142" i="1"/>
  <c r="S2170" i="1"/>
  <c r="Q2170" i="1"/>
  <c r="P2170" i="1"/>
  <c r="O2170" i="1"/>
  <c r="Q2181" i="1"/>
  <c r="P2181" i="1"/>
  <c r="O2181" i="1"/>
  <c r="S2181" i="1"/>
  <c r="O2192" i="1"/>
  <c r="S2192" i="1"/>
  <c r="Q2192" i="1"/>
  <c r="P2192" i="1"/>
  <c r="Q2203" i="1"/>
  <c r="S2203" i="1"/>
  <c r="P2203" i="1"/>
  <c r="O2203" i="1"/>
  <c r="S2207" i="1"/>
  <c r="Q2207" i="1"/>
  <c r="P2207" i="1"/>
  <c r="O2207" i="1"/>
  <c r="S2288" i="1"/>
  <c r="Q2288" i="1"/>
  <c r="P2288" i="1"/>
  <c r="O2288" i="1"/>
  <c r="O2359" i="1"/>
  <c r="Q2359" i="1"/>
  <c r="P2359" i="1"/>
  <c r="S2359" i="1"/>
  <c r="Q2020" i="1"/>
  <c r="O2020" i="1"/>
  <c r="S2020" i="1"/>
  <c r="P2020" i="1"/>
  <c r="Q2040" i="1"/>
  <c r="O2040" i="1"/>
  <c r="S2040" i="1"/>
  <c r="P2040" i="1"/>
  <c r="Q2060" i="1"/>
  <c r="O2060" i="1"/>
  <c r="S2060" i="1"/>
  <c r="P2060" i="1"/>
  <c r="Q2080" i="1"/>
  <c r="O2080" i="1"/>
  <c r="S2080" i="1"/>
  <c r="P2080" i="1"/>
  <c r="Q2100" i="1"/>
  <c r="O2100" i="1"/>
  <c r="S2100" i="1"/>
  <c r="P2100" i="1"/>
  <c r="Q2149" i="1"/>
  <c r="P2149" i="1"/>
  <c r="O2149" i="1"/>
  <c r="S2149" i="1"/>
  <c r="Q2163" i="1"/>
  <c r="P2163" i="1"/>
  <c r="O2163" i="1"/>
  <c r="S2163" i="1"/>
  <c r="O2264" i="1"/>
  <c r="S2264" i="1"/>
  <c r="P2264" i="1"/>
  <c r="Q2264" i="1"/>
  <c r="S2283" i="1"/>
  <c r="Q2283" i="1"/>
  <c r="P2283" i="1"/>
  <c r="O2283" i="1"/>
  <c r="S2320" i="1"/>
  <c r="Q2320" i="1"/>
  <c r="P2320" i="1"/>
  <c r="O2320" i="1"/>
  <c r="O2339" i="1"/>
  <c r="S2339" i="1"/>
  <c r="Q2339" i="1"/>
  <c r="P2339" i="1"/>
  <c r="S1963" i="1"/>
  <c r="Q1963" i="1"/>
  <c r="P1963" i="1"/>
  <c r="O1963" i="1"/>
  <c r="P1983" i="1"/>
  <c r="O1983" i="1"/>
  <c r="S1983" i="1"/>
  <c r="Q1983" i="1"/>
  <c r="P2023" i="1"/>
  <c r="S2023" i="1"/>
  <c r="Q2023" i="1"/>
  <c r="O2023" i="1"/>
  <c r="P2043" i="1"/>
  <c r="S2043" i="1"/>
  <c r="Q2043" i="1"/>
  <c r="O2043" i="1"/>
  <c r="P2063" i="1"/>
  <c r="S2063" i="1"/>
  <c r="Q2063" i="1"/>
  <c r="O2063" i="1"/>
  <c r="P2083" i="1"/>
  <c r="S2083" i="1"/>
  <c r="O2083" i="1"/>
  <c r="Q2083" i="1"/>
  <c r="P2103" i="1"/>
  <c r="S2103" i="1"/>
  <c r="Q2103" i="1"/>
  <c r="O2103" i="1"/>
  <c r="O2136" i="1"/>
  <c r="Q2136" i="1"/>
  <c r="P2136" i="1"/>
  <c r="S2136" i="1"/>
  <c r="S2225" i="1"/>
  <c r="P2225" i="1"/>
  <c r="Q2225" i="1"/>
  <c r="O2225" i="1"/>
  <c r="S2446" i="1"/>
  <c r="Q2446" i="1"/>
  <c r="P2446" i="1"/>
  <c r="O2446" i="1"/>
  <c r="Q2529" i="1"/>
  <c r="P2529" i="1"/>
  <c r="O2529" i="1"/>
  <c r="S2529" i="1"/>
  <c r="S4206" i="1"/>
  <c r="Q4206" i="1"/>
  <c r="P4206" i="1"/>
  <c r="O4206" i="1"/>
  <c r="O2106" i="1"/>
  <c r="Q2106" i="1"/>
  <c r="S2106" i="1"/>
  <c r="P2106" i="1"/>
  <c r="P2133" i="1"/>
  <c r="O2133" i="1"/>
  <c r="S2133" i="1"/>
  <c r="Q2133" i="1"/>
  <c r="O2146" i="1"/>
  <c r="Q2146" i="1"/>
  <c r="S2146" i="1"/>
  <c r="P2146" i="1"/>
  <c r="S2156" i="1"/>
  <c r="Q2156" i="1"/>
  <c r="O2156" i="1"/>
  <c r="P2156" i="1"/>
  <c r="O2167" i="1"/>
  <c r="S2167" i="1"/>
  <c r="Q2167" i="1"/>
  <c r="P2167" i="1"/>
  <c r="S2196" i="1"/>
  <c r="Q2196" i="1"/>
  <c r="O2196" i="1"/>
  <c r="P2196" i="1"/>
  <c r="S2216" i="1"/>
  <c r="Q2216" i="1"/>
  <c r="O2216" i="1"/>
  <c r="P2216" i="1"/>
  <c r="Q2314" i="1"/>
  <c r="O2314" i="1"/>
  <c r="P2314" i="1"/>
  <c r="S2314" i="1"/>
  <c r="O2375" i="1"/>
  <c r="S2375" i="1"/>
  <c r="Q2375" i="1"/>
  <c r="P2375" i="1"/>
  <c r="S2401" i="1"/>
  <c r="P2401" i="1"/>
  <c r="O2401" i="1"/>
  <c r="Q2401" i="1"/>
  <c r="S2423" i="1"/>
  <c r="Q2423" i="1"/>
  <c r="P2423" i="1"/>
  <c r="O2423" i="1"/>
  <c r="P2463" i="1"/>
  <c r="S2463" i="1"/>
  <c r="Q2463" i="1"/>
  <c r="O2463" i="1"/>
  <c r="S1989" i="1"/>
  <c r="Q1989" i="1"/>
  <c r="P1989" i="1"/>
  <c r="O1989" i="1"/>
  <c r="P2009" i="1"/>
  <c r="S2009" i="1"/>
  <c r="Q2009" i="1"/>
  <c r="O2009" i="1"/>
  <c r="P2029" i="1"/>
  <c r="Q2029" i="1"/>
  <c r="O2029" i="1"/>
  <c r="S2029" i="1"/>
  <c r="Q2049" i="1"/>
  <c r="P2049" i="1"/>
  <c r="S2049" i="1"/>
  <c r="O2049" i="1"/>
  <c r="Q2069" i="1"/>
  <c r="P2069" i="1"/>
  <c r="S2069" i="1"/>
  <c r="O2069" i="1"/>
  <c r="S2089" i="1"/>
  <c r="Q2089" i="1"/>
  <c r="P2089" i="1"/>
  <c r="O2089" i="1"/>
  <c r="S2109" i="1"/>
  <c r="Q2109" i="1"/>
  <c r="P2109" i="1"/>
  <c r="O2109" i="1"/>
  <c r="Q2130" i="1"/>
  <c r="P2130" i="1"/>
  <c r="S2130" i="1"/>
  <c r="O2130" i="1"/>
  <c r="S2160" i="1"/>
  <c r="Q2160" i="1"/>
  <c r="P2160" i="1"/>
  <c r="O2160" i="1"/>
  <c r="S2178" i="1"/>
  <c r="Q2178" i="1"/>
  <c r="P2178" i="1"/>
  <c r="O2178" i="1"/>
  <c r="P2189" i="1"/>
  <c r="Q2189" i="1"/>
  <c r="S2189" i="1"/>
  <c r="O2189" i="1"/>
  <c r="S2200" i="1"/>
  <c r="Q2200" i="1"/>
  <c r="P2200" i="1"/>
  <c r="O2200" i="1"/>
  <c r="S2265" i="1"/>
  <c r="Q2265" i="1"/>
  <c r="P2265" i="1"/>
  <c r="O2265" i="1"/>
  <c r="S2296" i="1"/>
  <c r="Q2296" i="1"/>
  <c r="P2296" i="1"/>
  <c r="O2296" i="1"/>
  <c r="Q2333" i="1"/>
  <c r="P2333" i="1"/>
  <c r="O2333" i="1"/>
  <c r="S2333" i="1"/>
  <c r="Q4160" i="1"/>
  <c r="P4160" i="1"/>
  <c r="O4160" i="1"/>
  <c r="S4160" i="1"/>
  <c r="Q2505" i="1"/>
  <c r="P2505" i="1"/>
  <c r="S2505" i="1"/>
  <c r="O2505" i="1"/>
  <c r="P2390" i="1"/>
  <c r="O2390" i="1"/>
  <c r="S2390" i="1"/>
  <c r="Q2390" i="1"/>
  <c r="Q2404" i="1"/>
  <c r="S2404" i="1"/>
  <c r="O2404" i="1"/>
  <c r="P2404" i="1"/>
  <c r="S2426" i="1"/>
  <c r="Q2426" i="1"/>
  <c r="P2426" i="1"/>
  <c r="O2426" i="1"/>
  <c r="P2444" i="1"/>
  <c r="Q2444" i="1"/>
  <c r="O2444" i="1"/>
  <c r="S2444" i="1"/>
  <c r="P2452" i="1"/>
  <c r="S2452" i="1"/>
  <c r="Q2452" i="1"/>
  <c r="O2452" i="1"/>
  <c r="Q4324" i="1"/>
  <c r="P4324" i="1"/>
  <c r="S4324" i="1"/>
  <c r="O4324" i="1"/>
  <c r="S2119" i="1"/>
  <c r="Q2119" i="1"/>
  <c r="P2119" i="1"/>
  <c r="O2119" i="1"/>
  <c r="S2139" i="1"/>
  <c r="Q2139" i="1"/>
  <c r="P2139" i="1"/>
  <c r="O2139" i="1"/>
  <c r="S2159" i="1"/>
  <c r="P2159" i="1"/>
  <c r="Q2159" i="1"/>
  <c r="O2159" i="1"/>
  <c r="S2179" i="1"/>
  <c r="P2179" i="1"/>
  <c r="O2179" i="1"/>
  <c r="Q2179" i="1"/>
  <c r="S2199" i="1"/>
  <c r="P2199" i="1"/>
  <c r="Q2199" i="1"/>
  <c r="O2199" i="1"/>
  <c r="P2241" i="1"/>
  <c r="S2241" i="1"/>
  <c r="Q2241" i="1"/>
  <c r="O2241" i="1"/>
  <c r="P2254" i="1"/>
  <c r="S2254" i="1"/>
  <c r="Q2254" i="1"/>
  <c r="O2254" i="1"/>
  <c r="O2277" i="1"/>
  <c r="S2277" i="1"/>
  <c r="Q2277" i="1"/>
  <c r="P2277" i="1"/>
  <c r="S2307" i="1"/>
  <c r="P2307" i="1"/>
  <c r="Q2307" i="1"/>
  <c r="O2307" i="1"/>
  <c r="S2330" i="1"/>
  <c r="P2330" i="1"/>
  <c r="O2330" i="1"/>
  <c r="Q2330" i="1"/>
  <c r="P2468" i="1"/>
  <c r="S2468" i="1"/>
  <c r="Q2468" i="1"/>
  <c r="O2468" i="1"/>
  <c r="P4248" i="1"/>
  <c r="Q4248" i="1"/>
  <c r="O4248" i="1"/>
  <c r="S2327" i="1"/>
  <c r="Q2327" i="1"/>
  <c r="O2327" i="1"/>
  <c r="P2327" i="1"/>
  <c r="S2358" i="1"/>
  <c r="Q2358" i="1"/>
  <c r="O2358" i="1"/>
  <c r="P2358" i="1"/>
  <c r="Q2366" i="1"/>
  <c r="O2366" i="1"/>
  <c r="S2366" i="1"/>
  <c r="P2366" i="1"/>
  <c r="P2374" i="1"/>
  <c r="S2374" i="1"/>
  <c r="O2374" i="1"/>
  <c r="Q2374" i="1"/>
  <c r="S4157" i="1"/>
  <c r="Q4157" i="1"/>
  <c r="P4157" i="1"/>
  <c r="O4157" i="1"/>
  <c r="P4228" i="1"/>
  <c r="S4228" i="1"/>
  <c r="Q4228" i="1"/>
  <c r="O4228" i="1"/>
  <c r="Q2165" i="1"/>
  <c r="P2165" i="1"/>
  <c r="S2165" i="1"/>
  <c r="O2165" i="1"/>
  <c r="Q2185" i="1"/>
  <c r="P2185" i="1"/>
  <c r="O2185" i="1"/>
  <c r="S2185" i="1"/>
  <c r="Q2205" i="1"/>
  <c r="P2205" i="1"/>
  <c r="O2205" i="1"/>
  <c r="S2205" i="1"/>
  <c r="Q2235" i="1"/>
  <c r="P2235" i="1"/>
  <c r="S2235" i="1"/>
  <c r="O2235" i="1"/>
  <c r="Q2251" i="1"/>
  <c r="P2251" i="1"/>
  <c r="S2251" i="1"/>
  <c r="O2251" i="1"/>
  <c r="P2261" i="1"/>
  <c r="Q2261" i="1"/>
  <c r="O2261" i="1"/>
  <c r="S2261" i="1"/>
  <c r="P2274" i="1"/>
  <c r="Q2274" i="1"/>
  <c r="S2274" i="1"/>
  <c r="O2274" i="1"/>
  <c r="O2297" i="1"/>
  <c r="Q2297" i="1"/>
  <c r="S2297" i="1"/>
  <c r="P2297" i="1"/>
  <c r="S2347" i="1"/>
  <c r="Q2347" i="1"/>
  <c r="P2347" i="1"/>
  <c r="O2347" i="1"/>
  <c r="P2370" i="1"/>
  <c r="O2370" i="1"/>
  <c r="S2370" i="1"/>
  <c r="Q2370" i="1"/>
  <c r="S2378" i="1"/>
  <c r="P2378" i="1"/>
  <c r="Q2378" i="1"/>
  <c r="O2378" i="1"/>
  <c r="S2391" i="1"/>
  <c r="Q2391" i="1"/>
  <c r="P2391" i="1"/>
  <c r="O2391" i="1"/>
  <c r="Q2405" i="1"/>
  <c r="P2405" i="1"/>
  <c r="O2405" i="1"/>
  <c r="S2405" i="1"/>
  <c r="P2410" i="1"/>
  <c r="O2410" i="1"/>
  <c r="Q2410" i="1"/>
  <c r="S2410" i="1"/>
  <c r="S2421" i="1"/>
  <c r="Q2421" i="1"/>
  <c r="P2421" i="1"/>
  <c r="O2421" i="1"/>
  <c r="S2515" i="1"/>
  <c r="Q2515" i="1"/>
  <c r="O2515" i="1"/>
  <c r="P2515" i="1"/>
  <c r="S4186" i="1"/>
  <c r="Q4186" i="1"/>
  <c r="P4186" i="1"/>
  <c r="O4186" i="1"/>
  <c r="O2151" i="1"/>
  <c r="Q2151" i="1"/>
  <c r="S2151" i="1"/>
  <c r="P2151" i="1"/>
  <c r="O2171" i="1"/>
  <c r="Q2171" i="1"/>
  <c r="S2171" i="1"/>
  <c r="P2171" i="1"/>
  <c r="O2191" i="1"/>
  <c r="Q2191" i="1"/>
  <c r="P2191" i="1"/>
  <c r="S2191" i="1"/>
  <c r="O2211" i="1"/>
  <c r="S2211" i="1"/>
  <c r="Q2211" i="1"/>
  <c r="P2211" i="1"/>
  <c r="S2226" i="1"/>
  <c r="O2226" i="1"/>
  <c r="Q2226" i="1"/>
  <c r="P2226" i="1"/>
  <c r="Q2271" i="1"/>
  <c r="S2271" i="1"/>
  <c r="O2271" i="1"/>
  <c r="P2271" i="1"/>
  <c r="P2281" i="1"/>
  <c r="S2281" i="1"/>
  <c r="O2281" i="1"/>
  <c r="Q2281" i="1"/>
  <c r="P2294" i="1"/>
  <c r="S2294" i="1"/>
  <c r="O2294" i="1"/>
  <c r="Q2294" i="1"/>
  <c r="P2337" i="1"/>
  <c r="S2337" i="1"/>
  <c r="O2337" i="1"/>
  <c r="Q2337" i="1"/>
  <c r="O2422" i="1"/>
  <c r="Q2422" i="1"/>
  <c r="P2422" i="1"/>
  <c r="S2422" i="1"/>
  <c r="Q2134" i="1"/>
  <c r="O2134" i="1"/>
  <c r="S2134" i="1"/>
  <c r="P2134" i="1"/>
  <c r="S2154" i="1"/>
  <c r="O2154" i="1"/>
  <c r="Q2154" i="1"/>
  <c r="P2154" i="1"/>
  <c r="Q2174" i="1"/>
  <c r="P2174" i="1"/>
  <c r="O2174" i="1"/>
  <c r="S2174" i="1"/>
  <c r="S2194" i="1"/>
  <c r="O2194" i="1"/>
  <c r="P2194" i="1"/>
  <c r="Q2194" i="1"/>
  <c r="S2214" i="1"/>
  <c r="Q2214" i="1"/>
  <c r="P2214" i="1"/>
  <c r="O2214" i="1"/>
  <c r="S2223" i="1"/>
  <c r="Q2223" i="1"/>
  <c r="P2223" i="1"/>
  <c r="O2223" i="1"/>
  <c r="S2245" i="1"/>
  <c r="Q2245" i="1"/>
  <c r="P2245" i="1"/>
  <c r="O2245" i="1"/>
  <c r="S2268" i="1"/>
  <c r="Q2268" i="1"/>
  <c r="P2268" i="1"/>
  <c r="O2268" i="1"/>
  <c r="S2308" i="1"/>
  <c r="Q2308" i="1"/>
  <c r="P2308" i="1"/>
  <c r="O2308" i="1"/>
  <c r="P2334" i="1"/>
  <c r="S2334" i="1"/>
  <c r="Q2334" i="1"/>
  <c r="O2334" i="1"/>
  <c r="S2344" i="1"/>
  <c r="Q2344" i="1"/>
  <c r="P2344" i="1"/>
  <c r="O2344" i="1"/>
  <c r="Q2355" i="1"/>
  <c r="S2355" i="1"/>
  <c r="P2355" i="1"/>
  <c r="O2355" i="1"/>
  <c r="S2363" i="1"/>
  <c r="Q2363" i="1"/>
  <c r="P2363" i="1"/>
  <c r="O2363" i="1"/>
  <c r="S2383" i="1"/>
  <c r="Q2383" i="1"/>
  <c r="P2383" i="1"/>
  <c r="O2383" i="1"/>
  <c r="Q2411" i="1"/>
  <c r="P2411" i="1"/>
  <c r="O2411" i="1"/>
  <c r="S2411" i="1"/>
  <c r="Q2525" i="1"/>
  <c r="S2525" i="1"/>
  <c r="O2525" i="1"/>
  <c r="P2525" i="1"/>
  <c r="S2406" i="1"/>
  <c r="Q2406" i="1"/>
  <c r="P2406" i="1"/>
  <c r="O2406" i="1"/>
  <c r="S2427" i="1"/>
  <c r="Q2427" i="1"/>
  <c r="O2427" i="1"/>
  <c r="P2427" i="1"/>
  <c r="P2434" i="1"/>
  <c r="O2434" i="1"/>
  <c r="S2434" i="1"/>
  <c r="Q2434" i="1"/>
  <c r="S2478" i="1"/>
  <c r="Q2478" i="1"/>
  <c r="P2478" i="1"/>
  <c r="O2478" i="1"/>
  <c r="Q2533" i="1"/>
  <c r="O2533" i="1"/>
  <c r="S2533" i="1"/>
  <c r="P2533" i="1"/>
  <c r="Q2236" i="1"/>
  <c r="P2236" i="1"/>
  <c r="O2236" i="1"/>
  <c r="S2236" i="1"/>
  <c r="P2252" i="1"/>
  <c r="S2252" i="1"/>
  <c r="Q2252" i="1"/>
  <c r="O2252" i="1"/>
  <c r="S2262" i="1"/>
  <c r="Q2262" i="1"/>
  <c r="P2262" i="1"/>
  <c r="O2262" i="1"/>
  <c r="O2275" i="1"/>
  <c r="S2275" i="1"/>
  <c r="Q2275" i="1"/>
  <c r="P2275" i="1"/>
  <c r="P2325" i="1"/>
  <c r="S2325" i="1"/>
  <c r="Q2325" i="1"/>
  <c r="O2325" i="1"/>
  <c r="S2367" i="1"/>
  <c r="Q2367" i="1"/>
  <c r="P2367" i="1"/>
  <c r="O2367" i="1"/>
  <c r="S2441" i="1"/>
  <c r="Q2441" i="1"/>
  <c r="O2441" i="1"/>
  <c r="P2441" i="1"/>
  <c r="S2447" i="1"/>
  <c r="Q2447" i="1"/>
  <c r="O2447" i="1"/>
  <c r="P2447" i="1"/>
  <c r="O2486" i="1"/>
  <c r="S2486" i="1"/>
  <c r="Q2486" i="1"/>
  <c r="P2486" i="1"/>
  <c r="S4302" i="1"/>
  <c r="Q4302" i="1"/>
  <c r="P4302" i="1"/>
  <c r="O4302" i="1"/>
  <c r="S2233" i="1"/>
  <c r="Q2233" i="1"/>
  <c r="P2233" i="1"/>
  <c r="O2233" i="1"/>
  <c r="Q2249" i="1"/>
  <c r="S2249" i="1"/>
  <c r="P2249" i="1"/>
  <c r="O2249" i="1"/>
  <c r="S2259" i="1"/>
  <c r="Q2259" i="1"/>
  <c r="P2259" i="1"/>
  <c r="O2259" i="1"/>
  <c r="S2285" i="1"/>
  <c r="Q2285" i="1"/>
  <c r="P2285" i="1"/>
  <c r="O2285" i="1"/>
  <c r="S2341" i="1"/>
  <c r="Q2341" i="1"/>
  <c r="P2341" i="1"/>
  <c r="O2341" i="1"/>
  <c r="P2352" i="1"/>
  <c r="S2352" i="1"/>
  <c r="Q2352" i="1"/>
  <c r="O2352" i="1"/>
  <c r="Q2388" i="1"/>
  <c r="P2388" i="1"/>
  <c r="S2388" i="1"/>
  <c r="O2388" i="1"/>
  <c r="S2397" i="1"/>
  <c r="O2397" i="1"/>
  <c r="Q2397" i="1"/>
  <c r="P2397" i="1"/>
  <c r="S2479" i="1"/>
  <c r="O2479" i="1"/>
  <c r="P2479" i="1"/>
  <c r="Q2479" i="1"/>
  <c r="Q2518" i="1"/>
  <c r="P2518" i="1"/>
  <c r="O2518" i="1"/>
  <c r="S2518" i="1"/>
  <c r="P2209" i="1"/>
  <c r="O2209" i="1"/>
  <c r="Q2209" i="1"/>
  <c r="S2209" i="1"/>
  <c r="P2230" i="1"/>
  <c r="O2230" i="1"/>
  <c r="S2230" i="1"/>
  <c r="Q2230" i="1"/>
  <c r="P2272" i="1"/>
  <c r="S2272" i="1"/>
  <c r="Q2272" i="1"/>
  <c r="O2272" i="1"/>
  <c r="Q2282" i="1"/>
  <c r="P2282" i="1"/>
  <c r="O2282" i="1"/>
  <c r="S2282" i="1"/>
  <c r="O2295" i="1"/>
  <c r="S2295" i="1"/>
  <c r="Q2295" i="1"/>
  <c r="P2295" i="1"/>
  <c r="Q2338" i="1"/>
  <c r="P2338" i="1"/>
  <c r="O2338" i="1"/>
  <c r="S2338" i="1"/>
  <c r="Q2360" i="1"/>
  <c r="P2360" i="1"/>
  <c r="O2360" i="1"/>
  <c r="S2360" i="1"/>
  <c r="S2435" i="1"/>
  <c r="O2435" i="1"/>
  <c r="Q2435" i="1"/>
  <c r="P2435" i="1"/>
  <c r="S2487" i="1"/>
  <c r="Q2487" i="1"/>
  <c r="O2487" i="1"/>
  <c r="P2487" i="1"/>
  <c r="Q4144" i="1"/>
  <c r="P4144" i="1"/>
  <c r="O4144" i="1"/>
  <c r="S4144" i="1"/>
  <c r="S4279" i="1"/>
  <c r="Q4279" i="1"/>
  <c r="P4279" i="1"/>
  <c r="O4279" i="1"/>
  <c r="Q2212" i="1"/>
  <c r="O2212" i="1"/>
  <c r="P2212" i="1"/>
  <c r="S2212" i="1"/>
  <c r="Q2246" i="1"/>
  <c r="O2246" i="1"/>
  <c r="S2246" i="1"/>
  <c r="P2246" i="1"/>
  <c r="Q2256" i="1"/>
  <c r="P2256" i="1"/>
  <c r="O2256" i="1"/>
  <c r="S2256" i="1"/>
  <c r="Q2269" i="1"/>
  <c r="P2269" i="1"/>
  <c r="O2269" i="1"/>
  <c r="S2269" i="1"/>
  <c r="Q2279" i="1"/>
  <c r="P2279" i="1"/>
  <c r="O2279" i="1"/>
  <c r="S2279" i="1"/>
  <c r="Q2335" i="1"/>
  <c r="P2335" i="1"/>
  <c r="O2335" i="1"/>
  <c r="S2335" i="1"/>
  <c r="O2345" i="1"/>
  <c r="Q2345" i="1"/>
  <c r="P2345" i="1"/>
  <c r="S2345" i="1"/>
  <c r="Q2368" i="1"/>
  <c r="P2368" i="1"/>
  <c r="O2368" i="1"/>
  <c r="S2368" i="1"/>
  <c r="S2407" i="1"/>
  <c r="Q2407" i="1"/>
  <c r="P2407" i="1"/>
  <c r="O2407" i="1"/>
  <c r="P4268" i="1"/>
  <c r="S4268" i="1"/>
  <c r="O4268" i="1"/>
  <c r="Q4268" i="1"/>
  <c r="S2155" i="1"/>
  <c r="Q2155" i="1"/>
  <c r="P2155" i="1"/>
  <c r="O2155" i="1"/>
  <c r="S2175" i="1"/>
  <c r="Q2175" i="1"/>
  <c r="O2175" i="1"/>
  <c r="P2175" i="1"/>
  <c r="S2195" i="1"/>
  <c r="Q2195" i="1"/>
  <c r="O2195" i="1"/>
  <c r="P2195" i="1"/>
  <c r="P2215" i="1"/>
  <c r="S2215" i="1"/>
  <c r="Q2215" i="1"/>
  <c r="O2215" i="1"/>
  <c r="P2221" i="1"/>
  <c r="Q2221" i="1"/>
  <c r="S2221" i="1"/>
  <c r="O2221" i="1"/>
  <c r="O2224" i="1"/>
  <c r="Q2224" i="1"/>
  <c r="S2224" i="1"/>
  <c r="P2224" i="1"/>
  <c r="P2292" i="1"/>
  <c r="S2292" i="1"/>
  <c r="Q2292" i="1"/>
  <c r="O2292" i="1"/>
  <c r="O2319" i="1"/>
  <c r="Q2319" i="1"/>
  <c r="P2319" i="1"/>
  <c r="S2319" i="1"/>
  <c r="P2332" i="1"/>
  <c r="O2332" i="1"/>
  <c r="S2332" i="1"/>
  <c r="Q2332" i="1"/>
  <c r="Q2364" i="1"/>
  <c r="O2364" i="1"/>
  <c r="S2364" i="1"/>
  <c r="P2364" i="1"/>
  <c r="Q2372" i="1"/>
  <c r="P2372" i="1"/>
  <c r="O2372" i="1"/>
  <c r="S2372" i="1"/>
  <c r="P2380" i="1"/>
  <c r="O2380" i="1"/>
  <c r="S2380" i="1"/>
  <c r="Q2380" i="1"/>
  <c r="Q2384" i="1"/>
  <c r="P2384" i="1"/>
  <c r="O2384" i="1"/>
  <c r="S2384" i="1"/>
  <c r="Q2473" i="1"/>
  <c r="O2473" i="1"/>
  <c r="S2473" i="1"/>
  <c r="P2473" i="1"/>
  <c r="Q2480" i="1"/>
  <c r="P2480" i="1"/>
  <c r="O2480" i="1"/>
  <c r="S2480" i="1"/>
  <c r="O2253" i="1"/>
  <c r="P2253" i="1"/>
  <c r="S2253" i="1"/>
  <c r="Q2253" i="1"/>
  <c r="O2266" i="1"/>
  <c r="Q2266" i="1"/>
  <c r="P2266" i="1"/>
  <c r="S2266" i="1"/>
  <c r="O2276" i="1"/>
  <c r="S2276" i="1"/>
  <c r="Q2276" i="1"/>
  <c r="P2276" i="1"/>
  <c r="Q2289" i="1"/>
  <c r="O2289" i="1"/>
  <c r="S2289" i="1"/>
  <c r="P2289" i="1"/>
  <c r="O2299" i="1"/>
  <c r="P2299" i="1"/>
  <c r="S2299" i="1"/>
  <c r="Q2299" i="1"/>
  <c r="O2329" i="1"/>
  <c r="Q2329" i="1"/>
  <c r="P2329" i="1"/>
  <c r="S2329" i="1"/>
  <c r="O2349" i="1"/>
  <c r="P2349" i="1"/>
  <c r="S2349" i="1"/>
  <c r="Q2349" i="1"/>
  <c r="S2424" i="1"/>
  <c r="Q2424" i="1"/>
  <c r="O2424" i="1"/>
  <c r="P2424" i="1"/>
  <c r="Q2449" i="1"/>
  <c r="P2449" i="1"/>
  <c r="O2449" i="1"/>
  <c r="S2449" i="1"/>
  <c r="P2504" i="1"/>
  <c r="Q2504" i="1"/>
  <c r="O2504" i="1"/>
  <c r="S2504" i="1"/>
  <c r="Q4243" i="1"/>
  <c r="P4243" i="1"/>
  <c r="O4243" i="1"/>
  <c r="S4256" i="1"/>
  <c r="Q4256" i="1"/>
  <c r="P4256" i="1"/>
  <c r="O4256" i="1"/>
  <c r="P2316" i="1"/>
  <c r="Q2316" i="1"/>
  <c r="S2316" i="1"/>
  <c r="O2316" i="1"/>
  <c r="S2326" i="1"/>
  <c r="Q2326" i="1"/>
  <c r="P2326" i="1"/>
  <c r="O2326" i="1"/>
  <c r="Q2353" i="1"/>
  <c r="O2353" i="1"/>
  <c r="S2353" i="1"/>
  <c r="P2353" i="1"/>
  <c r="P2403" i="1"/>
  <c r="S2403" i="1"/>
  <c r="Q2403" i="1"/>
  <c r="O2403" i="1"/>
  <c r="S2457" i="1"/>
  <c r="P2457" i="1"/>
  <c r="O2457" i="1"/>
  <c r="Q2457" i="1"/>
  <c r="P2488" i="1"/>
  <c r="Q2488" i="1"/>
  <c r="O2488" i="1"/>
  <c r="S2488" i="1"/>
  <c r="O4191" i="1"/>
  <c r="Q4191" i="1"/>
  <c r="P4191" i="1"/>
  <c r="S4191" i="1"/>
  <c r="P4307" i="1"/>
  <c r="O4307" i="1"/>
  <c r="S4307" i="1"/>
  <c r="Q4307" i="1"/>
  <c r="P2227" i="1"/>
  <c r="O2227" i="1"/>
  <c r="S2227" i="1"/>
  <c r="Q2227" i="1"/>
  <c r="O2247" i="1"/>
  <c r="S2247" i="1"/>
  <c r="Q2247" i="1"/>
  <c r="P2247" i="1"/>
  <c r="P2267" i="1"/>
  <c r="Q2267" i="1"/>
  <c r="O2267" i="1"/>
  <c r="S2267" i="1"/>
  <c r="S2287" i="1"/>
  <c r="P2287" i="1"/>
  <c r="Q2287" i="1"/>
  <c r="O2287" i="1"/>
  <c r="O2369" i="1"/>
  <c r="S2369" i="1"/>
  <c r="Q2369" i="1"/>
  <c r="P2369" i="1"/>
  <c r="P2392" i="1"/>
  <c r="O2392" i="1"/>
  <c r="S2392" i="1"/>
  <c r="Q2392" i="1"/>
  <c r="P2429" i="1"/>
  <c r="O2429" i="1"/>
  <c r="S2429" i="1"/>
  <c r="Q2429" i="1"/>
  <c r="Q2437" i="1"/>
  <c r="O2437" i="1"/>
  <c r="S2437" i="1"/>
  <c r="P2437" i="1"/>
  <c r="O2497" i="1"/>
  <c r="Q2497" i="1"/>
  <c r="P2497" i="1"/>
  <c r="S2497" i="1"/>
  <c r="P2508" i="1"/>
  <c r="Q2508" i="1"/>
  <c r="O2508" i="1"/>
  <c r="S2508" i="1"/>
  <c r="Q4245" i="1"/>
  <c r="P4245" i="1"/>
  <c r="O4245" i="1"/>
  <c r="S4263" i="1"/>
  <c r="Q4263" i="1"/>
  <c r="P4263" i="1"/>
  <c r="O4263" i="1"/>
  <c r="S4282" i="1"/>
  <c r="Q4282" i="1"/>
  <c r="P4282" i="1"/>
  <c r="O4282" i="1"/>
  <c r="O2379" i="1"/>
  <c r="S2379" i="1"/>
  <c r="Q2379" i="1"/>
  <c r="P2379" i="1"/>
  <c r="P2412" i="1"/>
  <c r="O2412" i="1"/>
  <c r="S2412" i="1"/>
  <c r="Q2412" i="1"/>
  <c r="O2419" i="1"/>
  <c r="P2419" i="1"/>
  <c r="Q2419" i="1"/>
  <c r="S2419" i="1"/>
  <c r="S2477" i="1"/>
  <c r="O2477" i="1"/>
  <c r="P2477" i="1"/>
  <c r="Q2477" i="1"/>
  <c r="S2535" i="1"/>
  <c r="P2535" i="1"/>
  <c r="O2535" i="1"/>
  <c r="Q2535" i="1"/>
  <c r="Q4185" i="1"/>
  <c r="O4185" i="1"/>
  <c r="S4185" i="1"/>
  <c r="P4185" i="1"/>
  <c r="Q4212" i="1"/>
  <c r="O4212" i="1"/>
  <c r="S4212" i="1"/>
  <c r="P4212" i="1"/>
  <c r="S4218" i="1"/>
  <c r="O4218" i="1"/>
  <c r="P4218" i="1"/>
  <c r="Q4218" i="1"/>
  <c r="P2389" i="1"/>
  <c r="O2389" i="1"/>
  <c r="S2389" i="1"/>
  <c r="Q2389" i="1"/>
  <c r="Q2433" i="1"/>
  <c r="O2433" i="1"/>
  <c r="P2433" i="1"/>
  <c r="S2433" i="1"/>
  <c r="P2524" i="1"/>
  <c r="O2524" i="1"/>
  <c r="S2524" i="1"/>
  <c r="Q2524" i="1"/>
  <c r="P4148" i="1"/>
  <c r="S4148" i="1"/>
  <c r="O4148" i="1"/>
  <c r="Q4148" i="1"/>
  <c r="S4198" i="1"/>
  <c r="O4198" i="1"/>
  <c r="Q4198" i="1"/>
  <c r="P4198" i="1"/>
  <c r="Q4246" i="1"/>
  <c r="P4246" i="1"/>
  <c r="O4246" i="1"/>
  <c r="S4323" i="1"/>
  <c r="Q4323" i="1"/>
  <c r="P4323" i="1"/>
  <c r="O4323" i="1"/>
  <c r="P2400" i="1"/>
  <c r="S2400" i="1"/>
  <c r="O2400" i="1"/>
  <c r="Q2400" i="1"/>
  <c r="P2417" i="1"/>
  <c r="S2417" i="1"/>
  <c r="O2417" i="1"/>
  <c r="Q2417" i="1"/>
  <c r="Q2537" i="1"/>
  <c r="P2537" i="1"/>
  <c r="S2537" i="1"/>
  <c r="O2537" i="1"/>
  <c r="S4277" i="1"/>
  <c r="O4277" i="1"/>
  <c r="Q4277" i="1"/>
  <c r="P4277" i="1"/>
  <c r="S4286" i="1"/>
  <c r="Q4286" i="1"/>
  <c r="P4286" i="1"/>
  <c r="O4286" i="1"/>
  <c r="S2220" i="1"/>
  <c r="Q2220" i="1"/>
  <c r="P2220" i="1"/>
  <c r="O2220" i="1"/>
  <c r="O2240" i="1"/>
  <c r="S2240" i="1"/>
  <c r="Q2240" i="1"/>
  <c r="P2240" i="1"/>
  <c r="S2260" i="1"/>
  <c r="P2260" i="1"/>
  <c r="O2260" i="1"/>
  <c r="Q2260" i="1"/>
  <c r="S2280" i="1"/>
  <c r="Q2280" i="1"/>
  <c r="O2280" i="1"/>
  <c r="P2280" i="1"/>
  <c r="O2306" i="1"/>
  <c r="S2306" i="1"/>
  <c r="Q2306" i="1"/>
  <c r="P2306" i="1"/>
  <c r="Q2309" i="1"/>
  <c r="P2309" i="1"/>
  <c r="O2309" i="1"/>
  <c r="S2309" i="1"/>
  <c r="S2312" i="1"/>
  <c r="Q2312" i="1"/>
  <c r="P2312" i="1"/>
  <c r="O2312" i="1"/>
  <c r="S2315" i="1"/>
  <c r="Q2315" i="1"/>
  <c r="P2315" i="1"/>
  <c r="O2315" i="1"/>
  <c r="S2318" i="1"/>
  <c r="Q2318" i="1"/>
  <c r="O2318" i="1"/>
  <c r="P2318" i="1"/>
  <c r="S2321" i="1"/>
  <c r="P2321" i="1"/>
  <c r="O2321" i="1"/>
  <c r="Q2321" i="1"/>
  <c r="Q2324" i="1"/>
  <c r="O2324" i="1"/>
  <c r="P2324" i="1"/>
  <c r="S2324" i="1"/>
  <c r="S2371" i="1"/>
  <c r="Q2371" i="1"/>
  <c r="O2371" i="1"/>
  <c r="P2371" i="1"/>
  <c r="S2387" i="1"/>
  <c r="Q2387" i="1"/>
  <c r="P2387" i="1"/>
  <c r="O2387" i="1"/>
  <c r="S2394" i="1"/>
  <c r="Q2394" i="1"/>
  <c r="P2394" i="1"/>
  <c r="O2394" i="1"/>
  <c r="S2414" i="1"/>
  <c r="Q2414" i="1"/>
  <c r="P2414" i="1"/>
  <c r="O2414" i="1"/>
  <c r="Q2453" i="1"/>
  <c r="O2453" i="1"/>
  <c r="S2453" i="1"/>
  <c r="P2453" i="1"/>
  <c r="S2526" i="1"/>
  <c r="P2526" i="1"/>
  <c r="O2526" i="1"/>
  <c r="Q2526" i="1"/>
  <c r="S4163" i="1"/>
  <c r="O4163" i="1"/>
  <c r="Q4163" i="1"/>
  <c r="P4163" i="1"/>
  <c r="P4188" i="1"/>
  <c r="S4188" i="1"/>
  <c r="Q4188" i="1"/>
  <c r="O4188" i="1"/>
  <c r="S4259" i="1"/>
  <c r="Q4259" i="1"/>
  <c r="P4259" i="1"/>
  <c r="O4259" i="1"/>
  <c r="P4287" i="1"/>
  <c r="O4287" i="1"/>
  <c r="S4287" i="1"/>
  <c r="Q4287" i="1"/>
  <c r="Q2432" i="1"/>
  <c r="P2432" i="1"/>
  <c r="O2432" i="1"/>
  <c r="S2432" i="1"/>
  <c r="O4171" i="1"/>
  <c r="Q4171" i="1"/>
  <c r="P4171" i="1"/>
  <c r="S4171" i="1"/>
  <c r="Q2485" i="1"/>
  <c r="S2485" i="1"/>
  <c r="P2485" i="1"/>
  <c r="O2485" i="1"/>
  <c r="S2501" i="1"/>
  <c r="Q2501" i="1"/>
  <c r="P2501" i="1"/>
  <c r="O2501" i="1"/>
  <c r="Q2258" i="1"/>
  <c r="P2258" i="1"/>
  <c r="O2258" i="1"/>
  <c r="S2258" i="1"/>
  <c r="Q2278" i="1"/>
  <c r="S2278" i="1"/>
  <c r="P2278" i="1"/>
  <c r="O2278" i="1"/>
  <c r="Q2298" i="1"/>
  <c r="S2298" i="1"/>
  <c r="P2298" i="1"/>
  <c r="O2298" i="1"/>
  <c r="Q2301" i="1"/>
  <c r="S2301" i="1"/>
  <c r="O2301" i="1"/>
  <c r="P2301" i="1"/>
  <c r="Q2304" i="1"/>
  <c r="S2304" i="1"/>
  <c r="O2304" i="1"/>
  <c r="P2304" i="1"/>
  <c r="Q2343" i="1"/>
  <c r="P2343" i="1"/>
  <c r="O2343" i="1"/>
  <c r="S2343" i="1"/>
  <c r="Q2346" i="1"/>
  <c r="S2346" i="1"/>
  <c r="P2346" i="1"/>
  <c r="O2346" i="1"/>
  <c r="O2385" i="1"/>
  <c r="S2385" i="1"/>
  <c r="Q2385" i="1"/>
  <c r="P2385" i="1"/>
  <c r="S2398" i="1"/>
  <c r="O2398" i="1"/>
  <c r="Q2398" i="1"/>
  <c r="P2398" i="1"/>
  <c r="O2408" i="1"/>
  <c r="S2408" i="1"/>
  <c r="Q2408" i="1"/>
  <c r="P2408" i="1"/>
  <c r="O2425" i="1"/>
  <c r="P2425" i="1"/>
  <c r="S2425" i="1"/>
  <c r="Q2425" i="1"/>
  <c r="Q2445" i="1"/>
  <c r="O2445" i="1"/>
  <c r="S2445" i="1"/>
  <c r="P2445" i="1"/>
  <c r="Q2512" i="1"/>
  <c r="P2512" i="1"/>
  <c r="O2512" i="1"/>
  <c r="S2512" i="1"/>
  <c r="S4140" i="1"/>
  <c r="O4140" i="1"/>
  <c r="Q4140" i="1"/>
  <c r="P4140" i="1"/>
  <c r="P4197" i="1"/>
  <c r="O4197" i="1"/>
  <c r="Q4197" i="1"/>
  <c r="S4197" i="1"/>
  <c r="Q4262" i="1"/>
  <c r="P4262" i="1"/>
  <c r="O4262" i="1"/>
  <c r="S4262" i="1"/>
  <c r="Q2395" i="1"/>
  <c r="P2395" i="1"/>
  <c r="S2395" i="1"/>
  <c r="O2395" i="1"/>
  <c r="O2415" i="1"/>
  <c r="S2415" i="1"/>
  <c r="Q2415" i="1"/>
  <c r="P2415" i="1"/>
  <c r="S2455" i="1"/>
  <c r="O2455" i="1"/>
  <c r="Q2455" i="1"/>
  <c r="P2455" i="1"/>
  <c r="Q2460" i="1"/>
  <c r="S2460" i="1"/>
  <c r="P2460" i="1"/>
  <c r="O2460" i="1"/>
  <c r="O2491" i="1"/>
  <c r="S2491" i="1"/>
  <c r="Q2491" i="1"/>
  <c r="P2491" i="1"/>
  <c r="S4159" i="1"/>
  <c r="O4159" i="1"/>
  <c r="Q4159" i="1"/>
  <c r="P4159" i="1"/>
  <c r="O4237" i="1"/>
  <c r="Q4237" i="1"/>
  <c r="P4237" i="1"/>
  <c r="S2507" i="1"/>
  <c r="Q2507" i="1"/>
  <c r="O2507" i="1"/>
  <c r="P2507" i="1"/>
  <c r="Q2532" i="1"/>
  <c r="O2532" i="1"/>
  <c r="S2532" i="1"/>
  <c r="P2532" i="1"/>
  <c r="Q4205" i="1"/>
  <c r="P4205" i="1"/>
  <c r="O4205" i="1"/>
  <c r="S4205" i="1"/>
  <c r="S4239" i="1"/>
  <c r="P4239" i="1"/>
  <c r="O4239" i="1"/>
  <c r="Q4239" i="1"/>
  <c r="P4267" i="1"/>
  <c r="O4267" i="1"/>
  <c r="Q4267" i="1"/>
  <c r="S4267" i="1"/>
  <c r="S4305" i="1"/>
  <c r="Q4305" i="1"/>
  <c r="P4305" i="1"/>
  <c r="O4305" i="1"/>
  <c r="S2459" i="1"/>
  <c r="O2459" i="1"/>
  <c r="Q2459" i="1"/>
  <c r="P2459" i="1"/>
  <c r="Q2466" i="1"/>
  <c r="P2466" i="1"/>
  <c r="O2466" i="1"/>
  <c r="S2466" i="1"/>
  <c r="O2511" i="1"/>
  <c r="S2511" i="1"/>
  <c r="Q2511" i="1"/>
  <c r="P2511" i="1"/>
  <c r="S4147" i="1"/>
  <c r="Q4147" i="1"/>
  <c r="P4147" i="1"/>
  <c r="O4147" i="1"/>
  <c r="S4155" i="1"/>
  <c r="P4155" i="1"/>
  <c r="Q4155" i="1"/>
  <c r="O4155" i="1"/>
  <c r="O4217" i="1"/>
  <c r="P4217" i="1"/>
  <c r="Q4217" i="1"/>
  <c r="S4311" i="1"/>
  <c r="Q4311" i="1"/>
  <c r="P4311" i="1"/>
  <c r="O4311" i="1"/>
  <c r="S4322" i="1"/>
  <c r="Q4322" i="1"/>
  <c r="O4322" i="1"/>
  <c r="P4322" i="1"/>
  <c r="Q4222" i="1"/>
  <c r="O4222" i="1"/>
  <c r="P4222" i="1"/>
  <c r="Q4244" i="1"/>
  <c r="P4244" i="1"/>
  <c r="O4244" i="1"/>
  <c r="P4296" i="1"/>
  <c r="O4296" i="1"/>
  <c r="S4296" i="1"/>
  <c r="Q4296" i="1"/>
  <c r="Q4264" i="1"/>
  <c r="P4264" i="1"/>
  <c r="S4264" i="1"/>
  <c r="O4264" i="1"/>
  <c r="O2471" i="1"/>
  <c r="S2471" i="1"/>
  <c r="P2471" i="1"/>
  <c r="Q2471" i="1"/>
  <c r="S2481" i="1"/>
  <c r="Q2481" i="1"/>
  <c r="O2481" i="1"/>
  <c r="P2481" i="1"/>
  <c r="S2495" i="1"/>
  <c r="O2495" i="1"/>
  <c r="Q2495" i="1"/>
  <c r="P2495" i="1"/>
  <c r="S2519" i="1"/>
  <c r="O2519" i="1"/>
  <c r="P2519" i="1"/>
  <c r="Q2519" i="1"/>
  <c r="Q4145" i="1"/>
  <c r="S4145" i="1"/>
  <c r="O4145" i="1"/>
  <c r="P4145" i="1"/>
  <c r="Q4172" i="1"/>
  <c r="S4172" i="1"/>
  <c r="O4172" i="1"/>
  <c r="P4172" i="1"/>
  <c r="S4187" i="1"/>
  <c r="Q4187" i="1"/>
  <c r="P4187" i="1"/>
  <c r="O4187" i="1"/>
  <c r="S4195" i="1"/>
  <c r="P4195" i="1"/>
  <c r="O4195" i="1"/>
  <c r="Q4195" i="1"/>
  <c r="S4219" i="1"/>
  <c r="O4219" i="1"/>
  <c r="Q4219" i="1"/>
  <c r="P4219" i="1"/>
  <c r="S4297" i="1"/>
  <c r="Q4297" i="1"/>
  <c r="O4297" i="1"/>
  <c r="P4297" i="1"/>
  <c r="S2418" i="1"/>
  <c r="Q2418" i="1"/>
  <c r="P2418" i="1"/>
  <c r="O2418" i="1"/>
  <c r="P2430" i="1"/>
  <c r="S2430" i="1"/>
  <c r="Q2430" i="1"/>
  <c r="O2430" i="1"/>
  <c r="S2440" i="1"/>
  <c r="Q2440" i="1"/>
  <c r="P2440" i="1"/>
  <c r="O2440" i="1"/>
  <c r="P2464" i="1"/>
  <c r="S2464" i="1"/>
  <c r="Q2464" i="1"/>
  <c r="O2464" i="1"/>
  <c r="S2509" i="1"/>
  <c r="Q2509" i="1"/>
  <c r="O2509" i="1"/>
  <c r="P2509" i="1"/>
  <c r="S2523" i="1"/>
  <c r="Q2523" i="1"/>
  <c r="P2523" i="1"/>
  <c r="O2523" i="1"/>
  <c r="S4199" i="1"/>
  <c r="O4199" i="1"/>
  <c r="Q4199" i="1"/>
  <c r="P4199" i="1"/>
  <c r="S4203" i="1"/>
  <c r="Q4203" i="1"/>
  <c r="O4203" i="1"/>
  <c r="P4203" i="1"/>
  <c r="S4207" i="1"/>
  <c r="Q4207" i="1"/>
  <c r="P4207" i="1"/>
  <c r="O4207" i="1"/>
  <c r="Q4308" i="1"/>
  <c r="P4308" i="1"/>
  <c r="O4308" i="1"/>
  <c r="S4308" i="1"/>
  <c r="S4319" i="1"/>
  <c r="Q4319" i="1"/>
  <c r="P4319" i="1"/>
  <c r="O4319" i="1"/>
  <c r="Q4251" i="1"/>
  <c r="O4251" i="1"/>
  <c r="P4251" i="1"/>
  <c r="S4283" i="1"/>
  <c r="Q4283" i="1"/>
  <c r="P4283" i="1"/>
  <c r="O4283" i="1"/>
  <c r="P4288" i="1"/>
  <c r="S4288" i="1"/>
  <c r="Q4288" i="1"/>
  <c r="O4288" i="1"/>
  <c r="S4325" i="1"/>
  <c r="Q4325" i="1"/>
  <c r="P4325" i="1"/>
  <c r="O4325" i="1"/>
  <c r="O2451" i="1"/>
  <c r="Q2451" i="1"/>
  <c r="P2451" i="1"/>
  <c r="S2451" i="1"/>
  <c r="S2461" i="1"/>
  <c r="Q2461" i="1"/>
  <c r="P2461" i="1"/>
  <c r="O2461" i="1"/>
  <c r="S2475" i="1"/>
  <c r="Q2475" i="1"/>
  <c r="P2475" i="1"/>
  <c r="O2475" i="1"/>
  <c r="S2499" i="1"/>
  <c r="O2499" i="1"/>
  <c r="Q2499" i="1"/>
  <c r="P2499" i="1"/>
  <c r="S2506" i="1"/>
  <c r="Q2506" i="1"/>
  <c r="P2506" i="1"/>
  <c r="O2506" i="1"/>
  <c r="Q4192" i="1"/>
  <c r="P4192" i="1"/>
  <c r="O4192" i="1"/>
  <c r="S4192" i="1"/>
  <c r="P4208" i="1"/>
  <c r="O4208" i="1"/>
  <c r="S4208" i="1"/>
  <c r="Q4208" i="1"/>
  <c r="Q4242" i="1"/>
  <c r="P4242" i="1"/>
  <c r="O4242" i="1"/>
  <c r="S4265" i="1"/>
  <c r="Q4265" i="1"/>
  <c r="P4265" i="1"/>
  <c r="O4265" i="1"/>
  <c r="S4303" i="1"/>
  <c r="Q4303" i="1"/>
  <c r="P4303" i="1"/>
  <c r="O4303" i="1"/>
  <c r="P2489" i="1"/>
  <c r="O2489" i="1"/>
  <c r="S2489" i="1"/>
  <c r="Q2489" i="1"/>
  <c r="Q2513" i="1"/>
  <c r="O2513" i="1"/>
  <c r="P2513" i="1"/>
  <c r="S2513" i="1"/>
  <c r="P2520" i="1"/>
  <c r="O2520" i="1"/>
  <c r="S2520" i="1"/>
  <c r="Q2520" i="1"/>
  <c r="S2527" i="1"/>
  <c r="Q2527" i="1"/>
  <c r="O2527" i="1"/>
  <c r="P2527" i="1"/>
  <c r="O2531" i="1"/>
  <c r="S2531" i="1"/>
  <c r="Q2531" i="1"/>
  <c r="P2531" i="1"/>
  <c r="S4138" i="1"/>
  <c r="O4138" i="1"/>
  <c r="Q4138" i="1"/>
  <c r="P4138" i="1"/>
  <c r="P4216" i="1"/>
  <c r="O4216" i="1"/>
  <c r="Q4216" i="1"/>
  <c r="P4247" i="1"/>
  <c r="O4247" i="1"/>
  <c r="Q4247" i="1"/>
  <c r="Q4284" i="1"/>
  <c r="P4284" i="1"/>
  <c r="S4284" i="1"/>
  <c r="O4284" i="1"/>
  <c r="Q2373" i="1"/>
  <c r="O2373" i="1"/>
  <c r="S2373" i="1"/>
  <c r="P2373" i="1"/>
  <c r="Q2393" i="1"/>
  <c r="O2393" i="1"/>
  <c r="S2393" i="1"/>
  <c r="P2393" i="1"/>
  <c r="Q2413" i="1"/>
  <c r="O2413" i="1"/>
  <c r="S2413" i="1"/>
  <c r="P2413" i="1"/>
  <c r="Q2431" i="1"/>
  <c r="O2431" i="1"/>
  <c r="P2431" i="1"/>
  <c r="S2431" i="1"/>
  <c r="Q2458" i="1"/>
  <c r="O2458" i="1"/>
  <c r="P2458" i="1"/>
  <c r="S2458" i="1"/>
  <c r="Q2465" i="1"/>
  <c r="O2465" i="1"/>
  <c r="S2465" i="1"/>
  <c r="P2465" i="1"/>
  <c r="Q2472" i="1"/>
  <c r="O2472" i="1"/>
  <c r="P2472" i="1"/>
  <c r="S2472" i="1"/>
  <c r="Q2503" i="1"/>
  <c r="O2503" i="1"/>
  <c r="S2503" i="1"/>
  <c r="P2503" i="1"/>
  <c r="S4146" i="1"/>
  <c r="Q4146" i="1"/>
  <c r="O4146" i="1"/>
  <c r="P4146" i="1"/>
  <c r="Q4200" i="1"/>
  <c r="O4200" i="1"/>
  <c r="S4200" i="1"/>
  <c r="P4200" i="1"/>
  <c r="S4299" i="1"/>
  <c r="Q4299" i="1"/>
  <c r="P4299" i="1"/>
  <c r="O4299" i="1"/>
  <c r="Q4304" i="1"/>
  <c r="P4304" i="1"/>
  <c r="S4304" i="1"/>
  <c r="O4304" i="1"/>
  <c r="P2356" i="1"/>
  <c r="O2356" i="1"/>
  <c r="S2356" i="1"/>
  <c r="Q2356" i="1"/>
  <c r="P2376" i="1"/>
  <c r="S2376" i="1"/>
  <c r="Q2376" i="1"/>
  <c r="O2376" i="1"/>
  <c r="P2396" i="1"/>
  <c r="Q2396" i="1"/>
  <c r="O2396" i="1"/>
  <c r="S2396" i="1"/>
  <c r="P2416" i="1"/>
  <c r="S2416" i="1"/>
  <c r="Q2416" i="1"/>
  <c r="O2416" i="1"/>
  <c r="P2428" i="1"/>
  <c r="S2428" i="1"/>
  <c r="Q2428" i="1"/>
  <c r="O2428" i="1"/>
  <c r="P2448" i="1"/>
  <c r="Q2448" i="1"/>
  <c r="S2448" i="1"/>
  <c r="O2448" i="1"/>
  <c r="P2517" i="1"/>
  <c r="S2517" i="1"/>
  <c r="Q2517" i="1"/>
  <c r="O2517" i="1"/>
  <c r="Q4204" i="1"/>
  <c r="P4204" i="1"/>
  <c r="S4204" i="1"/>
  <c r="O4204" i="1"/>
  <c r="Q4271" i="1"/>
  <c r="O4271" i="1"/>
  <c r="P4271" i="1"/>
  <c r="S4271" i="1"/>
  <c r="S2302" i="1"/>
  <c r="Q2302" i="1"/>
  <c r="P2302" i="1"/>
  <c r="O2302" i="1"/>
  <c r="Q2322" i="1"/>
  <c r="S2322" i="1"/>
  <c r="P2322" i="1"/>
  <c r="O2322" i="1"/>
  <c r="O2342" i="1"/>
  <c r="Q2342" i="1"/>
  <c r="P2342" i="1"/>
  <c r="S2342" i="1"/>
  <c r="O2362" i="1"/>
  <c r="S2362" i="1"/>
  <c r="P2362" i="1"/>
  <c r="Q2362" i="1"/>
  <c r="Q2382" i="1"/>
  <c r="P2382" i="1"/>
  <c r="O2382" i="1"/>
  <c r="S2382" i="1"/>
  <c r="P2402" i="1"/>
  <c r="O2402" i="1"/>
  <c r="S2402" i="1"/>
  <c r="Q2402" i="1"/>
  <c r="Q2469" i="1"/>
  <c r="P2469" i="1"/>
  <c r="S2469" i="1"/>
  <c r="O2469" i="1"/>
  <c r="Q2493" i="1"/>
  <c r="O2493" i="1"/>
  <c r="S2493" i="1"/>
  <c r="P2493" i="1"/>
  <c r="Q2500" i="1"/>
  <c r="O2500" i="1"/>
  <c r="S2500" i="1"/>
  <c r="P2500" i="1"/>
  <c r="P2528" i="1"/>
  <c r="Q2528" i="1"/>
  <c r="S2528" i="1"/>
  <c r="O2528" i="1"/>
  <c r="S4139" i="1"/>
  <c r="O4139" i="1"/>
  <c r="Q4139" i="1"/>
  <c r="P4139" i="1"/>
  <c r="Q4143" i="1"/>
  <c r="P4143" i="1"/>
  <c r="S4143" i="1"/>
  <c r="O4143" i="1"/>
  <c r="S4158" i="1"/>
  <c r="O4158" i="1"/>
  <c r="Q4158" i="1"/>
  <c r="P4158" i="1"/>
  <c r="Q4189" i="1"/>
  <c r="P4189" i="1"/>
  <c r="S4189" i="1"/>
  <c r="O4189" i="1"/>
  <c r="P4209" i="1"/>
  <c r="S4209" i="1"/>
  <c r="Q4209" i="1"/>
  <c r="O4209" i="1"/>
  <c r="S4266" i="1"/>
  <c r="Q4266" i="1"/>
  <c r="P4266" i="1"/>
  <c r="O4266" i="1"/>
  <c r="Q4276" i="1"/>
  <c r="P4276" i="1"/>
  <c r="S4276" i="1"/>
  <c r="O4276" i="1"/>
  <c r="Q4316" i="1"/>
  <c r="P4316" i="1"/>
  <c r="S4316" i="1"/>
  <c r="O4316" i="1"/>
  <c r="S4254" i="1"/>
  <c r="P4254" i="1"/>
  <c r="Q4254" i="1"/>
  <c r="O4254" i="1"/>
  <c r="S4274" i="1"/>
  <c r="P4274" i="1"/>
  <c r="O4274" i="1"/>
  <c r="Q4274" i="1"/>
  <c r="S4294" i="1"/>
  <c r="P4294" i="1"/>
  <c r="Q4294" i="1"/>
  <c r="O4294" i="1"/>
  <c r="S4314" i="1"/>
  <c r="P4314" i="1"/>
  <c r="O4314" i="1"/>
  <c r="Q4314" i="1"/>
  <c r="S4317" i="1"/>
  <c r="Q4317" i="1"/>
  <c r="O4317" i="1"/>
  <c r="P4317" i="1"/>
  <c r="S2521" i="1"/>
  <c r="Q2521" i="1"/>
  <c r="O2521" i="1"/>
  <c r="P2521" i="1"/>
  <c r="S4141" i="1"/>
  <c r="Q4141" i="1"/>
  <c r="O4141" i="1"/>
  <c r="P4141" i="1"/>
  <c r="S4161" i="1"/>
  <c r="Q4161" i="1"/>
  <c r="P4161" i="1"/>
  <c r="O4161" i="1"/>
  <c r="S4201" i="1"/>
  <c r="Q4201" i="1"/>
  <c r="O4201" i="1"/>
  <c r="P4201" i="1"/>
  <c r="S4220" i="1"/>
  <c r="Q4220" i="1"/>
  <c r="P4220" i="1"/>
  <c r="O4220" i="1"/>
  <c r="S4240" i="1"/>
  <c r="Q4240" i="1"/>
  <c r="P4240" i="1"/>
  <c r="O4240" i="1"/>
  <c r="S4260" i="1"/>
  <c r="Q4260" i="1"/>
  <c r="P4260" i="1"/>
  <c r="O4260" i="1"/>
  <c r="S4280" i="1"/>
  <c r="Q4280" i="1"/>
  <c r="O4280" i="1"/>
  <c r="P4280" i="1"/>
  <c r="S4300" i="1"/>
  <c r="Q4300" i="1"/>
  <c r="P4300" i="1"/>
  <c r="O4300" i="1"/>
  <c r="S4320" i="1"/>
  <c r="Q4320" i="1"/>
  <c r="P4320" i="1"/>
  <c r="O4320" i="1"/>
  <c r="S4306" i="1"/>
  <c r="Q4306" i="1"/>
  <c r="P4306" i="1"/>
  <c r="O4306" i="1"/>
  <c r="S4326" i="1"/>
  <c r="Q4326" i="1"/>
  <c r="P4326" i="1"/>
  <c r="O4326" i="1"/>
  <c r="P2450" i="1"/>
  <c r="Q2450" i="1"/>
  <c r="O2450" i="1"/>
  <c r="S2450" i="1"/>
  <c r="P2470" i="1"/>
  <c r="S2470" i="1"/>
  <c r="Q2470" i="1"/>
  <c r="O2470" i="1"/>
  <c r="P2490" i="1"/>
  <c r="O2490" i="1"/>
  <c r="S2490" i="1"/>
  <c r="Q2490" i="1"/>
  <c r="P2510" i="1"/>
  <c r="Q2510" i="1"/>
  <c r="O2510" i="1"/>
  <c r="S2510" i="1"/>
  <c r="P2530" i="1"/>
  <c r="O2530" i="1"/>
  <c r="S2530" i="1"/>
  <c r="Q2530" i="1"/>
  <c r="P4170" i="1"/>
  <c r="O4170" i="1"/>
  <c r="S4170" i="1"/>
  <c r="Q4170" i="1"/>
  <c r="P4190" i="1"/>
  <c r="O4190" i="1"/>
  <c r="S4190" i="1"/>
  <c r="Q4190" i="1"/>
  <c r="P4210" i="1"/>
  <c r="O4210" i="1"/>
  <c r="S4210" i="1"/>
  <c r="Q4210" i="1"/>
  <c r="Q4249" i="1"/>
  <c r="P4249" i="1"/>
  <c r="O4249" i="1"/>
  <c r="Q4269" i="1"/>
  <c r="P4269" i="1"/>
  <c r="O4269" i="1"/>
  <c r="S4269" i="1"/>
  <c r="Q4289" i="1"/>
  <c r="P4289" i="1"/>
  <c r="O4289" i="1"/>
  <c r="S4289" i="1"/>
  <c r="Q4309" i="1"/>
  <c r="P4309" i="1"/>
  <c r="O4309" i="1"/>
  <c r="S4309" i="1"/>
  <c r="Q4193" i="1"/>
  <c r="O4193" i="1"/>
  <c r="S4193" i="1"/>
  <c r="P4193" i="1"/>
  <c r="Q4213" i="1"/>
  <c r="O4213" i="1"/>
  <c r="S4213" i="1"/>
  <c r="P4213" i="1"/>
  <c r="Q4252" i="1"/>
  <c r="P4252" i="1"/>
  <c r="O4252" i="1"/>
  <c r="Q4272" i="1"/>
  <c r="P4272" i="1"/>
  <c r="O4272" i="1"/>
  <c r="S4272" i="1"/>
  <c r="Q4292" i="1"/>
  <c r="P4292" i="1"/>
  <c r="O4292" i="1"/>
  <c r="S4292" i="1"/>
  <c r="Q4312" i="1"/>
  <c r="P4312" i="1"/>
  <c r="O4312" i="1"/>
  <c r="S4312" i="1"/>
  <c r="P2436" i="1"/>
  <c r="S2436" i="1"/>
  <c r="Q2436" i="1"/>
  <c r="O2436" i="1"/>
  <c r="P2456" i="1"/>
  <c r="O2456" i="1"/>
  <c r="S2456" i="1"/>
  <c r="Q2456" i="1"/>
  <c r="P2476" i="1"/>
  <c r="Q2476" i="1"/>
  <c r="O2476" i="1"/>
  <c r="S2476" i="1"/>
  <c r="P2496" i="1"/>
  <c r="S2496" i="1"/>
  <c r="Q2496" i="1"/>
  <c r="O2496" i="1"/>
  <c r="P2516" i="1"/>
  <c r="S2516" i="1"/>
  <c r="Q2516" i="1"/>
  <c r="O2516" i="1"/>
  <c r="P2536" i="1"/>
  <c r="S2536" i="1"/>
  <c r="Q2536" i="1"/>
  <c r="O2536" i="1"/>
  <c r="P4156" i="1"/>
  <c r="S4156" i="1"/>
  <c r="Q4156" i="1"/>
  <c r="O4156" i="1"/>
  <c r="P4196" i="1"/>
  <c r="Q4196" i="1"/>
  <c r="O4196" i="1"/>
  <c r="S4196" i="1"/>
  <c r="P4215" i="1"/>
  <c r="O4215" i="1"/>
  <c r="Q4215" i="1"/>
  <c r="S4255" i="1"/>
  <c r="P4255" i="1"/>
  <c r="O4255" i="1"/>
  <c r="Q4255" i="1"/>
  <c r="S4275" i="1"/>
  <c r="P4275" i="1"/>
  <c r="O4275" i="1"/>
  <c r="Q4275" i="1"/>
  <c r="S4295" i="1"/>
  <c r="P4295" i="1"/>
  <c r="O4295" i="1"/>
  <c r="Q4295" i="1"/>
  <c r="S4315" i="1"/>
  <c r="P4315" i="1"/>
  <c r="O4315" i="1"/>
  <c r="Q4315" i="1"/>
  <c r="O4238" i="1"/>
  <c r="P4238" i="1"/>
  <c r="Q4238" i="1"/>
  <c r="S4258" i="1"/>
  <c r="O4258" i="1"/>
  <c r="Q4258" i="1"/>
  <c r="P4258" i="1"/>
  <c r="S4278" i="1"/>
  <c r="O4278" i="1"/>
  <c r="Q4278" i="1"/>
  <c r="P4278" i="1"/>
  <c r="S4298" i="1"/>
  <c r="O4298" i="1"/>
  <c r="Q4298" i="1"/>
  <c r="P4298" i="1"/>
  <c r="S4318" i="1"/>
  <c r="O4318" i="1"/>
  <c r="Q4318" i="1"/>
  <c r="P4318" i="1"/>
  <c r="S2442" i="1"/>
  <c r="Q2442" i="1"/>
  <c r="P2442" i="1"/>
  <c r="O2442" i="1"/>
  <c r="O2462" i="1"/>
  <c r="S2462" i="1"/>
  <c r="Q2462" i="1"/>
  <c r="P2462" i="1"/>
  <c r="Q2482" i="1"/>
  <c r="P2482" i="1"/>
  <c r="O2482" i="1"/>
  <c r="S2482" i="1"/>
  <c r="S2502" i="1"/>
  <c r="O2502" i="1"/>
  <c r="Q2502" i="1"/>
  <c r="P2502" i="1"/>
  <c r="S2522" i="1"/>
  <c r="Q2522" i="1"/>
  <c r="P2522" i="1"/>
  <c r="O2522" i="1"/>
  <c r="S4142" i="1"/>
  <c r="Q4142" i="1"/>
  <c r="P4142" i="1"/>
  <c r="O4142" i="1"/>
  <c r="P4162" i="1"/>
  <c r="S4162" i="1"/>
  <c r="Q4162" i="1"/>
  <c r="O4162" i="1"/>
  <c r="S4202" i="1"/>
  <c r="Q4202" i="1"/>
  <c r="P4202" i="1"/>
  <c r="O4202" i="1"/>
  <c r="Q4221" i="1"/>
  <c r="O4221" i="1"/>
  <c r="P4221" i="1"/>
  <c r="Q4241" i="1"/>
  <c r="P4241" i="1"/>
  <c r="O4241" i="1"/>
  <c r="Q4261" i="1"/>
  <c r="S4261" i="1"/>
  <c r="P4261" i="1"/>
  <c r="O4261" i="1"/>
  <c r="Q4281" i="1"/>
  <c r="P4281" i="1"/>
  <c r="O4281" i="1"/>
  <c r="S4281" i="1"/>
  <c r="Q4301" i="1"/>
  <c r="O4301" i="1"/>
  <c r="S4301" i="1"/>
  <c r="P4301" i="1"/>
  <c r="Q4321" i="1"/>
  <c r="P4321" i="1"/>
  <c r="O4321" i="1"/>
  <c r="S4321" i="1"/>
  <c r="O4211" i="1"/>
  <c r="S4211" i="1"/>
  <c r="P4211" i="1"/>
  <c r="Q4211" i="1"/>
  <c r="O4250" i="1"/>
  <c r="Q4250" i="1"/>
  <c r="P4250" i="1"/>
  <c r="O4270" i="1"/>
  <c r="S4270" i="1"/>
  <c r="Q4270" i="1"/>
  <c r="P4270" i="1"/>
  <c r="O4290" i="1"/>
  <c r="P4290" i="1"/>
  <c r="S4290" i="1"/>
  <c r="Q4290" i="1"/>
  <c r="O4310" i="1"/>
  <c r="Q4310" i="1"/>
  <c r="P4310" i="1"/>
  <c r="S4310" i="1"/>
  <c r="S2454" i="1"/>
  <c r="Q2454" i="1"/>
  <c r="P2454" i="1"/>
  <c r="O2454" i="1"/>
  <c r="Q2474" i="1"/>
  <c r="O2474" i="1"/>
  <c r="S2474" i="1"/>
  <c r="P2474" i="1"/>
  <c r="Q2494" i="1"/>
  <c r="O2494" i="1"/>
  <c r="S2494" i="1"/>
  <c r="P2494" i="1"/>
  <c r="Q2514" i="1"/>
  <c r="P2514" i="1"/>
  <c r="S2514" i="1"/>
  <c r="O2514" i="1"/>
  <c r="S2534" i="1"/>
  <c r="Q2534" i="1"/>
  <c r="O2534" i="1"/>
  <c r="P2534" i="1"/>
  <c r="S4194" i="1"/>
  <c r="Q4194" i="1"/>
  <c r="P4194" i="1"/>
  <c r="O4194" i="1"/>
  <c r="P4214" i="1"/>
  <c r="O4214" i="1"/>
  <c r="Q4214" i="1"/>
  <c r="Q4253" i="1"/>
  <c r="P4253" i="1"/>
  <c r="S4253" i="1"/>
  <c r="O4253" i="1"/>
  <c r="S4273" i="1"/>
  <c r="Q4273" i="1"/>
  <c r="P4273" i="1"/>
  <c r="O4273" i="1"/>
  <c r="S4293" i="1"/>
  <c r="P4293" i="1"/>
  <c r="O4293" i="1"/>
  <c r="Q4293" i="1"/>
  <c r="S4313" i="1"/>
  <c r="Q4313" i="1"/>
  <c r="P4313" i="1"/>
  <c r="O4313" i="1"/>
  <c r="Q1880" i="1" l="1"/>
  <c r="S1880" i="1" s="1"/>
  <c r="Q1878" i="1"/>
  <c r="S1878" i="1" s="1"/>
  <c r="Q1885" i="1"/>
  <c r="S1885" i="1" s="1"/>
  <c r="Q4179" i="1"/>
  <c r="S4179" i="1" s="1"/>
  <c r="Q1946" i="1"/>
  <c r="S1946" i="1" s="1"/>
  <c r="Q4151" i="1"/>
  <c r="S4151" i="1" s="1"/>
  <c r="Q4329" i="1"/>
  <c r="S4329" i="1" s="1"/>
  <c r="Q4223" i="1"/>
  <c r="Q4335" i="1"/>
  <c r="S4335" i="1" s="1"/>
  <c r="Q4181" i="1"/>
  <c r="S4181" i="1" s="1"/>
  <c r="Q4168" i="1"/>
  <c r="S4168" i="1" s="1"/>
  <c r="Q4334" i="1"/>
  <c r="S4334" i="1" s="1"/>
  <c r="Q4167" i="1"/>
  <c r="S4167" i="1" s="1"/>
  <c r="Q1959" i="1"/>
  <c r="S1959" i="1" s="1"/>
  <c r="Q2004" i="1"/>
  <c r="S2004" i="1" s="1"/>
  <c r="Q1944" i="1"/>
  <c r="S1944" i="1" s="1"/>
  <c r="Q4178" i="1"/>
  <c r="S4178" i="1" s="1"/>
  <c r="Q1957" i="1"/>
  <c r="S1957" i="1" s="1"/>
  <c r="Q2006" i="1"/>
  <c r="S2006" i="1" s="1"/>
  <c r="Q1884" i="1"/>
  <c r="S1884" i="1" s="1"/>
  <c r="Q4232" i="1"/>
  <c r="S4232" i="1" s="1"/>
  <c r="Q1998" i="1"/>
  <c r="S1998" i="1" s="1"/>
  <c r="Q1958" i="1"/>
  <c r="S1958" i="1" s="1"/>
  <c r="Q4331" i="1"/>
  <c r="S4331" i="1" s="1"/>
  <c r="Q1951" i="1"/>
  <c r="S1951" i="1" s="1"/>
  <c r="Q4226" i="1"/>
  <c r="Q2005" i="1"/>
  <c r="S2005" i="1" s="1"/>
  <c r="Q4169" i="1"/>
  <c r="S4169" i="1" s="1"/>
  <c r="Q5" i="1"/>
  <c r="S5" i="1" s="1"/>
  <c r="Q4230" i="1"/>
  <c r="S4230" i="1" s="1"/>
  <c r="Q4182" i="1"/>
  <c r="S4182" i="1" s="1"/>
  <c r="Q4166" i="1"/>
  <c r="S4166" i="1" s="1"/>
  <c r="Q1879" i="1"/>
  <c r="S1879" i="1" s="1"/>
  <c r="Q4332" i="1"/>
  <c r="S4332" i="1" s="1"/>
  <c r="Q4235" i="1"/>
  <c r="S4235" i="1" s="1"/>
  <c r="Q4183" i="1"/>
  <c r="S4183" i="1" s="1"/>
  <c r="Q1955" i="1"/>
  <c r="S1955" i="1" s="1"/>
  <c r="Q2002" i="1"/>
  <c r="S2002" i="1" s="1"/>
  <c r="Q4177" i="1"/>
  <c r="S4177" i="1" s="1"/>
  <c r="Q4153" i="1"/>
  <c r="S4153" i="1" s="1"/>
  <c r="Q4150" i="1"/>
  <c r="S4150" i="1" s="1"/>
  <c r="Q4328" i="1"/>
  <c r="S4328" i="1" s="1"/>
  <c r="Q1999" i="1"/>
  <c r="S1999" i="1" s="1"/>
  <c r="Q22" i="1"/>
  <c r="S22" i="1" s="1"/>
  <c r="Q4180" i="1"/>
  <c r="S4180" i="1" s="1"/>
  <c r="Q4327" i="1"/>
  <c r="S4327" i="1" s="1"/>
  <c r="Q4149" i="1"/>
  <c r="S4149" i="1" s="1"/>
  <c r="Q1876" i="1"/>
  <c r="S1876" i="1" s="1"/>
  <c r="Q1952" i="1"/>
  <c r="S1952" i="1" s="1"/>
  <c r="Q4175" i="1"/>
  <c r="S4175" i="1" s="1"/>
  <c r="Q23" i="1"/>
  <c r="S23" i="1" s="1"/>
  <c r="Q4164" i="1"/>
  <c r="S4164" i="1" s="1"/>
  <c r="Q4152" i="1"/>
  <c r="S4152" i="1" s="1"/>
  <c r="Q4176" i="1"/>
  <c r="S4176" i="1" s="1"/>
  <c r="Q4330" i="1"/>
  <c r="S4330" i="1" s="1"/>
  <c r="Q4173" i="1"/>
  <c r="S4173" i="1" s="1"/>
  <c r="Q4227" i="1"/>
  <c r="Q1881" i="1"/>
  <c r="S1881" i="1" s="1"/>
  <c r="Q4229" i="1"/>
  <c r="S4229" i="1" s="1"/>
  <c r="Q2001" i="1"/>
  <c r="S2001" i="1" s="1"/>
  <c r="Q1954" i="1"/>
  <c r="S1954" i="1" s="1"/>
  <c r="Q1941" i="1"/>
  <c r="S1941" i="1" s="1"/>
  <c r="Q1883" i="1"/>
  <c r="S1883" i="1" s="1"/>
  <c r="Q4154" i="1"/>
  <c r="S4154" i="1" s="1"/>
  <c r="Q2003" i="1"/>
  <c r="S2003" i="1" s="1"/>
  <c r="Q1940" i="1"/>
  <c r="S1940" i="1" s="1"/>
  <c r="Q4184" i="1"/>
  <c r="S4184" i="1" s="1"/>
  <c r="Q4234" i="1"/>
  <c r="S4234" i="1" s="1"/>
  <c r="Q1997" i="1"/>
  <c r="S1997" i="1" s="1"/>
  <c r="Q1956" i="1"/>
  <c r="S1956" i="1" s="1"/>
  <c r="Q4333" i="1"/>
  <c r="S4333" i="1" s="1"/>
  <c r="Q1950" i="1"/>
  <c r="S1950" i="1" s="1"/>
  <c r="Q2007" i="1"/>
  <c r="S2007" i="1" s="1"/>
  <c r="Q1960" i="1"/>
  <c r="S1960" i="1" s="1"/>
  <c r="Q7" i="1"/>
  <c r="S7" i="1" s="1"/>
  <c r="Q14" i="1"/>
  <c r="S14" i="1" s="1"/>
  <c r="Q4224" i="1"/>
  <c r="Q1942" i="1"/>
  <c r="S1942" i="1" s="1"/>
  <c r="Q1945" i="1"/>
  <c r="S1945" i="1" s="1"/>
  <c r="Q1886" i="1"/>
  <c r="S1886" i="1" s="1"/>
  <c r="Q15" i="1"/>
  <c r="S15" i="1" s="1"/>
  <c r="Q1943" i="1"/>
  <c r="S1943" i="1" s="1"/>
  <c r="Q8" i="1"/>
  <c r="S8" i="1" s="1"/>
  <c r="Q4231" i="1"/>
  <c r="S4231" i="1" s="1"/>
  <c r="Q4174" i="1"/>
  <c r="S4174" i="1" s="1"/>
  <c r="Q1947" i="1"/>
  <c r="S1947" i="1" s="1"/>
  <c r="Q4165" i="1"/>
  <c r="S4165" i="1" s="1"/>
  <c r="Q1877" i="1"/>
  <c r="S1877" i="1" s="1"/>
  <c r="Q1953" i="1"/>
  <c r="S1953" i="1" s="1"/>
  <c r="Q2000" i="1"/>
  <c r="S2000" i="1" s="1"/>
  <c r="Q4225" i="1"/>
  <c r="Q1882" i="1"/>
  <c r="S1882" i="1" s="1"/>
  <c r="Q4233" i="1"/>
  <c r="S4233" i="1" s="1"/>
  <c r="Q1939" i="1"/>
  <c r="S1939" i="1" s="1"/>
  <c r="S4241"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<sst xmlns="http://schemas.openxmlformats.org/spreadsheetml/2006/main" count="27265" uniqueCount="7225">
  <si>
    <t>Holdings are subject to change without notice. Underlying swap holdings are reported on a best efforts basis, but may be incomplete and or include proxies.</t>
  </si>
  <si>
    <t>05/01/2024</t>
  </si>
  <si>
    <t>FUND NAME</t>
  </si>
  <si>
    <t>SECURITY DESCRIPTION</t>
  </si>
  <si>
    <t>TICKER</t>
  </si>
  <si>
    <t>SEDOL</t>
  </si>
  <si>
    <t>ISIN</t>
  </si>
  <si>
    <t>CUSIP</t>
  </si>
  <si>
    <t>Quantity</t>
  </si>
  <si>
    <t>BNY Prices</t>
  </si>
  <si>
    <t>Market Value/Exposure</t>
  </si>
  <si>
    <t>Weight</t>
  </si>
  <si>
    <t>Total MV</t>
  </si>
  <si>
    <t>Shares Out</t>
  </si>
  <si>
    <t>BNY Projected NAV</t>
  </si>
  <si>
    <t>Option delta</t>
  </si>
  <si>
    <t>Underlying</t>
  </si>
  <si>
    <t>Underlying Price</t>
  </si>
  <si>
    <t>Notional Coverage</t>
  </si>
  <si>
    <t>Duration</t>
  </si>
  <si>
    <t>Portfolio delta/DWE</t>
  </si>
  <si>
    <t>ICE Ticker/Identifier</t>
  </si>
  <si>
    <t>Security Master Asset Group</t>
  </si>
  <si>
    <t>Original</t>
  </si>
  <si>
    <t>Avg Mid Future Premium</t>
  </si>
  <si>
    <t>Discount Factor</t>
  </si>
  <si>
    <t>Avg Mid Future Premium 2</t>
  </si>
  <si>
    <t>Discount Factor 2</t>
  </si>
  <si>
    <t>Reference Forward Rate</t>
  </si>
  <si>
    <t>Parent Swap Ticker</t>
  </si>
  <si>
    <t>Pay_Rec</t>
  </si>
  <si>
    <t>Rate Index</t>
  </si>
  <si>
    <t>Rate Spread (bps)</t>
  </si>
  <si>
    <t>BBG Ticker</t>
  </si>
  <si>
    <t>Intraday Trading Impact on NAV</t>
  </si>
  <si>
    <t>AGGH</t>
  </si>
  <si>
    <t>ISHARES BARCLAYS AGGREGATE</t>
  </si>
  <si>
    <t>AGG</t>
  </si>
  <si>
    <t>2897404</t>
  </si>
  <si>
    <t>US4642872265</t>
  </si>
  <si>
    <t>464287226</t>
  </si>
  <si>
    <t>Fund</t>
  </si>
  <si>
    <t>US 10YR NOTE (CBT)JUN24</t>
  </si>
  <si>
    <t>TYM4 Comdty</t>
  </si>
  <si>
    <t>TYM4</t>
  </si>
  <si>
    <t>Future</t>
  </si>
  <si>
    <t>LTPZ US 06/21/24 P50 Equity</t>
  </si>
  <si>
    <t>LTPZ 06/21/24 P50 Equity</t>
  </si>
  <si>
    <t>01JT69H87</t>
  </si>
  <si>
    <t>Option</t>
  </si>
  <si>
    <t>US 2Yr Fut Option Jun24C 106</t>
  </si>
  <si>
    <t>TUM4C 106.0 Comdty</t>
  </si>
  <si>
    <t>01JPL2KT5</t>
  </si>
  <si>
    <t>US Bond Fut Opt Jun24C 122</t>
  </si>
  <si>
    <t>USM4C 122.0 Comdty</t>
  </si>
  <si>
    <t>01JH288B6</t>
  </si>
  <si>
    <t>US Bond Fut Opt Jun24P 108</t>
  </si>
  <si>
    <t>USM4P 108.0 Comdty</t>
  </si>
  <si>
    <t>01JH28F48</t>
  </si>
  <si>
    <t>B 07/05/24 Govt</t>
  </si>
  <si>
    <t>BSKSGH8</t>
  </si>
  <si>
    <t>US912796Y528</t>
  </si>
  <si>
    <t>912796Y52</t>
  </si>
  <si>
    <t>Treasury Bill</t>
  </si>
  <si>
    <t>Morgan Stanley Repo 05/03/2024 5.33%</t>
  </si>
  <si>
    <t>RPMSK0324</t>
  </si>
  <si>
    <t>Repo</t>
  </si>
  <si>
    <t>Cash</t>
  </si>
  <si>
    <t>BUCK</t>
  </si>
  <si>
    <t>US Bond Fut Opt Jun24P 91</t>
  </si>
  <si>
    <t>USM4P 91.0 Comdty</t>
  </si>
  <si>
    <t>01JH28CH1</t>
  </si>
  <si>
    <t>US Bond Fut Opt Jun24P 92</t>
  </si>
  <si>
    <t>USM4P 92.0 Comdty</t>
  </si>
  <si>
    <t>01JH28CL6</t>
  </si>
  <si>
    <t>B 05/21/24 Govt</t>
  </si>
  <si>
    <t>BQGGYM3</t>
  </si>
  <si>
    <t>US912797JX62</t>
  </si>
  <si>
    <t>912797JX6</t>
  </si>
  <si>
    <t>CDX</t>
  </si>
  <si>
    <t>SPXW US 05/17/24 P4280 Index</t>
  </si>
  <si>
    <t>01KK4LLQ5</t>
  </si>
  <si>
    <t>SPXW US 05/17/24 P4025 Index</t>
  </si>
  <si>
    <t>01KK4LJQ0</t>
  </si>
  <si>
    <t>CDX HY CDSI S42 5Y PRC</t>
  </si>
  <si>
    <t>05Y5BRAB2</t>
  </si>
  <si>
    <t>Swap</t>
  </si>
  <si>
    <t>ISHARES IBOXX HIGH YIELD CORPORATE BOND ETF</t>
  </si>
  <si>
    <t>HYGFFSTRS</t>
  </si>
  <si>
    <t>Pay</t>
  </si>
  <si>
    <t>Fed Funds Effective</t>
  </si>
  <si>
    <t>HYGFFSTRS 00001</t>
  </si>
  <si>
    <t>MORGAN STANLEY CUSTOM JUNK INDEX</t>
  </si>
  <si>
    <t>MSSIJNK1A</t>
  </si>
  <si>
    <t>MSSIJNK1A 00001</t>
  </si>
  <si>
    <t>Alcoa Corp</t>
  </si>
  <si>
    <t>AA</t>
  </si>
  <si>
    <t>BYNF418</t>
  </si>
  <si>
    <t>US0138721065</t>
  </si>
  <si>
    <t>013872106</t>
  </si>
  <si>
    <t>MSSIJNK1</t>
  </si>
  <si>
    <t>American Airlines Group Inc</t>
  </si>
  <si>
    <t>AAL</t>
  </si>
  <si>
    <t>BCV7KT2</t>
  </si>
  <si>
    <t>US02376R1023</t>
  </si>
  <si>
    <t>02376R102</t>
  </si>
  <si>
    <t>Advance Auto Parts Inc</t>
  </si>
  <si>
    <t>AAP</t>
  </si>
  <si>
    <t>2822019</t>
  </si>
  <si>
    <t>US00751Y1064</t>
  </si>
  <si>
    <t>00751Y106</t>
  </si>
  <si>
    <t>ADT Inc</t>
  </si>
  <si>
    <t>ADT</t>
  </si>
  <si>
    <t>BFWCP81</t>
  </si>
  <si>
    <t>US00090Q1031</t>
  </si>
  <si>
    <t>00090Q103</t>
  </si>
  <si>
    <t>Air Lease Corp</t>
  </si>
  <si>
    <t>AL</t>
  </si>
  <si>
    <t>B3XS562</t>
  </si>
  <si>
    <t>US00912X3026</t>
  </si>
  <si>
    <t>00912X302</t>
  </si>
  <si>
    <t>Albemarle Corp</t>
  </si>
  <si>
    <t>ALB</t>
  </si>
  <si>
    <t>2046853</t>
  </si>
  <si>
    <t>US0126531013</t>
  </si>
  <si>
    <t>012653101</t>
  </si>
  <si>
    <t>Alaska Air Group Inc</t>
  </si>
  <si>
    <t>ALK</t>
  </si>
  <si>
    <t>2012605</t>
  </si>
  <si>
    <t>US0116591092</t>
  </si>
  <si>
    <t>011659109</t>
  </si>
  <si>
    <t>APA Corp</t>
  </si>
  <si>
    <t>APA</t>
  </si>
  <si>
    <t>BNNF1C1</t>
  </si>
  <si>
    <t>US03743Q1085</t>
  </si>
  <si>
    <t>03743Q108</t>
  </si>
  <si>
    <t>Avnet Inc</t>
  </si>
  <si>
    <t>AVT</t>
  </si>
  <si>
    <t>2066505</t>
  </si>
  <si>
    <t>US0538071038</t>
  </si>
  <si>
    <t>053807103</t>
  </si>
  <si>
    <t>Berry Global Group Inc</t>
  </si>
  <si>
    <t>BERY</t>
  </si>
  <si>
    <t>B8BR3H3</t>
  </si>
  <si>
    <t>US08579W1036</t>
  </si>
  <si>
    <t>08579W103</t>
  </si>
  <si>
    <t>BILL Holdings Inc</t>
  </si>
  <si>
    <t>BILL</t>
  </si>
  <si>
    <t>BKDS4H5</t>
  </si>
  <si>
    <t>US0900431000</t>
  </si>
  <si>
    <t>090043100</t>
  </si>
  <si>
    <t>Cable One Inc</t>
  </si>
  <si>
    <t>CABO</t>
  </si>
  <si>
    <t>BZ07DS4</t>
  </si>
  <si>
    <t>US12685J1051</t>
  </si>
  <si>
    <t>12685J105</t>
  </si>
  <si>
    <t>Avis Budget Group Inc</t>
  </si>
  <si>
    <t>CAR</t>
  </si>
  <si>
    <t>B1CL8J2</t>
  </si>
  <si>
    <t>US0537741052</t>
  </si>
  <si>
    <t>053774105</t>
  </si>
  <si>
    <t>Chemours Co/The</t>
  </si>
  <si>
    <t>CC</t>
  </si>
  <si>
    <t>BZ0CTP8</t>
  </si>
  <si>
    <t>US1638511089</t>
  </si>
  <si>
    <t>163851108</t>
  </si>
  <si>
    <t>Carnival Corp</t>
  </si>
  <si>
    <t>CCL</t>
  </si>
  <si>
    <t>2523044</t>
  </si>
  <si>
    <t>PA1436583006</t>
  </si>
  <si>
    <t>143658300</t>
  </si>
  <si>
    <t>Celanese Corp</t>
  </si>
  <si>
    <t>CE</t>
  </si>
  <si>
    <t>B05MZT4</t>
  </si>
  <si>
    <t>US1508701034</t>
  </si>
  <si>
    <t>150870103</t>
  </si>
  <si>
    <t>Charter Communications Inc</t>
  </si>
  <si>
    <t>CHTR</t>
  </si>
  <si>
    <t>BZ6VT82</t>
  </si>
  <si>
    <t>US16119P1084</t>
  </si>
  <si>
    <t>16119P108</t>
  </si>
  <si>
    <t>Concentrix Corp</t>
  </si>
  <si>
    <t>CNXC</t>
  </si>
  <si>
    <t>BNKVVY4</t>
  </si>
  <si>
    <t>US20602D1019</t>
  </si>
  <si>
    <t>20602D101</t>
  </si>
  <si>
    <t>Coherent Corp</t>
  </si>
  <si>
    <t>COHR</t>
  </si>
  <si>
    <t>BNG8Z81</t>
  </si>
  <si>
    <t>US19247G1076</t>
  </si>
  <si>
    <t>19247G107</t>
  </si>
  <si>
    <t>Caesars Entertainment Inc</t>
  </si>
  <si>
    <t>CZR</t>
  </si>
  <si>
    <t>BMWWGB0</t>
  </si>
  <si>
    <t>US12769G1004</t>
  </si>
  <si>
    <t>12769G100</t>
  </si>
  <si>
    <t>Delta Air Lines Inc</t>
  </si>
  <si>
    <t>DAL</t>
  </si>
  <si>
    <t>B1W9D46</t>
  </si>
  <si>
    <t>US2473617023</t>
  </si>
  <si>
    <t>247361702</t>
  </si>
  <si>
    <t>Darling Ingredients Inc</t>
  </si>
  <si>
    <t>DAR</t>
  </si>
  <si>
    <t>2250289</t>
  </si>
  <si>
    <t>US2372661015</t>
  </si>
  <si>
    <t>237266101</t>
  </si>
  <si>
    <t>Dollar General Corp</t>
  </si>
  <si>
    <t>DG</t>
  </si>
  <si>
    <t>B5B1S13</t>
  </si>
  <si>
    <t>US2566771059</t>
  </si>
  <si>
    <t>256677105</t>
  </si>
  <si>
    <t>Driven Brands Holdings Inc</t>
  </si>
  <si>
    <t>DRVN</t>
  </si>
  <si>
    <t>BL0P090</t>
  </si>
  <si>
    <t>US26210V1026</t>
  </si>
  <si>
    <t>26210V102</t>
  </si>
  <si>
    <t>DaVita Inc</t>
  </si>
  <si>
    <t>DVA</t>
  </si>
  <si>
    <t>2898087</t>
  </si>
  <si>
    <t>US23918K1088</t>
  </si>
  <si>
    <t>23918K108</t>
  </si>
  <si>
    <t>DXC Technology Co</t>
  </si>
  <si>
    <t>DXC</t>
  </si>
  <si>
    <t>BYXD7B3</t>
  </si>
  <si>
    <t>US23355L1061</t>
  </si>
  <si>
    <t>23355L106</t>
  </si>
  <si>
    <t>Elanco Animal Health Inc</t>
  </si>
  <si>
    <t>ELAN</t>
  </si>
  <si>
    <t>BF5L3T2</t>
  </si>
  <si>
    <t>US28414H1032</t>
  </si>
  <si>
    <t>28414H103</t>
  </si>
  <si>
    <t>Exact Sciences Corp</t>
  </si>
  <si>
    <t>EXAS</t>
  </si>
  <si>
    <t>2719951</t>
  </si>
  <si>
    <t>US30063P1057</t>
  </si>
  <si>
    <t>30063P105</t>
  </si>
  <si>
    <t>FMC Corp</t>
  </si>
  <si>
    <t>FMC</t>
  </si>
  <si>
    <t>2328603</t>
  </si>
  <si>
    <t>US3024913036</t>
  </si>
  <si>
    <t>302491303</t>
  </si>
  <si>
    <t>Fortrea Holdings Inc</t>
  </si>
  <si>
    <t>FTRE</t>
  </si>
  <si>
    <t>BRXYZ57</t>
  </si>
  <si>
    <t>US34965K1079</t>
  </si>
  <si>
    <t>34965K107</t>
  </si>
  <si>
    <t>Frontier Communications Parent</t>
  </si>
  <si>
    <t>FYBR</t>
  </si>
  <si>
    <t>BP0V999</t>
  </si>
  <si>
    <t>US35909D1090</t>
  </si>
  <si>
    <t>35909D109</t>
  </si>
  <si>
    <t>Gap Inc/The</t>
  </si>
  <si>
    <t>GPS</t>
  </si>
  <si>
    <t>2360326</t>
  </si>
  <si>
    <t>US3647601083</t>
  </si>
  <si>
    <t>364760108</t>
  </si>
  <si>
    <t>Hanesbrands Inc</t>
  </si>
  <si>
    <t>HBI</t>
  </si>
  <si>
    <t>B1BJSL9</t>
  </si>
  <si>
    <t>US4103451021</t>
  </si>
  <si>
    <t>410345102</t>
  </si>
  <si>
    <t>Hertz Global Holdings Inc</t>
  </si>
  <si>
    <t>HTZ</t>
  </si>
  <si>
    <t>BNM5672</t>
  </si>
  <si>
    <t>US42806J7000</t>
  </si>
  <si>
    <t>42806J700</t>
  </si>
  <si>
    <t>Integra LifeSciences Holdings</t>
  </si>
  <si>
    <t>IART</t>
  </si>
  <si>
    <t>2248693</t>
  </si>
  <si>
    <t>US4579852082</t>
  </si>
  <si>
    <t>457985208</t>
  </si>
  <si>
    <t>ICU Medical Inc</t>
  </si>
  <si>
    <t>ICUI</t>
  </si>
  <si>
    <t>2451918</t>
  </si>
  <si>
    <t>US44930G1076</t>
  </si>
  <si>
    <t>44930G107</t>
  </si>
  <si>
    <t>Jazz Pharmaceuticals PLC</t>
  </si>
  <si>
    <t>JAZZ</t>
  </si>
  <si>
    <t>B4Q5ZN4</t>
  </si>
  <si>
    <t>IE00B4Q5ZN47</t>
  </si>
  <si>
    <t>JetBlue Airways Corp</t>
  </si>
  <si>
    <t>JBLU</t>
  </si>
  <si>
    <t>2852760</t>
  </si>
  <si>
    <t>US4771431016</t>
  </si>
  <si>
    <t>477143101</t>
  </si>
  <si>
    <t>Nordstrom Inc</t>
  </si>
  <si>
    <t>JWN</t>
  </si>
  <si>
    <t>2641827</t>
  </si>
  <si>
    <t>US6556641008</t>
  </si>
  <si>
    <t>655664100</t>
  </si>
  <si>
    <t>Kyndryl Holdings Inc</t>
  </si>
  <si>
    <t>KD</t>
  </si>
  <si>
    <t>BP6JW21</t>
  </si>
  <si>
    <t>US50155Q1004</t>
  </si>
  <si>
    <t>50155Q100</t>
  </si>
  <si>
    <t>Kosmos Energy Ltd</t>
  </si>
  <si>
    <t>KOS</t>
  </si>
  <si>
    <t>BHK15K6</t>
  </si>
  <si>
    <t>US5006881065</t>
  </si>
  <si>
    <t>500688106</t>
  </si>
  <si>
    <t>Kohl's Corp</t>
  </si>
  <si>
    <t>KSS</t>
  </si>
  <si>
    <t>2496113</t>
  </si>
  <si>
    <t>US5002551043</t>
  </si>
  <si>
    <t>500255104</t>
  </si>
  <si>
    <t>Lithia Motors Inc</t>
  </si>
  <si>
    <t>LAD</t>
  </si>
  <si>
    <t>2515030</t>
  </si>
  <si>
    <t>US5367971034</t>
  </si>
  <si>
    <t>536797103</t>
  </si>
  <si>
    <t>Lumentum Holdings Inc</t>
  </si>
  <si>
    <t>LITE</t>
  </si>
  <si>
    <t>BYM9ZP2</t>
  </si>
  <si>
    <t>US55024U1097</t>
  </si>
  <si>
    <t>55024U109</t>
  </si>
  <si>
    <t>Southwest Airlines Co</t>
  </si>
  <si>
    <t>LUV</t>
  </si>
  <si>
    <t>2831543</t>
  </si>
  <si>
    <t>US8447411088</t>
  </si>
  <si>
    <t>844741108</t>
  </si>
  <si>
    <t>Macy's Inc</t>
  </si>
  <si>
    <t>M</t>
  </si>
  <si>
    <t>2345022</t>
  </si>
  <si>
    <t>US55616P1049</t>
  </si>
  <si>
    <t>55616P104</t>
  </si>
  <si>
    <t>Pediatrix Medical Group Inc</t>
  </si>
  <si>
    <t>MD</t>
  </si>
  <si>
    <t>2677640</t>
  </si>
  <si>
    <t>US58502B1061</t>
  </si>
  <si>
    <t>58502B106</t>
  </si>
  <si>
    <t>MGM Resorts International</t>
  </si>
  <si>
    <t>MGM</t>
  </si>
  <si>
    <t>2547419</t>
  </si>
  <si>
    <t>US5529531015</t>
  </si>
  <si>
    <t>552953101</t>
  </si>
  <si>
    <t>MKS Instruments Inc</t>
  </si>
  <si>
    <t>MKSI</t>
  </si>
  <si>
    <t>2404871</t>
  </si>
  <si>
    <t>US55306N1046</t>
  </si>
  <si>
    <t>55306N104</t>
  </si>
  <si>
    <t>Mosaic Co/The</t>
  </si>
  <si>
    <t>MOS</t>
  </si>
  <si>
    <t>B3NPHP6</t>
  </si>
  <si>
    <t>US61945C1036</t>
  </si>
  <si>
    <t>61945C103</t>
  </si>
  <si>
    <t>Maravai LifeSciences Holdings</t>
  </si>
  <si>
    <t>MRVI</t>
  </si>
  <si>
    <t>BMCWKZ2</t>
  </si>
  <si>
    <t>US56600D1072</t>
  </si>
  <si>
    <t>56600D107</t>
  </si>
  <si>
    <t>MasTec Inc</t>
  </si>
  <si>
    <t>MTZ</t>
  </si>
  <si>
    <t>2155306</t>
  </si>
  <si>
    <t>US5763231090</t>
  </si>
  <si>
    <t>576323109</t>
  </si>
  <si>
    <t>Norwegian Cruise Line Holdings</t>
  </si>
  <si>
    <t>NCLH</t>
  </si>
  <si>
    <t>B9CGTC3</t>
  </si>
  <si>
    <t>BMG667211046</t>
  </si>
  <si>
    <t>Novocure Ltd</t>
  </si>
  <si>
    <t>NVCR</t>
  </si>
  <si>
    <t>BYSS4X4</t>
  </si>
  <si>
    <t>JE00BYSS4X48</t>
  </si>
  <si>
    <t>Newell Brands Inc</t>
  </si>
  <si>
    <t>NWL</t>
  </si>
  <si>
    <t>2635701</t>
  </si>
  <si>
    <t>US6512291062</t>
  </si>
  <si>
    <t>651229106</t>
  </si>
  <si>
    <t>Nexstar Media Group Inc</t>
  </si>
  <si>
    <t>NXST</t>
  </si>
  <si>
    <t>2949758</t>
  </si>
  <si>
    <t>US65336K1034</t>
  </si>
  <si>
    <t>65336K103</t>
  </si>
  <si>
    <t>Organon &amp; Co</t>
  </si>
  <si>
    <t>OGN</t>
  </si>
  <si>
    <t>BLDC8J4</t>
  </si>
  <si>
    <t>US68622V1061</t>
  </si>
  <si>
    <t>68622V106</t>
  </si>
  <si>
    <t>O-I Glass Inc</t>
  </si>
  <si>
    <t>OI</t>
  </si>
  <si>
    <t>BKLKXD2</t>
  </si>
  <si>
    <t>US67098H1041</t>
  </si>
  <si>
    <t>67098H104</t>
  </si>
  <si>
    <t>Paramount Global</t>
  </si>
  <si>
    <t>PARA</t>
  </si>
  <si>
    <t>BKTNTR9</t>
  </si>
  <si>
    <t>US92556H2067</t>
  </si>
  <si>
    <t>92556H206</t>
  </si>
  <si>
    <t>PBF Energy Inc</t>
  </si>
  <si>
    <t>PBF</t>
  </si>
  <si>
    <t>B7F4TJ7</t>
  </si>
  <si>
    <t>US69318G1067</t>
  </si>
  <si>
    <t>69318G106</t>
  </si>
  <si>
    <t>Penn Entertainment Inc</t>
  </si>
  <si>
    <t>PENN</t>
  </si>
  <si>
    <t>2682105</t>
  </si>
  <si>
    <t>US7075691094</t>
  </si>
  <si>
    <t>707569109</t>
  </si>
  <si>
    <t>Perrigo Co PLC</t>
  </si>
  <si>
    <t>PRGO</t>
  </si>
  <si>
    <t>BGH1M56</t>
  </si>
  <si>
    <t>IE00BGH1M568</t>
  </si>
  <si>
    <t>Peloton Interactive Inc</t>
  </si>
  <si>
    <t>PTON</t>
  </si>
  <si>
    <t>BJ7WJS2</t>
  </si>
  <si>
    <t>US70614W1009</t>
  </si>
  <si>
    <t>70614W100</t>
  </si>
  <si>
    <t>QuidelOrtho Corp</t>
  </si>
  <si>
    <t>QDEL</t>
  </si>
  <si>
    <t>BM9VY27</t>
  </si>
  <si>
    <t>US2197981051</t>
  </si>
  <si>
    <t>219798105</t>
  </si>
  <si>
    <t>Ryder System Inc</t>
  </si>
  <si>
    <t>R</t>
  </si>
  <si>
    <t>2760669</t>
  </si>
  <si>
    <t>US7835491082</t>
  </si>
  <si>
    <t>783549108</t>
  </si>
  <si>
    <t>Ultragenyx Pharmaceutical Inc</t>
  </si>
  <si>
    <t>RARE</t>
  </si>
  <si>
    <t>BJ62Z18</t>
  </si>
  <si>
    <t>US90400D1081</t>
  </si>
  <si>
    <t>90400D108</t>
  </si>
  <si>
    <t>Royal Caribbean Cruises Ltd</t>
  </si>
  <si>
    <t>RCL</t>
  </si>
  <si>
    <t>2754907</t>
  </si>
  <si>
    <t>LR0008862868</t>
  </si>
  <si>
    <t>R1 RCM Inc</t>
  </si>
  <si>
    <t>RCM</t>
  </si>
  <si>
    <t>BP2S437</t>
  </si>
  <si>
    <t>US77634L1052</t>
  </si>
  <si>
    <t>77634L105</t>
  </si>
  <si>
    <t>RingCentral Inc</t>
  </si>
  <si>
    <t>RNG</t>
  </si>
  <si>
    <t>BDZCRX3</t>
  </si>
  <si>
    <t>US76680R2067</t>
  </si>
  <si>
    <t>76680R206</t>
  </si>
  <si>
    <t>Sunrun Inc</t>
  </si>
  <si>
    <t>RUN</t>
  </si>
  <si>
    <t>BYXB1Y8</t>
  </si>
  <si>
    <t>US86771W1053</t>
  </si>
  <si>
    <t>86771W105</t>
  </si>
  <si>
    <t>Sabre Corp</t>
  </si>
  <si>
    <t>SABR</t>
  </si>
  <si>
    <t>BLLHH27</t>
  </si>
  <si>
    <t>US78573M1045</t>
  </si>
  <si>
    <t>78573M104</t>
  </si>
  <si>
    <t>Sealed Air Corp</t>
  </si>
  <si>
    <t>SEE</t>
  </si>
  <si>
    <t>2232793</t>
  </si>
  <si>
    <t>US81211K1007</t>
  </si>
  <si>
    <t>81211K100</t>
  </si>
  <si>
    <t>Sotera Health Co</t>
  </si>
  <si>
    <t>SHC</t>
  </si>
  <si>
    <t>BNKVRZ7</t>
  </si>
  <si>
    <t>US83601L1026</t>
  </si>
  <si>
    <t>83601L102</t>
  </si>
  <si>
    <t>Silgan Holdings Inc</t>
  </si>
  <si>
    <t>SLGN</t>
  </si>
  <si>
    <t>2809324</t>
  </si>
  <si>
    <t>US8270481091</t>
  </si>
  <si>
    <t>827048109</t>
  </si>
  <si>
    <t>Sylvamo Corp</t>
  </si>
  <si>
    <t>SLVM</t>
  </si>
  <si>
    <t>BMW72C8</t>
  </si>
  <si>
    <t>US8713321029</t>
  </si>
  <si>
    <t>871332102</t>
  </si>
  <si>
    <t>Scotts Miracle-Gro Co/The</t>
  </si>
  <si>
    <t>SMG</t>
  </si>
  <si>
    <t>2781518</t>
  </si>
  <si>
    <t>US8101861065</t>
  </si>
  <si>
    <t>810186106</t>
  </si>
  <si>
    <t>Spirit AeroSystems Holdings In</t>
  </si>
  <si>
    <t>SPR</t>
  </si>
  <si>
    <t>B1HMMS7</t>
  </si>
  <si>
    <t>US8485741099</t>
  </si>
  <si>
    <t>848574109</t>
  </si>
  <si>
    <t>Sensata Technologies Holding P</t>
  </si>
  <si>
    <t>ST</t>
  </si>
  <si>
    <t>BFMBMT8</t>
  </si>
  <si>
    <t>GB00BFMBMT84</t>
  </si>
  <si>
    <t>AT&amp;T Inc</t>
  </si>
  <si>
    <t>T</t>
  </si>
  <si>
    <t>2831811</t>
  </si>
  <si>
    <t>US00206R1023</t>
  </si>
  <si>
    <t>00206R102</t>
  </si>
  <si>
    <t>Teladoc Health Inc</t>
  </si>
  <si>
    <t>TDOC</t>
  </si>
  <si>
    <t>BYQRFY1</t>
  </si>
  <si>
    <t>US87918A1051</t>
  </si>
  <si>
    <t>87918A105</t>
  </si>
  <si>
    <t>Tenet Healthcare Corp</t>
  </si>
  <si>
    <t>THC</t>
  </si>
  <si>
    <t>B8DMK08</t>
  </si>
  <si>
    <t>US88033G4073</t>
  </si>
  <si>
    <t>88033G407</t>
  </si>
  <si>
    <t>Travel + Leisure Co</t>
  </si>
  <si>
    <t>TNL</t>
  </si>
  <si>
    <t>BMXYT16</t>
  </si>
  <si>
    <t>US8941641024</t>
  </si>
  <si>
    <t>894164102</t>
  </si>
  <si>
    <t>Unity Software Inc</t>
  </si>
  <si>
    <t>U</t>
  </si>
  <si>
    <t>BLFDXH8</t>
  </si>
  <si>
    <t>US91332U1016</t>
  </si>
  <si>
    <t>91332U101</t>
  </si>
  <si>
    <t>United Airlines Holdings Inc</t>
  </si>
  <si>
    <t>UAL</t>
  </si>
  <si>
    <t>B4QG225</t>
  </si>
  <si>
    <t>US9100471096</t>
  </si>
  <si>
    <t>910047109</t>
  </si>
  <si>
    <t>Marriott Vacations Worldwide C</t>
  </si>
  <si>
    <t>VAC</t>
  </si>
  <si>
    <t>B45K9N8</t>
  </si>
  <si>
    <t>US57164Y1073</t>
  </si>
  <si>
    <t>57164Y107</t>
  </si>
  <si>
    <t>VF Corp</t>
  </si>
  <si>
    <t>VFC</t>
  </si>
  <si>
    <t>2928683</t>
  </si>
  <si>
    <t>US9182041080</t>
  </si>
  <si>
    <t>918204108</t>
  </si>
  <si>
    <t>Viasat Inc</t>
  </si>
  <si>
    <t>VSAT</t>
  </si>
  <si>
    <t>2946243</t>
  </si>
  <si>
    <t>US92552V1008</t>
  </si>
  <si>
    <t>92552V100</t>
  </si>
  <si>
    <t>Victoria's Secret &amp; Co</t>
  </si>
  <si>
    <t>VSCO</t>
  </si>
  <si>
    <t>BNNTGH3</t>
  </si>
  <si>
    <t>US9264001028</t>
  </si>
  <si>
    <t>926400102</t>
  </si>
  <si>
    <t>Vestis Corp</t>
  </si>
  <si>
    <t>VSTS</t>
  </si>
  <si>
    <t>BP5JNQ3</t>
  </si>
  <si>
    <t>US29430C1027</t>
  </si>
  <si>
    <t>29430C102</t>
  </si>
  <si>
    <t>Viatris Inc</t>
  </si>
  <si>
    <t>VTRS</t>
  </si>
  <si>
    <t>BMWS3X9</t>
  </si>
  <si>
    <t>US92556V1061</t>
  </si>
  <si>
    <t>92556V106</t>
  </si>
  <si>
    <t>NCR Voyix Corp</t>
  </si>
  <si>
    <t>VYX</t>
  </si>
  <si>
    <t>2632650</t>
  </si>
  <si>
    <t>US62886E1082</t>
  </si>
  <si>
    <t>62886E108</t>
  </si>
  <si>
    <t>Verizon Communications Inc</t>
  </si>
  <si>
    <t>VZ</t>
  </si>
  <si>
    <t>2090571</t>
  </si>
  <si>
    <t>US92343V1044</t>
  </si>
  <si>
    <t>92343V104</t>
  </si>
  <si>
    <t>Wayfair Inc</t>
  </si>
  <si>
    <t>W</t>
  </si>
  <si>
    <t>BQXZP64</t>
  </si>
  <si>
    <t>US94419L1017</t>
  </si>
  <si>
    <t>94419L101</t>
  </si>
  <si>
    <t>Walgreens Boots Alliance Inc</t>
  </si>
  <si>
    <t>WBA</t>
  </si>
  <si>
    <t>BTN1Y44</t>
  </si>
  <si>
    <t>US9314271084</t>
  </si>
  <si>
    <t>931427108</t>
  </si>
  <si>
    <t>Warner Bros Discovery Inc</t>
  </si>
  <si>
    <t>WBD</t>
  </si>
  <si>
    <t>BM8JYX3</t>
  </si>
  <si>
    <t>US9344231041</t>
  </si>
  <si>
    <t>934423104</t>
  </si>
  <si>
    <t>WESCO International Inc</t>
  </si>
  <si>
    <t>WCC</t>
  </si>
  <si>
    <t>2416973</t>
  </si>
  <si>
    <t>US95082P1057</t>
  </si>
  <si>
    <t>95082P105</t>
  </si>
  <si>
    <t>Western Digital Corp</t>
  </si>
  <si>
    <t>WDC</t>
  </si>
  <si>
    <t>2954699</t>
  </si>
  <si>
    <t>US9581021055</t>
  </si>
  <si>
    <t>958102105</t>
  </si>
  <si>
    <t>Wolfspeed Inc</t>
  </si>
  <si>
    <t>WOLF</t>
  </si>
  <si>
    <t>BMBVND9</t>
  </si>
  <si>
    <t>US9778521024</t>
  </si>
  <si>
    <t>977852102</t>
  </si>
  <si>
    <t>Petco Health &amp; Wellness Co Inc</t>
  </si>
  <si>
    <t>WOOF</t>
  </si>
  <si>
    <t>BNRQM83</t>
  </si>
  <si>
    <t>US71601V1052</t>
  </si>
  <si>
    <t>71601V105</t>
  </si>
  <si>
    <t>Xerox Holdings Corp</t>
  </si>
  <si>
    <t>XRX</t>
  </si>
  <si>
    <t>BJJD5G3</t>
  </si>
  <si>
    <t>US98421M1062</t>
  </si>
  <si>
    <t>98421M106</t>
  </si>
  <si>
    <t>ZoomInfo Technologies Inc</t>
  </si>
  <si>
    <t>ZI</t>
  </si>
  <si>
    <t>BMWF095</t>
  </si>
  <si>
    <t>US98980F1049</t>
  </si>
  <si>
    <t>98980F104</t>
  </si>
  <si>
    <t>MORGAN STANLEY CUSTOM QUALITY INDEX</t>
  </si>
  <si>
    <t>MSSIQUA1A</t>
  </si>
  <si>
    <t>AbbVie Inc</t>
  </si>
  <si>
    <t>ABBV</t>
  </si>
  <si>
    <t>B92SR70</t>
  </si>
  <si>
    <t>US00287Y1091</t>
  </si>
  <si>
    <t>00287Y109</t>
  </si>
  <si>
    <t>MSSIQUA1</t>
  </si>
  <si>
    <t>Accenture PLC</t>
  </si>
  <si>
    <t>ACN</t>
  </si>
  <si>
    <t>B4BNMY3</t>
  </si>
  <si>
    <t>IE00B4BNMY34</t>
  </si>
  <si>
    <t>Adobe Inc</t>
  </si>
  <si>
    <t>ADBE</t>
  </si>
  <si>
    <t>2008154</t>
  </si>
  <si>
    <t>US00724F1012</t>
  </si>
  <si>
    <t>00724F101</t>
  </si>
  <si>
    <t>Agree Realty Corp</t>
  </si>
  <si>
    <t>ADC</t>
  </si>
  <si>
    <t>2062161</t>
  </si>
  <si>
    <t>US0084921008</t>
  </si>
  <si>
    <t>008492100</t>
  </si>
  <si>
    <t>Arthur J Gallagher &amp; Co</t>
  </si>
  <si>
    <t>AJG</t>
  </si>
  <si>
    <t>2359506</t>
  </si>
  <si>
    <t>US3635761097</t>
  </si>
  <si>
    <t>363576109</t>
  </si>
  <si>
    <t>Allegion plc</t>
  </si>
  <si>
    <t>ALLE</t>
  </si>
  <si>
    <t>BFRT3W7</t>
  </si>
  <si>
    <t>IE00BFRT3W74</t>
  </si>
  <si>
    <t>Antero Midstream Corp</t>
  </si>
  <si>
    <t>AM</t>
  </si>
  <si>
    <t>BJBT0Q4</t>
  </si>
  <si>
    <t>US03676B1026</t>
  </si>
  <si>
    <t>03676B102</t>
  </si>
  <si>
    <t>Amcor PLC</t>
  </si>
  <si>
    <t>AMCR</t>
  </si>
  <si>
    <t>BJ1F307</t>
  </si>
  <si>
    <t>JE00BJ1F3079</t>
  </si>
  <si>
    <t>AMETEK Inc</t>
  </si>
  <si>
    <t>AME</t>
  </si>
  <si>
    <t>2089212</t>
  </si>
  <si>
    <t>US0311001004</t>
  </si>
  <si>
    <t>031100100</t>
  </si>
  <si>
    <t>Aon PLC</t>
  </si>
  <si>
    <t>AON</t>
  </si>
  <si>
    <t>BLP1HW5</t>
  </si>
  <si>
    <t>IE00BLP1HW54</t>
  </si>
  <si>
    <t>Amphenol Corp</t>
  </si>
  <si>
    <t>APH</t>
  </si>
  <si>
    <t>2145084</t>
  </si>
  <si>
    <t>US0320951017</t>
  </si>
  <si>
    <t>032095101</t>
  </si>
  <si>
    <t>Broadcom Inc</t>
  </si>
  <si>
    <t>AVGO</t>
  </si>
  <si>
    <t>BDZ78H9</t>
  </si>
  <si>
    <t>US11135F1012</t>
  </si>
  <si>
    <t>11135F101</t>
  </si>
  <si>
    <t>Avantor Inc</t>
  </si>
  <si>
    <t>AVTR</t>
  </si>
  <si>
    <t>BJLT387</t>
  </si>
  <si>
    <t>US05352A1007</t>
  </si>
  <si>
    <t>05352A100</t>
  </si>
  <si>
    <t>Avery Dennison Corp</t>
  </si>
  <si>
    <t>AVY</t>
  </si>
  <si>
    <t>2066408</t>
  </si>
  <si>
    <t>US0536111091</t>
  </si>
  <si>
    <t>053611109</t>
  </si>
  <si>
    <t>AutoZone Inc</t>
  </si>
  <si>
    <t>AZO</t>
  </si>
  <si>
    <t>2065955</t>
  </si>
  <si>
    <t>US0533321024</t>
  </si>
  <si>
    <t>053332102</t>
  </si>
  <si>
    <t>Birkenstock Holding Plc</t>
  </si>
  <si>
    <t>BIRK</t>
  </si>
  <si>
    <t>BS44BN3</t>
  </si>
  <si>
    <t>JE00BS44BN30</t>
  </si>
  <si>
    <t>TopBuild Corp</t>
  </si>
  <si>
    <t>BLD</t>
  </si>
  <si>
    <t>BZ0P3W2</t>
  </si>
  <si>
    <t>US89055F1030</t>
  </si>
  <si>
    <t>89055F103</t>
  </si>
  <si>
    <t>Broadridge Financial Solutions</t>
  </si>
  <si>
    <t>BR</t>
  </si>
  <si>
    <t>B1VP7R6</t>
  </si>
  <si>
    <t>US11133T1034</t>
  </si>
  <si>
    <t>11133T103</t>
  </si>
  <si>
    <t>Brown &amp; Brown Inc</t>
  </si>
  <si>
    <t>BRO</t>
  </si>
  <si>
    <t>2692687</t>
  </si>
  <si>
    <t>US1152361010</t>
  </si>
  <si>
    <t>115236101</t>
  </si>
  <si>
    <t>CACI International Inc</t>
  </si>
  <si>
    <t>CACI</t>
  </si>
  <si>
    <t>2159267</t>
  </si>
  <si>
    <t>US1271903049</t>
  </si>
  <si>
    <t>127190304</t>
  </si>
  <si>
    <t>Cboe Global Markets Inc</t>
  </si>
  <si>
    <t>CBOE</t>
  </si>
  <si>
    <t>B5834C5</t>
  </si>
  <si>
    <t>US12503M1080</t>
  </si>
  <si>
    <t>12503M108</t>
  </si>
  <si>
    <t>Church &amp; Dwight Co Inc</t>
  </si>
  <si>
    <t>CHD</t>
  </si>
  <si>
    <t>2195841</t>
  </si>
  <si>
    <t>US1713401024</t>
  </si>
  <si>
    <t>171340102</t>
  </si>
  <si>
    <t>Chemed Corp</t>
  </si>
  <si>
    <t>CHE</t>
  </si>
  <si>
    <t>2190084</t>
  </si>
  <si>
    <t>US16359R1032</t>
  </si>
  <si>
    <t>16359R103</t>
  </si>
  <si>
    <t>Cigna Group/The</t>
  </si>
  <si>
    <t>CI</t>
  </si>
  <si>
    <t>BHJ0775</t>
  </si>
  <si>
    <t>US1255231003</t>
  </si>
  <si>
    <t>125523100</t>
  </si>
  <si>
    <t>Core &amp; Main Inc</t>
  </si>
  <si>
    <t>CNM</t>
  </si>
  <si>
    <t>BNXKS92</t>
  </si>
  <si>
    <t>US21874C1027</t>
  </si>
  <si>
    <t>21874C102</t>
  </si>
  <si>
    <t>Corpay Inc</t>
  </si>
  <si>
    <t>CPAY</t>
  </si>
  <si>
    <t>BMX5GK7</t>
  </si>
  <si>
    <t>US2199481068</t>
  </si>
  <si>
    <t>219948106</t>
  </si>
  <si>
    <t>Cisco Systems Inc</t>
  </si>
  <si>
    <t>CSCO</t>
  </si>
  <si>
    <t>2198163</t>
  </si>
  <si>
    <t>US17275R1023</t>
  </si>
  <si>
    <t>17275R102</t>
  </si>
  <si>
    <t>Cintas Corp</t>
  </si>
  <si>
    <t>CTAS</t>
  </si>
  <si>
    <t>2197137</t>
  </si>
  <si>
    <t>US1729081059</t>
  </si>
  <si>
    <t>172908105</t>
  </si>
  <si>
    <t>Cognizant Technology Solutions</t>
  </si>
  <si>
    <t>CTSH</t>
  </si>
  <si>
    <t>2257019</t>
  </si>
  <si>
    <t>US1924461023</t>
  </si>
  <si>
    <t>192446102</t>
  </si>
  <si>
    <t>CubeSmart</t>
  </si>
  <si>
    <t>CUBE</t>
  </si>
  <si>
    <t>B6SW913</t>
  </si>
  <si>
    <t>US2296631094</t>
  </si>
  <si>
    <t>229663109</t>
  </si>
  <si>
    <t>CVS Health Corp</t>
  </si>
  <si>
    <t>CVS</t>
  </si>
  <si>
    <t>2577609</t>
  </si>
  <si>
    <t>US1266501006</t>
  </si>
  <si>
    <t>126650100</t>
  </si>
  <si>
    <t>Crane NXT Co</t>
  </si>
  <si>
    <t>CXT</t>
  </si>
  <si>
    <t>BQ7W2W6</t>
  </si>
  <si>
    <t>US2244411052</t>
  </si>
  <si>
    <t>224441105</t>
  </si>
  <si>
    <t>Deckers Outdoor Corp</t>
  </si>
  <si>
    <t>DECK</t>
  </si>
  <si>
    <t>2267278</t>
  </si>
  <si>
    <t>US2435371073</t>
  </si>
  <si>
    <t>243537107</t>
  </si>
  <si>
    <t>HF Sinclair Corp</t>
  </si>
  <si>
    <t>DINO</t>
  </si>
  <si>
    <t>BMZQ9C1</t>
  </si>
  <si>
    <t>US4039491000</t>
  </si>
  <si>
    <t>403949100</t>
  </si>
  <si>
    <t>Dover Corp</t>
  </si>
  <si>
    <t>DOV</t>
  </si>
  <si>
    <t>2278407</t>
  </si>
  <si>
    <t>US2600031080</t>
  </si>
  <si>
    <t>260003108</t>
  </si>
  <si>
    <t>Domino's Pizza Inc</t>
  </si>
  <si>
    <t>DPZ</t>
  </si>
  <si>
    <t>B01SD70</t>
  </si>
  <si>
    <t>US25754A2015</t>
  </si>
  <si>
    <t>25754A201</t>
  </si>
  <si>
    <t>Ecolab Inc</t>
  </si>
  <si>
    <t>ECL</t>
  </si>
  <si>
    <t>2304227</t>
  </si>
  <si>
    <t>US2788651006</t>
  </si>
  <si>
    <t>278865100</t>
  </si>
  <si>
    <t>EastGroup Properties Inc</t>
  </si>
  <si>
    <t>EGP</t>
  </si>
  <si>
    <t>2455761</t>
  </si>
  <si>
    <t>US2772761019</t>
  </si>
  <si>
    <t>277276101</t>
  </si>
  <si>
    <t>Edison International</t>
  </si>
  <si>
    <t>EIX</t>
  </si>
  <si>
    <t>2829515</t>
  </si>
  <si>
    <t>US2810201077</t>
  </si>
  <si>
    <t>281020107</t>
  </si>
  <si>
    <t>Elevance Health Inc</t>
  </si>
  <si>
    <t>ELV</t>
  </si>
  <si>
    <t>BSPHGL4</t>
  </si>
  <si>
    <t>US0367521038</t>
  </si>
  <si>
    <t>036752103</t>
  </si>
  <si>
    <t>Equity Residential</t>
  </si>
  <si>
    <t>EQR</t>
  </si>
  <si>
    <t>2319157</t>
  </si>
  <si>
    <t>US29476L1070</t>
  </si>
  <si>
    <t>29476L107</t>
  </si>
  <si>
    <t>Element Solutions Inc</t>
  </si>
  <si>
    <t>ESI</t>
  </si>
  <si>
    <t>BJ1C2K1</t>
  </si>
  <si>
    <t>US28618M1062</t>
  </si>
  <si>
    <t>28618M106</t>
  </si>
  <si>
    <t>Extra Space Storage Inc</t>
  </si>
  <si>
    <t>EXR</t>
  </si>
  <si>
    <t>B02HWR9</t>
  </si>
  <si>
    <t>US30225T1025</t>
  </si>
  <si>
    <t>30225T102</t>
  </si>
  <si>
    <t>Fiserv Inc</t>
  </si>
  <si>
    <t>FI</t>
  </si>
  <si>
    <t>2342034</t>
  </si>
  <si>
    <t>US3377381088</t>
  </si>
  <si>
    <t>337738108</t>
  </si>
  <si>
    <t>First Industrial Realty Trust</t>
  </si>
  <si>
    <t>FR</t>
  </si>
  <si>
    <t>2360757</t>
  </si>
  <si>
    <t>US32054K1034</t>
  </si>
  <si>
    <t>32054K103</t>
  </si>
  <si>
    <t>General Mills Inc</t>
  </si>
  <si>
    <t>GIS</t>
  </si>
  <si>
    <t>2367026</t>
  </si>
  <si>
    <t>US3703341046</t>
  </si>
  <si>
    <t>370334104</t>
  </si>
  <si>
    <t>Home Depot Inc/The</t>
  </si>
  <si>
    <t>HD</t>
  </si>
  <si>
    <t>2434209</t>
  </si>
  <si>
    <t>US4370761029</t>
  </si>
  <si>
    <t>437076102</t>
  </si>
  <si>
    <t>Hershey Co/The</t>
  </si>
  <si>
    <t>HSY</t>
  </si>
  <si>
    <t>2422806</t>
  </si>
  <si>
    <t>US4278661081</t>
  </si>
  <si>
    <t>427866108</t>
  </si>
  <si>
    <t>Intercontinental Exchange Inc</t>
  </si>
  <si>
    <t>ICE</t>
  </si>
  <si>
    <t>BFSSDS9</t>
  </si>
  <si>
    <t>US45866F1049</t>
  </si>
  <si>
    <t>45866F104</t>
  </si>
  <si>
    <t>IDEXX Laboratories Inc</t>
  </si>
  <si>
    <t>IDXX</t>
  </si>
  <si>
    <t>2459202</t>
  </si>
  <si>
    <t>US45168D1046</t>
  </si>
  <si>
    <t>45168D104</t>
  </si>
  <si>
    <t>IDEX Corp</t>
  </si>
  <si>
    <t>IEX</t>
  </si>
  <si>
    <t>2456612</t>
  </si>
  <si>
    <t>US45167R1041</t>
  </si>
  <si>
    <t>45167R104</t>
  </si>
  <si>
    <t>Intuit Inc</t>
  </si>
  <si>
    <t>INTU</t>
  </si>
  <si>
    <t>2459020</t>
  </si>
  <si>
    <t>US4612021034</t>
  </si>
  <si>
    <t>461202103</t>
  </si>
  <si>
    <t>Interpublic Group of Cos Inc/T</t>
  </si>
  <si>
    <t>IPG</t>
  </si>
  <si>
    <t>2466321</t>
  </si>
  <si>
    <t>US4606901001</t>
  </si>
  <si>
    <t>460690100</t>
  </si>
  <si>
    <t>Illinois Tool Works Inc</t>
  </si>
  <si>
    <t>ITW</t>
  </si>
  <si>
    <t>2457552</t>
  </si>
  <si>
    <t>US4523081093</t>
  </si>
  <si>
    <t>452308109</t>
  </si>
  <si>
    <t>Kraft Heinz Co/The</t>
  </si>
  <si>
    <t>KHC</t>
  </si>
  <si>
    <t>BYRY499</t>
  </si>
  <si>
    <t>US5007541064</t>
  </si>
  <si>
    <t>500754106</t>
  </si>
  <si>
    <t>Kenvue Inc</t>
  </si>
  <si>
    <t>KVUE</t>
  </si>
  <si>
    <t>BQ84ZQ6</t>
  </si>
  <si>
    <t>US49177J1025</t>
  </si>
  <si>
    <t>49177J102</t>
  </si>
  <si>
    <t>LKQ Corp</t>
  </si>
  <si>
    <t>LKQ</t>
  </si>
  <si>
    <t>2971029</t>
  </si>
  <si>
    <t>US5018892084</t>
  </si>
  <si>
    <t>501889208</t>
  </si>
  <si>
    <t>Cheniere Energy Inc</t>
  </si>
  <si>
    <t>LNG</t>
  </si>
  <si>
    <t>2654364</t>
  </si>
  <si>
    <t>US16411R2085</t>
  </si>
  <si>
    <t>16411R208</t>
  </si>
  <si>
    <t>Alliant Energy Corp</t>
  </si>
  <si>
    <t>LNT</t>
  </si>
  <si>
    <t>2973821</t>
  </si>
  <si>
    <t>US0188021085</t>
  </si>
  <si>
    <t>018802108</t>
  </si>
  <si>
    <t>Grand Canyon Education Inc</t>
  </si>
  <si>
    <t>LOPE</t>
  </si>
  <si>
    <t>B3F1XM1</t>
  </si>
  <si>
    <t>US38526M1062</t>
  </si>
  <si>
    <t>38526M106</t>
  </si>
  <si>
    <t>Lululemon Athletica Inc</t>
  </si>
  <si>
    <t>LULU</t>
  </si>
  <si>
    <t>B23FN39</t>
  </si>
  <si>
    <t>US5500211090</t>
  </si>
  <si>
    <t>550021109</t>
  </si>
  <si>
    <t>Manhattan Associates Inc</t>
  </si>
  <si>
    <t>MANH</t>
  </si>
  <si>
    <t>2239471</t>
  </si>
  <si>
    <t>US5627501092</t>
  </si>
  <si>
    <t>562750109</t>
  </si>
  <si>
    <t>Masco Corp</t>
  </si>
  <si>
    <t>MAS</t>
  </si>
  <si>
    <t>2570200</t>
  </si>
  <si>
    <t>US5745991068</t>
  </si>
  <si>
    <t>574599106</t>
  </si>
  <si>
    <t>Marsh &amp; McLennan Cos Inc</t>
  </si>
  <si>
    <t>MMC</t>
  </si>
  <si>
    <t>2567741</t>
  </si>
  <si>
    <t>US5717481023</t>
  </si>
  <si>
    <t>571748102</t>
  </si>
  <si>
    <t>Molina Healthcare Inc</t>
  </si>
  <si>
    <t>MOH</t>
  </si>
  <si>
    <t>2212706</t>
  </si>
  <si>
    <t>US60855R1005</t>
  </si>
  <si>
    <t>60855R100</t>
  </si>
  <si>
    <t>Microsoft Corp</t>
  </si>
  <si>
    <t>MSFT</t>
  </si>
  <si>
    <t>2588173</t>
  </si>
  <si>
    <t>US5949181045</t>
  </si>
  <si>
    <t>594918104</t>
  </si>
  <si>
    <t>Motorola Solutions Inc</t>
  </si>
  <si>
    <t>MSI</t>
  </si>
  <si>
    <t>B5BKPQ4</t>
  </si>
  <si>
    <t>US6200763075</t>
  </si>
  <si>
    <t>620076307</t>
  </si>
  <si>
    <t>Match Group Inc</t>
  </si>
  <si>
    <t>MTCH</t>
  </si>
  <si>
    <t>BK80XH9</t>
  </si>
  <si>
    <t>US57667L1070</t>
  </si>
  <si>
    <t>57667L107</t>
  </si>
  <si>
    <t>Mettler-Toledo International I</t>
  </si>
  <si>
    <t>MTD</t>
  </si>
  <si>
    <t>2126249</t>
  </si>
  <si>
    <t>US5926881054</t>
  </si>
  <si>
    <t>592688105</t>
  </si>
  <si>
    <t>Nasdaq Inc</t>
  </si>
  <si>
    <t>NDAQ</t>
  </si>
  <si>
    <t>2965107</t>
  </si>
  <si>
    <t>US6311031081</t>
  </si>
  <si>
    <t>631103108</t>
  </si>
  <si>
    <t>Nordson Corp</t>
  </si>
  <si>
    <t>NDSN</t>
  </si>
  <si>
    <t>2641838</t>
  </si>
  <si>
    <t>US6556631025</t>
  </si>
  <si>
    <t>655663102</t>
  </si>
  <si>
    <t>NRG Energy Inc</t>
  </si>
  <si>
    <t>NRG</t>
  </si>
  <si>
    <t>2212922</t>
  </si>
  <si>
    <t>US6293775085</t>
  </si>
  <si>
    <t>629377508</t>
  </si>
  <si>
    <t>National Storage Affiliates Tr</t>
  </si>
  <si>
    <t>NSA</t>
  </si>
  <si>
    <t>BWWCK85</t>
  </si>
  <si>
    <t>US6378701063</t>
  </si>
  <si>
    <t>637870106</t>
  </si>
  <si>
    <t>NetApp Inc</t>
  </si>
  <si>
    <t>NTAP</t>
  </si>
  <si>
    <t>2630643</t>
  </si>
  <si>
    <t>US64110D1046</t>
  </si>
  <si>
    <t>64110D104</t>
  </si>
  <si>
    <t>NVR Inc</t>
  </si>
  <si>
    <t>NVR</t>
  </si>
  <si>
    <t>2637785</t>
  </si>
  <si>
    <t>US62944T1051</t>
  </si>
  <si>
    <t>62944T105</t>
  </si>
  <si>
    <t>nVent Electric PLC</t>
  </si>
  <si>
    <t>NVT</t>
  </si>
  <si>
    <t>BDVJJQ5</t>
  </si>
  <si>
    <t>IE00BDVJJQ56</t>
  </si>
  <si>
    <t>OGE Energy Corp</t>
  </si>
  <si>
    <t>OGE</t>
  </si>
  <si>
    <t>2657802</t>
  </si>
  <si>
    <t>US6708371033</t>
  </si>
  <si>
    <t>670837103</t>
  </si>
  <si>
    <t>Omnicom Group Inc</t>
  </si>
  <si>
    <t>OMC</t>
  </si>
  <si>
    <t>2279303</t>
  </si>
  <si>
    <t>US6819191064</t>
  </si>
  <si>
    <t>681919106</t>
  </si>
  <si>
    <t>Oracle Corp</t>
  </si>
  <si>
    <t>ORCL</t>
  </si>
  <si>
    <t>2661568</t>
  </si>
  <si>
    <t>US68389X1054</t>
  </si>
  <si>
    <t>68389X105</t>
  </si>
  <si>
    <t>O'Reilly Automotive Inc</t>
  </si>
  <si>
    <t>ORLY</t>
  </si>
  <si>
    <t>B65LWX6</t>
  </si>
  <si>
    <t>US67103H1077</t>
  </si>
  <si>
    <t>67103H107</t>
  </si>
  <si>
    <t>Paychex Inc</t>
  </si>
  <si>
    <t>PAYX</t>
  </si>
  <si>
    <t>2674458</t>
  </si>
  <si>
    <t>US7043261079</t>
  </si>
  <si>
    <t>704326107</t>
  </si>
  <si>
    <t>Procter &amp; Gamble Co/The</t>
  </si>
  <si>
    <t>PG</t>
  </si>
  <si>
    <t>2704407</t>
  </si>
  <si>
    <t>US7427181091</t>
  </si>
  <si>
    <t>742718109</t>
  </si>
  <si>
    <t>Philip Morris International In</t>
  </si>
  <si>
    <t>PM</t>
  </si>
  <si>
    <t>B2PKRQ3</t>
  </si>
  <si>
    <t>US7181721090</t>
  </si>
  <si>
    <t>718172109</t>
  </si>
  <si>
    <t>Pentair PLC</t>
  </si>
  <si>
    <t>PNR</t>
  </si>
  <si>
    <t>BLS09M3</t>
  </si>
  <si>
    <t>IE00BLS09M33</t>
  </si>
  <si>
    <t>Pool Corp</t>
  </si>
  <si>
    <t>POOL</t>
  </si>
  <si>
    <t>2781585</t>
  </si>
  <si>
    <t>US73278L1052</t>
  </si>
  <si>
    <t>73278L105</t>
  </si>
  <si>
    <t>ResMed Inc</t>
  </si>
  <si>
    <t>RMD</t>
  </si>
  <si>
    <t>2732903</t>
  </si>
  <si>
    <t>US7611521078</t>
  </si>
  <si>
    <t>761152107</t>
  </si>
  <si>
    <t>Rockwell Automation Inc</t>
  </si>
  <si>
    <t>ROK</t>
  </si>
  <si>
    <t>2754060</t>
  </si>
  <si>
    <t>US7739031091</t>
  </si>
  <si>
    <t>773903109</t>
  </si>
  <si>
    <t>Rollins Inc</t>
  </si>
  <si>
    <t>ROL</t>
  </si>
  <si>
    <t>2747305</t>
  </si>
  <si>
    <t>US7757111049</t>
  </si>
  <si>
    <t>775711104</t>
  </si>
  <si>
    <t>Reliance Inc</t>
  </si>
  <si>
    <t>RS</t>
  </si>
  <si>
    <t>2729068</t>
  </si>
  <si>
    <t>US7595091023</t>
  </si>
  <si>
    <t>759509102</t>
  </si>
  <si>
    <t>Sherwin-Williams Co/The</t>
  </si>
  <si>
    <t>SHW</t>
  </si>
  <si>
    <t>2804211</t>
  </si>
  <si>
    <t>US8243481061</t>
  </si>
  <si>
    <t>824348106</t>
  </si>
  <si>
    <t>Sirius XM Holdings Inc</t>
  </si>
  <si>
    <t>SIRI</t>
  </si>
  <si>
    <t>BGLDK10</t>
  </si>
  <si>
    <t>US82968B1035</t>
  </si>
  <si>
    <t>82968B103</t>
  </si>
  <si>
    <t>Stryker Corp</t>
  </si>
  <si>
    <t>SYK</t>
  </si>
  <si>
    <t>2853688</t>
  </si>
  <si>
    <t>US8636671013</t>
  </si>
  <si>
    <t>863667101</t>
  </si>
  <si>
    <t>Texas Pacific Land Corp</t>
  </si>
  <si>
    <t>TPL</t>
  </si>
  <si>
    <t>BM99VY2</t>
  </si>
  <si>
    <t>US88262P1021</t>
  </si>
  <si>
    <t>88262P102</t>
  </si>
  <si>
    <t>Trimble Inc</t>
  </si>
  <si>
    <t>TRMB</t>
  </si>
  <si>
    <t>2903958</t>
  </si>
  <si>
    <t>US8962391004</t>
  </si>
  <si>
    <t>896239100</t>
  </si>
  <si>
    <t>Tyler Technologies Inc</t>
  </si>
  <si>
    <t>TYL</t>
  </si>
  <si>
    <t>2909644</t>
  </si>
  <si>
    <t>US9022521051</t>
  </si>
  <si>
    <t>902252105</t>
  </si>
  <si>
    <t>UnitedHealth Group Inc</t>
  </si>
  <si>
    <t>UNH</t>
  </si>
  <si>
    <t>2917766</t>
  </si>
  <si>
    <t>US91324P1021</t>
  </si>
  <si>
    <t>91324P102</t>
  </si>
  <si>
    <t>Veralto Corp</t>
  </si>
  <si>
    <t>VLTO</t>
  </si>
  <si>
    <t>BPGMZQ5</t>
  </si>
  <si>
    <t>US92338C1036</t>
  </si>
  <si>
    <t>92338C103</t>
  </si>
  <si>
    <t>Verisk Analytics Inc</t>
  </si>
  <si>
    <t>VRSK</t>
  </si>
  <si>
    <t>B4P9W92</t>
  </si>
  <si>
    <t>US92345Y1064</t>
  </si>
  <si>
    <t>92345Y106</t>
  </si>
  <si>
    <t>Essential Utilities Inc</t>
  </si>
  <si>
    <t>WTRG</t>
  </si>
  <si>
    <t>BLCF3J9</t>
  </si>
  <si>
    <t>US29670G1022</t>
  </si>
  <si>
    <t>29670G102</t>
  </si>
  <si>
    <t>Yum! Brands Inc</t>
  </si>
  <si>
    <t>YUM</t>
  </si>
  <si>
    <t>2098876</t>
  </si>
  <si>
    <t>US9884981013</t>
  </si>
  <si>
    <t>988498101</t>
  </si>
  <si>
    <t>MSSIQUA1A 00001</t>
  </si>
  <si>
    <t>B 06/25/24 Govt</t>
  </si>
  <si>
    <t>BS89BY5</t>
  </si>
  <si>
    <t>US912797KG11</t>
  </si>
  <si>
    <t>912797KG1</t>
  </si>
  <si>
    <t>B 08/13/24 Govt</t>
  </si>
  <si>
    <t>BSVHY03</t>
  </si>
  <si>
    <t>US912797KX44</t>
  </si>
  <si>
    <t>912797KX4</t>
  </si>
  <si>
    <t>CRDT</t>
  </si>
  <si>
    <t>AGNC Investment Corp</t>
  </si>
  <si>
    <t>AGNC</t>
  </si>
  <si>
    <t>BYYHJL8</t>
  </si>
  <si>
    <t>US00123Q1040</t>
  </si>
  <si>
    <t>00123Q104</t>
  </si>
  <si>
    <t>ARMOUR RES</t>
  </si>
  <si>
    <t>ARR</t>
  </si>
  <si>
    <t>BRJ8H91</t>
  </si>
  <si>
    <t>US0423157058</t>
  </si>
  <si>
    <t>042315705</t>
  </si>
  <si>
    <t>CENT EUROP COM USD0.001</t>
  </si>
  <si>
    <t>CEE</t>
  </si>
  <si>
    <t>2356604</t>
  </si>
  <si>
    <t>US1534361001</t>
  </si>
  <si>
    <t>153436100</t>
  </si>
  <si>
    <t>Western Asset Emerging Markets Debt Fund Inc</t>
  </si>
  <si>
    <t>EMD</t>
  </si>
  <si>
    <t>2183750</t>
  </si>
  <si>
    <t>US95766A1016</t>
  </si>
  <si>
    <t>95766A101</t>
  </si>
  <si>
    <t>ANNALY CAP MGMT INC</t>
  </si>
  <si>
    <t>NLY</t>
  </si>
  <si>
    <t>BPMQ7X2</t>
  </si>
  <si>
    <t>US0357108390</t>
  </si>
  <si>
    <t>035710839</t>
  </si>
  <si>
    <t>Oxford Lane Capital Corp</t>
  </si>
  <si>
    <t>OXLC</t>
  </si>
  <si>
    <t>B3ZRHY9</t>
  </si>
  <si>
    <t>US6915431026</t>
  </si>
  <si>
    <t>691543102</t>
  </si>
  <si>
    <t>NEW RESIDE COM NPV (POST REV SPLIT)</t>
  </si>
  <si>
    <t>RITM</t>
  </si>
  <si>
    <t>BRJ9GW0</t>
  </si>
  <si>
    <t>US64828T2015</t>
  </si>
  <si>
    <t>64828T201</t>
  </si>
  <si>
    <t>Simplify Short Term Treasury Futures ETF</t>
  </si>
  <si>
    <t>TUA</t>
  </si>
  <si>
    <t>BNTZ3X0</t>
  </si>
  <si>
    <t>US82889N6572</t>
  </si>
  <si>
    <t>82889N657</t>
  </si>
  <si>
    <t>AGNC 10.7012 PERP Pfd</t>
  </si>
  <si>
    <t>BDH3TH2</t>
  </si>
  <si>
    <t>US00123Q5009</t>
  </si>
  <si>
    <t>00123Q500</t>
  </si>
  <si>
    <t>Preferred</t>
  </si>
  <si>
    <t>CIM 11.3545 PERP Pfd</t>
  </si>
  <si>
    <t>BYYPKL9</t>
  </si>
  <si>
    <t>US16934Q4064</t>
  </si>
  <si>
    <t>16934Q406</t>
  </si>
  <si>
    <t>FBRT 7 1/2 PERP Pfd</t>
  </si>
  <si>
    <t>BNKDZ48</t>
  </si>
  <si>
    <t>US35243J2006</t>
  </si>
  <si>
    <t>35243J200</t>
  </si>
  <si>
    <t>FMCC 5.66 PERP Pfd</t>
  </si>
  <si>
    <t>B1W0H58</t>
  </si>
  <si>
    <t>US3134006655</t>
  </si>
  <si>
    <t>313400665</t>
  </si>
  <si>
    <t>NLY 10.5565 PERP Pfd</t>
  </si>
  <si>
    <t>BD0B1Y4</t>
  </si>
  <si>
    <t>US0357108705</t>
  </si>
  <si>
    <t>035710870</t>
  </si>
  <si>
    <t>QRTEA 8 Pfd</t>
  </si>
  <si>
    <t>BMH2T16</t>
  </si>
  <si>
    <t>US74915M3088</t>
  </si>
  <si>
    <t>74915M308</t>
  </si>
  <si>
    <t>RITM 6 3/8 PERP Pfd</t>
  </si>
  <si>
    <t>BLCF612</t>
  </si>
  <si>
    <t>US64828T5083</t>
  </si>
  <si>
    <t>64828T508</t>
  </si>
  <si>
    <t>RITM 7 PERP Pfd</t>
  </si>
  <si>
    <t>BMHVDC2</t>
  </si>
  <si>
    <t>US64828T7063</t>
  </si>
  <si>
    <t>64828T706</t>
  </si>
  <si>
    <t>SICP 5 3/8 PERP Pfd</t>
  </si>
  <si>
    <t>BP835Z5</t>
  </si>
  <si>
    <t>US82837P5070</t>
  </si>
  <si>
    <t>82837P507</t>
  </si>
  <si>
    <t>LUMEN TECHNOLOGIES INC LA USD 1.0</t>
  </si>
  <si>
    <t>LUMN</t>
  </si>
  <si>
    <t>BMDH249</t>
  </si>
  <si>
    <t>US5502411037</t>
  </si>
  <si>
    <t>550241103</t>
  </si>
  <si>
    <t>Equity</t>
  </si>
  <si>
    <t>WTI CRUDE FUTURE Jun24</t>
  </si>
  <si>
    <t>CLM4 Comdty</t>
  </si>
  <si>
    <t>CLM4</t>
  </si>
  <si>
    <t>EURO-SCHATZ FUT Jun24</t>
  </si>
  <si>
    <t>DUM4 Comdty</t>
  </si>
  <si>
    <t>DUM4</t>
  </si>
  <si>
    <t>Euro-BTP Future Jun24</t>
  </si>
  <si>
    <t>IKM4 Comdty</t>
  </si>
  <si>
    <t>IKM4</t>
  </si>
  <si>
    <t>US 2YR NOTE (CBT) JUN24</t>
  </si>
  <si>
    <t>TUM4 Comdty</t>
  </si>
  <si>
    <t>TUM4</t>
  </si>
  <si>
    <t>MBONO 8 09/05/24 Govt</t>
  </si>
  <si>
    <t>BJSDWC9</t>
  </si>
  <si>
    <t>MX0MGO000151</t>
  </si>
  <si>
    <t>AX6352725</t>
  </si>
  <si>
    <t>Bond</t>
  </si>
  <si>
    <t>EGYPT 7.903 02/21/48 Govt</t>
  </si>
  <si>
    <t>BYWJDR0</t>
  </si>
  <si>
    <t>XS1775617464</t>
  </si>
  <si>
    <t>M1487WCP8</t>
  </si>
  <si>
    <t>ADMSO 2023-1 B Mtge</t>
  </si>
  <si>
    <t>US006346AX84</t>
  </si>
  <si>
    <t>006346AX8</t>
  </si>
  <si>
    <t>ARI 4 5/8 06/15/29 Corp</t>
  </si>
  <si>
    <t>BNSPQB0</t>
  </si>
  <si>
    <t>US03762UAD72</t>
  </si>
  <si>
    <t>03762UAD7</t>
  </si>
  <si>
    <t>ATH Float 05/24/24 Corp</t>
  </si>
  <si>
    <t>US04685A2X87</t>
  </si>
  <si>
    <t>04685A2X8</t>
  </si>
  <si>
    <t>AZUBBZ 11.93 08/28/28 Corp</t>
  </si>
  <si>
    <t>BQ9CJZ6</t>
  </si>
  <si>
    <t>US05501WAC64</t>
  </si>
  <si>
    <t>05501WAC6</t>
  </si>
  <si>
    <t>COIN 2017-1A A2 Mtge</t>
  </si>
  <si>
    <t>US19260MAA45</t>
  </si>
  <si>
    <t>19260MAA4</t>
  </si>
  <si>
    <t>CVNA 5 5/8 10/01/25 Corp</t>
  </si>
  <si>
    <t>BMBYYZ7</t>
  </si>
  <si>
    <t>US146869AB81</t>
  </si>
  <si>
    <t>146869AB8</t>
  </si>
  <si>
    <t>DB 7 1/2 PERP Corp</t>
  </si>
  <si>
    <t>BSPKCN7</t>
  </si>
  <si>
    <t>US251525AN16</t>
  </si>
  <si>
    <t>251525AN1</t>
  </si>
  <si>
    <t>DSPORT 5 3/8 08/15/26 Corp</t>
  </si>
  <si>
    <t>BMBTSG1</t>
  </si>
  <si>
    <t>US25277LAF31</t>
  </si>
  <si>
    <t>25277LAF3</t>
  </si>
  <si>
    <t>EPD 5 3/8 02/15/2078 Corp</t>
  </si>
  <si>
    <t>BYWF668</t>
  </si>
  <si>
    <t>US29379VBR33</t>
  </si>
  <si>
    <t>29379VBR3</t>
  </si>
  <si>
    <t>F 4.134 08/04/25 Corp</t>
  </si>
  <si>
    <t>BYZ3FB7</t>
  </si>
  <si>
    <t>US345397XL24</t>
  </si>
  <si>
    <t>345397XL2</t>
  </si>
  <si>
    <t>FNCL 3.5 6/24 Mtge</t>
  </si>
  <si>
    <t>BJXBL65</t>
  </si>
  <si>
    <t>US01F0326664</t>
  </si>
  <si>
    <t>01F032666</t>
  </si>
  <si>
    <t>FNCL 6 6/24 Mtge</t>
  </si>
  <si>
    <t>B1XH0N7</t>
  </si>
  <si>
    <t>US01F0606677</t>
  </si>
  <si>
    <t>01F060667</t>
  </si>
  <si>
    <t>FRCB 4 5/8 02/13/47 Corp</t>
  </si>
  <si>
    <t>US33616CAC47</t>
  </si>
  <si>
    <t>33616CAC4</t>
  </si>
  <si>
    <t>FYBR 2023-1 B Mtge</t>
  </si>
  <si>
    <t>US35910EAB02</t>
  </si>
  <si>
    <t>35910EAB0</t>
  </si>
  <si>
    <t>FYBR 2023-1 C Mtge</t>
  </si>
  <si>
    <t>US35910EAC84</t>
  </si>
  <si>
    <t>35910EAC8</t>
  </si>
  <si>
    <t>FYBR 8 5/8 03/15/31 Corp</t>
  </si>
  <si>
    <t>BPH14P3</t>
  </si>
  <si>
    <t>US35908MAE03</t>
  </si>
  <si>
    <t>35908MAE0</t>
  </si>
  <si>
    <t>GRUB 5 1/2 07/01/27 Corp</t>
  </si>
  <si>
    <t>BJF8Q14</t>
  </si>
  <si>
    <t>US40010PAA66</t>
  </si>
  <si>
    <t>40010PAA6</t>
  </si>
  <si>
    <t>HERTZ 2021-2A D Mtge</t>
  </si>
  <si>
    <t>US42806MAH25</t>
  </si>
  <si>
    <t>42806MAH2</t>
  </si>
  <si>
    <t>HERTZ 2022-4A D Mtge</t>
  </si>
  <si>
    <t>US42806MBG33</t>
  </si>
  <si>
    <t>42806MBG3</t>
  </si>
  <si>
    <t>IEP 4 3/4 09/15/24 Corp</t>
  </si>
  <si>
    <t>BLPTF92</t>
  </si>
  <si>
    <t>US451102BW60</t>
  </si>
  <si>
    <t>451102BW6</t>
  </si>
  <si>
    <t>ISRELE 5 11/12/24 Corp</t>
  </si>
  <si>
    <t>BSKPFS3</t>
  </si>
  <si>
    <t>IL0060001943</t>
  </si>
  <si>
    <t>465077AK1</t>
  </si>
  <si>
    <t>JACK 2022-1A A2I Mtge</t>
  </si>
  <si>
    <t>US466365AD56</t>
  </si>
  <si>
    <t>466365AD5</t>
  </si>
  <si>
    <t>LIBMUT 4 1/8 12/15/51 Corp</t>
  </si>
  <si>
    <t>BLNL7Z0</t>
  </si>
  <si>
    <t>US53079EBM57</t>
  </si>
  <si>
    <t>53079EBM5</t>
  </si>
  <si>
    <t>LOGM 5 1/2 05/01/28 Corp</t>
  </si>
  <si>
    <t>BRC00B7</t>
  </si>
  <si>
    <t>US38349YAA38</t>
  </si>
  <si>
    <t>38349YAA3</t>
  </si>
  <si>
    <t>BRC0051</t>
  </si>
  <si>
    <t>US38349YAB11</t>
  </si>
  <si>
    <t>38349YAB1</t>
  </si>
  <si>
    <t>LUMN 4 02/15/27 Corp</t>
  </si>
  <si>
    <t>BH3T5T6</t>
  </si>
  <si>
    <t>US156700BC99</t>
  </si>
  <si>
    <t>156700BC9</t>
  </si>
  <si>
    <t>LUMN 7.6 09/15/39 Corp</t>
  </si>
  <si>
    <t>B4MDZS7</t>
  </si>
  <si>
    <t>US156700AM80</t>
  </si>
  <si>
    <t>156700AM8</t>
  </si>
  <si>
    <t>MCBRAC 7 1/4 06/30/31 Corp</t>
  </si>
  <si>
    <t>BNNTMV9</t>
  </si>
  <si>
    <t>US55292WAA80</t>
  </si>
  <si>
    <t>55292WAA8</t>
  </si>
  <si>
    <t>NAVSL 2021-BA R Mtge</t>
  </si>
  <si>
    <t>US63942LAC63</t>
  </si>
  <si>
    <t>63942LAC6</t>
  </si>
  <si>
    <t>NRG 10 1/4 PERP Corp</t>
  </si>
  <si>
    <t>BPH14T7</t>
  </si>
  <si>
    <t>US629377CU45</t>
  </si>
  <si>
    <t>629377CU4</t>
  </si>
  <si>
    <t>OCTL 2022-1A R1 Mtge</t>
  </si>
  <si>
    <t>US67571EAG26</t>
  </si>
  <si>
    <t>67571EAG2</t>
  </si>
  <si>
    <t>OPI 9 03/31/29 Corp</t>
  </si>
  <si>
    <t>US67623CAG42</t>
  </si>
  <si>
    <t>67623CAG4</t>
  </si>
  <si>
    <t>QVCN 4 3/8 09/01/28 Corp</t>
  </si>
  <si>
    <t>BL6CQM0</t>
  </si>
  <si>
    <t>US747262AZ65</t>
  </si>
  <si>
    <t>747262AZ6</t>
  </si>
  <si>
    <t>RADPAR 8 1/2 01/31/29 Corp</t>
  </si>
  <si>
    <t>BP6DQT8</t>
  </si>
  <si>
    <t>US75041VAB09</t>
  </si>
  <si>
    <t>75041VAB0</t>
  </si>
  <si>
    <t>RITM 6 1/4 10/15/25 Corp</t>
  </si>
  <si>
    <t>BMC4412</t>
  </si>
  <si>
    <t>US64828TAA07</t>
  </si>
  <si>
    <t>64828TAA0</t>
  </si>
  <si>
    <t>RITM 8 04/01/29 Corp</t>
  </si>
  <si>
    <t>BPBJYP3</t>
  </si>
  <si>
    <t>US64828TAB89</t>
  </si>
  <si>
    <t>64828TAB8</t>
  </si>
  <si>
    <t>RIVHOL Float 10/15/26 Corp</t>
  </si>
  <si>
    <t>BMC7G60</t>
  </si>
  <si>
    <t>US76954LAA70</t>
  </si>
  <si>
    <t>76954LAA7</t>
  </si>
  <si>
    <t>SBNY 4 10/15/30 Corp</t>
  </si>
  <si>
    <t>BN0S2R5</t>
  </si>
  <si>
    <t>US82669GCK85</t>
  </si>
  <si>
    <t>82669GCK8</t>
  </si>
  <si>
    <t>SFRFP 10 1/2 05/15/27 Corp</t>
  </si>
  <si>
    <t>BJP8GV4</t>
  </si>
  <si>
    <t>US02156TAB08</t>
  </si>
  <si>
    <t>02156TAB0</t>
  </si>
  <si>
    <t>SIERRA 6 06/15/28 Corp</t>
  </si>
  <si>
    <t>BL986Q9</t>
  </si>
  <si>
    <t>US82653LAA98</t>
  </si>
  <si>
    <t>82653LAA9</t>
  </si>
  <si>
    <t>SPLLLC 5 5/8 03/01/25 Corp</t>
  </si>
  <si>
    <t>BYVXVW4</t>
  </si>
  <si>
    <t>US785592AM87</t>
  </si>
  <si>
    <t>785592AM8</t>
  </si>
  <si>
    <t>STWD 7 1/4 04/01/29 Corp</t>
  </si>
  <si>
    <t>BRPT6L3</t>
  </si>
  <si>
    <t>US85571BBB09</t>
  </si>
  <si>
    <t>85571BBB0</t>
  </si>
  <si>
    <t>TEN 8 11/17/28 Corp</t>
  </si>
  <si>
    <t>BQ1PCD2</t>
  </si>
  <si>
    <t>US880349AU90</t>
  </si>
  <si>
    <t>880349AU9</t>
  </si>
  <si>
    <t>TITIM 5.303 05/30/24 Corp</t>
  </si>
  <si>
    <t>BMV1726</t>
  </si>
  <si>
    <t>US87927YAA01</t>
  </si>
  <si>
    <t>87927YAA0</t>
  </si>
  <si>
    <t>UFS 6 3/4 10/01/28 Corp</t>
  </si>
  <si>
    <t>BNM5MZ2</t>
  </si>
  <si>
    <t>US70478JAA25</t>
  </si>
  <si>
    <t>70478JAA2</t>
  </si>
  <si>
    <t>UNIT 10 1/2 02/15/28 Corp</t>
  </si>
  <si>
    <t>BR1H7L8</t>
  </si>
  <si>
    <t>US91327TAA97</t>
  </si>
  <si>
    <t>91327TAA9</t>
  </si>
  <si>
    <t>UNIT 4 3/4 04/15/28 Corp</t>
  </si>
  <si>
    <t>BNSM3M1</t>
  </si>
  <si>
    <t>US91327BAB62</t>
  </si>
  <si>
    <t>91327BAB6</t>
  </si>
  <si>
    <t>VAL 8 3/8 04/30/30 Corp</t>
  </si>
  <si>
    <t>BPK4CP5</t>
  </si>
  <si>
    <t>US91889FAC59</t>
  </si>
  <si>
    <t>91889FAC5</t>
  </si>
  <si>
    <t>VERI 1 3/4 11/15/26 Corp</t>
  </si>
  <si>
    <t>BP83K49</t>
  </si>
  <si>
    <t>US92347MAB63</t>
  </si>
  <si>
    <t>92347MAB6</t>
  </si>
  <si>
    <t>WEWORK 11 08/15/27 Corp</t>
  </si>
  <si>
    <t>US96209BAC63</t>
  </si>
  <si>
    <t>96209BAC6</t>
  </si>
  <si>
    <t>WEWORK 15 08/15/27 Corp</t>
  </si>
  <si>
    <t>BQB7QH0</t>
  </si>
  <si>
    <t>US96209BAB80</t>
  </si>
  <si>
    <t>96209BAB8</t>
  </si>
  <si>
    <t>DIAMOND SPORTS  12/02/24 TERM LOAN</t>
  </si>
  <si>
    <t>KYNBL4597342</t>
  </si>
  <si>
    <t>Term  Loan</t>
  </si>
  <si>
    <t>CTA</t>
  </si>
  <si>
    <t>SOYBEAN OIL FUTR Jul24</t>
  </si>
  <si>
    <t>BON4 Comdty</t>
  </si>
  <si>
    <t>BON4</t>
  </si>
  <si>
    <t>SOYBEAN OIL FUTR Aug24</t>
  </si>
  <si>
    <t>BOQ4 Comdty</t>
  </si>
  <si>
    <t>BOQ4</t>
  </si>
  <si>
    <t>SOYBEAN OIL FUTR Sep24</t>
  </si>
  <si>
    <t>BOU4 Comdty</t>
  </si>
  <si>
    <t>BOU4</t>
  </si>
  <si>
    <t>CORN FUTURE Mar25</t>
  </si>
  <si>
    <t>C H5 Comdty</t>
  </si>
  <si>
    <t>C H5</t>
  </si>
  <si>
    <t>CORN FUTURE Jul24</t>
  </si>
  <si>
    <t>C N4 Comdty</t>
  </si>
  <si>
    <t>C N4</t>
  </si>
  <si>
    <t>CORN FUTURE Sep24</t>
  </si>
  <si>
    <t>C U4 Comdty</t>
  </si>
  <si>
    <t>C U4</t>
  </si>
  <si>
    <t>CORN FUTURE Dec24</t>
  </si>
  <si>
    <t>C Z4 Comdty</t>
  </si>
  <si>
    <t>C Z4</t>
  </si>
  <si>
    <t>WTI CRUDE FUTURE  Jan25</t>
  </si>
  <si>
    <t>CLF5 Comdty</t>
  </si>
  <si>
    <t>WTI CRUDE FUTURE Jan25</t>
  </si>
  <si>
    <t>CLF5</t>
  </si>
  <si>
    <t>WTI CRUDE FUTURE Jul24</t>
  </si>
  <si>
    <t>CLN4 Comdty</t>
  </si>
  <si>
    <t>CLN4</t>
  </si>
  <si>
    <t>WTI CRUDE FUTURE Aug24</t>
  </si>
  <si>
    <t>CLQ4 Comdty</t>
  </si>
  <si>
    <t>CLQ4</t>
  </si>
  <si>
    <t>WTI CRUDE FUTURE Nov24</t>
  </si>
  <si>
    <t>CLX4 Comdty</t>
  </si>
  <si>
    <t>CLX4</t>
  </si>
  <si>
    <t>WTI CRUDE FUTURE Dec24</t>
  </si>
  <si>
    <t>CLZ4 Comdty</t>
  </si>
  <si>
    <t>CLZ4</t>
  </si>
  <si>
    <t>CAN 10YR BOND FUT Jun24</t>
  </si>
  <si>
    <t>CNM4 Comdty</t>
  </si>
  <si>
    <t>CNM4</t>
  </si>
  <si>
    <t>3M CORRA Futures Mar25</t>
  </si>
  <si>
    <t>CORH5 Comdty</t>
  </si>
  <si>
    <t>3M CORRA FUTURES MAR25</t>
  </si>
  <si>
    <t>CORH5</t>
  </si>
  <si>
    <t>3M CORRA Futures Jun24</t>
  </si>
  <si>
    <t>CORM4 Comdty</t>
  </si>
  <si>
    <t>CORM4</t>
  </si>
  <si>
    <t>3M CORRA FUTURES SEP24</t>
  </si>
  <si>
    <t>CORU4 Comdty</t>
  </si>
  <si>
    <t>CORU4</t>
  </si>
  <si>
    <t>3M CORRA Futures Dec24</t>
  </si>
  <si>
    <t>CORZ4 Comdty</t>
  </si>
  <si>
    <t>CORZ4</t>
  </si>
  <si>
    <t>COTTON NO.2 FUTR Jul24</t>
  </si>
  <si>
    <t>CTN4 Comdty</t>
  </si>
  <si>
    <t>CTN4</t>
  </si>
  <si>
    <t>COTTON NO.2 FUT Dec24</t>
  </si>
  <si>
    <t>CTZ4 Comdty</t>
  </si>
  <si>
    <t>COTTON NO.2 FUTR Dec24</t>
  </si>
  <si>
    <t>CTZ4</t>
  </si>
  <si>
    <t>US 5YR NOTE (CBT) JUN24</t>
  </si>
  <si>
    <t>FVM4 Comdty</t>
  </si>
  <si>
    <t>FVM4</t>
  </si>
  <si>
    <t>GOLD 100 OZ FUTR Jun24</t>
  </si>
  <si>
    <t>GCM4 Comdty</t>
  </si>
  <si>
    <t>GCM4</t>
  </si>
  <si>
    <t>GOLD 100 OZ FUTR Aug24</t>
  </si>
  <si>
    <t>GCQ4 Comdty</t>
  </si>
  <si>
    <t>GCQ4</t>
  </si>
  <si>
    <t>GOLD 100 OZ FUT Oct24</t>
  </si>
  <si>
    <t>GCV4 Comdty</t>
  </si>
  <si>
    <t>GOLD 100 OZ FUTR Oct24</t>
  </si>
  <si>
    <t>GCV4</t>
  </si>
  <si>
    <t>COPPER FUTURE Jul24</t>
  </si>
  <si>
    <t>HGN4 Comdty</t>
  </si>
  <si>
    <t>HGN4</t>
  </si>
  <si>
    <t>COPPER FUTURE Sep24</t>
  </si>
  <si>
    <t>HGU4 Comdty</t>
  </si>
  <si>
    <t>HGU4</t>
  </si>
  <si>
    <t>COPPER FUTURE Dec24</t>
  </si>
  <si>
    <t>HGZ4 Comdty</t>
  </si>
  <si>
    <t>HGZ4</t>
  </si>
  <si>
    <t>LIVE CATTLE FUTR Jun24</t>
  </si>
  <si>
    <t>LCM4 Comdty</t>
  </si>
  <si>
    <t>LCM4</t>
  </si>
  <si>
    <t>LIVE CATTLE FUTR Aug24</t>
  </si>
  <si>
    <t>LCQ4 Comdty</t>
  </si>
  <si>
    <t>LCQ4</t>
  </si>
  <si>
    <t>LIVE CATTLE FUT Oct24</t>
  </si>
  <si>
    <t>LCV4 Comdty</t>
  </si>
  <si>
    <t>LIVE CATTLE FUTR Oct24</t>
  </si>
  <si>
    <t>LCV4</t>
  </si>
  <si>
    <t>NATURAL GAS FUTR Jan25</t>
  </si>
  <si>
    <t>NGF25 Comdty</t>
  </si>
  <si>
    <t>NGF25</t>
  </si>
  <si>
    <t>NATURAL GAS FUTR Feb25</t>
  </si>
  <si>
    <t>NGG25 Comdty</t>
  </si>
  <si>
    <t>NGG25</t>
  </si>
  <si>
    <t>NATURAL GAS FUTR Aug24</t>
  </si>
  <si>
    <t>NGQ24 Comdty</t>
  </si>
  <si>
    <t>NGQ24</t>
  </si>
  <si>
    <t>NATURAL GAS FUTR Sep24</t>
  </si>
  <si>
    <t>NGU24 Comdty</t>
  </si>
  <si>
    <t>NGU24</t>
  </si>
  <si>
    <t>NATURAL GAS FUTR Oct24</t>
  </si>
  <si>
    <t>NGV24 Comdty</t>
  </si>
  <si>
    <t>NGV24</t>
  </si>
  <si>
    <t>NATURAL GAS FUTR Nov24</t>
  </si>
  <si>
    <t>NGX24 Comdty</t>
  </si>
  <si>
    <t>NGX24</t>
  </si>
  <si>
    <t>NATURAL GAS FUTR Dec24</t>
  </si>
  <si>
    <t>NGZ24 Comdty</t>
  </si>
  <si>
    <t>NGZ24</t>
  </si>
  <si>
    <t>SUGAR #11 (WORLD) Mar25</t>
  </si>
  <si>
    <t>SBH5 Comdty</t>
  </si>
  <si>
    <t>SBH5</t>
  </si>
  <si>
    <t>SUGAR #11 (WORLD) Jul24</t>
  </si>
  <si>
    <t>SBN4 Comdty</t>
  </si>
  <si>
    <t>SBN4</t>
  </si>
  <si>
    <t>SUGAR #11 (WORLD) Oct24</t>
  </si>
  <si>
    <t>SBV4 Comdty</t>
  </si>
  <si>
    <t>SBV4</t>
  </si>
  <si>
    <t>3 MONTH SOFR FUT MAR25</t>
  </si>
  <si>
    <t>SFRH5 Comdty</t>
  </si>
  <si>
    <t>SFRH5</t>
  </si>
  <si>
    <t>3 MONTH SOFR FUT JUN25</t>
  </si>
  <si>
    <t>SFRM5 Comdty</t>
  </si>
  <si>
    <t>SFRM5</t>
  </si>
  <si>
    <t>3 MONTH SOFR FUT SEP24</t>
  </si>
  <si>
    <t>SFRU4 Comdty</t>
  </si>
  <si>
    <t>SFRU4</t>
  </si>
  <si>
    <t>3 MONTH SOFR FUT Dec24</t>
  </si>
  <si>
    <t>SFRZ4 Comdty</t>
  </si>
  <si>
    <t>3 MONTH SOFR FUT DEC24</t>
  </si>
  <si>
    <t>SFRZ4</t>
  </si>
  <si>
    <t>SILVER FUTURE Jul24</t>
  </si>
  <si>
    <t>SIN4 Comdty</t>
  </si>
  <si>
    <t>SIN4</t>
  </si>
  <si>
    <t>SILVER FUTURE Sep24</t>
  </si>
  <si>
    <t>SIU4 Comdty</t>
  </si>
  <si>
    <t>SIU4</t>
  </si>
  <si>
    <t>SILVER FUTURE Dec24</t>
  </si>
  <si>
    <t>SIZ4 Comdty</t>
  </si>
  <si>
    <t>SIZ4</t>
  </si>
  <si>
    <t>WHEAT FUTURE(CBT) Jul24</t>
  </si>
  <si>
    <t>W N4 Comdty</t>
  </si>
  <si>
    <t>W N4</t>
  </si>
  <si>
    <t>WHEAT FUTURE(CBT) Sep24</t>
  </si>
  <si>
    <t>W U4 Comdty</t>
  </si>
  <si>
    <t>W U4</t>
  </si>
  <si>
    <t>WHEAT FUTURE(CBT) Dec24</t>
  </si>
  <si>
    <t>W Z4 Comdty</t>
  </si>
  <si>
    <t>W Z4</t>
  </si>
  <si>
    <t>B 05/28/24 Govt</t>
  </si>
  <si>
    <t>BMGCFZ3</t>
  </si>
  <si>
    <t>US912797JY46</t>
  </si>
  <si>
    <t>912797JY4</t>
  </si>
  <si>
    <t>B 06/20/24 Govt</t>
  </si>
  <si>
    <t>BPRBH54</t>
  </si>
  <si>
    <t>US912796ZW23</t>
  </si>
  <si>
    <t>912796ZW2</t>
  </si>
  <si>
    <t>EQLS</t>
  </si>
  <si>
    <t>BNPWGTRS</t>
  </si>
  <si>
    <t>BNPWGLL1</t>
  </si>
  <si>
    <t>CK Hutchison Holdings Ltd</t>
  </si>
  <si>
    <t>1 HK</t>
  </si>
  <si>
    <t>BW9P816</t>
  </si>
  <si>
    <t>KYG217651051</t>
  </si>
  <si>
    <t>CK Asset Holdings Ltd</t>
  </si>
  <si>
    <t>1113 HK</t>
  </si>
  <si>
    <t>BYZQ077</t>
  </si>
  <si>
    <t>KYG2177B1014</t>
  </si>
  <si>
    <t>Inpex Corp</t>
  </si>
  <si>
    <t>1605 JT</t>
  </si>
  <si>
    <t>B10RB15</t>
  </si>
  <si>
    <t>JP3294460005</t>
  </si>
  <si>
    <t>Swire Pacific Ltd</t>
  </si>
  <si>
    <t>19 HK</t>
  </si>
  <si>
    <t>6867748</t>
  </si>
  <si>
    <t>HK0019000162</t>
  </si>
  <si>
    <t>Sands China Ltd</t>
  </si>
  <si>
    <t>1928 HK</t>
  </si>
  <si>
    <t>B5B23W2</t>
  </si>
  <si>
    <t>KYG7800X1079</t>
  </si>
  <si>
    <t>Sekisui House Ltd</t>
  </si>
  <si>
    <t>1928 JT</t>
  </si>
  <si>
    <t>6793906</t>
  </si>
  <si>
    <t>JP3420600003</t>
  </si>
  <si>
    <t>Covestro AG</t>
  </si>
  <si>
    <t>1COV GY</t>
  </si>
  <si>
    <t>BYTBWY9</t>
  </si>
  <si>
    <t>DE0006062144</t>
  </si>
  <si>
    <t>MEIJI Holdings Co Ltd</t>
  </si>
  <si>
    <t>2269 JT</t>
  </si>
  <si>
    <t>B60DQV3</t>
  </si>
  <si>
    <t>JP3918000005</t>
  </si>
  <si>
    <t>Nissin Foods Holdings Co Ltd</t>
  </si>
  <si>
    <t>2897 JT</t>
  </si>
  <si>
    <t>6641760</t>
  </si>
  <si>
    <t>JP3675600005</t>
  </si>
  <si>
    <t>GLP J-Reit</t>
  </si>
  <si>
    <t>3281 JT</t>
  </si>
  <si>
    <t>B8RBZV7</t>
  </si>
  <si>
    <t>JP3047510007</t>
  </si>
  <si>
    <t>Nissan Chemical Corp</t>
  </si>
  <si>
    <t>4021 JT</t>
  </si>
  <si>
    <t>6641588</t>
  </si>
  <si>
    <t>JP3670800006</t>
  </si>
  <si>
    <t>Ibiden Co Ltd</t>
  </si>
  <si>
    <t>4062 JT</t>
  </si>
  <si>
    <t>6456102</t>
  </si>
  <si>
    <t>JP3148800000</t>
  </si>
  <si>
    <t>Shin-Etsu Chemical Co Ltd</t>
  </si>
  <si>
    <t>4063 JT</t>
  </si>
  <si>
    <t>6804585</t>
  </si>
  <si>
    <t>JP3371200001</t>
  </si>
  <si>
    <t>Ono Pharmaceutical Co Ltd</t>
  </si>
  <si>
    <t>4528 JT</t>
  </si>
  <si>
    <t>6660107</t>
  </si>
  <si>
    <t>JP3197600004</t>
  </si>
  <si>
    <t>Trend Micro Inc/Japan</t>
  </si>
  <si>
    <t>4704 JT</t>
  </si>
  <si>
    <t>6125286</t>
  </si>
  <si>
    <t>JP3637300009</t>
  </si>
  <si>
    <t>USS Co Ltd</t>
  </si>
  <si>
    <t>4732 JT</t>
  </si>
  <si>
    <t>6171494</t>
  </si>
  <si>
    <t>JP3944130008</t>
  </si>
  <si>
    <t>AGC Inc</t>
  </si>
  <si>
    <t>5201 JT</t>
  </si>
  <si>
    <t>6055208</t>
  </si>
  <si>
    <t>JP3112000009</t>
  </si>
  <si>
    <t>JFE Holdings Inc</t>
  </si>
  <si>
    <t>5411 JT</t>
  </si>
  <si>
    <t>6543792</t>
  </si>
  <si>
    <t>JP3386030005</t>
  </si>
  <si>
    <t>Power Assets Holdings Ltd</t>
  </si>
  <si>
    <t>6 HK</t>
  </si>
  <si>
    <t>6435327</t>
  </si>
  <si>
    <t>HK0006000050</t>
  </si>
  <si>
    <t>Disco Corp</t>
  </si>
  <si>
    <t>6146 JT</t>
  </si>
  <si>
    <t>6270948</t>
  </si>
  <si>
    <t>JP3548600000</t>
  </si>
  <si>
    <t>Hitachi Construction Machinery</t>
  </si>
  <si>
    <t>6305 JT</t>
  </si>
  <si>
    <t>6429405</t>
  </si>
  <si>
    <t>JP3787000003</t>
  </si>
  <si>
    <t>Daifuku Co Ltd</t>
  </si>
  <si>
    <t>6383 JT</t>
  </si>
  <si>
    <t>6250025</t>
  </si>
  <si>
    <t>JP3497400006</t>
  </si>
  <si>
    <t>Makita Corp</t>
  </si>
  <si>
    <t>6586 JT</t>
  </si>
  <si>
    <t>6555805</t>
  </si>
  <si>
    <t>JP3862400003</t>
  </si>
  <si>
    <t>Panasonic Holdings Corp</t>
  </si>
  <si>
    <t>6752 JT</t>
  </si>
  <si>
    <t>6572707</t>
  </si>
  <si>
    <t>JP3866800000</t>
  </si>
  <si>
    <t>Hirose Electric Co Ltd</t>
  </si>
  <si>
    <t>6806 JT</t>
  </si>
  <si>
    <t>6428725</t>
  </si>
  <si>
    <t>JP3799000009</t>
  </si>
  <si>
    <t>Azbil Corp</t>
  </si>
  <si>
    <t>6845 JT</t>
  </si>
  <si>
    <t>6985543</t>
  </si>
  <si>
    <t>JP3937200008</t>
  </si>
  <si>
    <t>Kyocera Corp</t>
  </si>
  <si>
    <t>6971 JT</t>
  </si>
  <si>
    <t>6499260</t>
  </si>
  <si>
    <t>JP3249600002</t>
  </si>
  <si>
    <t>Nitto Denko Corp</t>
  </si>
  <si>
    <t>6988 JT</t>
  </si>
  <si>
    <t>6641801</t>
  </si>
  <si>
    <t>JP3684000007</t>
  </si>
  <si>
    <t>Isuzu Motors Ltd</t>
  </si>
  <si>
    <t>7202 JT</t>
  </si>
  <si>
    <t>6467104</t>
  </si>
  <si>
    <t>JP3137200006</t>
  </si>
  <si>
    <t>Mazda Motor Corp</t>
  </si>
  <si>
    <t>7261 JT</t>
  </si>
  <si>
    <t>6900308</t>
  </si>
  <si>
    <t>JP3868400007</t>
  </si>
  <si>
    <t>Koito Manufacturing Co Ltd</t>
  </si>
  <si>
    <t>7276 JT</t>
  </si>
  <si>
    <t>6496324</t>
  </si>
  <si>
    <t>JP3284600008</t>
  </si>
  <si>
    <t>Zensho Holdings Co Ltd</t>
  </si>
  <si>
    <t>7550 JT</t>
  </si>
  <si>
    <t>6042608</t>
  </si>
  <si>
    <t>JP3429300001</t>
  </si>
  <si>
    <t>SCREEN Holdings Co Ltd</t>
  </si>
  <si>
    <t>7735 JT</t>
  </si>
  <si>
    <t>6251028</t>
  </si>
  <si>
    <t>JP3494600004</t>
  </si>
  <si>
    <t>Hoya Corp</t>
  </si>
  <si>
    <t>7741 JT</t>
  </si>
  <si>
    <t>6441506</t>
  </si>
  <si>
    <t>JP3837800006</t>
  </si>
  <si>
    <t>Bandai Namco Holdings Inc</t>
  </si>
  <si>
    <t>7832 JT</t>
  </si>
  <si>
    <t>B0JDQD4</t>
  </si>
  <si>
    <t>JP3778630008</t>
  </si>
  <si>
    <t>Nintendo Co Ltd</t>
  </si>
  <si>
    <t>7974 JT</t>
  </si>
  <si>
    <t>6639550</t>
  </si>
  <si>
    <t>JP3756600007</t>
  </si>
  <si>
    <t>Tokyo Electron Ltd</t>
  </si>
  <si>
    <t>8035 JT</t>
  </si>
  <si>
    <t>6895675</t>
  </si>
  <si>
    <t>JP3571400005</t>
  </si>
  <si>
    <t>Unicharm Corp</t>
  </si>
  <si>
    <t>8113 JT</t>
  </si>
  <si>
    <t>6911485</t>
  </si>
  <si>
    <t>JP3951600000</t>
  </si>
  <si>
    <t>Sino Land Co Ltd</t>
  </si>
  <si>
    <t>83 HK</t>
  </si>
  <si>
    <t>6810429</t>
  </si>
  <si>
    <t>HK0083000502</t>
  </si>
  <si>
    <t>Japan Real Estate Investment C</t>
  </si>
  <si>
    <t>8952 JT</t>
  </si>
  <si>
    <t>6397580</t>
  </si>
  <si>
    <t>JP3027680002</t>
  </si>
  <si>
    <t>Japan Metropolitan Fund Invest</t>
  </si>
  <si>
    <t>8953 JT</t>
  </si>
  <si>
    <t>6513342</t>
  </si>
  <si>
    <t>JP3039710003</t>
  </si>
  <si>
    <t>KDX Realty Investment Corp</t>
  </si>
  <si>
    <t>8972 JT</t>
  </si>
  <si>
    <t>B0C5Q59</t>
  </si>
  <si>
    <t>JP3046270009</t>
  </si>
  <si>
    <t>Yamato Holdings Co Ltd</t>
  </si>
  <si>
    <t>9064 JT</t>
  </si>
  <si>
    <t>6985565</t>
  </si>
  <si>
    <t>JP3940000007</t>
  </si>
  <si>
    <t>Mitsui OSK Lines Ltd</t>
  </si>
  <si>
    <t>9104 JT</t>
  </si>
  <si>
    <t>6597584</t>
  </si>
  <si>
    <t>JP3362700001</t>
  </si>
  <si>
    <t>NIPPON EXPRESS HOLDINGS INC</t>
  </si>
  <si>
    <t>9147 JT</t>
  </si>
  <si>
    <t>BKSHP63</t>
  </si>
  <si>
    <t>JP3688370000</t>
  </si>
  <si>
    <t>KDDI Corp</t>
  </si>
  <si>
    <t>9433 JT</t>
  </si>
  <si>
    <t>6248990</t>
  </si>
  <si>
    <t>JP3496400007</t>
  </si>
  <si>
    <t>MISUMI Group Inc</t>
  </si>
  <si>
    <t>9962 JT</t>
  </si>
  <si>
    <t>6595179</t>
  </si>
  <si>
    <t>JP3885400006</t>
  </si>
  <si>
    <t>abrdn plc</t>
  </si>
  <si>
    <t>ABDN LN</t>
  </si>
  <si>
    <t>BF8Q6K6</t>
  </si>
  <si>
    <t>GB00BF8Q6K64</t>
  </si>
  <si>
    <t>Arch Capital Group Ltd</t>
  </si>
  <si>
    <t>ACGL UW</t>
  </si>
  <si>
    <t>2740542</t>
  </si>
  <si>
    <t>BMG0450A1053</t>
  </si>
  <si>
    <t>AECOM</t>
  </si>
  <si>
    <t>ACM UN</t>
  </si>
  <si>
    <t>B1VZ431</t>
  </si>
  <si>
    <t>US00766T1007</t>
  </si>
  <si>
    <t>00766T100</t>
  </si>
  <si>
    <t>Adyen NV</t>
  </si>
  <si>
    <t>ADYEN NA</t>
  </si>
  <si>
    <t>BZ1HM42</t>
  </si>
  <si>
    <t>NL0012969182</t>
  </si>
  <si>
    <t>AES Corp/The</t>
  </si>
  <si>
    <t>AES UN</t>
  </si>
  <si>
    <t>2002479</t>
  </si>
  <si>
    <t>US00130H1059</t>
  </si>
  <si>
    <t>00130H105</t>
  </si>
  <si>
    <t>American Financial Group Inc/O</t>
  </si>
  <si>
    <t>AFG UN</t>
  </si>
  <si>
    <t>2134532</t>
  </si>
  <si>
    <t>US0259321042</t>
  </si>
  <si>
    <t>025932104</t>
  </si>
  <si>
    <t>Aegon Ltd</t>
  </si>
  <si>
    <t>AGN NA</t>
  </si>
  <si>
    <t>BPH0Y27</t>
  </si>
  <si>
    <t>BMG0112X1056</t>
  </si>
  <si>
    <t>Ageas SA/NV</t>
  </si>
  <si>
    <t>AGS BB</t>
  </si>
  <si>
    <t>B86S2N0</t>
  </si>
  <si>
    <t>BE0974264930</t>
  </si>
  <si>
    <t>Air Liquide SA</t>
  </si>
  <si>
    <t>AI FP</t>
  </si>
  <si>
    <t>B1YXBJ7</t>
  </si>
  <si>
    <t>FR0000120073</t>
  </si>
  <si>
    <t>American International Group I</t>
  </si>
  <si>
    <t>AIG UN</t>
  </si>
  <si>
    <t>2027342</t>
  </si>
  <si>
    <t>US0268747849</t>
  </si>
  <si>
    <t>026874784</t>
  </si>
  <si>
    <t>Assurant Inc</t>
  </si>
  <si>
    <t>AIZ UN</t>
  </si>
  <si>
    <t>2331430</t>
  </si>
  <si>
    <t>US04621X1081</t>
  </si>
  <si>
    <t>04621X108</t>
  </si>
  <si>
    <t>AJG UN</t>
  </si>
  <si>
    <t>Aker BP ASA</t>
  </si>
  <si>
    <t>AKRBP NO</t>
  </si>
  <si>
    <t>B1L95G3</t>
  </si>
  <si>
    <t>NO0010345853</t>
  </si>
  <si>
    <t>ALB UN</t>
  </si>
  <si>
    <t>Alfa Laval AB</t>
  </si>
  <si>
    <t>ALFA SS</t>
  </si>
  <si>
    <t>7332687</t>
  </si>
  <si>
    <t>SE0000695876</t>
  </si>
  <si>
    <t>Aristocrat Leisure Ltd</t>
  </si>
  <si>
    <t>ALL AT</t>
  </si>
  <si>
    <t>6253983</t>
  </si>
  <si>
    <t>AU000000ALL7</t>
  </si>
  <si>
    <t>Allstate Corp/The</t>
  </si>
  <si>
    <t>ALL UN</t>
  </si>
  <si>
    <t>2019952</t>
  </si>
  <si>
    <t>US0200021014</t>
  </si>
  <si>
    <t>020002101</t>
  </si>
  <si>
    <t>Ally Financial Inc</t>
  </si>
  <si>
    <t>ALLY UN</t>
  </si>
  <si>
    <t>B72XK05</t>
  </si>
  <si>
    <t>US02005N1000</t>
  </si>
  <si>
    <t>02005N100</t>
  </si>
  <si>
    <t>Allianz SE</t>
  </si>
  <si>
    <t>ALV GY</t>
  </si>
  <si>
    <t>5231485</t>
  </si>
  <si>
    <t>DE0008404005</t>
  </si>
  <si>
    <t>Applied Materials Inc</t>
  </si>
  <si>
    <t>AMAT UW</t>
  </si>
  <si>
    <t>2046552</t>
  </si>
  <si>
    <t>US0382221051</t>
  </si>
  <si>
    <t>038222105</t>
  </si>
  <si>
    <t>Ameriprise Financial Inc</t>
  </si>
  <si>
    <t>AMP UN</t>
  </si>
  <si>
    <t>B0J7D57</t>
  </si>
  <si>
    <t>US03076C1062</t>
  </si>
  <si>
    <t>03076C106</t>
  </si>
  <si>
    <t>Arista Networks Inc</t>
  </si>
  <si>
    <t>ANET UN</t>
  </si>
  <si>
    <t>BN33VM5</t>
  </si>
  <si>
    <t>US0404131064</t>
  </si>
  <si>
    <t>040413106</t>
  </si>
  <si>
    <t>AON UN</t>
  </si>
  <si>
    <t>APA UW</t>
  </si>
  <si>
    <t>ARC Resources Ltd</t>
  </si>
  <si>
    <t>ARX CT</t>
  </si>
  <si>
    <t>B6463M8</t>
  </si>
  <si>
    <t>CA00208D4084</t>
  </si>
  <si>
    <t>00208D408</t>
  </si>
  <si>
    <t>ASML Holding NV</t>
  </si>
  <si>
    <t>ASML NA</t>
  </si>
  <si>
    <t>B929F46</t>
  </si>
  <si>
    <t>NL0010273215</t>
  </si>
  <si>
    <t>Assa Abloy AB</t>
  </si>
  <si>
    <t>ASSAB SS</t>
  </si>
  <si>
    <t>BYPC1T4</t>
  </si>
  <si>
    <t>SE0007100581</t>
  </si>
  <si>
    <t>Atlas Copco AB</t>
  </si>
  <si>
    <t>ATCOA SS</t>
  </si>
  <si>
    <t>BLDBN41</t>
  </si>
  <si>
    <t>SE0017486889</t>
  </si>
  <si>
    <t>ATCOB SS</t>
  </si>
  <si>
    <t>BLDBN52</t>
  </si>
  <si>
    <t>SE0017486897</t>
  </si>
  <si>
    <t>Auto Trader Group PLC</t>
  </si>
  <si>
    <t>AUTO LN</t>
  </si>
  <si>
    <t>BVYVFW2</t>
  </si>
  <si>
    <t>GB00BVYVFW23</t>
  </si>
  <si>
    <t>Banco BPM SpA</t>
  </si>
  <si>
    <t>BAMI IM</t>
  </si>
  <si>
    <t>BYMD5K9</t>
  </si>
  <si>
    <t>IT0005218380</t>
  </si>
  <si>
    <t>BASF SE</t>
  </si>
  <si>
    <t>BAS GY</t>
  </si>
  <si>
    <t>5086577</t>
  </si>
  <si>
    <t>DE000BASF111</t>
  </si>
  <si>
    <t>Beijer Ref AB</t>
  </si>
  <si>
    <t>BEIJB SS</t>
  </si>
  <si>
    <t>BP2NJ48</t>
  </si>
  <si>
    <t>SE0015949748</t>
  </si>
  <si>
    <t>Brown-Forman Corp</t>
  </si>
  <si>
    <t>BF/B UN</t>
  </si>
  <si>
    <t>2146838</t>
  </si>
  <si>
    <t>US1156372096</t>
  </si>
  <si>
    <t>115637209</t>
  </si>
  <si>
    <t>Bunge Global SA</t>
  </si>
  <si>
    <t>BG UN</t>
  </si>
  <si>
    <t>BQ6BPG9</t>
  </si>
  <si>
    <t>CH1300646267</t>
  </si>
  <si>
    <t>BHP Group Ltd</t>
  </si>
  <si>
    <t>BHP AT</t>
  </si>
  <si>
    <t>6144690</t>
  </si>
  <si>
    <t>AU000000BHP4</t>
  </si>
  <si>
    <t>BILL UN</t>
  </si>
  <si>
    <t>Bank of New York Mellon Corp/T</t>
  </si>
  <si>
    <t>BK UN</t>
  </si>
  <si>
    <t>B1Z77F6</t>
  </si>
  <si>
    <t>US0640581007</t>
  </si>
  <si>
    <t>064058100</t>
  </si>
  <si>
    <t>Baker Hughes Co</t>
  </si>
  <si>
    <t>BKR UW</t>
  </si>
  <si>
    <t>BDHLTQ5</t>
  </si>
  <si>
    <t>US05722G1004</t>
  </si>
  <si>
    <t>05722G100</t>
  </si>
  <si>
    <t>BlackRock Inc</t>
  </si>
  <si>
    <t>BLK UN</t>
  </si>
  <si>
    <t>2494504</t>
  </si>
  <si>
    <t>US09247X1019</t>
  </si>
  <si>
    <t>09247X101</t>
  </si>
  <si>
    <t>Brookfield Corp</t>
  </si>
  <si>
    <t>BN CT</t>
  </si>
  <si>
    <t>BPCPYT4</t>
  </si>
  <si>
    <t>CA11271J1075</t>
  </si>
  <si>
    <t>11271J107</t>
  </si>
  <si>
    <t>Brenntag SE</t>
  </si>
  <si>
    <t>BNR GY</t>
  </si>
  <si>
    <t>B4YVF56</t>
  </si>
  <si>
    <t>DE000A1DAHH0</t>
  </si>
  <si>
    <t>Boliden AB</t>
  </si>
  <si>
    <t>BOL SS</t>
  </si>
  <si>
    <t>BPYTZ57</t>
  </si>
  <si>
    <t>SE0020050417</t>
  </si>
  <si>
    <t>BP PLC</t>
  </si>
  <si>
    <t>BP/ LN</t>
  </si>
  <si>
    <t>0798059</t>
  </si>
  <si>
    <t>GB0007980591</t>
  </si>
  <si>
    <t>BlueScope Steel Ltd</t>
  </si>
  <si>
    <t>BSL AT</t>
  </si>
  <si>
    <t>6533232</t>
  </si>
  <si>
    <t>AU000000BSL0</t>
  </si>
  <si>
    <t>Cardinal Health Inc</t>
  </si>
  <si>
    <t>CAH UN</t>
  </si>
  <si>
    <t>2175672</t>
  </si>
  <si>
    <t>US14149Y1082</t>
  </si>
  <si>
    <t>14149Y108</t>
  </si>
  <si>
    <t>Carlsberg AS</t>
  </si>
  <si>
    <t>CARLB DC</t>
  </si>
  <si>
    <t>4169219</t>
  </si>
  <si>
    <t>DK0010181759</t>
  </si>
  <si>
    <t>Chesapeake Energy Corp</t>
  </si>
  <si>
    <t>CHK UW</t>
  </si>
  <si>
    <t>BMZ5LZ5</t>
  </si>
  <si>
    <t>US1651677353</t>
  </si>
  <si>
    <t>165167735</t>
  </si>
  <si>
    <t>Cincinnati Financial Corp</t>
  </si>
  <si>
    <t>CINF UW</t>
  </si>
  <si>
    <t>2196888</t>
  </si>
  <si>
    <t>US1720621010</t>
  </si>
  <si>
    <t>172062101</t>
  </si>
  <si>
    <t>CapitaLand Ascendas REIT</t>
  </si>
  <si>
    <t>CLAR SP</t>
  </si>
  <si>
    <t>6563875</t>
  </si>
  <si>
    <t>SG1M77906915</t>
  </si>
  <si>
    <t>Cleveland-Cliffs Inc</t>
  </si>
  <si>
    <t>CLF UN</t>
  </si>
  <si>
    <t>BYVZ186</t>
  </si>
  <si>
    <t>US1858991011</t>
  </si>
  <si>
    <t>185899101</t>
  </si>
  <si>
    <t>CMS Energy Corp</t>
  </si>
  <si>
    <t>CMS UN</t>
  </si>
  <si>
    <t>2219224</t>
  </si>
  <si>
    <t>US1258961002</t>
  </si>
  <si>
    <t>125896100</t>
  </si>
  <si>
    <t>Centrica PLC</t>
  </si>
  <si>
    <t>CNA LN</t>
  </si>
  <si>
    <t>B033F22</t>
  </si>
  <si>
    <t>GB00B033F229</t>
  </si>
  <si>
    <t>CNH Industrial NV</t>
  </si>
  <si>
    <t>CNHI UN</t>
  </si>
  <si>
    <t>BDX85Z1</t>
  </si>
  <si>
    <t>NL0010545661</t>
  </si>
  <si>
    <t>Canadian Natural Resources Ltd</t>
  </si>
  <si>
    <t>CNQ CT</t>
  </si>
  <si>
    <t>2171573</t>
  </si>
  <si>
    <t>CA1363851017</t>
  </si>
  <si>
    <t>136385101</t>
  </si>
  <si>
    <t>Cochlear Ltd</t>
  </si>
  <si>
    <t>COH AT</t>
  </si>
  <si>
    <t>6211798</t>
  </si>
  <si>
    <t>AU000000COH5</t>
  </si>
  <si>
    <t>ConocoPhillips</t>
  </si>
  <si>
    <t>COP UN</t>
  </si>
  <si>
    <t>2685717</t>
  </si>
  <si>
    <t>US20825C1045</t>
  </si>
  <si>
    <t>20825C104</t>
  </si>
  <si>
    <t>AXA SA</t>
  </si>
  <si>
    <t>CS FP</t>
  </si>
  <si>
    <t>7088429</t>
  </si>
  <si>
    <t>FR0000120628</t>
  </si>
  <si>
    <t>Constellation Software Inc/Can</t>
  </si>
  <si>
    <t>CSU CT</t>
  </si>
  <si>
    <t>B15C4L6</t>
  </si>
  <si>
    <t>CA21037X1006</t>
  </si>
  <si>
    <t>21037X100</t>
  </si>
  <si>
    <t>Coterra Energy Inc</t>
  </si>
  <si>
    <t>CTRA UN</t>
  </si>
  <si>
    <t>2162340</t>
  </si>
  <si>
    <t>US1270971039</t>
  </si>
  <si>
    <t>127097103</t>
  </si>
  <si>
    <t>CTSH UW</t>
  </si>
  <si>
    <t>Corteva Inc</t>
  </si>
  <si>
    <t>CTVA UN</t>
  </si>
  <si>
    <t>BK73B42</t>
  </si>
  <si>
    <t>US22052L1044</t>
  </si>
  <si>
    <t>22052L104</t>
  </si>
  <si>
    <t>Danske Bank A/S</t>
  </si>
  <si>
    <t>DANSKE DC</t>
  </si>
  <si>
    <t>4588825</t>
  </si>
  <si>
    <t>DK0010274414</t>
  </si>
  <si>
    <t>DAR UN</t>
  </si>
  <si>
    <t>Dropbox Inc</t>
  </si>
  <si>
    <t>DBX UW</t>
  </si>
  <si>
    <t>BG0T321</t>
  </si>
  <si>
    <t>US26210C1045</t>
  </si>
  <si>
    <t>26210C104</t>
  </si>
  <si>
    <t>Datadog Inc</t>
  </si>
  <si>
    <t>DDOG UW</t>
  </si>
  <si>
    <t>BKT9Y49</t>
  </si>
  <si>
    <t>US23804L1035</t>
  </si>
  <si>
    <t>23804L103</t>
  </si>
  <si>
    <t>DECK UN</t>
  </si>
  <si>
    <t>Dell Technologies Inc</t>
  </si>
  <si>
    <t>DELL UN</t>
  </si>
  <si>
    <t>BHKD3S6</t>
  </si>
  <si>
    <t>US24703L2025</t>
  </si>
  <si>
    <t>24703L202</t>
  </si>
  <si>
    <t>D'ieteren Group</t>
  </si>
  <si>
    <t>DIE BB</t>
  </si>
  <si>
    <t>4247494</t>
  </si>
  <si>
    <t>BE0974259880</t>
  </si>
  <si>
    <t>DINO UN</t>
  </si>
  <si>
    <t>DNB Bank ASA</t>
  </si>
  <si>
    <t>DNB NO</t>
  </si>
  <si>
    <t>BNG7113</t>
  </si>
  <si>
    <t>NO0010161896</t>
  </si>
  <si>
    <t>DSV A/S</t>
  </si>
  <si>
    <t>DSV DC</t>
  </si>
  <si>
    <t>B1WT5G2</t>
  </si>
  <si>
    <t>DK0060079531</t>
  </si>
  <si>
    <t>Dynatrace Inc</t>
  </si>
  <si>
    <t>DT UN</t>
  </si>
  <si>
    <t>BJV2RD9</t>
  </si>
  <si>
    <t>US2681501092</t>
  </si>
  <si>
    <t>268150109</t>
  </si>
  <si>
    <t>Devon Energy Corp</t>
  </si>
  <si>
    <t>DVN UN</t>
  </si>
  <si>
    <t>2480677</t>
  </si>
  <si>
    <t>US25179M1036</t>
  </si>
  <si>
    <t>25179M103</t>
  </si>
  <si>
    <t>Dexus</t>
  </si>
  <si>
    <t>DXS AT</t>
  </si>
  <si>
    <t>B033YN6</t>
  </si>
  <si>
    <t>AU000000DXS1</t>
  </si>
  <si>
    <t>Electronic Arts Inc</t>
  </si>
  <si>
    <t>EA UW</t>
  </si>
  <si>
    <t>2310194</t>
  </si>
  <si>
    <t>US2855121099</t>
  </si>
  <si>
    <t>285512109</t>
  </si>
  <si>
    <t>Edenred SE</t>
  </si>
  <si>
    <t>EDEN FP</t>
  </si>
  <si>
    <t>B62G1B5</t>
  </si>
  <si>
    <t>FR0010908533</t>
  </si>
  <si>
    <t>Everest Group Ltd</t>
  </si>
  <si>
    <t>EG UN</t>
  </si>
  <si>
    <t>2556868</t>
  </si>
  <si>
    <t>BMG3223R1088</t>
  </si>
  <si>
    <t>Equity LifeStyle Properties In</t>
  </si>
  <si>
    <t>ELS UN</t>
  </si>
  <si>
    <t>2563125</t>
  </si>
  <si>
    <t>US29472R1086</t>
  </si>
  <si>
    <t>29472R108</t>
  </si>
  <si>
    <t>Eastman Chemical Co</t>
  </si>
  <si>
    <t>EMN UN</t>
  </si>
  <si>
    <t>2298386</t>
  </si>
  <si>
    <t>US2774321002</t>
  </si>
  <si>
    <t>277432100</t>
  </si>
  <si>
    <t>Enagas SA</t>
  </si>
  <si>
    <t>ENG SQ</t>
  </si>
  <si>
    <t>7383072</t>
  </si>
  <si>
    <t>ES0130960018</t>
  </si>
  <si>
    <t>EOG Resources Inc</t>
  </si>
  <si>
    <t>EOG UN</t>
  </si>
  <si>
    <t>2318024</t>
  </si>
  <si>
    <t>US26875P1012</t>
  </si>
  <si>
    <t>26875P101</t>
  </si>
  <si>
    <t>Epiroc AB</t>
  </si>
  <si>
    <t>EPIA SS</t>
  </si>
  <si>
    <t>BMD58R8</t>
  </si>
  <si>
    <t>SE0015658109</t>
  </si>
  <si>
    <t>EPIB SS</t>
  </si>
  <si>
    <t>BMD58W3</t>
  </si>
  <si>
    <t>SE0015658117</t>
  </si>
  <si>
    <t>Equitable Holdings Inc</t>
  </si>
  <si>
    <t>EQH UN</t>
  </si>
  <si>
    <t>BKRMR96</t>
  </si>
  <si>
    <t>US29452E1010</t>
  </si>
  <si>
    <t>29452E101</t>
  </si>
  <si>
    <t>Equinor ASA</t>
  </si>
  <si>
    <t>EQNR NO</t>
  </si>
  <si>
    <t>7133608</t>
  </si>
  <si>
    <t>NO0010096985</t>
  </si>
  <si>
    <t>Telefonaktiebolaget LM Ericsso</t>
  </si>
  <si>
    <t>ERICB SS</t>
  </si>
  <si>
    <t>5959378</t>
  </si>
  <si>
    <t>SE0000108656</t>
  </si>
  <si>
    <t>Essity AB</t>
  </si>
  <si>
    <t>ESSITYB SS</t>
  </si>
  <si>
    <t>BF1K7P7</t>
  </si>
  <si>
    <t>SE0009922164</t>
  </si>
  <si>
    <t>Evolution AB</t>
  </si>
  <si>
    <t>EVO SS</t>
  </si>
  <si>
    <t>BJXSCH4</t>
  </si>
  <si>
    <t>SE0012673267</t>
  </si>
  <si>
    <t>Diamondback Energy Inc</t>
  </si>
  <si>
    <t>FANG UW</t>
  </si>
  <si>
    <t>B7Y8YR3</t>
  </si>
  <si>
    <t>US25278X1090</t>
  </si>
  <si>
    <t>25278X109</t>
  </si>
  <si>
    <t>FinecoBank Banca Fineco SpA</t>
  </si>
  <si>
    <t>FBK IM</t>
  </si>
  <si>
    <t>BNGN9Z1</t>
  </si>
  <si>
    <t>IT0000072170</t>
  </si>
  <si>
    <t>La Francaise des Jeux SAEM</t>
  </si>
  <si>
    <t>FDJ FP</t>
  </si>
  <si>
    <t>BG0SC10</t>
  </si>
  <si>
    <t>FR0013451333</t>
  </si>
  <si>
    <t>FactSet Research Systems Inc</t>
  </si>
  <si>
    <t>FDS UN</t>
  </si>
  <si>
    <t>2329770</t>
  </si>
  <si>
    <t>US3030751057</t>
  </si>
  <si>
    <t>303075105</t>
  </si>
  <si>
    <t>Fairfax Financial Holdings Ltd</t>
  </si>
  <si>
    <t>FFH CT</t>
  </si>
  <si>
    <t>2566351</t>
  </si>
  <si>
    <t>CA3039011026</t>
  </si>
  <si>
    <t>303901102</t>
  </si>
  <si>
    <t>F5 Inc</t>
  </si>
  <si>
    <t>FFIV UW</t>
  </si>
  <si>
    <t>2427599</t>
  </si>
  <si>
    <t>US3156161024</t>
  </si>
  <si>
    <t>315616102</t>
  </si>
  <si>
    <t>Fair Isaac Corp</t>
  </si>
  <si>
    <t>FICO UN</t>
  </si>
  <si>
    <t>2330299</t>
  </si>
  <si>
    <t>US3032501047</t>
  </si>
  <si>
    <t>303250104</t>
  </si>
  <si>
    <t>FMC UN</t>
  </si>
  <si>
    <t>First Solar Inc</t>
  </si>
  <si>
    <t>FSLR UW</t>
  </si>
  <si>
    <t>B1HMF22</t>
  </si>
  <si>
    <t>US3364331070</t>
  </si>
  <si>
    <t>336433107</t>
  </si>
  <si>
    <t>Fortinet Inc</t>
  </si>
  <si>
    <t>FTNT UW</t>
  </si>
  <si>
    <t>B5B2106</t>
  </si>
  <si>
    <t>US34959E1091</t>
  </si>
  <si>
    <t>34959E109</t>
  </si>
  <si>
    <t>GEA Group AG</t>
  </si>
  <si>
    <t>G1A GY</t>
  </si>
  <si>
    <t>4557104</t>
  </si>
  <si>
    <t>DE0006602006</t>
  </si>
  <si>
    <t>Getinge AB</t>
  </si>
  <si>
    <t>GETIB SS</t>
  </si>
  <si>
    <t>7698356</t>
  </si>
  <si>
    <t>SE0000202624</t>
  </si>
  <si>
    <t>Gjensidige Forsikring ASA</t>
  </si>
  <si>
    <t>GJF NO</t>
  </si>
  <si>
    <t>B4PH0C5</t>
  </si>
  <si>
    <t>NO0010582521</t>
  </si>
  <si>
    <t>Globe Life Inc</t>
  </si>
  <si>
    <t>GL UN</t>
  </si>
  <si>
    <t>BK6YKG1</t>
  </si>
  <si>
    <t>US37959E1029</t>
  </si>
  <si>
    <t>37959E102</t>
  </si>
  <si>
    <t>Genmab A/S</t>
  </si>
  <si>
    <t>GMAB DC</t>
  </si>
  <si>
    <t>4595739</t>
  </si>
  <si>
    <t>DK0010272202</t>
  </si>
  <si>
    <t>Great-West Lifeco Inc</t>
  </si>
  <si>
    <t>GWO CT</t>
  </si>
  <si>
    <t>2384951</t>
  </si>
  <si>
    <t>CA39138C1068</t>
  </si>
  <si>
    <t>39138C106</t>
  </si>
  <si>
    <t>Halliburton Co</t>
  </si>
  <si>
    <t>HAL UN</t>
  </si>
  <si>
    <t>2405302</t>
  </si>
  <si>
    <t>US4062161017</t>
  </si>
  <si>
    <t>406216101</t>
  </si>
  <si>
    <t>Hess Corp</t>
  </si>
  <si>
    <t>HES UN</t>
  </si>
  <si>
    <t>2023748</t>
  </si>
  <si>
    <t>US42809H1077</t>
  </si>
  <si>
    <t>42809H107</t>
  </si>
  <si>
    <t>Hartford Financial Services Gr</t>
  </si>
  <si>
    <t>HIG UN</t>
  </si>
  <si>
    <t>2476193</t>
  </si>
  <si>
    <t>US4165151048</t>
  </si>
  <si>
    <t>416515104</t>
  </si>
  <si>
    <t>Huntington Ingalls Industries</t>
  </si>
  <si>
    <t>HII UN</t>
  </si>
  <si>
    <t>B40SSC9</t>
  </si>
  <si>
    <t>US4464131063</t>
  </si>
  <si>
    <t>446413106</t>
  </si>
  <si>
    <t>Hargreaves Lansdown PLC</t>
  </si>
  <si>
    <t>HL/ LN</t>
  </si>
  <si>
    <t>B1VZ0M2</t>
  </si>
  <si>
    <t>GB00B1VZ0M25</t>
  </si>
  <si>
    <t>Holmen AB</t>
  </si>
  <si>
    <t>HOLMB SS</t>
  </si>
  <si>
    <t>BDQQ1Q5</t>
  </si>
  <si>
    <t>SE0011090018</t>
  </si>
  <si>
    <t>Honeywell International Inc</t>
  </si>
  <si>
    <t>HON UW</t>
  </si>
  <si>
    <t>2020459</t>
  </si>
  <si>
    <t>US4385161066</t>
  </si>
  <si>
    <t>438516106</t>
  </si>
  <si>
    <t>HSY UN</t>
  </si>
  <si>
    <t>HubSpot Inc</t>
  </si>
  <si>
    <t>HUBS UN</t>
  </si>
  <si>
    <t>BR4T3B3</t>
  </si>
  <si>
    <t>US4435731009</t>
  </si>
  <si>
    <t>443573100</t>
  </si>
  <si>
    <t>Husqvarna AB</t>
  </si>
  <si>
    <t>HUSQB SS</t>
  </si>
  <si>
    <t>B12PJ24</t>
  </si>
  <si>
    <t>SE0001662230</t>
  </si>
  <si>
    <t>iA Financial Corp Inc</t>
  </si>
  <si>
    <t>IAG CT</t>
  </si>
  <si>
    <t>BJ2ZH37</t>
  </si>
  <si>
    <t>CA45075E1043</t>
  </si>
  <si>
    <t>45075E104</t>
  </si>
  <si>
    <t>IDP Education Ltd</t>
  </si>
  <si>
    <t>IEL AT</t>
  </si>
  <si>
    <t>BDB6DD1</t>
  </si>
  <si>
    <t>AU000000IEL5</t>
  </si>
  <si>
    <t>Indutrade AB</t>
  </si>
  <si>
    <t>INDT SS</t>
  </si>
  <si>
    <t>B0LDBX7</t>
  </si>
  <si>
    <t>SE0001515552</t>
  </si>
  <si>
    <t>Industrivarden AB</t>
  </si>
  <si>
    <t>INDUA SS</t>
  </si>
  <si>
    <t>B1VSK10</t>
  </si>
  <si>
    <t>SE0000190126</t>
  </si>
  <si>
    <t>INDUC SS</t>
  </si>
  <si>
    <t>B1VSK54</t>
  </si>
  <si>
    <t>SE0000107203</t>
  </si>
  <si>
    <t>Investor AB</t>
  </si>
  <si>
    <t>INVEB SS</t>
  </si>
  <si>
    <t>BMV7PQ4</t>
  </si>
  <si>
    <t>SE0015811963</t>
  </si>
  <si>
    <t>International Paper Co</t>
  </si>
  <si>
    <t>IP UN</t>
  </si>
  <si>
    <t>2465254</t>
  </si>
  <si>
    <t>US4601461035</t>
  </si>
  <si>
    <t>460146103</t>
  </si>
  <si>
    <t>Gartner Inc</t>
  </si>
  <si>
    <t>IT UN</t>
  </si>
  <si>
    <t>2372763</t>
  </si>
  <si>
    <t>US3666511072</t>
  </si>
  <si>
    <t>366651107</t>
  </si>
  <si>
    <t>Jardine Cycle &amp; Carriage Ltd</t>
  </si>
  <si>
    <t>JCNC SP</t>
  </si>
  <si>
    <t>6242260</t>
  </si>
  <si>
    <t>SG1B51001017</t>
  </si>
  <si>
    <t>James Hardie Industries PLC</t>
  </si>
  <si>
    <t>JHX AT</t>
  </si>
  <si>
    <t>B60QWJ2</t>
  </si>
  <si>
    <t>AU000000JHX1</t>
  </si>
  <si>
    <t>Juniper Networks Inc</t>
  </si>
  <si>
    <t>JNPR UN</t>
  </si>
  <si>
    <t>2431846</t>
  </si>
  <si>
    <t>US48203R1041</t>
  </si>
  <si>
    <t>48203R104</t>
  </si>
  <si>
    <t>KeyCorp</t>
  </si>
  <si>
    <t>KEY UN</t>
  </si>
  <si>
    <t>2490911</t>
  </si>
  <si>
    <t>US4932671088</t>
  </si>
  <si>
    <t>493267108</t>
  </si>
  <si>
    <t>Knight-Swift Transportation Ho</t>
  </si>
  <si>
    <t>KNX UN</t>
  </si>
  <si>
    <t>BF0LKD0</t>
  </si>
  <si>
    <t>US4990491049</t>
  </si>
  <si>
    <t>499049104</t>
  </si>
  <si>
    <t>Kongsberg Gruppen ASA</t>
  </si>
  <si>
    <t>KOG NO</t>
  </si>
  <si>
    <t>5208241</t>
  </si>
  <si>
    <t>NO0003043309</t>
  </si>
  <si>
    <t>Koninklijke KPN NV</t>
  </si>
  <si>
    <t>KPN NA</t>
  </si>
  <si>
    <t>5956078</t>
  </si>
  <si>
    <t>NL0000009082</t>
  </si>
  <si>
    <t>Investment AB Latour</t>
  </si>
  <si>
    <t>LATOB SS</t>
  </si>
  <si>
    <t>BZ404X1</t>
  </si>
  <si>
    <t>SE0010100958</t>
  </si>
  <si>
    <t>Leidos Holdings Inc</t>
  </si>
  <si>
    <t>LDOS UN</t>
  </si>
  <si>
    <t>BDV82B8</t>
  </si>
  <si>
    <t>US5253271028</t>
  </si>
  <si>
    <t>525327102</t>
  </si>
  <si>
    <t>Lear Corp</t>
  </si>
  <si>
    <t>LEA UN</t>
  </si>
  <si>
    <t>B570P91</t>
  </si>
  <si>
    <t>US5218652049</t>
  </si>
  <si>
    <t>521865204</t>
  </si>
  <si>
    <t>Lennar Corp</t>
  </si>
  <si>
    <t>LEN UN</t>
  </si>
  <si>
    <t>2511920</t>
  </si>
  <si>
    <t>US5260571048</t>
  </si>
  <si>
    <t>526057104</t>
  </si>
  <si>
    <t>Legal &amp; General Group PLC</t>
  </si>
  <si>
    <t>LGEN LN</t>
  </si>
  <si>
    <t>0560399</t>
  </si>
  <si>
    <t>GB0005603997</t>
  </si>
  <si>
    <t>Lifco AB</t>
  </si>
  <si>
    <t>LIFCOB SS</t>
  </si>
  <si>
    <t>BL6K7K9</t>
  </si>
  <si>
    <t>SE0015949201</t>
  </si>
  <si>
    <t>LNG UN</t>
  </si>
  <si>
    <t>Logitech International SA</t>
  </si>
  <si>
    <t>LOGN SE</t>
  </si>
  <si>
    <t>B18ZRK2</t>
  </si>
  <si>
    <t>CH0025751329</t>
  </si>
  <si>
    <t>LPL Financial Holdings Inc</t>
  </si>
  <si>
    <t>LPLA UW</t>
  </si>
  <si>
    <t>B75JX34</t>
  </si>
  <si>
    <t>US50212V1008</t>
  </si>
  <si>
    <t>50212V100</t>
  </si>
  <si>
    <t>Lam Research Corp</t>
  </si>
  <si>
    <t>LRCX UW</t>
  </si>
  <si>
    <t>2502247</t>
  </si>
  <si>
    <t>US5128071082</t>
  </si>
  <si>
    <t>512807108</t>
  </si>
  <si>
    <t>L E Lundbergforetagen AB</t>
  </si>
  <si>
    <t>LUNDB SS</t>
  </si>
  <si>
    <t>4538002</t>
  </si>
  <si>
    <t>SE0000108847</t>
  </si>
  <si>
    <t>Mastercard Inc</t>
  </si>
  <si>
    <t>MA UN</t>
  </si>
  <si>
    <t>B121557</t>
  </si>
  <si>
    <t>US57636Q1040</t>
  </si>
  <si>
    <t>57636Q104</t>
  </si>
  <si>
    <t>AP Moller - Maersk A/S</t>
  </si>
  <si>
    <t>MAERSKA DC</t>
  </si>
  <si>
    <t>4253059</t>
  </si>
  <si>
    <t>DK0010244425</t>
  </si>
  <si>
    <t>MAERSKB DC</t>
  </si>
  <si>
    <t>4253048</t>
  </si>
  <si>
    <t>DK0010244508</t>
  </si>
  <si>
    <t>MANH UW</t>
  </si>
  <si>
    <t>MAS UN</t>
  </si>
  <si>
    <t>MEG Energy Corp</t>
  </si>
  <si>
    <t>MEG CT</t>
  </si>
  <si>
    <t>B4XF9J1</t>
  </si>
  <si>
    <t>CA5527041084</t>
  </si>
  <si>
    <t>552704108</t>
  </si>
  <si>
    <t>MetLife Inc</t>
  </si>
  <si>
    <t>MET UN</t>
  </si>
  <si>
    <t>2573209</t>
  </si>
  <si>
    <t>US59156R1086</t>
  </si>
  <si>
    <t>59156R108</t>
  </si>
  <si>
    <t>Meta Platforms Inc</t>
  </si>
  <si>
    <t>META UW</t>
  </si>
  <si>
    <t>B7TL820</t>
  </si>
  <si>
    <t>US30303M1027</t>
  </si>
  <si>
    <t>30303M102</t>
  </si>
  <si>
    <t>Manulife Financial Corp</t>
  </si>
  <si>
    <t>MFC CT</t>
  </si>
  <si>
    <t>2492519</t>
  </si>
  <si>
    <t>CA56501R1064</t>
  </si>
  <si>
    <t>56501R106</t>
  </si>
  <si>
    <t>Mirvac Group</t>
  </si>
  <si>
    <t>MGR AT</t>
  </si>
  <si>
    <t>6161978</t>
  </si>
  <si>
    <t>AU000000MGR9</t>
  </si>
  <si>
    <t>Mapletree Logistics Trust</t>
  </si>
  <si>
    <t>MLT SP</t>
  </si>
  <si>
    <t>B0D6P43</t>
  </si>
  <si>
    <t>SG1S03926213</t>
  </si>
  <si>
    <t>MOS UN</t>
  </si>
  <si>
    <t>Mowi ASA</t>
  </si>
  <si>
    <t>MOWI NO</t>
  </si>
  <si>
    <t>B02L486</t>
  </si>
  <si>
    <t>NO0003054108</t>
  </si>
  <si>
    <t>Monolithic Power Systems Inc</t>
  </si>
  <si>
    <t>MPWR UW</t>
  </si>
  <si>
    <t>B01Z7J1</t>
  </si>
  <si>
    <t>US6098391054</t>
  </si>
  <si>
    <t>609839105</t>
  </si>
  <si>
    <t>Macquarie Group Ltd</t>
  </si>
  <si>
    <t>MQG AT</t>
  </si>
  <si>
    <t>B28YTC2</t>
  </si>
  <si>
    <t>AU000000MQG1</t>
  </si>
  <si>
    <t>Marathon Oil Corp</t>
  </si>
  <si>
    <t>MRO UN</t>
  </si>
  <si>
    <t>2910970</t>
  </si>
  <si>
    <t>US5658491064</t>
  </si>
  <si>
    <t>565849106</t>
  </si>
  <si>
    <t>Micron Technology Inc</t>
  </si>
  <si>
    <t>MU UW</t>
  </si>
  <si>
    <t>2588184</t>
  </si>
  <si>
    <t>US5951121038</t>
  </si>
  <si>
    <t>595112103</t>
  </si>
  <si>
    <t>Neurocrine Biosciences Inc</t>
  </si>
  <si>
    <t>NBIX UW</t>
  </si>
  <si>
    <t>2623911</t>
  </si>
  <si>
    <t>US64125C1099</t>
  </si>
  <si>
    <t>64125C109</t>
  </si>
  <si>
    <t>Norsk Hydro ASA</t>
  </si>
  <si>
    <t>NHY NO</t>
  </si>
  <si>
    <t>B11HK39</t>
  </si>
  <si>
    <t>NO0005052605</t>
  </si>
  <si>
    <t>Nibe Industrier AB</t>
  </si>
  <si>
    <t>NIBEB SS</t>
  </si>
  <si>
    <t>BN7BZM3</t>
  </si>
  <si>
    <t>SE0015988019</t>
  </si>
  <si>
    <t>NIKE Inc</t>
  </si>
  <si>
    <t>NKE UN</t>
  </si>
  <si>
    <t>2640147</t>
  </si>
  <si>
    <t>US6541061031</t>
  </si>
  <si>
    <t>654106103</t>
  </si>
  <si>
    <t>NRG UN</t>
  </si>
  <si>
    <t>Novonesis (Novozymes) B</t>
  </si>
  <si>
    <t>NSISB DC</t>
  </si>
  <si>
    <t>B798FW0</t>
  </si>
  <si>
    <t>DK0060336014</t>
  </si>
  <si>
    <t>NVIDIA Corp</t>
  </si>
  <si>
    <t>NVDA UW</t>
  </si>
  <si>
    <t>2379504</t>
  </si>
  <si>
    <t>US67066G1040</t>
  </si>
  <si>
    <t>67066G104</t>
  </si>
  <si>
    <t>News Corp</t>
  </si>
  <si>
    <t>NWSA UW</t>
  </si>
  <si>
    <t>BBGVT40</t>
  </si>
  <si>
    <t>US65249B1098</t>
  </si>
  <si>
    <t>65249B109</t>
  </si>
  <si>
    <t>Owens Corning</t>
  </si>
  <si>
    <t>OC UN</t>
  </si>
  <si>
    <t>B1FW7Q2</t>
  </si>
  <si>
    <t>US6907421019</t>
  </si>
  <si>
    <t>690742101</t>
  </si>
  <si>
    <t>Old Dominion Freight Line Inc</t>
  </si>
  <si>
    <t>ODFL UW</t>
  </si>
  <si>
    <t>2656423</t>
  </si>
  <si>
    <t>US6795801009</t>
  </si>
  <si>
    <t>679580100</t>
  </si>
  <si>
    <t>Origin Energy Ltd</t>
  </si>
  <si>
    <t>ORG AT</t>
  </si>
  <si>
    <t>6214861</t>
  </si>
  <si>
    <t>AU000000ORG5</t>
  </si>
  <si>
    <t>Orkla ASA</t>
  </si>
  <si>
    <t>ORK NO</t>
  </si>
  <si>
    <t>B1VQF42</t>
  </si>
  <si>
    <t>NO0003733800</t>
  </si>
  <si>
    <t>Orion Oyj</t>
  </si>
  <si>
    <t>ORNBV FH</t>
  </si>
  <si>
    <t>B17NY40</t>
  </si>
  <si>
    <t>FI0009014377</t>
  </si>
  <si>
    <t>Ovintiv Inc</t>
  </si>
  <si>
    <t>OVV UN</t>
  </si>
  <si>
    <t>BJ01KB6</t>
  </si>
  <si>
    <t>US69047Q1022</t>
  </si>
  <si>
    <t>69047Q102</t>
  </si>
  <si>
    <t>Pan American Silver Corp</t>
  </si>
  <si>
    <t>PAAS CT</t>
  </si>
  <si>
    <t>2669272</t>
  </si>
  <si>
    <t>CA6979001089</t>
  </si>
  <si>
    <t>697900108</t>
  </si>
  <si>
    <t>Palo Alto Networks Inc</t>
  </si>
  <si>
    <t>PANW UW</t>
  </si>
  <si>
    <t>B87ZMX0</t>
  </si>
  <si>
    <t>US6974351057</t>
  </si>
  <si>
    <t>697435105</t>
  </si>
  <si>
    <t>UiPath Inc</t>
  </si>
  <si>
    <t>PATH UN</t>
  </si>
  <si>
    <t>BMD02L5</t>
  </si>
  <si>
    <t>US90364P1057</t>
  </si>
  <si>
    <t>90364P105</t>
  </si>
  <si>
    <t>Paycom Software Inc</t>
  </si>
  <si>
    <t>PAYC UN</t>
  </si>
  <si>
    <t>BL95MY0</t>
  </si>
  <si>
    <t>US70432V1026</t>
  </si>
  <si>
    <t>70432V102</t>
  </si>
  <si>
    <t>PACCAR Inc</t>
  </si>
  <si>
    <t>PCAR UW</t>
  </si>
  <si>
    <t>2665861</t>
  </si>
  <si>
    <t>US6937181088</t>
  </si>
  <si>
    <t>693718108</t>
  </si>
  <si>
    <t>Paylocity Holding Corp</t>
  </si>
  <si>
    <t>PCTY UW</t>
  </si>
  <si>
    <t>BKM4N88</t>
  </si>
  <si>
    <t>US70438V1061</t>
  </si>
  <si>
    <t>70438V106</t>
  </si>
  <si>
    <t>Principal Financial Group Inc</t>
  </si>
  <si>
    <t>PFG UW</t>
  </si>
  <si>
    <t>2803014</t>
  </si>
  <si>
    <t>US74251V1026</t>
  </si>
  <si>
    <t>74251V102</t>
  </si>
  <si>
    <t>Progressive Corp/The</t>
  </si>
  <si>
    <t>PGR UN</t>
  </si>
  <si>
    <t>2705024</t>
  </si>
  <si>
    <t>US7433151039</t>
  </si>
  <si>
    <t>743315103</t>
  </si>
  <si>
    <t>Phoenix Group Holdings PLC</t>
  </si>
  <si>
    <t>PHNX LN</t>
  </si>
  <si>
    <t>BGXQNP2</t>
  </si>
  <si>
    <t>GB00BGXQNP29</t>
  </si>
  <si>
    <t>Pandora A/S</t>
  </si>
  <si>
    <t>PNDORA DC</t>
  </si>
  <si>
    <t>B44XTX8</t>
  </si>
  <si>
    <t>DK0060252690</t>
  </si>
  <si>
    <t>Power Corp of Canada</t>
  </si>
  <si>
    <t>POW CT</t>
  </si>
  <si>
    <t>2697701</t>
  </si>
  <si>
    <t>CA7392391016</t>
  </si>
  <si>
    <t>739239101</t>
  </si>
  <si>
    <t>Persimmon PLC</t>
  </si>
  <si>
    <t>PSN LN</t>
  </si>
  <si>
    <t>0682538</t>
  </si>
  <si>
    <t>GB0006825383</t>
  </si>
  <si>
    <t>Pioneer Natural Resources Co</t>
  </si>
  <si>
    <t>PXD UN</t>
  </si>
  <si>
    <t>2690830</t>
  </si>
  <si>
    <t>US7237871071</t>
  </si>
  <si>
    <t>723787107</t>
  </si>
  <si>
    <t>PayPal Holdings Inc</t>
  </si>
  <si>
    <t>PYPL UW</t>
  </si>
  <si>
    <t>BYW36M8</t>
  </si>
  <si>
    <t>US70450Y1038</t>
  </si>
  <si>
    <t>70450Y103</t>
  </si>
  <si>
    <t>QUALCOMM Inc</t>
  </si>
  <si>
    <t>QCOM UW</t>
  </si>
  <si>
    <t>2714923</t>
  </si>
  <si>
    <t>US7475251036</t>
  </si>
  <si>
    <t>747525103</t>
  </si>
  <si>
    <t>Rational AG</t>
  </si>
  <si>
    <t>RAA GY</t>
  </si>
  <si>
    <t>5910609</t>
  </si>
  <si>
    <t>DE0007010803</t>
  </si>
  <si>
    <t>Rogers Communications Inc</t>
  </si>
  <si>
    <t>RCI/B CT</t>
  </si>
  <si>
    <t>2169051</t>
  </si>
  <si>
    <t>CA7751092007</t>
  </si>
  <si>
    <t>775109200</t>
  </si>
  <si>
    <t>RioCan Real Estate Investment</t>
  </si>
  <si>
    <t>REI-U CT</t>
  </si>
  <si>
    <t>2229610</t>
  </si>
  <si>
    <t>CA7669101031</t>
  </si>
  <si>
    <t>766910103</t>
  </si>
  <si>
    <t>RELX PLC</t>
  </si>
  <si>
    <t>REL LN</t>
  </si>
  <si>
    <t>B2B0DG9</t>
  </si>
  <si>
    <t>GB00B2B0DG97</t>
  </si>
  <si>
    <t>Repsol SA</t>
  </si>
  <si>
    <t>REP SQ</t>
  </si>
  <si>
    <t>5669354</t>
  </si>
  <si>
    <t>ES0173516115</t>
  </si>
  <si>
    <t>Robert Half Inc</t>
  </si>
  <si>
    <t>RHI UN</t>
  </si>
  <si>
    <t>2110703</t>
  </si>
  <si>
    <t>US7703231032</t>
  </si>
  <si>
    <t>770323103</t>
  </si>
  <si>
    <t>Rio Tinto Ltd</t>
  </si>
  <si>
    <t>RIO AT</t>
  </si>
  <si>
    <t>6220103</t>
  </si>
  <si>
    <t>AU000000RIO1</t>
  </si>
  <si>
    <t>Rio Tinto PLC</t>
  </si>
  <si>
    <t>RIO LN</t>
  </si>
  <si>
    <t>0718875</t>
  </si>
  <si>
    <t>GB0007188757</t>
  </si>
  <si>
    <t>Raymond James Financial Inc</t>
  </si>
  <si>
    <t>RJF UN</t>
  </si>
  <si>
    <t>2718992</t>
  </si>
  <si>
    <t>US7547301090</t>
  </si>
  <si>
    <t>754730109</t>
  </si>
  <si>
    <t>ROCKWOOL A/S</t>
  </si>
  <si>
    <t>ROCKB DC</t>
  </si>
  <si>
    <t>4713490</t>
  </si>
  <si>
    <t>DK0010219153</t>
  </si>
  <si>
    <t>Ross Stores Inc</t>
  </si>
  <si>
    <t>ROST UW</t>
  </si>
  <si>
    <t>2746711</t>
  </si>
  <si>
    <t>US7782961038</t>
  </si>
  <si>
    <t>778296103</t>
  </si>
  <si>
    <t>RPM International Inc</t>
  </si>
  <si>
    <t>RPM UN</t>
  </si>
  <si>
    <t>2756174</t>
  </si>
  <si>
    <t>US7496851038</t>
  </si>
  <si>
    <t>749685103</t>
  </si>
  <si>
    <t>RS UN</t>
  </si>
  <si>
    <t>Saab AB</t>
  </si>
  <si>
    <t>SAABB SS</t>
  </si>
  <si>
    <t>5469554</t>
  </si>
  <si>
    <t>SE0000112385</t>
  </si>
  <si>
    <t>Sandvik AB</t>
  </si>
  <si>
    <t>SAND SS</t>
  </si>
  <si>
    <t>B1VQ252</t>
  </si>
  <si>
    <t>SE0000667891</t>
  </si>
  <si>
    <t>SBA Communications Corp</t>
  </si>
  <si>
    <t>SBAC UW</t>
  </si>
  <si>
    <t>BZ6TS23</t>
  </si>
  <si>
    <t>US78410G1040</t>
  </si>
  <si>
    <t>78410G104</t>
  </si>
  <si>
    <t>Svenska Cellulosa AB SCA</t>
  </si>
  <si>
    <t>SCAB SS</t>
  </si>
  <si>
    <t>B1VVGZ5</t>
  </si>
  <si>
    <t>SE0000112724</t>
  </si>
  <si>
    <t>Sembcorp Industries Ltd</t>
  </si>
  <si>
    <t>SCI SP</t>
  </si>
  <si>
    <t>B08X163</t>
  </si>
  <si>
    <t>SG1R50925390</t>
  </si>
  <si>
    <t>Skandinaviska Enskilda Banken</t>
  </si>
  <si>
    <t>SEBA SS</t>
  </si>
  <si>
    <t>4813345</t>
  </si>
  <si>
    <t>SE0000148884</t>
  </si>
  <si>
    <t>Sage Group PLC/The</t>
  </si>
  <si>
    <t>SGE LN</t>
  </si>
  <si>
    <t>B8C3BL0</t>
  </si>
  <si>
    <t>GB00B8C3BL03</t>
  </si>
  <si>
    <t>Singapore Exchange Ltd</t>
  </si>
  <si>
    <t>SGX SP</t>
  </si>
  <si>
    <t>6303866</t>
  </si>
  <si>
    <t>SG1J26887955</t>
  </si>
  <si>
    <t>Svenska Handelsbanken AB</t>
  </si>
  <si>
    <t>SHBA SS</t>
  </si>
  <si>
    <t>BXDZ9Q1</t>
  </si>
  <si>
    <t>SE0007100599</t>
  </si>
  <si>
    <t>Sonic Healthcare Ltd</t>
  </si>
  <si>
    <t>SHL AT</t>
  </si>
  <si>
    <t>6821120</t>
  </si>
  <si>
    <t>AU000000SHL7</t>
  </si>
  <si>
    <t>Skanska AB</t>
  </si>
  <si>
    <t>SKAB SS</t>
  </si>
  <si>
    <t>7142091</t>
  </si>
  <si>
    <t>SE0000113250</t>
  </si>
  <si>
    <t>SKF AB</t>
  </si>
  <si>
    <t>SKFB SS</t>
  </si>
  <si>
    <t>B1Q3J35</t>
  </si>
  <si>
    <t>SE0000108227</t>
  </si>
  <si>
    <t>Schlumberger NV</t>
  </si>
  <si>
    <t>SLB UN</t>
  </si>
  <si>
    <t>2779201</t>
  </si>
  <si>
    <t>AN8068571086</t>
  </si>
  <si>
    <t>806857108</t>
  </si>
  <si>
    <t>Sun Life Financial Inc</t>
  </si>
  <si>
    <t>SLF CT</t>
  </si>
  <si>
    <t>2566124</t>
  </si>
  <si>
    <t>CA8667961053</t>
  </si>
  <si>
    <t>866796105</t>
  </si>
  <si>
    <t>Snap-on Inc</t>
  </si>
  <si>
    <t>SNA UN</t>
  </si>
  <si>
    <t>2818740</t>
  </si>
  <si>
    <t>US8330341012</t>
  </si>
  <si>
    <t>833034101</t>
  </si>
  <si>
    <t>S&amp;P Global Inc</t>
  </si>
  <si>
    <t>SPGI UN</t>
  </si>
  <si>
    <t>BYV2325</t>
  </si>
  <si>
    <t>US78409V1044</t>
  </si>
  <si>
    <t>78409V104</t>
  </si>
  <si>
    <t>Spark New Zealand Ltd</t>
  </si>
  <si>
    <t>SPK NZ</t>
  </si>
  <si>
    <t>6881436</t>
  </si>
  <si>
    <t>NZTELE0001S4</t>
  </si>
  <si>
    <t>Singapore Telecommunications L</t>
  </si>
  <si>
    <t>ST SP</t>
  </si>
  <si>
    <t>B02PY11</t>
  </si>
  <si>
    <t>SG1T75931496</t>
  </si>
  <si>
    <t>St James's Place PLC</t>
  </si>
  <si>
    <t>STJ LN</t>
  </si>
  <si>
    <t>0766937</t>
  </si>
  <si>
    <t>GB0007669376</t>
  </si>
  <si>
    <t>Stellantis NV</t>
  </si>
  <si>
    <t>STLAM IM</t>
  </si>
  <si>
    <t>BMD8KX7</t>
  </si>
  <si>
    <t>NL00150001Q9</t>
  </si>
  <si>
    <t>State Street Corp</t>
  </si>
  <si>
    <t>STT UN</t>
  </si>
  <si>
    <t>2842040</t>
  </si>
  <si>
    <t>US8574771031</t>
  </si>
  <si>
    <t>857477103</t>
  </si>
  <si>
    <t>Suncor Energy Inc</t>
  </si>
  <si>
    <t>SU CT</t>
  </si>
  <si>
    <t>B3NB1P2</t>
  </si>
  <si>
    <t>CA8672241079</t>
  </si>
  <si>
    <t>867224107</t>
  </si>
  <si>
    <t>Swedbank AB</t>
  </si>
  <si>
    <t>SWEDA SS</t>
  </si>
  <si>
    <t>4846523</t>
  </si>
  <si>
    <t>SE0000242455</t>
  </si>
  <si>
    <t>Telenor ASA</t>
  </si>
  <si>
    <t>TEL NO</t>
  </si>
  <si>
    <t>4732495</t>
  </si>
  <si>
    <t>NO0010063308</t>
  </si>
  <si>
    <t>TE Connectivity Ltd</t>
  </si>
  <si>
    <t>TEL UN</t>
  </si>
  <si>
    <t>B62B7C3</t>
  </si>
  <si>
    <t>CH0102993182</t>
  </si>
  <si>
    <t>Tele2 AB</t>
  </si>
  <si>
    <t>TEL2B SS</t>
  </si>
  <si>
    <t>B97C733</t>
  </si>
  <si>
    <t>SE0005190238</t>
  </si>
  <si>
    <t>Tenaris SA</t>
  </si>
  <si>
    <t>TEN IM</t>
  </si>
  <si>
    <t>BMHVLR3</t>
  </si>
  <si>
    <t>LU2598331598</t>
  </si>
  <si>
    <t>Teradyne Inc</t>
  </si>
  <si>
    <t>TER UW</t>
  </si>
  <si>
    <t>2884183</t>
  </si>
  <si>
    <t>US8807701029</t>
  </si>
  <si>
    <t>880770102</t>
  </si>
  <si>
    <t>TJX Cos Inc/The</t>
  </si>
  <si>
    <t>TJX UN</t>
  </si>
  <si>
    <t>2989301</t>
  </si>
  <si>
    <t>US8725401090</t>
  </si>
  <si>
    <t>872540109</t>
  </si>
  <si>
    <t>Travelers Cos Inc/The</t>
  </si>
  <si>
    <t>TRV UN</t>
  </si>
  <si>
    <t>2769503</t>
  </si>
  <si>
    <t>US89417E1091</t>
  </si>
  <si>
    <t>89417E109</t>
  </si>
  <si>
    <t>Tryg A/S</t>
  </si>
  <si>
    <t>TRYG DC</t>
  </si>
  <si>
    <t>BXDZ972</t>
  </si>
  <si>
    <t>DK0060636678</t>
  </si>
  <si>
    <t>Tradeweb Markets Inc</t>
  </si>
  <si>
    <t>TW UW</t>
  </si>
  <si>
    <t>BJXMVK2</t>
  </si>
  <si>
    <t>US8926721064</t>
  </si>
  <si>
    <t>892672106</t>
  </si>
  <si>
    <t>Twilio Inc</t>
  </si>
  <si>
    <t>TWLO UN</t>
  </si>
  <si>
    <t>BD6P5Q0</t>
  </si>
  <si>
    <t>US90138F1021</t>
  </si>
  <si>
    <t>90138F102</t>
  </si>
  <si>
    <t>UniCredit SpA</t>
  </si>
  <si>
    <t>UCG IM</t>
  </si>
  <si>
    <t>BYMXPS7</t>
  </si>
  <si>
    <t>IT0005239360</t>
  </si>
  <si>
    <t>Veeva Systems Inc</t>
  </si>
  <si>
    <t>VEEV UN</t>
  </si>
  <si>
    <t>BFH3N85</t>
  </si>
  <si>
    <t>US9224751084</t>
  </si>
  <si>
    <t>922475108</t>
  </si>
  <si>
    <t>Vodafone Group PLC</t>
  </si>
  <si>
    <t>VOD LN</t>
  </si>
  <si>
    <t>BH4HKS3</t>
  </si>
  <si>
    <t>GB00BH4HKS39</t>
  </si>
  <si>
    <t>voestalpine AG</t>
  </si>
  <si>
    <t>VOE AV</t>
  </si>
  <si>
    <t>4943402</t>
  </si>
  <si>
    <t>AT0000937503</t>
  </si>
  <si>
    <t>Volvo AB</t>
  </si>
  <si>
    <t>VOLVA SS</t>
  </si>
  <si>
    <t>B1QH7Y4</t>
  </si>
  <si>
    <t>SE0000115420</t>
  </si>
  <si>
    <t>928856202</t>
  </si>
  <si>
    <t>VOLVB SS</t>
  </si>
  <si>
    <t>B1QH830</t>
  </si>
  <si>
    <t>SE0000115446</t>
  </si>
  <si>
    <t>928856301</t>
  </si>
  <si>
    <t>VRSK UW</t>
  </si>
  <si>
    <t>VeriSign Inc</t>
  </si>
  <si>
    <t>VRSN UW</t>
  </si>
  <si>
    <t>2142922</t>
  </si>
  <si>
    <t>US92343E1029</t>
  </si>
  <si>
    <t>92343E102</t>
  </si>
  <si>
    <t>Vestas Wind Systems A/S</t>
  </si>
  <si>
    <t>VWS DC</t>
  </si>
  <si>
    <t>BN4MYF5</t>
  </si>
  <si>
    <t>DK0061539921</t>
  </si>
  <si>
    <t>Waste Connections Inc</t>
  </si>
  <si>
    <t>WCN UN</t>
  </si>
  <si>
    <t>BYVG1F6</t>
  </si>
  <si>
    <t>CA94106B1013</t>
  </si>
  <si>
    <t>94106B101</t>
  </si>
  <si>
    <t>Workday Inc</t>
  </si>
  <si>
    <t>WDAY UW</t>
  </si>
  <si>
    <t>B8K6ZD1</t>
  </si>
  <si>
    <t>US98138H1014</t>
  </si>
  <si>
    <t>98138H101</t>
  </si>
  <si>
    <t>WDC UW</t>
  </si>
  <si>
    <t>Woodside Energy Group Ltd</t>
  </si>
  <si>
    <t>WDS AT</t>
  </si>
  <si>
    <t>BMGT167</t>
  </si>
  <si>
    <t>AU0000224040</t>
  </si>
  <si>
    <t>Wolters Kluwer NV</t>
  </si>
  <si>
    <t>WKL NA</t>
  </si>
  <si>
    <t>5671519</t>
  </si>
  <si>
    <t>NL0000395903</t>
  </si>
  <si>
    <t>Waste Management Inc</t>
  </si>
  <si>
    <t>WM UN</t>
  </si>
  <si>
    <t>2937667</t>
  </si>
  <si>
    <t>US94106L1098</t>
  </si>
  <si>
    <t>94106L109</t>
  </si>
  <si>
    <t>W R Berkley Corp</t>
  </si>
  <si>
    <t>WRB UN</t>
  </si>
  <si>
    <t>2093644</t>
  </si>
  <si>
    <t>US0844231029</t>
  </si>
  <si>
    <t>084423102</t>
  </si>
  <si>
    <t>Whitbread PLC</t>
  </si>
  <si>
    <t>WTB LN</t>
  </si>
  <si>
    <t>B1KJJ40</t>
  </si>
  <si>
    <t>GB00B1KJJ408</t>
  </si>
  <si>
    <t>Wynn Resorts Ltd</t>
  </si>
  <si>
    <t>WYNN UW</t>
  </si>
  <si>
    <t>2963811</t>
  </si>
  <si>
    <t>US9831341071</t>
  </si>
  <si>
    <t>983134107</t>
  </si>
  <si>
    <t>Yara International ASA</t>
  </si>
  <si>
    <t>YAR NO</t>
  </si>
  <si>
    <t>7751259</t>
  </si>
  <si>
    <t>NO0010208051</t>
  </si>
  <si>
    <t>Zscaler Inc</t>
  </si>
  <si>
    <t>ZS UW</t>
  </si>
  <si>
    <t>BZ00V34</t>
  </si>
  <si>
    <t>US98980G1022</t>
  </si>
  <si>
    <t>98980G102</t>
  </si>
  <si>
    <t>Zurich Insurance Group AG</t>
  </si>
  <si>
    <t>ZURN SE</t>
  </si>
  <si>
    <t>5983816</t>
  </si>
  <si>
    <t>CH0011075394</t>
  </si>
  <si>
    <t>BNPWGTRS             00001</t>
  </si>
  <si>
    <t>BNPWGTRS 00001</t>
  </si>
  <si>
    <t>BNPWSTRSS</t>
  </si>
  <si>
    <t>BNPWSTRSS            00001</t>
  </si>
  <si>
    <t>BNPWSTRSS 00001</t>
  </si>
  <si>
    <t>BNPWGLS1</t>
  </si>
  <si>
    <t>Hang Seng Bank Ltd</t>
  </si>
  <si>
    <t>11 HK</t>
  </si>
  <si>
    <t>6408374</t>
  </si>
  <si>
    <t>HK0011000095</t>
  </si>
  <si>
    <t>Henderson Land Development Co</t>
  </si>
  <si>
    <t>12 HK</t>
  </si>
  <si>
    <t>6420538</t>
  </si>
  <si>
    <t>HK0012000102</t>
  </si>
  <si>
    <t>SITC International Holdings Co</t>
  </si>
  <si>
    <t>1308 HK</t>
  </si>
  <si>
    <t>B61X7R5</t>
  </si>
  <si>
    <t>KYG8187G1055</t>
  </si>
  <si>
    <t>Wharf Real Estate Investment C</t>
  </si>
  <si>
    <t>1997 HK</t>
  </si>
  <si>
    <t>BF0GWS4</t>
  </si>
  <si>
    <t>KYG9593A1040</t>
  </si>
  <si>
    <t>CLP Holdings Ltd</t>
  </si>
  <si>
    <t>2 HK</t>
  </si>
  <si>
    <t>6097017</t>
  </si>
  <si>
    <t>HK0002007356</t>
  </si>
  <si>
    <t>Kirin Holdings Co Ltd</t>
  </si>
  <si>
    <t>2503 JT</t>
  </si>
  <si>
    <t>6493745</t>
  </si>
  <si>
    <t>JP3258000003</t>
  </si>
  <si>
    <t>497350108</t>
  </si>
  <si>
    <t>WH Group Ltd</t>
  </si>
  <si>
    <t>288 HK</t>
  </si>
  <si>
    <t>BLLHKZ1</t>
  </si>
  <si>
    <t>KYG960071028</t>
  </si>
  <si>
    <t>MonotaRO Co Ltd</t>
  </si>
  <si>
    <t>3064 JT</t>
  </si>
  <si>
    <t>B1GHR88</t>
  </si>
  <si>
    <t>JP3922950005</t>
  </si>
  <si>
    <t>Nomura Real Estate Holdings In</t>
  </si>
  <si>
    <t>3231 JT</t>
  </si>
  <si>
    <t>B1CWJM5</t>
  </si>
  <si>
    <t>JP3762900003</t>
  </si>
  <si>
    <t>Seven &amp; i Holdings Co Ltd</t>
  </si>
  <si>
    <t>3382 JT</t>
  </si>
  <si>
    <t>B0FS5D6</t>
  </si>
  <si>
    <t>JP3422950000</t>
  </si>
  <si>
    <t>Nexon Co Ltd</t>
  </si>
  <si>
    <t>3659 JT</t>
  </si>
  <si>
    <t>B63QM77</t>
  </si>
  <si>
    <t>JP3758190007</t>
  </si>
  <si>
    <t>Mitsubishi Chemical Group Corp</t>
  </si>
  <si>
    <t>4188 JT</t>
  </si>
  <si>
    <t>B0JQTJ0</t>
  </si>
  <si>
    <t>JP3897700005</t>
  </si>
  <si>
    <t>Dentsu Group Inc</t>
  </si>
  <si>
    <t>4324 JT</t>
  </si>
  <si>
    <t>6416281</t>
  </si>
  <si>
    <t>JP3551520004</t>
  </si>
  <si>
    <t>Kao Corp</t>
  </si>
  <si>
    <t>4452 JT</t>
  </si>
  <si>
    <t>6483809</t>
  </si>
  <si>
    <t>JP3205800000</t>
  </si>
  <si>
    <t>Takeda Pharmaceutical Co Ltd</t>
  </si>
  <si>
    <t>4502 JT</t>
  </si>
  <si>
    <t>6870445</t>
  </si>
  <si>
    <t>JP3463000004</t>
  </si>
  <si>
    <t>Shionogi &amp; Co Ltd</t>
  </si>
  <si>
    <t>4507 JT</t>
  </si>
  <si>
    <t>6804682</t>
  </si>
  <si>
    <t>JP3347200002</t>
  </si>
  <si>
    <t>Eisai Co Ltd</t>
  </si>
  <si>
    <t>4523 JT</t>
  </si>
  <si>
    <t>6307200</t>
  </si>
  <si>
    <t>JP3160400002</t>
  </si>
  <si>
    <t>Terumo Corp</t>
  </si>
  <si>
    <t>4543 JT</t>
  </si>
  <si>
    <t>6885074</t>
  </si>
  <si>
    <t>JP3546800008</t>
  </si>
  <si>
    <t>Otsuka Holdings Co Ltd</t>
  </si>
  <si>
    <t>4578 JT</t>
  </si>
  <si>
    <t>B5LTM93</t>
  </si>
  <si>
    <t>JP3188220002</t>
  </si>
  <si>
    <t>Nippon Paint Holdings Co Ltd</t>
  </si>
  <si>
    <t>4612 JT</t>
  </si>
  <si>
    <t>6640507</t>
  </si>
  <si>
    <t>JP3749400002</t>
  </si>
  <si>
    <t>Rakuten Group Inc</t>
  </si>
  <si>
    <t>4755 JT</t>
  </si>
  <si>
    <t>6229597</t>
  </si>
  <si>
    <t>JP3967200001</t>
  </si>
  <si>
    <t>Shiseido Co Ltd</t>
  </si>
  <si>
    <t>4911 JT</t>
  </si>
  <si>
    <t>6805265</t>
  </si>
  <si>
    <t>JP3351600006</t>
  </si>
  <si>
    <t>Japan Post Holdings Co Ltd</t>
  </si>
  <si>
    <t>6178 JT</t>
  </si>
  <si>
    <t>BYT8143</t>
  </si>
  <si>
    <t>JP3752900005</t>
  </si>
  <si>
    <t>Seiko Epson Corp</t>
  </si>
  <si>
    <t>6724 JT</t>
  </si>
  <si>
    <t>6616508</t>
  </si>
  <si>
    <t>JP3414750004</t>
  </si>
  <si>
    <t>Sony Group Corp</t>
  </si>
  <si>
    <t>6758 JT</t>
  </si>
  <si>
    <t>6821506</t>
  </si>
  <si>
    <t>JP3435000009</t>
  </si>
  <si>
    <t>Japan Post Insurance Co Ltd</t>
  </si>
  <si>
    <t>7181 JT</t>
  </si>
  <si>
    <t>BYT8154</t>
  </si>
  <si>
    <t>JP3233250004</t>
  </si>
  <si>
    <t>Japan Post Bank Co Ltd</t>
  </si>
  <si>
    <t>7182 JT</t>
  </si>
  <si>
    <t>BYT8165</t>
  </si>
  <si>
    <t>JP3946750001</t>
  </si>
  <si>
    <t>Concordia Financial Group Ltd</t>
  </si>
  <si>
    <t>7186 JT</t>
  </si>
  <si>
    <t>BD97JW7</t>
  </si>
  <si>
    <t>JP3305990008</t>
  </si>
  <si>
    <t>Suzuki Motor Corp</t>
  </si>
  <si>
    <t>7269 JT</t>
  </si>
  <si>
    <t>6865504</t>
  </si>
  <si>
    <t>JP3397200001</t>
  </si>
  <si>
    <t>Shimano Inc</t>
  </si>
  <si>
    <t>7309 JT</t>
  </si>
  <si>
    <t>6804820</t>
  </si>
  <si>
    <t>JP3358000002</t>
  </si>
  <si>
    <t>Pan Pacific International Hold</t>
  </si>
  <si>
    <t>7532 JT</t>
  </si>
  <si>
    <t>6269861</t>
  </si>
  <si>
    <t>JP3639650005</t>
  </si>
  <si>
    <t>Ricoh Co Ltd</t>
  </si>
  <si>
    <t>7752 JT</t>
  </si>
  <si>
    <t>6738220</t>
  </si>
  <si>
    <t>JP3973400009</t>
  </si>
  <si>
    <t>Mitsui &amp; Co Ltd</t>
  </si>
  <si>
    <t>8031 JT</t>
  </si>
  <si>
    <t>6597302</t>
  </si>
  <si>
    <t>JP3893600001</t>
  </si>
  <si>
    <t>Aeon Co Ltd</t>
  </si>
  <si>
    <t>8267 JT</t>
  </si>
  <si>
    <t>6480048</t>
  </si>
  <si>
    <t>JP3388200002</t>
  </si>
  <si>
    <t>Resona Holdings Inc</t>
  </si>
  <si>
    <t>8308 JT</t>
  </si>
  <si>
    <t>6421553</t>
  </si>
  <si>
    <t>JP3500610005</t>
  </si>
  <si>
    <t>Mitsui Fudosan Co Ltd</t>
  </si>
  <si>
    <t>8801 JT</t>
  </si>
  <si>
    <t>6597603</t>
  </si>
  <si>
    <t>JP3893200000</t>
  </si>
  <si>
    <t>Sumitomo Realty &amp; Development</t>
  </si>
  <si>
    <t>8830 JT</t>
  </si>
  <si>
    <t>6858902</t>
  </si>
  <si>
    <t>JP3409000001</t>
  </si>
  <si>
    <t>Keisei Electric Railway Co Ltd</t>
  </si>
  <si>
    <t>9009 JT</t>
  </si>
  <si>
    <t>6487425</t>
  </si>
  <si>
    <t>JP3278600006</t>
  </si>
  <si>
    <t>West Japan Railway Co</t>
  </si>
  <si>
    <t>9021 JT</t>
  </si>
  <si>
    <t>6957995</t>
  </si>
  <si>
    <t>JP3659000008</t>
  </si>
  <si>
    <t>Kintetsu Group Holdings Co Ltd</t>
  </si>
  <si>
    <t>9041 JT</t>
  </si>
  <si>
    <t>6492968</t>
  </si>
  <si>
    <t>JP3260800002</t>
  </si>
  <si>
    <t>Hankyu Hanshin Holdings Inc</t>
  </si>
  <si>
    <t>9042 JT</t>
  </si>
  <si>
    <t>6408664</t>
  </si>
  <si>
    <t>JP3774200004</t>
  </si>
  <si>
    <t>SoftBank Corp</t>
  </si>
  <si>
    <t>9434 JT</t>
  </si>
  <si>
    <t>BF5M0K5</t>
  </si>
  <si>
    <t>JP3732000009</t>
  </si>
  <si>
    <t>Hikari Tsushin Inc</t>
  </si>
  <si>
    <t>9435 JT</t>
  </si>
  <si>
    <t>6416322</t>
  </si>
  <si>
    <t>JP3783420007</t>
  </si>
  <si>
    <t>Kansai Electric Power Co Inc/T</t>
  </si>
  <si>
    <t>9503 JT</t>
  </si>
  <si>
    <t>6483489</t>
  </si>
  <si>
    <t>JP3228600007</t>
  </si>
  <si>
    <t>Osaka Gas Co Ltd</t>
  </si>
  <si>
    <t>9532 JT</t>
  </si>
  <si>
    <t>6661768</t>
  </si>
  <si>
    <t>JP3180400008</t>
  </si>
  <si>
    <t>NTT Data Group Corp</t>
  </si>
  <si>
    <t>9613 JT</t>
  </si>
  <si>
    <t>6125639</t>
  </si>
  <si>
    <t>JP3165700000</t>
  </si>
  <si>
    <t>Capcom Co Ltd</t>
  </si>
  <si>
    <t>9697 JT</t>
  </si>
  <si>
    <t>6173694</t>
  </si>
  <si>
    <t>JP3218900003</t>
  </si>
  <si>
    <t>Nitori Holdings Co Ltd</t>
  </si>
  <si>
    <t>9843 JT</t>
  </si>
  <si>
    <t>6644800</t>
  </si>
  <si>
    <t>JP3756100008</t>
  </si>
  <si>
    <t>ABB Ltd</t>
  </si>
  <si>
    <t>ABBN SE</t>
  </si>
  <si>
    <t>7108899</t>
  </si>
  <si>
    <t>CH0012221716</t>
  </si>
  <si>
    <t>Anheuser-Busch InBev SA/NV</t>
  </si>
  <si>
    <t>ABI BB</t>
  </si>
  <si>
    <t>BYYHL23</t>
  </si>
  <si>
    <t>BE0974293251</t>
  </si>
  <si>
    <t>Abbott Laboratories</t>
  </si>
  <si>
    <t>ABT UN</t>
  </si>
  <si>
    <t>2002305</t>
  </si>
  <si>
    <t>US0028241000</t>
  </si>
  <si>
    <t>002824100</t>
  </si>
  <si>
    <t>Barrick Gold Corp</t>
  </si>
  <si>
    <t>ABX CT</t>
  </si>
  <si>
    <t>2024644</t>
  </si>
  <si>
    <t>CA0679011084</t>
  </si>
  <si>
    <t>067901108</t>
  </si>
  <si>
    <t>Accor SA</t>
  </si>
  <si>
    <t>AC FP</t>
  </si>
  <si>
    <t>5852842</t>
  </si>
  <si>
    <t>FR0000120404</t>
  </si>
  <si>
    <t>ACS Actividades de Construccio</t>
  </si>
  <si>
    <t>ACS SQ</t>
  </si>
  <si>
    <t>B01FLQ6</t>
  </si>
  <si>
    <t>ES0167050915</t>
  </si>
  <si>
    <t>Aeroports de Paris SA</t>
  </si>
  <si>
    <t>ADP FP</t>
  </si>
  <si>
    <t>B164FY1</t>
  </si>
  <si>
    <t>FR0010340141</t>
  </si>
  <si>
    <t>Agnico Eagle Mines Ltd</t>
  </si>
  <si>
    <t>AEM CT</t>
  </si>
  <si>
    <t>2009823</t>
  </si>
  <si>
    <t>CA0084741085</t>
  </si>
  <si>
    <t>008474108</t>
  </si>
  <si>
    <t>Carl Zeiss Meditec AG</t>
  </si>
  <si>
    <t>AFX GY</t>
  </si>
  <si>
    <t>5922961</t>
  </si>
  <si>
    <t>DE0005313704</t>
  </si>
  <si>
    <t>Ashtead Group PLC</t>
  </si>
  <si>
    <t>AHT LN</t>
  </si>
  <si>
    <t>0053673</t>
  </si>
  <si>
    <t>GB0000536739</t>
  </si>
  <si>
    <t>AltaGas Ltd</t>
  </si>
  <si>
    <t>ALA CT</t>
  </si>
  <si>
    <t>B43WJC5</t>
  </si>
  <si>
    <t>CA0213611001</t>
  </si>
  <si>
    <t>021361100</t>
  </si>
  <si>
    <t>Alcon Inc</t>
  </si>
  <si>
    <t>ALC SE</t>
  </si>
  <si>
    <t>BJT1GR5</t>
  </si>
  <si>
    <t>CH0432492467</t>
  </si>
  <si>
    <t>Align Technology Inc</t>
  </si>
  <si>
    <t>ALGN UW</t>
  </si>
  <si>
    <t>2679204</t>
  </si>
  <si>
    <t>US0162551016</t>
  </si>
  <si>
    <t>016255101</t>
  </si>
  <si>
    <t>Alnylam Pharmaceuticals Inc</t>
  </si>
  <si>
    <t>ALNY UW</t>
  </si>
  <si>
    <t>B00FWN1</t>
  </si>
  <si>
    <t>US02043Q1076</t>
  </si>
  <si>
    <t>02043Q107</t>
  </si>
  <si>
    <t>Alstom SA</t>
  </si>
  <si>
    <t>ALO FP</t>
  </si>
  <si>
    <t>B0DJ8Q5</t>
  </si>
  <si>
    <t>FR0010220475</t>
  </si>
  <si>
    <t>Advanced Micro Devices Inc</t>
  </si>
  <si>
    <t>AMD UW</t>
  </si>
  <si>
    <t>2007849</t>
  </si>
  <si>
    <t>US0079031078</t>
  </si>
  <si>
    <t>007903107</t>
  </si>
  <si>
    <t>Amplifon SpA</t>
  </si>
  <si>
    <t>AMP IM</t>
  </si>
  <si>
    <t>B14NJ71</t>
  </si>
  <si>
    <t>IT0004056880</t>
  </si>
  <si>
    <t>Amundi SA</t>
  </si>
  <si>
    <t>AMUN FP</t>
  </si>
  <si>
    <t>BYZR014</t>
  </si>
  <si>
    <t>FR0004125920</t>
  </si>
  <si>
    <t>Acciona SA</t>
  </si>
  <si>
    <t>ANA SQ</t>
  </si>
  <si>
    <t>5579107</t>
  </si>
  <si>
    <t>ES0125220311</t>
  </si>
  <si>
    <t>ANSYS Inc</t>
  </si>
  <si>
    <t>ANSS UW</t>
  </si>
  <si>
    <t>2045623</t>
  </si>
  <si>
    <t>US03662Q1058</t>
  </si>
  <si>
    <t>03662Q105</t>
  </si>
  <si>
    <t>Antofagasta PLC</t>
  </si>
  <si>
    <t>ANTO LN</t>
  </si>
  <si>
    <t>0045614</t>
  </si>
  <si>
    <t>GB0000456144</t>
  </si>
  <si>
    <t>Alexandria Real Estate Equitie</t>
  </si>
  <si>
    <t>ARE UN</t>
  </si>
  <si>
    <t>2009210</t>
  </si>
  <si>
    <t>US0152711091</t>
  </si>
  <si>
    <t>015271109</t>
  </si>
  <si>
    <t>Argenx SE</t>
  </si>
  <si>
    <t>ARGX BB</t>
  </si>
  <si>
    <t>BNHKYX4</t>
  </si>
  <si>
    <t>NL0010832176</t>
  </si>
  <si>
    <t>AvalonBay Communities Inc</t>
  </si>
  <si>
    <t>AVB UN</t>
  </si>
  <si>
    <t>2131179</t>
  </si>
  <si>
    <t>US0534841012</t>
  </si>
  <si>
    <t>053484101</t>
  </si>
  <si>
    <t>AVTR UN</t>
  </si>
  <si>
    <t>Axon Enterprise Inc</t>
  </si>
  <si>
    <t>AXON UW</t>
  </si>
  <si>
    <t>BDT5S35</t>
  </si>
  <si>
    <t>US05464C1018</t>
  </si>
  <si>
    <t>05464C101</t>
  </si>
  <si>
    <t>AstraZeneca PLC</t>
  </si>
  <si>
    <t>AZN LN</t>
  </si>
  <si>
    <t>0989529</t>
  </si>
  <si>
    <t>GB0009895292</t>
  </si>
  <si>
    <t>Aspen Technology Inc</t>
  </si>
  <si>
    <t>AZPN UW</t>
  </si>
  <si>
    <t>BP2V812</t>
  </si>
  <si>
    <t>US29109X1063</t>
  </si>
  <si>
    <t>29109X106</t>
  </si>
  <si>
    <t>BAE Systems PLC</t>
  </si>
  <si>
    <t>BA/ LN</t>
  </si>
  <si>
    <t>0263494</t>
  </si>
  <si>
    <t>GB0002634946</t>
  </si>
  <si>
    <t>Ball Corp</t>
  </si>
  <si>
    <t>BALL UN</t>
  </si>
  <si>
    <t>2073022</t>
  </si>
  <si>
    <t>US0584981064</t>
  </si>
  <si>
    <t>058498106</t>
  </si>
  <si>
    <t>Bachem Holding AG</t>
  </si>
  <si>
    <t>BANB SE</t>
  </si>
  <si>
    <t>BMXVKB4</t>
  </si>
  <si>
    <t>CH1176493729</t>
  </si>
  <si>
    <t>Barry Callebaut AG</t>
  </si>
  <si>
    <t>BARN SE</t>
  </si>
  <si>
    <t>5476929</t>
  </si>
  <si>
    <t>CH0009002962</t>
  </si>
  <si>
    <t>Banque Cantonale Vaudoise</t>
  </si>
  <si>
    <t>BCVN SE</t>
  </si>
  <si>
    <t>BMFY8R3</t>
  </si>
  <si>
    <t>CH0531751755</t>
  </si>
  <si>
    <t>Becton Dickinson &amp; Co</t>
  </si>
  <si>
    <t>BDX UN</t>
  </si>
  <si>
    <t>2087807</t>
  </si>
  <si>
    <t>US0758871091</t>
  </si>
  <si>
    <t>075887109</t>
  </si>
  <si>
    <t>Beiersdorf AG</t>
  </si>
  <si>
    <t>BEI GY</t>
  </si>
  <si>
    <t>5107401</t>
  </si>
  <si>
    <t>DE0005200000</t>
  </si>
  <si>
    <t>Brookfield Renewable Corp</t>
  </si>
  <si>
    <t>BEPC CT</t>
  </si>
  <si>
    <t>BMXWR83</t>
  </si>
  <si>
    <t>CA11284V1058</t>
  </si>
  <si>
    <t>11284V105</t>
  </si>
  <si>
    <t>BE Semiconductor Industries NV</t>
  </si>
  <si>
    <t>BESI NA</t>
  </si>
  <si>
    <t>BG0SCK9</t>
  </si>
  <si>
    <t>NL0012866412</t>
  </si>
  <si>
    <t>Biogen Inc</t>
  </si>
  <si>
    <t>BIIB UW</t>
  </si>
  <si>
    <t>2455965</t>
  </si>
  <si>
    <t>US09062X1037</t>
  </si>
  <si>
    <t>09062X103</t>
  </si>
  <si>
    <t>BioMerieux</t>
  </si>
  <si>
    <t>BIM FP</t>
  </si>
  <si>
    <t>BF0LBX7</t>
  </si>
  <si>
    <t>FR0013280286</t>
  </si>
  <si>
    <t>Bio-Rad Laboratories Inc</t>
  </si>
  <si>
    <t>BIO UN</t>
  </si>
  <si>
    <t>2098508</t>
  </si>
  <si>
    <t>US0905722072</t>
  </si>
  <si>
    <t>090572207</t>
  </si>
  <si>
    <t>Bollore SE</t>
  </si>
  <si>
    <t>BOL FP</t>
  </si>
  <si>
    <t>4572709</t>
  </si>
  <si>
    <t>FR0000039299</t>
  </si>
  <si>
    <t>Boston Scientific Corp</t>
  </si>
  <si>
    <t>BSX UN</t>
  </si>
  <si>
    <t>2113434</t>
  </si>
  <si>
    <t>US1011371077</t>
  </si>
  <si>
    <t>101137107</t>
  </si>
  <si>
    <t>Bentley Systems Inc</t>
  </si>
  <si>
    <t>BSY UW</t>
  </si>
  <si>
    <t>BMC1PR6</t>
  </si>
  <si>
    <t>US08265T2087</t>
  </si>
  <si>
    <t>08265T208</t>
  </si>
  <si>
    <t>Burlington Stores Inc</t>
  </si>
  <si>
    <t>BURL UN</t>
  </si>
  <si>
    <t>BF311Y5</t>
  </si>
  <si>
    <t>US1220171060</t>
  </si>
  <si>
    <t>122017106</t>
  </si>
  <si>
    <t>Bureau Veritas SA</t>
  </si>
  <si>
    <t>BVI FP</t>
  </si>
  <si>
    <t>B28DTJ6</t>
  </si>
  <si>
    <t>FR0006174348</t>
  </si>
  <si>
    <t>Citigroup Inc</t>
  </si>
  <si>
    <t>C UN</t>
  </si>
  <si>
    <t>2297907</t>
  </si>
  <si>
    <t>US1729674242</t>
  </si>
  <si>
    <t>172967424</t>
  </si>
  <si>
    <t>CAE Inc</t>
  </si>
  <si>
    <t>CAE CT</t>
  </si>
  <si>
    <t>2162760</t>
  </si>
  <si>
    <t>CA1247651088</t>
  </si>
  <si>
    <t>124765108</t>
  </si>
  <si>
    <t>Commonwealth Bank of Australia</t>
  </si>
  <si>
    <t>CBA AT</t>
  </si>
  <si>
    <t>6215035</t>
  </si>
  <si>
    <t>AU000000CBA7</t>
  </si>
  <si>
    <t>Coca-Cola Europacific Partners</t>
  </si>
  <si>
    <t>CCEP UW</t>
  </si>
  <si>
    <t>BYQQ3P5</t>
  </si>
  <si>
    <t>GB00BDCPN049</t>
  </si>
  <si>
    <t>Coca-Cola HBC AG</t>
  </si>
  <si>
    <t>CCH LN</t>
  </si>
  <si>
    <t>B9895B7</t>
  </si>
  <si>
    <t>CH0198251305</t>
  </si>
  <si>
    <t>CCL UN</t>
  </si>
  <si>
    <t>Cie Financiere Richemont SA</t>
  </si>
  <si>
    <t>CFR SE</t>
  </si>
  <si>
    <t>BCRWZ18</t>
  </si>
  <si>
    <t>CH0210483332</t>
  </si>
  <si>
    <t>CHD UN</t>
  </si>
  <si>
    <t>Colgate-Palmolive Co</t>
  </si>
  <si>
    <t>CL UN</t>
  </si>
  <si>
    <t>2209106</t>
  </si>
  <si>
    <t>US1941621039</t>
  </si>
  <si>
    <t>194162103</t>
  </si>
  <si>
    <t>Cellnex Telecom SA</t>
  </si>
  <si>
    <t>CLNX SQ</t>
  </si>
  <si>
    <t>BX90C05</t>
  </si>
  <si>
    <t>ES0105066007</t>
  </si>
  <si>
    <t>Coinbase Global Inc</t>
  </si>
  <si>
    <t>COIN UW</t>
  </si>
  <si>
    <t>BMC9P69</t>
  </si>
  <si>
    <t>US19260Q1076</t>
  </si>
  <si>
    <t>19260Q107</t>
  </si>
  <si>
    <t>Coles Group Ltd</t>
  </si>
  <si>
    <t>COL AT</t>
  </si>
  <si>
    <t>BYWR0T5</t>
  </si>
  <si>
    <t>AU0000030678</t>
  </si>
  <si>
    <t>Cooper Cos Inc/The</t>
  </si>
  <si>
    <t>COO UW</t>
  </si>
  <si>
    <t>BQPDXR3</t>
  </si>
  <si>
    <t>US2166485019</t>
  </si>
  <si>
    <t>216648501</t>
  </si>
  <si>
    <t>Canadian Pacific Kansas City L</t>
  </si>
  <si>
    <t>CP CT</t>
  </si>
  <si>
    <t>BMBQR09</t>
  </si>
  <si>
    <t>CA13646K1084</t>
  </si>
  <si>
    <t>13646K108</t>
  </si>
  <si>
    <t>CPAY UN</t>
  </si>
  <si>
    <t>Campbell Soup Co</t>
  </si>
  <si>
    <t>CPB UN</t>
  </si>
  <si>
    <t>2162845</t>
  </si>
  <si>
    <t>US1344291091</t>
  </si>
  <si>
    <t>134429109</t>
  </si>
  <si>
    <t>Davide Campari-Milano NV</t>
  </si>
  <si>
    <t>CPR IM</t>
  </si>
  <si>
    <t>BMQ5W17</t>
  </si>
  <si>
    <t>NL0015435975</t>
  </si>
  <si>
    <t>Charles River Laboratories Int</t>
  </si>
  <si>
    <t>CRL UN</t>
  </si>
  <si>
    <t>2604336</t>
  </si>
  <si>
    <t>US1598641074</t>
  </si>
  <si>
    <t>159864107</t>
  </si>
  <si>
    <t>CoStar Group Inc</t>
  </si>
  <si>
    <t>CSGP UW</t>
  </si>
  <si>
    <t>2262864</t>
  </si>
  <si>
    <t>US22160N1090</t>
  </si>
  <si>
    <t>22160N109</t>
  </si>
  <si>
    <t>Catalent Inc</t>
  </si>
  <si>
    <t>CTLT UN</t>
  </si>
  <si>
    <t>BP96PQ4</t>
  </si>
  <si>
    <t>US1488061029</t>
  </si>
  <si>
    <t>148806102</t>
  </si>
  <si>
    <t>CZR UW</t>
  </si>
  <si>
    <t>Dominion Energy Inc</t>
  </si>
  <si>
    <t>D UN</t>
  </si>
  <si>
    <t>2542049</t>
  </si>
  <si>
    <t>US25746U1097</t>
  </si>
  <si>
    <t>25746U109</t>
  </si>
  <si>
    <t>Dayforce Inc</t>
  </si>
  <si>
    <t>DAY UN</t>
  </si>
  <si>
    <t>BFX1V56</t>
  </si>
  <si>
    <t>US15677J1088</t>
  </si>
  <si>
    <t>15677J108</t>
  </si>
  <si>
    <t>Deutsche Bank AG</t>
  </si>
  <si>
    <t>DBK GY</t>
  </si>
  <si>
    <t>5750355</t>
  </si>
  <si>
    <t>DE0005140008</t>
  </si>
  <si>
    <t>DG UN</t>
  </si>
  <si>
    <t>Delivery Hero SE</t>
  </si>
  <si>
    <t>DHER GY</t>
  </si>
  <si>
    <t>BZCNB42</t>
  </si>
  <si>
    <t>DE000A2E4K43</t>
  </si>
  <si>
    <t>Danaher Corp</t>
  </si>
  <si>
    <t>DHR UN</t>
  </si>
  <si>
    <t>2250870</t>
  </si>
  <si>
    <t>US2358511028</t>
  </si>
  <si>
    <t>235851102</t>
  </si>
  <si>
    <t>DiaSorin SpA</t>
  </si>
  <si>
    <t>DIA IM</t>
  </si>
  <si>
    <t>B234WN9</t>
  </si>
  <si>
    <t>IT0003492391</t>
  </si>
  <si>
    <t>Sartorius Stedim Biotech</t>
  </si>
  <si>
    <t>DIM FP</t>
  </si>
  <si>
    <t>BYZ2QP5</t>
  </si>
  <si>
    <t>FR0013154002</t>
  </si>
  <si>
    <t>Digital Realty Trust Inc</t>
  </si>
  <si>
    <t>DLR UN</t>
  </si>
  <si>
    <t>B03GQS4</t>
  </si>
  <si>
    <t>US2538681030</t>
  </si>
  <si>
    <t>253868103</t>
  </si>
  <si>
    <t>Duke Energy Corp</t>
  </si>
  <si>
    <t>DUK UN</t>
  </si>
  <si>
    <t>B7VD3F2</t>
  </si>
  <si>
    <t>US26441C2044</t>
  </si>
  <si>
    <t>26441C204</t>
  </si>
  <si>
    <t>Consolidated Edison Inc</t>
  </si>
  <si>
    <t>ED UN</t>
  </si>
  <si>
    <t>2216850</t>
  </si>
  <si>
    <t>US2091151041</t>
  </si>
  <si>
    <t>209115104</t>
  </si>
  <si>
    <t>EDP - Energias de Portugal SA</t>
  </si>
  <si>
    <t>EDP PL</t>
  </si>
  <si>
    <t>4103596</t>
  </si>
  <si>
    <t>PTEDP0AM0009</t>
  </si>
  <si>
    <t>EDP Renovaveis SA</t>
  </si>
  <si>
    <t>EDPR PL</t>
  </si>
  <si>
    <t>B39GNW2</t>
  </si>
  <si>
    <t>ES0127797019</t>
  </si>
  <si>
    <t>Endeavour Group Ltd/Australia</t>
  </si>
  <si>
    <t>EDV AT</t>
  </si>
  <si>
    <t>BNVS144</t>
  </si>
  <si>
    <t>AU0000154833</t>
  </si>
  <si>
    <t>Endeavour Mining PLC</t>
  </si>
  <si>
    <t>EDV LN</t>
  </si>
  <si>
    <t>BL6K5J4</t>
  </si>
  <si>
    <t>GB00BL6K5J42</t>
  </si>
  <si>
    <t>Equifax Inc</t>
  </si>
  <si>
    <t>EFX UN</t>
  </si>
  <si>
    <t>2319146</t>
  </si>
  <si>
    <t>US2944291051</t>
  </si>
  <si>
    <t>294429105</t>
  </si>
  <si>
    <t>EssilorLuxottica SA</t>
  </si>
  <si>
    <t>EL FP</t>
  </si>
  <si>
    <t>7212477</t>
  </si>
  <si>
    <t>FR0000121667</t>
  </si>
  <si>
    <t>Endesa SA</t>
  </si>
  <si>
    <t>ELE SQ</t>
  </si>
  <si>
    <t>5271782</t>
  </si>
  <si>
    <t>ES0130670112</t>
  </si>
  <si>
    <t>Elia Group SA/NV</t>
  </si>
  <si>
    <t>ELI BB</t>
  </si>
  <si>
    <t>B09M9F4</t>
  </si>
  <si>
    <t>BE0003822393</t>
  </si>
  <si>
    <t>EMS-Chemie Holding AG</t>
  </si>
  <si>
    <t>EMSN SE</t>
  </si>
  <si>
    <t>7635610</t>
  </si>
  <si>
    <t>CH0016440353</t>
  </si>
  <si>
    <t>Bouygues SA</t>
  </si>
  <si>
    <t>EN FP</t>
  </si>
  <si>
    <t>4002121</t>
  </si>
  <si>
    <t>FR0000120503</t>
  </si>
  <si>
    <t>Enbridge Inc</t>
  </si>
  <si>
    <t>ENB CT</t>
  </si>
  <si>
    <t>2466149</t>
  </si>
  <si>
    <t>CA29250N1050</t>
  </si>
  <si>
    <t>29250N105</t>
  </si>
  <si>
    <t>Enphase Energy Inc</t>
  </si>
  <si>
    <t>ENPH UQ</t>
  </si>
  <si>
    <t>B65SQW4</t>
  </si>
  <si>
    <t>US29355A1079</t>
  </si>
  <si>
    <t>29355A107</t>
  </si>
  <si>
    <t>Siemens Energy AG</t>
  </si>
  <si>
    <t>ENR GY</t>
  </si>
  <si>
    <t>BMTVQK9</t>
  </si>
  <si>
    <t>DE000ENER6Y0</t>
  </si>
  <si>
    <t>EQR UN</t>
  </si>
  <si>
    <t>EQT Corp</t>
  </si>
  <si>
    <t>EQT UN</t>
  </si>
  <si>
    <t>2319414</t>
  </si>
  <si>
    <t>US26884L1098</t>
  </si>
  <si>
    <t>26884L109</t>
  </si>
  <si>
    <t>Eurofins Scientific SE</t>
  </si>
  <si>
    <t>ERF FP</t>
  </si>
  <si>
    <t>BNDPYV1</t>
  </si>
  <si>
    <t>FR0014000MR3</t>
  </si>
  <si>
    <t>Essex Property Trust Inc</t>
  </si>
  <si>
    <t>ESS UN</t>
  </si>
  <si>
    <t>2316619</t>
  </si>
  <si>
    <t>US2971781057</t>
  </si>
  <si>
    <t>297178105</t>
  </si>
  <si>
    <t>Entergy Corp</t>
  </si>
  <si>
    <t>ETR UN</t>
  </si>
  <si>
    <t>2317087</t>
  </si>
  <si>
    <t>US29364G1031</t>
  </si>
  <si>
    <t>29364G103</t>
  </si>
  <si>
    <t>Edwards Lifesciences Corp</t>
  </si>
  <si>
    <t>EW UN</t>
  </si>
  <si>
    <t>2567116</t>
  </si>
  <si>
    <t>US28176E1082</t>
  </si>
  <si>
    <t>28176E108</t>
  </si>
  <si>
    <t>EXAS UR</t>
  </si>
  <si>
    <t>EXR UN</t>
  </si>
  <si>
    <t>Freeport-McMoRan Inc</t>
  </si>
  <si>
    <t>FCX UN</t>
  </si>
  <si>
    <t>2352118</t>
  </si>
  <si>
    <t>US35671D8570</t>
  </si>
  <si>
    <t>35671D857</t>
  </si>
  <si>
    <t>FirstEnergy Corp</t>
  </si>
  <si>
    <t>FE UN</t>
  </si>
  <si>
    <t>2100920</t>
  </si>
  <si>
    <t>US3379321074</t>
  </si>
  <si>
    <t>337932107</t>
  </si>
  <si>
    <t>Ferguson PLC</t>
  </si>
  <si>
    <t>FERG UN</t>
  </si>
  <si>
    <t>BKB0C57</t>
  </si>
  <si>
    <t>JE00BJVNSS43</t>
  </si>
  <si>
    <t>FI UN</t>
  </si>
  <si>
    <t>First Quantum Minerals Ltd</t>
  </si>
  <si>
    <t>FM CT</t>
  </si>
  <si>
    <t>2347608</t>
  </si>
  <si>
    <t>CA3359341052</t>
  </si>
  <si>
    <t>335934105</t>
  </si>
  <si>
    <t>Fresenius Medical Care AG</t>
  </si>
  <si>
    <t>FME GY</t>
  </si>
  <si>
    <t>5129074</t>
  </si>
  <si>
    <t>DE0005785802</t>
  </si>
  <si>
    <t>Fresenius SE &amp; Co KGaA</t>
  </si>
  <si>
    <t>FRE GY</t>
  </si>
  <si>
    <t>4352097</t>
  </si>
  <si>
    <t>DE0005785604</t>
  </si>
  <si>
    <t>Fortis Inc/Canada</t>
  </si>
  <si>
    <t>FTS CT</t>
  </si>
  <si>
    <t>2347200</t>
  </si>
  <si>
    <t>CA3495531079</t>
  </si>
  <si>
    <t>349553107</t>
  </si>
  <si>
    <t>Futu Holdings Ltd</t>
  </si>
  <si>
    <t>FUTU UQ</t>
  </si>
  <si>
    <t>BGK4T39</t>
  </si>
  <si>
    <t>US36118L1061</t>
  </si>
  <si>
    <t>36118L106</t>
  </si>
  <si>
    <t>Liberty Media Corp-Liberty For</t>
  </si>
  <si>
    <t>FWONK UW</t>
  </si>
  <si>
    <t>BPLYVN5</t>
  </si>
  <si>
    <t>US5312297550</t>
  </si>
  <si>
    <t>531229755</t>
  </si>
  <si>
    <t>Galp Energia SGPS SA</t>
  </si>
  <si>
    <t>GALP PL</t>
  </si>
  <si>
    <t>B1FW751</t>
  </si>
  <si>
    <t>PTGAL0AM0009</t>
  </si>
  <si>
    <t>GFL Environmental Inc</t>
  </si>
  <si>
    <t>GFL CT</t>
  </si>
  <si>
    <t>BKDT649</t>
  </si>
  <si>
    <t>CA36168Q1046</t>
  </si>
  <si>
    <t>36168Q104</t>
  </si>
  <si>
    <t>CGI Inc</t>
  </si>
  <si>
    <t>GIB/A CT</t>
  </si>
  <si>
    <t>BJ2L575</t>
  </si>
  <si>
    <t>CA12532H1047</t>
  </si>
  <si>
    <t>12532H104</t>
  </si>
  <si>
    <t>Givaudan SA</t>
  </si>
  <si>
    <t>GIVN SE</t>
  </si>
  <si>
    <t>5980613</t>
  </si>
  <si>
    <t>CH0010645932</t>
  </si>
  <si>
    <t>Grab Holdings Ltd</t>
  </si>
  <si>
    <t>GRAB UW</t>
  </si>
  <si>
    <t>BP6NH40</t>
  </si>
  <si>
    <t>KYG4124C1096</t>
  </si>
  <si>
    <t>Grifols SA</t>
  </si>
  <si>
    <t>GRF SQ</t>
  </si>
  <si>
    <t>BYY3DX6</t>
  </si>
  <si>
    <t>ES0171996087</t>
  </si>
  <si>
    <t>Hydro One Ltd</t>
  </si>
  <si>
    <t>H CT</t>
  </si>
  <si>
    <t>BYYXJY9</t>
  </si>
  <si>
    <t>CA4488112083</t>
  </si>
  <si>
    <t>448811208</t>
  </si>
  <si>
    <t>Heineken NV</t>
  </si>
  <si>
    <t>HEIA NA</t>
  </si>
  <si>
    <t>7792559</t>
  </si>
  <si>
    <t>NL0000009165</t>
  </si>
  <si>
    <t>Heineken Holding NV</t>
  </si>
  <si>
    <t>HEIO NA</t>
  </si>
  <si>
    <t>B0CCH46</t>
  </si>
  <si>
    <t>NL0000008977</t>
  </si>
  <si>
    <t>Helvetia Holding AG</t>
  </si>
  <si>
    <t>HELN SE</t>
  </si>
  <si>
    <t>BK6QWF0</t>
  </si>
  <si>
    <t>CH0466642201</t>
  </si>
  <si>
    <t>Henkel AG &amp; Co KGaA</t>
  </si>
  <si>
    <t>HEN GY</t>
  </si>
  <si>
    <t>5002465</t>
  </si>
  <si>
    <t>DE0006048408</t>
  </si>
  <si>
    <t>Hikma Pharmaceuticals PLC</t>
  </si>
  <si>
    <t>HIK LN</t>
  </si>
  <si>
    <t>B0LCW08</t>
  </si>
  <si>
    <t>GB00B0LCW083</t>
  </si>
  <si>
    <t>Haleon PLC</t>
  </si>
  <si>
    <t>HLN LN</t>
  </si>
  <si>
    <t>BMX86B7</t>
  </si>
  <si>
    <t>GB00BMX86B70</t>
  </si>
  <si>
    <t>Robinhood Markets Inc</t>
  </si>
  <si>
    <t>HOOD UW</t>
  </si>
  <si>
    <t>BP0TQN6</t>
  </si>
  <si>
    <t>US7707001027</t>
  </si>
  <si>
    <t>770700102</t>
  </si>
  <si>
    <t>Hewlett Packard Enterprise Co</t>
  </si>
  <si>
    <t>HPE UN</t>
  </si>
  <si>
    <t>BYVYWS0</t>
  </si>
  <si>
    <t>US42824C1099</t>
  </si>
  <si>
    <t>42824C109</t>
  </si>
  <si>
    <t>Hormel Foods Corp</t>
  </si>
  <si>
    <t>HRL UN</t>
  </si>
  <si>
    <t>2437264</t>
  </si>
  <si>
    <t>US4404521001</t>
  </si>
  <si>
    <t>440452100</t>
  </si>
  <si>
    <t>Henry Schein Inc</t>
  </si>
  <si>
    <t>HSIC UW</t>
  </si>
  <si>
    <t>2416962</t>
  </si>
  <si>
    <t>US8064071025</t>
  </si>
  <si>
    <t>806407102</t>
  </si>
  <si>
    <t>Host Hotels &amp; Resorts Inc</t>
  </si>
  <si>
    <t>HST UW</t>
  </si>
  <si>
    <t>2567503</t>
  </si>
  <si>
    <t>US44107P1049</t>
  </si>
  <si>
    <t>44107P104</t>
  </si>
  <si>
    <t>Humana Inc</t>
  </si>
  <si>
    <t>HUM UN</t>
  </si>
  <si>
    <t>2445063</t>
  </si>
  <si>
    <t>US4448591028</t>
  </si>
  <si>
    <t>444859102</t>
  </si>
  <si>
    <t>Insurance Australia Group Ltd</t>
  </si>
  <si>
    <t>IAG AT</t>
  </si>
  <si>
    <t>6271026</t>
  </si>
  <si>
    <t>AU000000IAG3</t>
  </si>
  <si>
    <t>Iberdrola SA</t>
  </si>
  <si>
    <t>IBE SQ</t>
  </si>
  <si>
    <t>B288C92</t>
  </si>
  <si>
    <t>ES0144580Y14</t>
  </si>
  <si>
    <t>Illumina Inc</t>
  </si>
  <si>
    <t>ILMN UW</t>
  </si>
  <si>
    <t>2613990</t>
  </si>
  <si>
    <t>US4523271090</t>
  </si>
  <si>
    <t>452327109</t>
  </si>
  <si>
    <t>Infrastrutture Wireless Italia</t>
  </si>
  <si>
    <t>INW IM</t>
  </si>
  <si>
    <t>BZ0P4R4</t>
  </si>
  <si>
    <t>IT0005090300</t>
  </si>
  <si>
    <t>Ipsen SA</t>
  </si>
  <si>
    <t>IPN FP</t>
  </si>
  <si>
    <t>B0R7JF1</t>
  </si>
  <si>
    <t>FR0010259150</t>
  </si>
  <si>
    <t>IQVIA Holdings Inc</t>
  </si>
  <si>
    <t>IQV UN</t>
  </si>
  <si>
    <t>BDR73G1</t>
  </si>
  <si>
    <t>US46266C1053</t>
  </si>
  <si>
    <t>46266C105</t>
  </si>
  <si>
    <t>Iron Mountain Inc</t>
  </si>
  <si>
    <t>IRM UN</t>
  </si>
  <si>
    <t>BVFTF03</t>
  </si>
  <si>
    <t>US46284V1017</t>
  </si>
  <si>
    <t>46284V101</t>
  </si>
  <si>
    <t>Ivanhoe Mines Ltd</t>
  </si>
  <si>
    <t>IVN CT</t>
  </si>
  <si>
    <t>BD73C40</t>
  </si>
  <si>
    <t>CA46579R1047</t>
  </si>
  <si>
    <t>46579R104</t>
  </si>
  <si>
    <t>Johnson Controls International</t>
  </si>
  <si>
    <t>JCI UN</t>
  </si>
  <si>
    <t>BY7QL61</t>
  </si>
  <si>
    <t>IE00BY7QL619</t>
  </si>
  <si>
    <t>JDE Peet's NV</t>
  </si>
  <si>
    <t>JDEP NA</t>
  </si>
  <si>
    <t>BMC4ZZ3</t>
  </si>
  <si>
    <t>NL0014332678</t>
  </si>
  <si>
    <t>Kinross Gold Corp</t>
  </si>
  <si>
    <t>K CT</t>
  </si>
  <si>
    <t>B03Z841</t>
  </si>
  <si>
    <t>CA4969024047</t>
  </si>
  <si>
    <t>496902404</t>
  </si>
  <si>
    <t>Kellanova</t>
  </si>
  <si>
    <t>K UN</t>
  </si>
  <si>
    <t>2486813</t>
  </si>
  <si>
    <t>US4878361082</t>
  </si>
  <si>
    <t>487836108</t>
  </si>
  <si>
    <t>Knorr-Bremse AG</t>
  </si>
  <si>
    <t>KBX GY</t>
  </si>
  <si>
    <t>BD2P9X9</t>
  </si>
  <si>
    <t>DE000KBX1006</t>
  </si>
  <si>
    <t>Keurig Dr Pepper Inc</t>
  </si>
  <si>
    <t>KDP UW</t>
  </si>
  <si>
    <t>BD3W133</t>
  </si>
  <si>
    <t>US49271V1008</t>
  </si>
  <si>
    <t>49271V100</t>
  </si>
  <si>
    <t>KHC UW</t>
  </si>
  <si>
    <t>Kinder Morgan Inc</t>
  </si>
  <si>
    <t>KMI UN</t>
  </si>
  <si>
    <t>B3NQ4P8</t>
  </si>
  <si>
    <t>US49456B1017</t>
  </si>
  <si>
    <t>49456B101</t>
  </si>
  <si>
    <t>CarMax Inc</t>
  </si>
  <si>
    <t>KMX UN</t>
  </si>
  <si>
    <t>2983563</t>
  </si>
  <si>
    <t>US1431301027</t>
  </si>
  <si>
    <t>143130102</t>
  </si>
  <si>
    <t>Kuehne + Nagel International A</t>
  </si>
  <si>
    <t>KNIN SE</t>
  </si>
  <si>
    <t>B142S60</t>
  </si>
  <si>
    <t>CH0025238863</t>
  </si>
  <si>
    <t>Kingspan Group PLC</t>
  </si>
  <si>
    <t>KSP ID</t>
  </si>
  <si>
    <t>4491235</t>
  </si>
  <si>
    <t>IE0004927939</t>
  </si>
  <si>
    <t>Liberty Global Ltd</t>
  </si>
  <si>
    <t>LBTYK UW</t>
  </si>
  <si>
    <t>BS71BR5</t>
  </si>
  <si>
    <t>BMG611881274</t>
  </si>
  <si>
    <t>Leonardo SpA</t>
  </si>
  <si>
    <t>LDO IM</t>
  </si>
  <si>
    <t>B0DJNG0</t>
  </si>
  <si>
    <t>IT0003856405</t>
  </si>
  <si>
    <t>LEG Immobilien SE</t>
  </si>
  <si>
    <t>LEG GY</t>
  </si>
  <si>
    <t>B9G6L89</t>
  </si>
  <si>
    <t>DE000LEG1110</t>
  </si>
  <si>
    <t>Laboratory Corp of America Hol</t>
  </si>
  <si>
    <t>LH UN</t>
  </si>
  <si>
    <t>2586122</t>
  </si>
  <si>
    <t>US50540R4092</t>
  </si>
  <si>
    <t>50540R409</t>
  </si>
  <si>
    <t>Klepierre SA</t>
  </si>
  <si>
    <t>LI FP</t>
  </si>
  <si>
    <t>7582556</t>
  </si>
  <si>
    <t>FR0000121964</t>
  </si>
  <si>
    <t>Chocoladefabriken Lindt &amp; Spru</t>
  </si>
  <si>
    <t>LISP SE</t>
  </si>
  <si>
    <t>5962280</t>
  </si>
  <si>
    <t>CH0010570767</t>
  </si>
  <si>
    <t>LKQ UW</t>
  </si>
  <si>
    <t>Lonza Group AG</t>
  </si>
  <si>
    <t>LONN SE</t>
  </si>
  <si>
    <t>7333378</t>
  </si>
  <si>
    <t>CH0013841017</t>
  </si>
  <si>
    <t>Lotus Bakeries NV</t>
  </si>
  <si>
    <t>LOTB BB</t>
  </si>
  <si>
    <t>4224992</t>
  </si>
  <si>
    <t>BE0003604155</t>
  </si>
  <si>
    <t>Lowe's Cos Inc</t>
  </si>
  <si>
    <t>LOW UN</t>
  </si>
  <si>
    <t>2536763</t>
  </si>
  <si>
    <t>US5486611073</t>
  </si>
  <si>
    <t>548661107</t>
  </si>
  <si>
    <t>Lattice Semiconductor Corp</t>
  </si>
  <si>
    <t>LSCC UW</t>
  </si>
  <si>
    <t>2506658</t>
  </si>
  <si>
    <t>US5184151042</t>
  </si>
  <si>
    <t>518415104</t>
  </si>
  <si>
    <t>Liberty Media Corp-Liberty Sir</t>
  </si>
  <si>
    <t>LSXMK UW</t>
  </si>
  <si>
    <t>BPLYVL3</t>
  </si>
  <si>
    <t>US5312297899</t>
  </si>
  <si>
    <t>531229789</t>
  </si>
  <si>
    <t>Lundin Mining Corp</t>
  </si>
  <si>
    <t>LUN CT</t>
  </si>
  <si>
    <t>2866857</t>
  </si>
  <si>
    <t>CA5503721063</t>
  </si>
  <si>
    <t>550372106</t>
  </si>
  <si>
    <t>LUV UN</t>
  </si>
  <si>
    <t>Marriott International Inc/MD</t>
  </si>
  <si>
    <t>MAR UW</t>
  </si>
  <si>
    <t>2210614</t>
  </si>
  <si>
    <t>US5719032022</t>
  </si>
  <si>
    <t>571903202</t>
  </si>
  <si>
    <t>Mediobanca Banca di Credito Fi</t>
  </si>
  <si>
    <t>MB IM</t>
  </si>
  <si>
    <t>4574813</t>
  </si>
  <si>
    <t>IT0000062957</t>
  </si>
  <si>
    <t>LVMH Moet Hennessy Louis Vuitt</t>
  </si>
  <si>
    <t>MC FP</t>
  </si>
  <si>
    <t>4061412</t>
  </si>
  <si>
    <t>FR0000121014</t>
  </si>
  <si>
    <t>Microchip Technology Inc</t>
  </si>
  <si>
    <t>MCHP UW</t>
  </si>
  <si>
    <t>2592174</t>
  </si>
  <si>
    <t>US5950171042</t>
  </si>
  <si>
    <t>595017104</t>
  </si>
  <si>
    <t>McKesson Corp</t>
  </si>
  <si>
    <t>MCK UN</t>
  </si>
  <si>
    <t>2378534</t>
  </si>
  <si>
    <t>US58155Q1031</t>
  </si>
  <si>
    <t>58155Q103</t>
  </si>
  <si>
    <t>Mondelez International Inc</t>
  </si>
  <si>
    <t>MDLZ UW</t>
  </si>
  <si>
    <t>B8CKK03</t>
  </si>
  <si>
    <t>US6092071058</t>
  </si>
  <si>
    <t>609207105</t>
  </si>
  <si>
    <t>Meridian Energy Ltd</t>
  </si>
  <si>
    <t>MEL NZ</t>
  </si>
  <si>
    <t>BWFD052</t>
  </si>
  <si>
    <t>NZMELE0002S7</t>
  </si>
  <si>
    <t>Metso Oyj</t>
  </si>
  <si>
    <t>METSO FH</t>
  </si>
  <si>
    <t>B1FN8X9</t>
  </si>
  <si>
    <t>FI0009014575</t>
  </si>
  <si>
    <t>Mineral Resources Ltd</t>
  </si>
  <si>
    <t>MIN AT</t>
  </si>
  <si>
    <t>B17ZL56</t>
  </si>
  <si>
    <t>AU000000MIN4</t>
  </si>
  <si>
    <t>McCormick &amp; Co Inc/MD</t>
  </si>
  <si>
    <t>MKC UN</t>
  </si>
  <si>
    <t>2550161</t>
  </si>
  <si>
    <t>US5797802064</t>
  </si>
  <si>
    <t>579780206</t>
  </si>
  <si>
    <t>Altria Group Inc</t>
  </si>
  <si>
    <t>MO UN</t>
  </si>
  <si>
    <t>2692632</t>
  </si>
  <si>
    <t>US02209S1033</t>
  </si>
  <si>
    <t>02209S103</t>
  </si>
  <si>
    <t>MOH UN</t>
  </si>
  <si>
    <t>Moncler SpA</t>
  </si>
  <si>
    <t>MONC IM</t>
  </si>
  <si>
    <t>BGLP232</t>
  </si>
  <si>
    <t>IT0004965148</t>
  </si>
  <si>
    <t>Merck KGaA</t>
  </si>
  <si>
    <t>MRK GY</t>
  </si>
  <si>
    <t>4741844</t>
  </si>
  <si>
    <t>DE0006599905</t>
  </si>
  <si>
    <t>Moderna Inc</t>
  </si>
  <si>
    <t>MRNA UW</t>
  </si>
  <si>
    <t>BGSXTS3</t>
  </si>
  <si>
    <t>US60770K1079</t>
  </si>
  <si>
    <t>60770K107</t>
  </si>
  <si>
    <t>MTD UN</t>
  </si>
  <si>
    <t>Neste Oyj</t>
  </si>
  <si>
    <t>NESTE FH</t>
  </si>
  <si>
    <t>B06YV46</t>
  </si>
  <si>
    <t>FI0009013296</t>
  </si>
  <si>
    <t>Cloudflare Inc</t>
  </si>
  <si>
    <t>NET UN</t>
  </si>
  <si>
    <t>BJXC5M2</t>
  </si>
  <si>
    <t>US18915M1071</t>
  </si>
  <si>
    <t>18915M107</t>
  </si>
  <si>
    <t>Netflix Inc</t>
  </si>
  <si>
    <t>NFLX UW</t>
  </si>
  <si>
    <t>2857817</t>
  </si>
  <si>
    <t>US64110L1061</t>
  </si>
  <si>
    <t>64110L106</t>
  </si>
  <si>
    <t>Novartis AG</t>
  </si>
  <si>
    <t>NOVN SE</t>
  </si>
  <si>
    <t>7103065</t>
  </si>
  <si>
    <t>CH0012005267</t>
  </si>
  <si>
    <t>Northland Power Inc</t>
  </si>
  <si>
    <t>NPI CT</t>
  </si>
  <si>
    <t>B68XHC3</t>
  </si>
  <si>
    <t>CA6665111002</t>
  </si>
  <si>
    <t>666511100</t>
  </si>
  <si>
    <t>NVR UN</t>
  </si>
  <si>
    <t>NatWest Group PLC</t>
  </si>
  <si>
    <t>NWG LN</t>
  </si>
  <si>
    <t>BM8PJY7</t>
  </si>
  <si>
    <t>GB00BM8PJY71</t>
  </si>
  <si>
    <t>Ocado Group PLC</t>
  </si>
  <si>
    <t>OCDO LN</t>
  </si>
  <si>
    <t>B3MBS74</t>
  </si>
  <si>
    <t>GB00B3MBS747</t>
  </si>
  <si>
    <t>L'Oreal SA</t>
  </si>
  <si>
    <t>OR FP</t>
  </si>
  <si>
    <t>4057808</t>
  </si>
  <si>
    <t>FR0000120321</t>
  </si>
  <si>
    <t>PARA UW</t>
  </si>
  <si>
    <t>Public Service Enterprise Grou</t>
  </si>
  <si>
    <t>PEG UN</t>
  </si>
  <si>
    <t>2707677</t>
  </si>
  <si>
    <t>US7445731067</t>
  </si>
  <si>
    <t>744573106</t>
  </si>
  <si>
    <t>PepsiCo Inc</t>
  </si>
  <si>
    <t>PEP UW</t>
  </si>
  <si>
    <t>2681511</t>
  </si>
  <si>
    <t>US7134481081</t>
  </si>
  <si>
    <t>713448108</t>
  </si>
  <si>
    <t>PG UN</t>
  </si>
  <si>
    <t>Parkland Corp</t>
  </si>
  <si>
    <t>PKI CT</t>
  </si>
  <si>
    <t>BLFHPV8</t>
  </si>
  <si>
    <t>CA70137W1086</t>
  </si>
  <si>
    <t>70137W108</t>
  </si>
  <si>
    <t>Prologis Inc</t>
  </si>
  <si>
    <t>PLD UN</t>
  </si>
  <si>
    <t>B44WZD7</t>
  </si>
  <si>
    <t>US74340W1036</t>
  </si>
  <si>
    <t>74340W103</t>
  </si>
  <si>
    <t>PNC Financial Services Group I</t>
  </si>
  <si>
    <t>PNC UN</t>
  </si>
  <si>
    <t>2692665</t>
  </si>
  <si>
    <t>US6934751057</t>
  </si>
  <si>
    <t>693475105</t>
  </si>
  <si>
    <t>Prosus NV</t>
  </si>
  <si>
    <t>PRX NA</t>
  </si>
  <si>
    <t>BJDS7L3</t>
  </si>
  <si>
    <t>NL0013654783</t>
  </si>
  <si>
    <t>Prysmian SpA</t>
  </si>
  <si>
    <t>PRY IM</t>
  </si>
  <si>
    <t>B1W4V69</t>
  </si>
  <si>
    <t>IT0004176001</t>
  </si>
  <si>
    <t>Pearson PLC</t>
  </si>
  <si>
    <t>PSON LN</t>
  </si>
  <si>
    <t>0677608</t>
  </si>
  <si>
    <t>GB0006776081</t>
  </si>
  <si>
    <t>QIAGEN NV</t>
  </si>
  <si>
    <t>QIA GY</t>
  </si>
  <si>
    <t>BMHCW17</t>
  </si>
  <si>
    <t>NL0015001WM6</t>
  </si>
  <si>
    <t>Restaurant Brands Internationa</t>
  </si>
  <si>
    <t>QSR CT</t>
  </si>
  <si>
    <t>BTF8CF0</t>
  </si>
  <si>
    <t>CA76131D1033</t>
  </si>
  <si>
    <t>76131D103</t>
  </si>
  <si>
    <t>RB Global Inc</t>
  </si>
  <si>
    <t>RBA CT</t>
  </si>
  <si>
    <t>BMWGTH9</t>
  </si>
  <si>
    <t>CA74935Q1072</t>
  </si>
  <si>
    <t>74935Q107</t>
  </si>
  <si>
    <t>ROBLOX Corp</t>
  </si>
  <si>
    <t>RBLX UN</t>
  </si>
  <si>
    <t>BMWBC20</t>
  </si>
  <si>
    <t>US7710491033</t>
  </si>
  <si>
    <t>771049103</t>
  </si>
  <si>
    <t>RCL UN</t>
  </si>
  <si>
    <t>Remy Cointreau SA</t>
  </si>
  <si>
    <t>RCO FP</t>
  </si>
  <si>
    <t>4741714</t>
  </si>
  <si>
    <t>FR0000130395</t>
  </si>
  <si>
    <t>Recordati Industria Chimica e</t>
  </si>
  <si>
    <t>REC IM</t>
  </si>
  <si>
    <t>B07DRZ5</t>
  </si>
  <si>
    <t>IT0003828271</t>
  </si>
  <si>
    <t>Reece Ltd</t>
  </si>
  <si>
    <t>REH AT</t>
  </si>
  <si>
    <t>6728801</t>
  </si>
  <si>
    <t>AU000000REH4</t>
  </si>
  <si>
    <t>Eurazeo SE</t>
  </si>
  <si>
    <t>RF FP</t>
  </si>
  <si>
    <t>7042395</t>
  </si>
  <si>
    <t>FR0000121121</t>
  </si>
  <si>
    <t>Repligen Corp</t>
  </si>
  <si>
    <t>RGEN UW</t>
  </si>
  <si>
    <t>2731654</t>
  </si>
  <si>
    <t>US7599161095</t>
  </si>
  <si>
    <t>759916109</t>
  </si>
  <si>
    <t>Ramsay Health Care Ltd</t>
  </si>
  <si>
    <t>RHC AT</t>
  </si>
  <si>
    <t>6041995</t>
  </si>
  <si>
    <t>AU000000RHC8</t>
  </si>
  <si>
    <t>Pernod Ricard SA</t>
  </si>
  <si>
    <t>RI FP</t>
  </si>
  <si>
    <t>4682329</t>
  </si>
  <si>
    <t>FR0000120693</t>
  </si>
  <si>
    <t>Rivian Automotive Inc</t>
  </si>
  <si>
    <t>RIVN UW</t>
  </si>
  <si>
    <t>BL98841</t>
  </si>
  <si>
    <t>US76954A1034</t>
  </si>
  <si>
    <t>76954A103</t>
  </si>
  <si>
    <t>RMD UN</t>
  </si>
  <si>
    <t>Hermes International SCA</t>
  </si>
  <si>
    <t>RMS FP</t>
  </si>
  <si>
    <t>5253973</t>
  </si>
  <si>
    <t>FR0000052292</t>
  </si>
  <si>
    <t>Renault SA</t>
  </si>
  <si>
    <t>RNO FP</t>
  </si>
  <si>
    <t>4712798</t>
  </si>
  <si>
    <t>FR0000131906</t>
  </si>
  <si>
    <t>Roche Holding AG</t>
  </si>
  <si>
    <t>RO SE</t>
  </si>
  <si>
    <t>7108918</t>
  </si>
  <si>
    <t>CH0012032113</t>
  </si>
  <si>
    <t>ROK UN</t>
  </si>
  <si>
    <t>Rentokil Initial PLC</t>
  </si>
  <si>
    <t>RTO LN</t>
  </si>
  <si>
    <t>B082RF1</t>
  </si>
  <si>
    <t>GB00B082RF11</t>
  </si>
  <si>
    <t>Revvity Inc</t>
  </si>
  <si>
    <t>RVTY UN</t>
  </si>
  <si>
    <t>2305844</t>
  </si>
  <si>
    <t>US7140461093</t>
  </si>
  <si>
    <t>714046109</t>
  </si>
  <si>
    <t>Banco Santander SA</t>
  </si>
  <si>
    <t>SAN SQ</t>
  </si>
  <si>
    <t>5705946</t>
  </si>
  <si>
    <t>ES0113900J37</t>
  </si>
  <si>
    <t>Schindler Holding AG</t>
  </si>
  <si>
    <t>SCHN SE</t>
  </si>
  <si>
    <t>B11WWH2</t>
  </si>
  <si>
    <t>CH0024638212</t>
  </si>
  <si>
    <t>Charles Schwab Corp/The</t>
  </si>
  <si>
    <t>SCHW UN</t>
  </si>
  <si>
    <t>2779397</t>
  </si>
  <si>
    <t>US8085131055</t>
  </si>
  <si>
    <t>808513105</t>
  </si>
  <si>
    <t>Swisscom AG</t>
  </si>
  <si>
    <t>SCMN SE</t>
  </si>
  <si>
    <t>5533976</t>
  </si>
  <si>
    <t>CH0008742519</t>
  </si>
  <si>
    <t>Sandoz Group AG</t>
  </si>
  <si>
    <t>SDZ SE</t>
  </si>
  <si>
    <t>BLPLD38</t>
  </si>
  <si>
    <t>CH1243598427</t>
  </si>
  <si>
    <t>Sea Ltd</t>
  </si>
  <si>
    <t>SE UN</t>
  </si>
  <si>
    <t>BYWD7L4</t>
  </si>
  <si>
    <t>US81141R1005</t>
  </si>
  <si>
    <t>81141R100</t>
  </si>
  <si>
    <t>Siemens Healthineers AG</t>
  </si>
  <si>
    <t>SHL GY</t>
  </si>
  <si>
    <t>BD594Y4</t>
  </si>
  <si>
    <t>DE000SHL1006</t>
  </si>
  <si>
    <t>Singapore Airlines Ltd</t>
  </si>
  <si>
    <t>SIA SP</t>
  </si>
  <si>
    <t>6811734</t>
  </si>
  <si>
    <t>SG1V61937297</t>
  </si>
  <si>
    <t>Sika AG</t>
  </si>
  <si>
    <t>SIKA SE</t>
  </si>
  <si>
    <t>BF2DSG3</t>
  </si>
  <si>
    <t>CH0418792922</t>
  </si>
  <si>
    <t>SEB SA</t>
  </si>
  <si>
    <t>SK FP</t>
  </si>
  <si>
    <t>4792132</t>
  </si>
  <si>
    <t>FR0000121709</t>
  </si>
  <si>
    <t>Snap Inc</t>
  </si>
  <si>
    <t>SNAP UN</t>
  </si>
  <si>
    <t>BD8DJ71</t>
  </si>
  <si>
    <t>US83304A1060</t>
  </si>
  <si>
    <t>83304A106</t>
  </si>
  <si>
    <t>Southern Co/The</t>
  </si>
  <si>
    <t>SO UN</t>
  </si>
  <si>
    <t>2829601</t>
  </si>
  <si>
    <t>US8425871071</t>
  </si>
  <si>
    <t>842587107</t>
  </si>
  <si>
    <t>Sofina SA</t>
  </si>
  <si>
    <t>SOF BB</t>
  </si>
  <si>
    <t>4820301</t>
  </si>
  <si>
    <t>BE0003717312</t>
  </si>
  <si>
    <t>Sonova Holding AG</t>
  </si>
  <si>
    <t>SOON SE</t>
  </si>
  <si>
    <t>7156036</t>
  </si>
  <si>
    <t>CH0012549785</t>
  </si>
  <si>
    <t>Swiss Prime Site AG</t>
  </si>
  <si>
    <t>SPSN SE</t>
  </si>
  <si>
    <t>B083BH4</t>
  </si>
  <si>
    <t>CH0008038389</t>
  </si>
  <si>
    <t>Block Inc</t>
  </si>
  <si>
    <t>SQ UN</t>
  </si>
  <si>
    <t>BYNZGK1</t>
  </si>
  <si>
    <t>US8522341036</t>
  </si>
  <si>
    <t>852234103</t>
  </si>
  <si>
    <t>Snam SpA</t>
  </si>
  <si>
    <t>SRG IM</t>
  </si>
  <si>
    <t>7251470</t>
  </si>
  <si>
    <t>IT0003153415</t>
  </si>
  <si>
    <t>Sartorius AG</t>
  </si>
  <si>
    <t>SRT3 GY</t>
  </si>
  <si>
    <t>5843329</t>
  </si>
  <si>
    <t>DE0007165631</t>
  </si>
  <si>
    <t>STERIS PLC</t>
  </si>
  <si>
    <t>STE UN</t>
  </si>
  <si>
    <t>BFY8C75</t>
  </si>
  <si>
    <t>IE00BFY8C754</t>
  </si>
  <si>
    <t>Straumann Holding AG</t>
  </si>
  <si>
    <t>STMN SE</t>
  </si>
  <si>
    <t>BQ7ZV06</t>
  </si>
  <si>
    <t>CH1175448666</t>
  </si>
  <si>
    <t>Santos Ltd</t>
  </si>
  <si>
    <t>STO AT</t>
  </si>
  <si>
    <t>6776703</t>
  </si>
  <si>
    <t>AU000000STO6</t>
  </si>
  <si>
    <t>Suncorp Group Ltd</t>
  </si>
  <si>
    <t>SUN AT</t>
  </si>
  <si>
    <t>6585084</t>
  </si>
  <si>
    <t>AU000000SUN6</t>
  </si>
  <si>
    <t>Severn Trent PLC</t>
  </si>
  <si>
    <t>SVT LN</t>
  </si>
  <si>
    <t>B1FH8J7</t>
  </si>
  <si>
    <t>GB00B1FH8J72</t>
  </si>
  <si>
    <t>TransDigm Group Inc</t>
  </si>
  <si>
    <t>TDG UN</t>
  </si>
  <si>
    <t>B11FJK3</t>
  </si>
  <si>
    <t>US8936411003</t>
  </si>
  <si>
    <t>893641100</t>
  </si>
  <si>
    <t>Teck Resources Ltd</t>
  </si>
  <si>
    <t>TECK/B CT</t>
  </si>
  <si>
    <t>2879327</t>
  </si>
  <si>
    <t>CA8787422044</t>
  </si>
  <si>
    <t>878742204</t>
  </si>
  <si>
    <t>Telefonica SA</t>
  </si>
  <si>
    <t>TEF SQ</t>
  </si>
  <si>
    <t>5732524</t>
  </si>
  <si>
    <t>ES0178430E18</t>
  </si>
  <si>
    <t>879382109</t>
  </si>
  <si>
    <t>Temenos AG</t>
  </si>
  <si>
    <t>TEMN SE</t>
  </si>
  <si>
    <t>7147892</t>
  </si>
  <si>
    <t>CH0012453913</t>
  </si>
  <si>
    <t>Teleflex Inc</t>
  </si>
  <si>
    <t>TFX UN</t>
  </si>
  <si>
    <t>2881407</t>
  </si>
  <si>
    <t>US8793691069</t>
  </si>
  <si>
    <t>879369106</t>
  </si>
  <si>
    <t>Talanx AG</t>
  </si>
  <si>
    <t>TLX GY</t>
  </si>
  <si>
    <t>B8F0TD6</t>
  </si>
  <si>
    <t>DE000TLX1005</t>
  </si>
  <si>
    <t>Thermo Fisher Scientific Inc</t>
  </si>
  <si>
    <t>TMO UN</t>
  </si>
  <si>
    <t>2886907</t>
  </si>
  <si>
    <t>US8835561023</t>
  </si>
  <si>
    <t>883556102</t>
  </si>
  <si>
    <t>Toast Inc</t>
  </si>
  <si>
    <t>TOST UN</t>
  </si>
  <si>
    <t>BP6D7B7</t>
  </si>
  <si>
    <t>US8887871080</t>
  </si>
  <si>
    <t>888787108</t>
  </si>
  <si>
    <t>Terna - Rete Elettrica Naziona</t>
  </si>
  <si>
    <t>TRN IM</t>
  </si>
  <si>
    <t>B01BN57</t>
  </si>
  <si>
    <t>IT0003242622</t>
  </si>
  <si>
    <t>T Rowe Price Group Inc</t>
  </si>
  <si>
    <t>TROW UW</t>
  </si>
  <si>
    <t>2702337</t>
  </si>
  <si>
    <t>US74144T1088</t>
  </si>
  <si>
    <t>74144T108</t>
  </si>
  <si>
    <t>TransUnion</t>
  </si>
  <si>
    <t>TRU UN</t>
  </si>
  <si>
    <t>BYMWL86</t>
  </si>
  <si>
    <t>US89400J1079</t>
  </si>
  <si>
    <t>89400J107</t>
  </si>
  <si>
    <t>Tyson Foods Inc</t>
  </si>
  <si>
    <t>TSN UN</t>
  </si>
  <si>
    <t>2909730</t>
  </si>
  <si>
    <t>US9024941034</t>
  </si>
  <si>
    <t>902494103</t>
  </si>
  <si>
    <t>Toro Co/The</t>
  </si>
  <si>
    <t>TTC UN</t>
  </si>
  <si>
    <t>2897040</t>
  </si>
  <si>
    <t>US8910921084</t>
  </si>
  <si>
    <t>891092108</t>
  </si>
  <si>
    <t>Trade Desk Inc/The</t>
  </si>
  <si>
    <t>TTD UQ</t>
  </si>
  <si>
    <t>BD8FDD1</t>
  </si>
  <si>
    <t>US88339J1051</t>
  </si>
  <si>
    <t>88339J105</t>
  </si>
  <si>
    <t>Texas Instruments Inc</t>
  </si>
  <si>
    <t>TXN UW</t>
  </si>
  <si>
    <t>2885409</t>
  </si>
  <si>
    <t>US8825081040</t>
  </si>
  <si>
    <t>882508104</t>
  </si>
  <si>
    <t>TYL UN</t>
  </si>
  <si>
    <t>UCB SA</t>
  </si>
  <si>
    <t>UCB BB</t>
  </si>
  <si>
    <t>5596991</t>
  </si>
  <si>
    <t>BE0003739530</t>
  </si>
  <si>
    <t>U-Haul Holding Co</t>
  </si>
  <si>
    <t>UHAL/B UN</t>
  </si>
  <si>
    <t>BP0VMC3</t>
  </si>
  <si>
    <t>US0235865062</t>
  </si>
  <si>
    <t>023586506</t>
  </si>
  <si>
    <t>Swatch Group AG/The</t>
  </si>
  <si>
    <t>UHR SE</t>
  </si>
  <si>
    <t>7184725</t>
  </si>
  <si>
    <t>CH0012255151</t>
  </si>
  <si>
    <t>UHRN SE</t>
  </si>
  <si>
    <t>7184736</t>
  </si>
  <si>
    <t>CH0012255144</t>
  </si>
  <si>
    <t>Ulta Beauty Inc</t>
  </si>
  <si>
    <t>ULTA UW</t>
  </si>
  <si>
    <t>B28TS42</t>
  </si>
  <si>
    <t>US90384S3031</t>
  </si>
  <si>
    <t>90384S303</t>
  </si>
  <si>
    <t>Unibail-Rodamco-Westfield</t>
  </si>
  <si>
    <t>URW FP</t>
  </si>
  <si>
    <t>BF2PQ09</t>
  </si>
  <si>
    <t>FR0013326246</t>
  </si>
  <si>
    <t>US Bancorp</t>
  </si>
  <si>
    <t>USB UN</t>
  </si>
  <si>
    <t>2736035</t>
  </si>
  <si>
    <t>US9029733048</t>
  </si>
  <si>
    <t>902973304</t>
  </si>
  <si>
    <t>VAT Group AG</t>
  </si>
  <si>
    <t>VACN SE</t>
  </si>
  <si>
    <t>BYZWMR9</t>
  </si>
  <si>
    <t>CH0311864901</t>
  </si>
  <si>
    <t>Vicinity Ltd</t>
  </si>
  <si>
    <t>VCX AT</t>
  </si>
  <si>
    <t>BY7QXS7</t>
  </si>
  <si>
    <t>AU000000VCX7</t>
  </si>
  <si>
    <t>Verbund AG</t>
  </si>
  <si>
    <t>VER AV</t>
  </si>
  <si>
    <t>4661607</t>
  </si>
  <si>
    <t>AT0000746409</t>
  </si>
  <si>
    <t>Vivendi SE</t>
  </si>
  <si>
    <t>VIV FP</t>
  </si>
  <si>
    <t>4834777</t>
  </si>
  <si>
    <t>FR0000127771</t>
  </si>
  <si>
    <t>Vonovia SE</t>
  </si>
  <si>
    <t>VNA GY</t>
  </si>
  <si>
    <t>BBJPFY1</t>
  </si>
  <si>
    <t>DE000A1ML7J1</t>
  </si>
  <si>
    <t>Volvo Car AB</t>
  </si>
  <si>
    <t>VOLCARB SS</t>
  </si>
  <si>
    <t>BRS7SK7</t>
  </si>
  <si>
    <t>SE0021628898</t>
  </si>
  <si>
    <t>Volkswagen AG</t>
  </si>
  <si>
    <t>VOW GY</t>
  </si>
  <si>
    <t>5497102</t>
  </si>
  <si>
    <t>DE0007664005</t>
  </si>
  <si>
    <t>Vertiv Holdings Co</t>
  </si>
  <si>
    <t>VRT UN</t>
  </si>
  <si>
    <t>BL3LWS8</t>
  </si>
  <si>
    <t>US92537N1081</t>
  </si>
  <si>
    <t>92537N108</t>
  </si>
  <si>
    <t>Waters Corp</t>
  </si>
  <si>
    <t>WAT UN</t>
  </si>
  <si>
    <t>2937689</t>
  </si>
  <si>
    <t>US9418481035</t>
  </si>
  <si>
    <t>941848103</t>
  </si>
  <si>
    <t>WBA UW</t>
  </si>
  <si>
    <t>Westpac Banking Corp</t>
  </si>
  <si>
    <t>WBC AT</t>
  </si>
  <si>
    <t>6076146</t>
  </si>
  <si>
    <t>AU000000WBC1</t>
  </si>
  <si>
    <t>WBD UW</t>
  </si>
  <si>
    <t>Warehouses De Pauw CVA</t>
  </si>
  <si>
    <t>WDP BB</t>
  </si>
  <si>
    <t>BK8VQD9</t>
  </si>
  <si>
    <t>BE0974349814</t>
  </si>
  <si>
    <t>Welltower Inc</t>
  </si>
  <si>
    <t>WELL UN</t>
  </si>
  <si>
    <t>BYVYHH4</t>
  </si>
  <si>
    <t>US95040Q1040</t>
  </si>
  <si>
    <t>95040Q104</t>
  </si>
  <si>
    <t>Worldline SA/France</t>
  </si>
  <si>
    <t>WLN FP</t>
  </si>
  <si>
    <t>BNFWR44</t>
  </si>
  <si>
    <t>FR0011981968</t>
  </si>
  <si>
    <t>Williams Cos Inc/The</t>
  </si>
  <si>
    <t>WMB UN</t>
  </si>
  <si>
    <t>2967181</t>
  </si>
  <si>
    <t>US9694571004</t>
  </si>
  <si>
    <t>969457100</t>
  </si>
  <si>
    <t>Walmart Inc</t>
  </si>
  <si>
    <t>WMT UN</t>
  </si>
  <si>
    <t>2936921</t>
  </si>
  <si>
    <t>US9311421039</t>
  </si>
  <si>
    <t>931142103</t>
  </si>
  <si>
    <t>WP Carey Inc</t>
  </si>
  <si>
    <t>WPC UN</t>
  </si>
  <si>
    <t>B826YT8</t>
  </si>
  <si>
    <t>US92936U1097</t>
  </si>
  <si>
    <t>92936U109</t>
  </si>
  <si>
    <t>Wartsila OYJ Abp</t>
  </si>
  <si>
    <t>WRT1V FH</t>
  </si>
  <si>
    <t>4525189</t>
  </si>
  <si>
    <t>FI0009003727</t>
  </si>
  <si>
    <t>West Pharmaceutical Services I</t>
  </si>
  <si>
    <t>WST UN</t>
  </si>
  <si>
    <t>2950482</t>
  </si>
  <si>
    <t>US9553061055</t>
  </si>
  <si>
    <t>955306105</t>
  </si>
  <si>
    <t>WTRG UN</t>
  </si>
  <si>
    <t>Xero Ltd</t>
  </si>
  <si>
    <t>XRO AT</t>
  </si>
  <si>
    <t>B8P4LP4</t>
  </si>
  <si>
    <t>NZXROE0001S2</t>
  </si>
  <si>
    <t>Zillow Group Inc</t>
  </si>
  <si>
    <t>Z UW</t>
  </si>
  <si>
    <t>BYXJF62</t>
  </si>
  <si>
    <t>US98954M2008</t>
  </si>
  <si>
    <t>98954M200</t>
  </si>
  <si>
    <t>Zalando SE</t>
  </si>
  <si>
    <t>ZAL GY</t>
  </si>
  <si>
    <t>BQV0SV7</t>
  </si>
  <si>
    <t>DE000ZAL1111</t>
  </si>
  <si>
    <t>Zimmer Biomet Holdings Inc</t>
  </si>
  <si>
    <t>ZBH UN</t>
  </si>
  <si>
    <t>2783815</t>
  </si>
  <si>
    <t>US98956P1021</t>
  </si>
  <si>
    <t>98956P102</t>
  </si>
  <si>
    <t>Zebra Technologies Corp</t>
  </si>
  <si>
    <t>ZBRA UW</t>
  </si>
  <si>
    <t>2989356</t>
  </si>
  <si>
    <t>US9892071054</t>
  </si>
  <si>
    <t>989207105</t>
  </si>
  <si>
    <t>GSSIGTRS</t>
  </si>
  <si>
    <t>GSSIGLL1</t>
  </si>
  <si>
    <t>GSSIGTRS             00001</t>
  </si>
  <si>
    <t>GSSIGTRS 00001</t>
  </si>
  <si>
    <t>GSSISTRSS</t>
  </si>
  <si>
    <t>GSSISTRSS            00001</t>
  </si>
  <si>
    <t>GSSISTRSS 00001</t>
  </si>
  <si>
    <t>GSSIGLS1</t>
  </si>
  <si>
    <t>FIG</t>
  </si>
  <si>
    <t>SIMPLIFY HIGH YIELD PL CR HD</t>
  </si>
  <si>
    <t>BP6BST6</t>
  </si>
  <si>
    <t>US82889N8305</t>
  </si>
  <si>
    <t>82889N830</t>
  </si>
  <si>
    <t>SIMPLIFY MANAGED FUTURES ST</t>
  </si>
  <si>
    <t>BMCWYK5</t>
  </si>
  <si>
    <t>US82889N6994</t>
  </si>
  <si>
    <t>82889N699</t>
  </si>
  <si>
    <t>BRXYW56</t>
  </si>
  <si>
    <t>US82889N5418</t>
  </si>
  <si>
    <t>82889N541</t>
  </si>
  <si>
    <t>ISHARES GOLD TRUST</t>
  </si>
  <si>
    <t>IAU</t>
  </si>
  <si>
    <t>BMDB791</t>
  </si>
  <si>
    <t>US4642852044</t>
  </si>
  <si>
    <t>464285204</t>
  </si>
  <si>
    <t>NXTI</t>
  </si>
  <si>
    <t>BPSN4M5</t>
  </si>
  <si>
    <t>US82889N4759</t>
  </si>
  <si>
    <t>82889N475</t>
  </si>
  <si>
    <t>NXTV</t>
  </si>
  <si>
    <t>BPSN4N6</t>
  </si>
  <si>
    <t>US82889N4676</t>
  </si>
  <si>
    <t>82889N467</t>
  </si>
  <si>
    <t>SPQ</t>
  </si>
  <si>
    <t>BR1YSN8</t>
  </si>
  <si>
    <t>US82889N5178</t>
  </si>
  <si>
    <t>82889N517</t>
  </si>
  <si>
    <t>Simplify Intermediate Term Treasury Futures Strategy</t>
  </si>
  <si>
    <t>TYA</t>
  </si>
  <si>
    <t>BN11T50</t>
  </si>
  <si>
    <t>US82889N7984</t>
  </si>
  <si>
    <t>82889N798</t>
  </si>
  <si>
    <t>KC HRW WHEAT FUT Jul24</t>
  </si>
  <si>
    <t>KWN4 Comdty</t>
  </si>
  <si>
    <t>KWN4 COM</t>
  </si>
  <si>
    <t>SFRZ4 COM</t>
  </si>
  <si>
    <t>SPXW US 05/03/24 C5265 Index</t>
  </si>
  <si>
    <t>01M7XNTK9</t>
  </si>
  <si>
    <t>CVNA US 05/10/24 C95 Equity</t>
  </si>
  <si>
    <t>CVNA 05/10/24 C95 Equity</t>
  </si>
  <si>
    <t>01M6MLH68</t>
  </si>
  <si>
    <t>SPXW US 05/10/24 P4895 Index</t>
  </si>
  <si>
    <t>01MFF3G56</t>
  </si>
  <si>
    <t>SPXW US 05/10/24 P4590 Index</t>
  </si>
  <si>
    <t>01MBH25X0</t>
  </si>
  <si>
    <t>SPXW US 05/24/24 C5155 Index</t>
  </si>
  <si>
    <t>01MFF3YH4</t>
  </si>
  <si>
    <t>CVNA US 08/16/24 C85 Equity</t>
  </si>
  <si>
    <t>CVNA 08/16/24 C85 Equity</t>
  </si>
  <si>
    <t>01KQ24GD7</t>
  </si>
  <si>
    <t>CVNA US 08/16/24 C80 Equity</t>
  </si>
  <si>
    <t>CVNA 08/16/24 C80 Equity</t>
  </si>
  <si>
    <t>01KMFHHS0</t>
  </si>
  <si>
    <t>CVNA US 08/16/24 P70 Equity</t>
  </si>
  <si>
    <t>CVNA 08/16/24 P70 Equity</t>
  </si>
  <si>
    <t>01KMFHFK2</t>
  </si>
  <si>
    <t>CVNA US 08/16/24 P65 Equity</t>
  </si>
  <si>
    <t>CVNA 08/16/24 P65 Equity</t>
  </si>
  <si>
    <t>01KMFHDG2</t>
  </si>
  <si>
    <t>CVNA US 08/16/24 P50 Equity</t>
  </si>
  <si>
    <t>CVNA 08/16/24 P50 Equity</t>
  </si>
  <si>
    <t>01KKL0WW9</t>
  </si>
  <si>
    <t>3 Month SOFR Opt Dec24C 95.5</t>
  </si>
  <si>
    <t>SFRZ4C 95.5 Comdty</t>
  </si>
  <si>
    <t>00YJ3XFP1</t>
  </si>
  <si>
    <t>TII 0 1/8 02/15/52 Govt</t>
  </si>
  <si>
    <t>BNYF3S0</t>
  </si>
  <si>
    <t>US912810TE82</t>
  </si>
  <si>
    <t>912810TE8</t>
  </si>
  <si>
    <t>Treasury Note</t>
  </si>
  <si>
    <t>KYNCCTAUD__00002380</t>
  </si>
  <si>
    <t>KYNCCTBRL__00002324</t>
  </si>
  <si>
    <t>KYNCCTCHF__00002325</t>
  </si>
  <si>
    <t>KYNCCTGBP__00002326</t>
  </si>
  <si>
    <t>KYNCCTHUF__00002306</t>
  </si>
  <si>
    <t>KYNCCTJPY__00002366</t>
  </si>
  <si>
    <t>KYNCCTMXN__00002305</t>
  </si>
  <si>
    <t>KYNCCTNZD__00002329</t>
  </si>
  <si>
    <t>KYNCCTUSD__00002302</t>
  </si>
  <si>
    <t>KYNCCTUSD__00002303</t>
  </si>
  <si>
    <t>KYNCCTUSD__00002332</t>
  </si>
  <si>
    <t>KYNCCTUSD__00002335</t>
  </si>
  <si>
    <t>KYNCCTUSD__00002416</t>
  </si>
  <si>
    <t>KYNCCTUSD__00002440</t>
  </si>
  <si>
    <t>HARD</t>
  </si>
  <si>
    <t>NY Harb ULSD Fut Jul24</t>
  </si>
  <si>
    <t>HON4 Comdty</t>
  </si>
  <si>
    <t>HON4</t>
  </si>
  <si>
    <t>NATURAL GAS FUTR Jul24</t>
  </si>
  <si>
    <t>NGN24 Comdty</t>
  </si>
  <si>
    <t>NGN24</t>
  </si>
  <si>
    <t>SOYBEAN FUTURE Jul24</t>
  </si>
  <si>
    <t>S N4 Comdty</t>
  </si>
  <si>
    <t>S N4</t>
  </si>
  <si>
    <t>SOYBEAN FUTURE Sep24</t>
  </si>
  <si>
    <t>S U4 Comdty</t>
  </si>
  <si>
    <t>S U4</t>
  </si>
  <si>
    <t>SOYBEAN FUTURE Nov24</t>
  </si>
  <si>
    <t>S X4 Comdty</t>
  </si>
  <si>
    <t>S X4</t>
  </si>
  <si>
    <t>GASOLINE RBOB FUT Aug24</t>
  </si>
  <si>
    <t>XBQ4 Comdty</t>
  </si>
  <si>
    <t>XBQ4</t>
  </si>
  <si>
    <t>HEQT</t>
  </si>
  <si>
    <t>ISHARES S+P 500 INDEX FUND</t>
  </si>
  <si>
    <t>IVV</t>
  </si>
  <si>
    <t>2593025</t>
  </si>
  <si>
    <t>US4642872000</t>
  </si>
  <si>
    <t>464287200</t>
  </si>
  <si>
    <t>SPX US 05/17/24 C5310 Index</t>
  </si>
  <si>
    <t>01LBYBMQ6</t>
  </si>
  <si>
    <t>SPX US 05/17/24 P4775 Index</t>
  </si>
  <si>
    <t>01GHK6RT3</t>
  </si>
  <si>
    <t>SPX US 05/17/24 P4020 Index</t>
  </si>
  <si>
    <t>01K818J67</t>
  </si>
  <si>
    <t>SPX US 06/21/24 C5425 Index</t>
  </si>
  <si>
    <t>01L4LJD57</t>
  </si>
  <si>
    <t>SPX US 06/21/24 P4875 Index</t>
  </si>
  <si>
    <t>01GXDDXN6</t>
  </si>
  <si>
    <t>SPX US 06/21/24 P4110 Index</t>
  </si>
  <si>
    <t>01KPF8JB1</t>
  </si>
  <si>
    <t>SPX US 07/19/24 C5290 Index</t>
  </si>
  <si>
    <t>01L88HV81</t>
  </si>
  <si>
    <t>SPX US 07/19/24 P4760 Index</t>
  </si>
  <si>
    <t>01L4LJS72</t>
  </si>
  <si>
    <t>SPX US 07/19/24 P4000 Index</t>
  </si>
  <si>
    <t>01H0GYRS8</t>
  </si>
  <si>
    <t>HIGH</t>
  </si>
  <si>
    <t>IWM US 05/03/24 C216 Equity</t>
  </si>
  <si>
    <t>IWM 05/03/24 C216 Equity</t>
  </si>
  <si>
    <t>01M3QCJK2</t>
  </si>
  <si>
    <t>GLD US 05/10/24 C245 Equity</t>
  </si>
  <si>
    <t>GLD 05/10/24 C245 Equity</t>
  </si>
  <si>
    <t>01M7J8ZJ5</t>
  </si>
  <si>
    <t>GLD US 05/10/24 C235 Equity</t>
  </si>
  <si>
    <t>GLD 05/10/24 C235 Equity</t>
  </si>
  <si>
    <t>01M6Q8DC6</t>
  </si>
  <si>
    <t>GLD US 05/10/24 P202.5 Equity</t>
  </si>
  <si>
    <t>GLD 05/10/24 P202.5 Equity</t>
  </si>
  <si>
    <t>01M6Q7YB2</t>
  </si>
  <si>
    <t>GLD US 05/10/24 P192.5 Equity</t>
  </si>
  <si>
    <t>GLD 05/10/24 P192.5 Equity</t>
  </si>
  <si>
    <t>01M6Q7KL1</t>
  </si>
  <si>
    <t>IWM US 05/10/24 C221 Equity</t>
  </si>
  <si>
    <t>IWM 05/10/24 C221 Equity</t>
  </si>
  <si>
    <t>01M6RWBP7</t>
  </si>
  <si>
    <t>IWM US 05/10/24 C213 Equity</t>
  </si>
  <si>
    <t>IWM 05/10/24 C213 Equity</t>
  </si>
  <si>
    <t>01M6RW044</t>
  </si>
  <si>
    <t>SPXW US 05/10/24 P4850 Index</t>
  </si>
  <si>
    <t>01M2YKM20</t>
  </si>
  <si>
    <t>SPXW US 05/10/24 P4540 Index</t>
  </si>
  <si>
    <t>01MFF3FV9</t>
  </si>
  <si>
    <t>SPXW US 05/15/24 P4850 Index</t>
  </si>
  <si>
    <t>01MBH2HR1</t>
  </si>
  <si>
    <t>SPXW US 05/15/24 P4550 Index</t>
  </si>
  <si>
    <t>01MBH2HC7</t>
  </si>
  <si>
    <t>IOPP</t>
  </si>
  <si>
    <t>APOLLO HOSPITALS ENTERPRISE</t>
  </si>
  <si>
    <t>APHS.IS</t>
  </si>
  <si>
    <t>6273583</t>
  </si>
  <si>
    <t>INE437A01024</t>
  </si>
  <si>
    <t>Y0187F138</t>
  </si>
  <si>
    <t>BHARTI AIRTEL LTD</t>
  </si>
  <si>
    <t>BHARTI.I</t>
  </si>
  <si>
    <t>6442327</t>
  </si>
  <si>
    <t>INE397D01024</t>
  </si>
  <si>
    <t>Y0885K108</t>
  </si>
  <si>
    <t>BIKAJI FOODS INTERNATIONAL L</t>
  </si>
  <si>
    <t>BIKAJI.I</t>
  </si>
  <si>
    <t>BN95Y82</t>
  </si>
  <si>
    <t>INE00E101023</t>
  </si>
  <si>
    <t>BAJAJ AUTO LTD</t>
  </si>
  <si>
    <t>BJAUT.IS</t>
  </si>
  <si>
    <t>B2QKXW0</t>
  </si>
  <si>
    <t>INE917I01010</t>
  </si>
  <si>
    <t>Y05490100</t>
  </si>
  <si>
    <t>BRITANNIA INDUSTRIES LTD</t>
  </si>
  <si>
    <t>BRIT.IS</t>
  </si>
  <si>
    <t>BGSQG47</t>
  </si>
  <si>
    <t>INE216A01030</t>
  </si>
  <si>
    <t>Y0969R151</t>
  </si>
  <si>
    <t>CAMPUS ACTIVEWEAR LTD</t>
  </si>
  <si>
    <t>CAMPUS.I</t>
  </si>
  <si>
    <t>BN71Y82</t>
  </si>
  <si>
    <t>INE278Y01022</t>
  </si>
  <si>
    <t>CENTRAL DEPOSITORY SERVICES</t>
  </si>
  <si>
    <t>CDSL.IS</t>
  </si>
  <si>
    <t>BF47216</t>
  </si>
  <si>
    <t>INE736A01011</t>
  </si>
  <si>
    <t>CRAFTSMAN AUTOMATION LTD</t>
  </si>
  <si>
    <t>CRAFTSMA</t>
  </si>
  <si>
    <t>BYWFSG2</t>
  </si>
  <si>
    <t>INE00LO01017</t>
  </si>
  <si>
    <t>DATA PATTERNS INDIA LTD</t>
  </si>
  <si>
    <t>DATAPATT</t>
  </si>
  <si>
    <t>BP6VTX7</t>
  </si>
  <si>
    <t>INE0IX101010</t>
  </si>
  <si>
    <t>AVENUE SUPERMARTS LTD</t>
  </si>
  <si>
    <t>DMART.IS</t>
  </si>
  <si>
    <t>BYW1G33</t>
  </si>
  <si>
    <t>INE192R01011</t>
  </si>
  <si>
    <t>Y04895101</t>
  </si>
  <si>
    <t>ICICI BANK LTD</t>
  </si>
  <si>
    <t>ICICIBC.</t>
  </si>
  <si>
    <t>BSZ2BY7</t>
  </si>
  <si>
    <t>INE090A01021</t>
  </si>
  <si>
    <t>Y3860Z132</t>
  </si>
  <si>
    <t>INDUSIND BANK LTD</t>
  </si>
  <si>
    <t>IIB.IS</t>
  </si>
  <si>
    <t>6100454</t>
  </si>
  <si>
    <t>INE095A01012</t>
  </si>
  <si>
    <t>Y3990M134</t>
  </si>
  <si>
    <t>INFOSYS LTD</t>
  </si>
  <si>
    <t>INFO.IS</t>
  </si>
  <si>
    <t>6205122</t>
  </si>
  <si>
    <t>INE009A01021</t>
  </si>
  <si>
    <t>Y4082C133</t>
  </si>
  <si>
    <t>INDIAN RAILWAY CATERING &amp; TO</t>
  </si>
  <si>
    <t>IRCTC.IS</t>
  </si>
  <si>
    <t>BL6C482</t>
  </si>
  <si>
    <t>INE335Y01020</t>
  </si>
  <si>
    <t>ITC LTD</t>
  </si>
  <si>
    <t>ITC.IS</t>
  </si>
  <si>
    <t>B0JGGP5</t>
  </si>
  <si>
    <t>INE154A01025</t>
  </si>
  <si>
    <t>Y4211T171</t>
  </si>
  <si>
    <t>J.B. CHEMICALS &amp; PHARMA LTD</t>
  </si>
  <si>
    <t>JBCP</t>
  </si>
  <si>
    <t>BNQNGS3</t>
  </si>
  <si>
    <t>INE572A01036</t>
  </si>
  <si>
    <t>LTIMINDTREE LTD</t>
  </si>
  <si>
    <t>LTIM.IS</t>
  </si>
  <si>
    <t>BD6F8V6</t>
  </si>
  <si>
    <t>INE214T01019</t>
  </si>
  <si>
    <t>Y5S745101</t>
  </si>
  <si>
    <t>MULTI COMMODITY EXCH INDIA</t>
  </si>
  <si>
    <t>MCX.IS</t>
  </si>
  <si>
    <t>B7L5LS7</t>
  </si>
  <si>
    <t>INE745G01035</t>
  </si>
  <si>
    <t>Y5S057101</t>
  </si>
  <si>
    <t>MARICO LTD</t>
  </si>
  <si>
    <t>MRCO.IS</t>
  </si>
  <si>
    <t>B1S34K5</t>
  </si>
  <si>
    <t>INE196A01026</t>
  </si>
  <si>
    <t>Y5841R170</t>
  </si>
  <si>
    <t>NESTLE INDIA LTD</t>
  </si>
  <si>
    <t>NEST</t>
  </si>
  <si>
    <t>BQB8GH3</t>
  </si>
  <si>
    <t>INE239A01024</t>
  </si>
  <si>
    <t>PG ELECTROPLAST LTD</t>
  </si>
  <si>
    <t>PGEL.IS</t>
  </si>
  <si>
    <t>B5758D1</t>
  </si>
  <si>
    <t>INE457L01011</t>
  </si>
  <si>
    <t>TITAGARH RAIL SYSTEM LTD</t>
  </si>
  <si>
    <t>TITAGARH</t>
  </si>
  <si>
    <t>BWZ1HS8</t>
  </si>
  <si>
    <t>INE615H01020</t>
  </si>
  <si>
    <t>Y8841L136</t>
  </si>
  <si>
    <t>TRIVENI TURBINE LTD</t>
  </si>
  <si>
    <t>TRIV.IS</t>
  </si>
  <si>
    <t>B567V73</t>
  </si>
  <si>
    <t>INE152M01016</t>
  </si>
  <si>
    <t>Y89735107</t>
  </si>
  <si>
    <t>TITAN CO LTD</t>
  </si>
  <si>
    <t>TTAN.IS</t>
  </si>
  <si>
    <t>6139340</t>
  </si>
  <si>
    <t>INE280A01028</t>
  </si>
  <si>
    <t>Y88425148</t>
  </si>
  <si>
    <t>TATA MOTORS LTD</t>
  </si>
  <si>
    <t>TTMT.IS</t>
  </si>
  <si>
    <t>B611LV1</t>
  </si>
  <si>
    <t>INE155A01022</t>
  </si>
  <si>
    <t>Y85740267</t>
  </si>
  <si>
    <t>UNO MINDA LTD</t>
  </si>
  <si>
    <t>UNOMINDA</t>
  </si>
  <si>
    <t>BYVC6Y8</t>
  </si>
  <si>
    <t>INE405E01023</t>
  </si>
  <si>
    <t>ZOMATO LTD</t>
  </si>
  <si>
    <t>ZOMATO.I</t>
  </si>
  <si>
    <t>BL6P210</t>
  </si>
  <si>
    <t>INE758T01015</t>
  </si>
  <si>
    <t>Y9899X105</t>
  </si>
  <si>
    <t>MAXI</t>
  </si>
  <si>
    <t>CME Bitcoin Fut May24</t>
  </si>
  <si>
    <t>BTCK4 Curncy</t>
  </si>
  <si>
    <t>BTCK4</t>
  </si>
  <si>
    <t>MTBA</t>
  </si>
  <si>
    <t>FNCL 5 6/24 Mtge</t>
  </si>
  <si>
    <t>US01F0506687</t>
  </si>
  <si>
    <t>01F050668</t>
  </si>
  <si>
    <t>FNCL 5.5 5/24 Mtge</t>
  </si>
  <si>
    <t>US01F0526560</t>
  </si>
  <si>
    <t>01F052656</t>
  </si>
  <si>
    <t>FNCL 6 5/24 Mtge</t>
  </si>
  <si>
    <t>US01F0606594</t>
  </si>
  <si>
    <t>01F060659</t>
  </si>
  <si>
    <t>B 06/04/24 Govt</t>
  </si>
  <si>
    <t>BQWNKW0</t>
  </si>
  <si>
    <t>US912797JZ11</t>
  </si>
  <si>
    <t>912797JZ1</t>
  </si>
  <si>
    <t>Agilent Technologies</t>
  </si>
  <si>
    <t>A</t>
  </si>
  <si>
    <t>2520153</t>
  </si>
  <si>
    <t>US00846U1016</t>
  </si>
  <si>
    <t>00846U101</t>
  </si>
  <si>
    <t>Airbnb Inc</t>
  </si>
  <si>
    <t>ABNB</t>
  </si>
  <si>
    <t>BMGYYH4</t>
  </si>
  <si>
    <t>US0090661010</t>
  </si>
  <si>
    <t>009066101</t>
  </si>
  <si>
    <t>ACGL</t>
  </si>
  <si>
    <t>G0450A105</t>
  </si>
  <si>
    <t>ACCENTURE PLC</t>
  </si>
  <si>
    <t>G1151C101</t>
  </si>
  <si>
    <t>Adobe Systems</t>
  </si>
  <si>
    <t>Autodesk Inc.</t>
  </si>
  <si>
    <t>ADSK</t>
  </si>
  <si>
    <t>2065159</t>
  </si>
  <si>
    <t>US0527691069</t>
  </si>
  <si>
    <t>052769106</t>
  </si>
  <si>
    <t>Aflac Inc</t>
  </si>
  <si>
    <t>AFL</t>
  </si>
  <si>
    <t>2026361</t>
  </si>
  <si>
    <t>US0010551028</t>
  </si>
  <si>
    <t>001055102</t>
  </si>
  <si>
    <t>AMERICAN INTL GROUP INC</t>
  </si>
  <si>
    <t>AIG</t>
  </si>
  <si>
    <t>Gallagher(Arthur J.)</t>
  </si>
  <si>
    <t>ALGN</t>
  </si>
  <si>
    <t>Allstate Corp.</t>
  </si>
  <si>
    <t>ALL</t>
  </si>
  <si>
    <t>ALNY</t>
  </si>
  <si>
    <t>Applied Materials</t>
  </si>
  <si>
    <t>AMAT</t>
  </si>
  <si>
    <t>AMERIPRISE FINANCIAL INC.</t>
  </si>
  <si>
    <t>AMP</t>
  </si>
  <si>
    <t>AppLovin Corp</t>
  </si>
  <si>
    <t>APP</t>
  </si>
  <si>
    <t>BMV3LG4</t>
  </si>
  <si>
    <t>US03831W1080</t>
  </si>
  <si>
    <t>03831W108</t>
  </si>
  <si>
    <t>APTIV PLC</t>
  </si>
  <si>
    <t>APTV</t>
  </si>
  <si>
    <t>B783TY6</t>
  </si>
  <si>
    <t>JE00B783TY65</t>
  </si>
  <si>
    <t>G6095L109</t>
  </si>
  <si>
    <t>Avery Dennison Corp.</t>
  </si>
  <si>
    <t>American Express</t>
  </si>
  <si>
    <t>AXP</t>
  </si>
  <si>
    <t>2026082</t>
  </si>
  <si>
    <t>US0258161092</t>
  </si>
  <si>
    <t>025816109</t>
  </si>
  <si>
    <t>AutoZone Inc.</t>
  </si>
  <si>
    <t>BOOZ ALLEN HAMILTON HLDG C USD 0.01</t>
  </si>
  <si>
    <t>BAH</t>
  </si>
  <si>
    <t>B5367T7</t>
  </si>
  <si>
    <t>US0995021062</t>
  </si>
  <si>
    <t>099502106</t>
  </si>
  <si>
    <t>Bath &amp; Body Works Inc</t>
  </si>
  <si>
    <t>BBWI</t>
  </si>
  <si>
    <t>BNNTGJ5</t>
  </si>
  <si>
    <t>US0708301041</t>
  </si>
  <si>
    <t>070830104</t>
  </si>
  <si>
    <t>Best Buy Co., Inc.</t>
  </si>
  <si>
    <t>BBY</t>
  </si>
  <si>
    <t>2094670</t>
  </si>
  <si>
    <t>US0865161014</t>
  </si>
  <si>
    <t>086516101</t>
  </si>
  <si>
    <t>BROWN-FORMAN CORP-CLASS A</t>
  </si>
  <si>
    <t>BF/A</t>
  </si>
  <si>
    <t>2146816</t>
  </si>
  <si>
    <t>US1156371007</t>
  </si>
  <si>
    <t>115637100</t>
  </si>
  <si>
    <t>BJ's Wholesale Club Holdings Inc</t>
  </si>
  <si>
    <t>BJ</t>
  </si>
  <si>
    <t>BFZNZF8</t>
  </si>
  <si>
    <t>US05550J1016</t>
  </si>
  <si>
    <t>05550J101</t>
  </si>
  <si>
    <t>BOOKING HOLDINGS INC. USD 0.008</t>
  </si>
  <si>
    <t>BKNG</t>
  </si>
  <si>
    <t>BDRXDB4</t>
  </si>
  <si>
    <t>US09857L1089</t>
  </si>
  <si>
    <t>09857L108</t>
  </si>
  <si>
    <t>BAKER HUGHES A GE CO USD 0.0001</t>
  </si>
  <si>
    <t>BKR</t>
  </si>
  <si>
    <t>Builders FirstSource</t>
  </si>
  <si>
    <t>BLDR</t>
  </si>
  <si>
    <t>B0BV2M7</t>
  </si>
  <si>
    <t>US12008R1077</t>
  </si>
  <si>
    <t>12008R107</t>
  </si>
  <si>
    <t>BioMarin Pharmaceuticals  Inc.</t>
  </si>
  <si>
    <t>BMRN</t>
  </si>
  <si>
    <t>2437071</t>
  </si>
  <si>
    <t>US09061G1013</t>
  </si>
  <si>
    <t>09061G101</t>
  </si>
  <si>
    <t>BERKSHIRE HATHAWAY INC</t>
  </si>
  <si>
    <t>BRK/B</t>
  </si>
  <si>
    <t>2073390</t>
  </si>
  <si>
    <t>US0846707026</t>
  </si>
  <si>
    <t>084670702</t>
  </si>
  <si>
    <t>Brown &amp; Brown Inc.</t>
  </si>
  <si>
    <t>BURLINGTON STORES INC USD 0.0001</t>
  </si>
  <si>
    <t>BURL</t>
  </si>
  <si>
    <t>BLACKSTONE GROUP INC NPV</t>
  </si>
  <si>
    <t>BX</t>
  </si>
  <si>
    <t>BKF2SL7</t>
  </si>
  <si>
    <t>US09260D1072</t>
  </si>
  <si>
    <t>09260D107</t>
  </si>
  <si>
    <t>CACI International Services</t>
  </si>
  <si>
    <t>CBRE GROUP INC NPV</t>
  </si>
  <si>
    <t>CBRE</t>
  </si>
  <si>
    <t>B6WVMH3</t>
  </si>
  <si>
    <t>US12504L1098</t>
  </si>
  <si>
    <t>12504L109</t>
  </si>
  <si>
    <t>Cadence Design Systems</t>
  </si>
  <si>
    <t>CDNS</t>
  </si>
  <si>
    <t>2302232</t>
  </si>
  <si>
    <t>US1273871087</t>
  </si>
  <si>
    <t>127387108</t>
  </si>
  <si>
    <t>CDW CORP USD 0.01</t>
  </si>
  <si>
    <t>CDW</t>
  </si>
  <si>
    <t>BBM5MD6</t>
  </si>
  <si>
    <t>US12514G1085</t>
  </si>
  <si>
    <t>12514G108</t>
  </si>
  <si>
    <t>Confluent Inc</t>
  </si>
  <si>
    <t>CFLT</t>
  </si>
  <si>
    <t>BNXH3Z4</t>
  </si>
  <si>
    <t>US20717M1036</t>
  </si>
  <si>
    <t>20717M103</t>
  </si>
  <si>
    <t>Cigna Corp</t>
  </si>
  <si>
    <t>CIENA CORP</t>
  </si>
  <si>
    <t>CIEN</t>
  </si>
  <si>
    <t>B1FLZ21</t>
  </si>
  <si>
    <t>US1717793095</t>
  </si>
  <si>
    <t>171779309</t>
  </si>
  <si>
    <t>Colgate-Palmolive</t>
  </si>
  <si>
    <t>CL</t>
  </si>
  <si>
    <t>Clorox Co/The</t>
  </si>
  <si>
    <t>CLX</t>
  </si>
  <si>
    <t>2204026</t>
  </si>
  <si>
    <t>US1890541097</t>
  </si>
  <si>
    <t>189054109</t>
  </si>
  <si>
    <t>Comcast Corp</t>
  </si>
  <si>
    <t>CMCSA</t>
  </si>
  <si>
    <t>2044545</t>
  </si>
  <si>
    <t>US20030N1019</t>
  </si>
  <si>
    <t>20030N101</t>
  </si>
  <si>
    <t>Cummins Inc</t>
  </si>
  <si>
    <t>CMI</t>
  </si>
  <si>
    <t>2240202</t>
  </si>
  <si>
    <t>US2310211063</t>
  </si>
  <si>
    <t>231021106</t>
  </si>
  <si>
    <t>CENTENE CORP DEL</t>
  </si>
  <si>
    <t>CNC</t>
  </si>
  <si>
    <t>2807061</t>
  </si>
  <si>
    <t>US15135B1017</t>
  </si>
  <si>
    <t>15135B101</t>
  </si>
  <si>
    <t>CISCO SYS INC USD 0.001</t>
  </si>
  <si>
    <t>Cintas Corporation</t>
  </si>
  <si>
    <t>CVS/Caremark Corp.</t>
  </si>
  <si>
    <t>Dominion Resources</t>
  </si>
  <si>
    <t>D</t>
  </si>
  <si>
    <t>DOORDASH INC - A</t>
  </si>
  <si>
    <t>DASH</t>
  </si>
  <si>
    <t>BN13P03</t>
  </si>
  <si>
    <t>US25809K1051</t>
  </si>
  <si>
    <t>25809K105</t>
  </si>
  <si>
    <t>DBX</t>
  </si>
  <si>
    <t>DowDuPont Inc</t>
  </si>
  <si>
    <t>DD</t>
  </si>
  <si>
    <t>BK0VN47</t>
  </si>
  <si>
    <t>US26614N1028</t>
  </si>
  <si>
    <t>26614N102</t>
  </si>
  <si>
    <t>DDOG</t>
  </si>
  <si>
    <t>Deckers Outdoor</t>
  </si>
  <si>
    <t>DELL</t>
  </si>
  <si>
    <t>DraftKings Inc</t>
  </si>
  <si>
    <t>DKNG</t>
  </si>
  <si>
    <t>BLDDH12</t>
  </si>
  <si>
    <t>US26142V1052</t>
  </si>
  <si>
    <t>26142V105</t>
  </si>
  <si>
    <t>DOLBY LABO COM STK</t>
  </si>
  <si>
    <t>DLB</t>
  </si>
  <si>
    <t>B04NJM9</t>
  </si>
  <si>
    <t>US25659T1079</t>
  </si>
  <si>
    <t>25659T107</t>
  </si>
  <si>
    <t>DocuSign Inc</t>
  </si>
  <si>
    <t>DOCU</t>
  </si>
  <si>
    <t>BFYT7B7</t>
  </si>
  <si>
    <t>US2561631068</t>
  </si>
  <si>
    <t>256163106</t>
  </si>
  <si>
    <t>Dover Corp.</t>
  </si>
  <si>
    <t>DT</t>
  </si>
  <si>
    <t>Duolingo Inc</t>
  </si>
  <si>
    <t>DUOL</t>
  </si>
  <si>
    <t>BMCM6P4</t>
  </si>
  <si>
    <t>US26603R1068</t>
  </si>
  <si>
    <t>26603R106</t>
  </si>
  <si>
    <t>Devon Energy Corp.</t>
  </si>
  <si>
    <t>DVN</t>
  </si>
  <si>
    <t>Electronic Arts</t>
  </si>
  <si>
    <t>EA</t>
  </si>
  <si>
    <t>eBay Inc.</t>
  </si>
  <si>
    <t>EBAY</t>
  </si>
  <si>
    <t>2293819</t>
  </si>
  <si>
    <t>US2786421030</t>
  </si>
  <si>
    <t>278642103</t>
  </si>
  <si>
    <t>ECOLAB INC USD 1.0</t>
  </si>
  <si>
    <t>Consolidated Edison</t>
  </si>
  <si>
    <t>ED</t>
  </si>
  <si>
    <t>Estee Lauder Cos.</t>
  </si>
  <si>
    <t>EL</t>
  </si>
  <si>
    <t>2320524</t>
  </si>
  <si>
    <t>US5184391044</t>
  </si>
  <si>
    <t>518439104</t>
  </si>
  <si>
    <t>elf Beauty Inc</t>
  </si>
  <si>
    <t>ELF</t>
  </si>
  <si>
    <t>BDDQ975</t>
  </si>
  <si>
    <t>US26856L1035</t>
  </si>
  <si>
    <t>26856L103</t>
  </si>
  <si>
    <t>ANTHEM INC USD 0.01</t>
  </si>
  <si>
    <t>ELASTIC NV EUR 0.01</t>
  </si>
  <si>
    <t>ESTC</t>
  </si>
  <si>
    <t>BFXCLC6</t>
  </si>
  <si>
    <t>NL0013056914</t>
  </si>
  <si>
    <t>N14506104</t>
  </si>
  <si>
    <t>ETSY INC USD 0.001</t>
  </si>
  <si>
    <t>ETSY</t>
  </si>
  <si>
    <t>BWTN5N1</t>
  </si>
  <si>
    <t>US29786A1060</t>
  </si>
  <si>
    <t>29786A106</t>
  </si>
  <si>
    <t>EW</t>
  </si>
  <si>
    <t>EXPEDITORS INTL WASH INC</t>
  </si>
  <si>
    <t>EXPD</t>
  </si>
  <si>
    <t>2325507</t>
  </si>
  <si>
    <t>US3021301094</t>
  </si>
  <si>
    <t>302130109</t>
  </si>
  <si>
    <t>EXPEDIA INC DEL USD 0.001</t>
  </si>
  <si>
    <t>EXPE</t>
  </si>
  <si>
    <t>B748CK2</t>
  </si>
  <si>
    <t>US30212P3038</t>
  </si>
  <si>
    <t>30212P303</t>
  </si>
  <si>
    <t>Ford Motor Co.</t>
  </si>
  <si>
    <t>F</t>
  </si>
  <si>
    <t>2615468</t>
  </si>
  <si>
    <t>US3453708600</t>
  </si>
  <si>
    <t>345370860</t>
  </si>
  <si>
    <t>Fastenal</t>
  </si>
  <si>
    <t>FAST</t>
  </si>
  <si>
    <t>2332262</t>
  </si>
  <si>
    <t>US3119001044</t>
  </si>
  <si>
    <t>311900104</t>
  </si>
  <si>
    <t>FedEx Corporation</t>
  </si>
  <si>
    <t>FDX</t>
  </si>
  <si>
    <t>2142784</t>
  </si>
  <si>
    <t>US31428X1063</t>
  </si>
  <si>
    <t>31428X106</t>
  </si>
  <si>
    <t>FERG</t>
  </si>
  <si>
    <t>G3421J106</t>
  </si>
  <si>
    <t>F5 NETWORKS INC NPV</t>
  </si>
  <si>
    <t>FFIV</t>
  </si>
  <si>
    <t>Fair, Isaac Corporation</t>
  </si>
  <si>
    <t>FICO</t>
  </si>
  <si>
    <t>FORTINET I USD 0.001</t>
  </si>
  <si>
    <t>FTNT</t>
  </si>
  <si>
    <t>GODADDY INC USD 0.001</t>
  </si>
  <si>
    <t>GDDY</t>
  </si>
  <si>
    <t>BWFRFC6</t>
  </si>
  <si>
    <t>US3802371076</t>
  </si>
  <si>
    <t>380237107</t>
  </si>
  <si>
    <t>Genuine Parts</t>
  </si>
  <si>
    <t>GPC</t>
  </si>
  <si>
    <t>2367480</t>
  </si>
  <si>
    <t>US3724601055</t>
  </si>
  <si>
    <t>372460105</t>
  </si>
  <si>
    <t>Gitlab Inc.</t>
  </si>
  <si>
    <t>GTLB</t>
  </si>
  <si>
    <t>BMTVT22</t>
  </si>
  <si>
    <t>US37637K1088</t>
  </si>
  <si>
    <t>37637K108</t>
  </si>
  <si>
    <t>GUIDEWIRE SOFTWARE INC USD 0.0001</t>
  </si>
  <si>
    <t>GWRE</t>
  </si>
  <si>
    <t>B7JYSG3</t>
  </si>
  <si>
    <t>US40171V1008</t>
  </si>
  <si>
    <t>40171V100</t>
  </si>
  <si>
    <t>Grainger (W.W.) Inc.</t>
  </si>
  <si>
    <t>GWW</t>
  </si>
  <si>
    <t>2380863</t>
  </si>
  <si>
    <t>US3848021040</t>
  </si>
  <si>
    <t>384802104</t>
  </si>
  <si>
    <t>HOME DEPOT INC</t>
  </si>
  <si>
    <t>Hess Corporation</t>
  </si>
  <si>
    <t>HES</t>
  </si>
  <si>
    <t>Hartford Financial Svc.Gp.</t>
  </si>
  <si>
    <t>HIG</t>
  </si>
  <si>
    <t>Honeywell Int'l Inc.</t>
  </si>
  <si>
    <t>HON</t>
  </si>
  <si>
    <t>HP INC USD 0.01</t>
  </si>
  <si>
    <t>HPQ</t>
  </si>
  <si>
    <t>BYX4D52</t>
  </si>
  <si>
    <t>US40434L1052</t>
  </si>
  <si>
    <t>40434L105</t>
  </si>
  <si>
    <t>The Hershey Company</t>
  </si>
  <si>
    <t>HUBSPOT INC USD 0.001</t>
  </si>
  <si>
    <t>HUBS</t>
  </si>
  <si>
    <t>Humana Inc.</t>
  </si>
  <si>
    <t>HUM</t>
  </si>
  <si>
    <t>International Bus. Machines</t>
  </si>
  <si>
    <t>IBM</t>
  </si>
  <si>
    <t>2005973</t>
  </si>
  <si>
    <t>US4592001014</t>
  </si>
  <si>
    <t>459200101</t>
  </si>
  <si>
    <t>IDEXX Laboratories</t>
  </si>
  <si>
    <t>IDEX Corp.</t>
  </si>
  <si>
    <t>ILMN</t>
  </si>
  <si>
    <t>Intuit, Inc.</t>
  </si>
  <si>
    <t>SAMSARA INC-CL A</t>
  </si>
  <si>
    <t>IOT</t>
  </si>
  <si>
    <t>BPK3058</t>
  </si>
  <si>
    <t>US79589L1061</t>
  </si>
  <si>
    <t>79589L106</t>
  </si>
  <si>
    <t>Gartner, Inc.</t>
  </si>
  <si>
    <t>IT</t>
  </si>
  <si>
    <t>Illinois Tool Works</t>
  </si>
  <si>
    <t>Johnson &amp; Johnson</t>
  </si>
  <si>
    <t>JNJ</t>
  </si>
  <si>
    <t>2475833</t>
  </si>
  <si>
    <t>US4781601046</t>
  </si>
  <si>
    <t>478160104</t>
  </si>
  <si>
    <t>JUNIPER NETWORKS INC USD 0.00001</t>
  </si>
  <si>
    <t>JNPR</t>
  </si>
  <si>
    <t>KEYSIGHT TECHNOLOGIES INC USD 0.01</t>
  </si>
  <si>
    <t>KEYS</t>
  </si>
  <si>
    <t>BQZJ0Q9</t>
  </si>
  <si>
    <t>US49338L1035</t>
  </si>
  <si>
    <t>49338L103</t>
  </si>
  <si>
    <t>Kimberly-Clark</t>
  </si>
  <si>
    <t>KMB</t>
  </si>
  <si>
    <t>2491839</t>
  </si>
  <si>
    <t>US4943681035</t>
  </si>
  <si>
    <t>494368103</t>
  </si>
  <si>
    <t>KINDER MORGAN INC</t>
  </si>
  <si>
    <t>KMI</t>
  </si>
  <si>
    <t>COCA-COLA CO/THE</t>
  </si>
  <si>
    <t>KO</t>
  </si>
  <si>
    <t>2206657</t>
  </si>
  <si>
    <t>US1912161007</t>
  </si>
  <si>
    <t>191216100</t>
  </si>
  <si>
    <t>KROGER CO</t>
  </si>
  <si>
    <t>KR</t>
  </si>
  <si>
    <t>2497406</t>
  </si>
  <si>
    <t>US5010441013</t>
  </si>
  <si>
    <t>501044101</t>
  </si>
  <si>
    <t>Lennox International</t>
  </si>
  <si>
    <t>LII</t>
  </si>
  <si>
    <t>2442053</t>
  </si>
  <si>
    <t>US5261071071</t>
  </si>
  <si>
    <t>526107107</t>
  </si>
  <si>
    <t>Lilly (Eli) &amp; Co.</t>
  </si>
  <si>
    <t>LLY</t>
  </si>
  <si>
    <t>2516152</t>
  </si>
  <si>
    <t>US5324571083</t>
  </si>
  <si>
    <t>532457108</t>
  </si>
  <si>
    <t>CHENIERE ENERGY INC</t>
  </si>
  <si>
    <t>Light &amp; Wonder Inc</t>
  </si>
  <si>
    <t>LNW</t>
  </si>
  <si>
    <t>2919290</t>
  </si>
  <si>
    <t>US80874P1093</t>
  </si>
  <si>
    <t>80874P109</t>
  </si>
  <si>
    <t>Lowe's Cos.</t>
  </si>
  <si>
    <t>LOW</t>
  </si>
  <si>
    <t>LAM RESEARCH</t>
  </si>
  <si>
    <t>LRCX</t>
  </si>
  <si>
    <t>LATTICE SEMICONDUCTOR CORPORATION</t>
  </si>
  <si>
    <t>LSCC</t>
  </si>
  <si>
    <t>Southwest Airlines</t>
  </si>
  <si>
    <t>LIVE NATION INC</t>
  </si>
  <si>
    <t>LYV</t>
  </si>
  <si>
    <t>B0T7YX2</t>
  </si>
  <si>
    <t>US5380341090</t>
  </si>
  <si>
    <t>538034109</t>
  </si>
  <si>
    <t>MA</t>
  </si>
  <si>
    <t>Manhattan Associates  Inc.</t>
  </si>
  <si>
    <t>MongoDB Inc</t>
  </si>
  <si>
    <t>MDB</t>
  </si>
  <si>
    <t>BF2FJ99</t>
  </si>
  <si>
    <t>US60937P1066</t>
  </si>
  <si>
    <t>60937P106</t>
  </si>
  <si>
    <t>MetLife Inc.</t>
  </si>
  <si>
    <t>MET</t>
  </si>
  <si>
    <t>META</t>
  </si>
  <si>
    <t>Martin Marietta MATLS INC</t>
  </si>
  <si>
    <t>MLM</t>
  </si>
  <si>
    <t>2572079</t>
  </si>
  <si>
    <t>US5732841060</t>
  </si>
  <si>
    <t>573284106</t>
  </si>
  <si>
    <t>Marsh &amp; McLennan</t>
  </si>
  <si>
    <t>3M Company</t>
  </si>
  <si>
    <t>MMM</t>
  </si>
  <si>
    <t>2595708</t>
  </si>
  <si>
    <t>US88579Y1010</t>
  </si>
  <si>
    <t>88579Y101</t>
  </si>
  <si>
    <t>MONSTER BEVERAGE CORP NEW NPV</t>
  </si>
  <si>
    <t>MNST</t>
  </si>
  <si>
    <t>BZ07BW4</t>
  </si>
  <si>
    <t>US61174X1090</t>
  </si>
  <si>
    <t>61174X109</t>
  </si>
  <si>
    <t>MARATHON PETE CORP USD 0.01</t>
  </si>
  <si>
    <t>MPC</t>
  </si>
  <si>
    <t>B3K3L40</t>
  </si>
  <si>
    <t>US56585A1025</t>
  </si>
  <si>
    <t>56585A102</t>
  </si>
  <si>
    <t>MERCK &amp; CO INC</t>
  </si>
  <si>
    <t>MRK</t>
  </si>
  <si>
    <t>2778844</t>
  </si>
  <si>
    <t>US58933Y1055</t>
  </si>
  <si>
    <t>58933Y105</t>
  </si>
  <si>
    <t>MOTOROLA INC</t>
  </si>
  <si>
    <t>MATCH GROUP INC NEW NPV</t>
  </si>
  <si>
    <t>Mettler-Toledo Intl</t>
  </si>
  <si>
    <t>CloudFlare Inc</t>
  </si>
  <si>
    <t>NET</t>
  </si>
  <si>
    <t>NIKE INC -CL B</t>
  </si>
  <si>
    <t>NKE</t>
  </si>
  <si>
    <t>Northrop Grumman Corp.</t>
  </si>
  <si>
    <t>NOC</t>
  </si>
  <si>
    <t>2648806</t>
  </si>
  <si>
    <t>US6668071029</t>
  </si>
  <si>
    <t>666807102</t>
  </si>
  <si>
    <t>SERVICENOW INC USD 0.001</t>
  </si>
  <si>
    <t>NOW</t>
  </si>
  <si>
    <t>B80NXX8</t>
  </si>
  <si>
    <t>US81762P1021</t>
  </si>
  <si>
    <t>81762P102</t>
  </si>
  <si>
    <t>NETAPP INC</t>
  </si>
  <si>
    <t>Nutanix Inc</t>
  </si>
  <si>
    <t>NTNX</t>
  </si>
  <si>
    <t>BYQBFT8</t>
  </si>
  <si>
    <t>US67059N1081</t>
  </si>
  <si>
    <t>67059N108</t>
  </si>
  <si>
    <t>NEWS CORP NEW USD 0.01</t>
  </si>
  <si>
    <t>NWS</t>
  </si>
  <si>
    <t>BBGVT51</t>
  </si>
  <si>
    <t>US65249B2088</t>
  </si>
  <si>
    <t>65249B208</t>
  </si>
  <si>
    <t>O'Reilly Automotive</t>
  </si>
  <si>
    <t>Otis Worldwide Corp</t>
  </si>
  <si>
    <t>OTIS</t>
  </si>
  <si>
    <t>BK531S8</t>
  </si>
  <si>
    <t>US68902V1070</t>
  </si>
  <si>
    <t>68902V107</t>
  </si>
  <si>
    <t>PALO ALTO NETWORKS INC USD 0.0001</t>
  </si>
  <si>
    <t>PANW</t>
  </si>
  <si>
    <t>PATH</t>
  </si>
  <si>
    <t>Procore Technologies Inc</t>
  </si>
  <si>
    <t>PCOR</t>
  </si>
  <si>
    <t>BLH11J8</t>
  </si>
  <si>
    <t>US74275K1088</t>
  </si>
  <si>
    <t>74275K108</t>
  </si>
  <si>
    <t>PEPSICO INC USD 0.017</t>
  </si>
  <si>
    <t>PEP</t>
  </si>
  <si>
    <t>Progressive Corp.</t>
  </si>
  <si>
    <t>PGR</t>
  </si>
  <si>
    <t>Pinterest Inc</t>
  </si>
  <si>
    <t>PINS</t>
  </si>
  <si>
    <t>BJ2Z0H2</t>
  </si>
  <si>
    <t>US72352L1061</t>
  </si>
  <si>
    <t>72352L106</t>
  </si>
  <si>
    <t>PALANTIR TECHNOLOGIES INC</t>
  </si>
  <si>
    <t>PLTR</t>
  </si>
  <si>
    <t>BN78DQ4</t>
  </si>
  <si>
    <t>US69608A1088</t>
  </si>
  <si>
    <t>69608A108</t>
  </si>
  <si>
    <t>PHILIP MORRIS INTL INC NPV</t>
  </si>
  <si>
    <t>PPG Industries</t>
  </si>
  <si>
    <t>PPG</t>
  </si>
  <si>
    <t>2698470</t>
  </si>
  <si>
    <t>US6935061076</t>
  </si>
  <si>
    <t>693506107</t>
  </si>
  <si>
    <t>Prudential Financial</t>
  </si>
  <si>
    <t>PRU</t>
  </si>
  <si>
    <t>2819118</t>
  </si>
  <si>
    <t>US7443201022</t>
  </si>
  <si>
    <t>744320102</t>
  </si>
  <si>
    <t>Pure Storage Inc</t>
  </si>
  <si>
    <t>PSTG</t>
  </si>
  <si>
    <t>BYZ62T3</t>
  </si>
  <si>
    <t>US74624M1027</t>
  </si>
  <si>
    <t>74624M102</t>
  </si>
  <si>
    <t>PHILLIPS 66 USD 0.01</t>
  </si>
  <si>
    <t>PSX</t>
  </si>
  <si>
    <t>B78C4Y8</t>
  </si>
  <si>
    <t>US7185461040</t>
  </si>
  <si>
    <t>718546104</t>
  </si>
  <si>
    <t>PTC INC USD 0.01</t>
  </si>
  <si>
    <t>PTC</t>
  </si>
  <si>
    <t>B95N910</t>
  </si>
  <si>
    <t>US69370C1009</t>
  </si>
  <si>
    <t>69370C100</t>
  </si>
  <si>
    <t>QUALCOMM Inc.</t>
  </si>
  <si>
    <t>QCOM</t>
  </si>
  <si>
    <t>RALPH LAUREN CORP</t>
  </si>
  <si>
    <t>RL</t>
  </si>
  <si>
    <t>B4V9661</t>
  </si>
  <si>
    <t>US7512121010</t>
  </si>
  <si>
    <t>751212101</t>
  </si>
  <si>
    <t>Rockwell Automation, Inc.</t>
  </si>
  <si>
    <t>Rollins, Inc.</t>
  </si>
  <si>
    <t>Reliance Steel &amp; Aluminum</t>
  </si>
  <si>
    <t>Sherwin-Williams</t>
  </si>
  <si>
    <t>Schlumberger Ltd.</t>
  </si>
  <si>
    <t>SLB</t>
  </si>
  <si>
    <t>SNAP</t>
  </si>
  <si>
    <t>Synopsys  Inc.</t>
  </si>
  <si>
    <t>SNPS</t>
  </si>
  <si>
    <t>2867719</t>
  </si>
  <si>
    <t>US8716071076</t>
  </si>
  <si>
    <t>871607107</t>
  </si>
  <si>
    <t>SOLV</t>
  </si>
  <si>
    <t>BMTQB43</t>
  </si>
  <si>
    <t>US83444M1018</t>
  </si>
  <si>
    <t>83444M101</t>
  </si>
  <si>
    <t>SPOTIFY TECHNOLOGY SA</t>
  </si>
  <si>
    <t>SPOT</t>
  </si>
  <si>
    <t>BFZ1K46</t>
  </si>
  <si>
    <t>LU1778762911</t>
  </si>
  <si>
    <t>L8681T102</t>
  </si>
  <si>
    <t>Sempra Energy</t>
  </si>
  <si>
    <t>SRE</t>
  </si>
  <si>
    <t>2138158</t>
  </si>
  <si>
    <t>US8168511090</t>
  </si>
  <si>
    <t>816851109</t>
  </si>
  <si>
    <t>SEAGATE TE ORDINARY SHARES</t>
  </si>
  <si>
    <t>STX</t>
  </si>
  <si>
    <t>BKVD2N4</t>
  </si>
  <si>
    <t>IE00BKVD2N49</t>
  </si>
  <si>
    <t>G7997R103</t>
  </si>
  <si>
    <t>Sysco Corp.</t>
  </si>
  <si>
    <t>SYY</t>
  </si>
  <si>
    <t>2868165</t>
  </si>
  <si>
    <t>US8718291078</t>
  </si>
  <si>
    <t>871829107</t>
  </si>
  <si>
    <t>TEAM</t>
  </si>
  <si>
    <t>BQ1PC76</t>
  </si>
  <si>
    <t>US0494681010</t>
  </si>
  <si>
    <t>049468101</t>
  </si>
  <si>
    <t>Teradyne Inc.</t>
  </si>
  <si>
    <t>TER</t>
  </si>
  <si>
    <t>Target Corp.</t>
  </si>
  <si>
    <t>TGT</t>
  </si>
  <si>
    <t>2259101</t>
  </si>
  <si>
    <t>US87612E1064</t>
  </si>
  <si>
    <t>87612E106</t>
  </si>
  <si>
    <t>TOST</t>
  </si>
  <si>
    <t>TAPESTRY INC USD 0.01</t>
  </si>
  <si>
    <t>TPR</t>
  </si>
  <si>
    <t>BF09HX3</t>
  </si>
  <si>
    <t>US8760301072</t>
  </si>
  <si>
    <t>876030107</t>
  </si>
  <si>
    <t>TARGA RESOURCES CORP</t>
  </si>
  <si>
    <t>TRGP</t>
  </si>
  <si>
    <t>B55PZY3</t>
  </si>
  <si>
    <t>US87612G1013</t>
  </si>
  <si>
    <t>87612G101</t>
  </si>
  <si>
    <t>The Travelers Companies, Inc.</t>
  </si>
  <si>
    <t>TRV</t>
  </si>
  <si>
    <t>Tractor Supply</t>
  </si>
  <si>
    <t>TSCO</t>
  </si>
  <si>
    <t>2900335</t>
  </si>
  <si>
    <t>US8923561067</t>
  </si>
  <si>
    <t>892356106</t>
  </si>
  <si>
    <t>TRANE TECHNOLOGIES PLC NPV</t>
  </si>
  <si>
    <t>TT</t>
  </si>
  <si>
    <t>BK9ZQ96</t>
  </si>
  <si>
    <t>IE00BK9ZQ967</t>
  </si>
  <si>
    <t>G8994E103</t>
  </si>
  <si>
    <t>Textron Inc.</t>
  </si>
  <si>
    <t>TXT</t>
  </si>
  <si>
    <t>2885937</t>
  </si>
  <si>
    <t>US8832031012</t>
  </si>
  <si>
    <t>883203101</t>
  </si>
  <si>
    <t>Uber Technologies Inc</t>
  </si>
  <si>
    <t>UBER</t>
  </si>
  <si>
    <t>BK6N347</t>
  </si>
  <si>
    <t>US90353T1007</t>
  </si>
  <si>
    <t>90353T100</t>
  </si>
  <si>
    <t>ULTA SALON COSMETICS + FRAGRANCE I</t>
  </si>
  <si>
    <t>ULTA</t>
  </si>
  <si>
    <t>United Health Group Inc.</t>
  </si>
  <si>
    <t>United Parcel Service</t>
  </si>
  <si>
    <t>UPS</t>
  </si>
  <si>
    <t>2517382</t>
  </si>
  <si>
    <t>US9113121068</t>
  </si>
  <si>
    <t>911312106</t>
  </si>
  <si>
    <t>US Foods Holding Corp</t>
  </si>
  <si>
    <t>USFD</t>
  </si>
  <si>
    <t>BYVFC94</t>
  </si>
  <si>
    <t>US9120081099</t>
  </si>
  <si>
    <t>912008109</t>
  </si>
  <si>
    <t>VERALTO CORP</t>
  </si>
  <si>
    <t>Vulcan Materials</t>
  </si>
  <si>
    <t>VMC</t>
  </si>
  <si>
    <t>2931205</t>
  </si>
  <si>
    <t>US9291601097</t>
  </si>
  <si>
    <t>929160109</t>
  </si>
  <si>
    <t>Vistra Energy Corp</t>
  </si>
  <si>
    <t>VST</t>
  </si>
  <si>
    <t>BZ8VJQ8</t>
  </si>
  <si>
    <t>US92840M1027</t>
  </si>
  <si>
    <t>92840M102</t>
  </si>
  <si>
    <t>Waters Corporation</t>
  </si>
  <si>
    <t>WAT</t>
  </si>
  <si>
    <t>WORKDAY INC-CLASS A</t>
  </si>
  <si>
    <t>WDAY</t>
  </si>
  <si>
    <t>WINGSTOP INC USD 0.01</t>
  </si>
  <si>
    <t>WING</t>
  </si>
  <si>
    <t>BYYXHN4</t>
  </si>
  <si>
    <t>US9741551033</t>
  </si>
  <si>
    <t>974155103</t>
  </si>
  <si>
    <t>Williams Cos.</t>
  </si>
  <si>
    <t>WMB</t>
  </si>
  <si>
    <t>WARNER MUSIC GROUP CORP-CL A</t>
  </si>
  <si>
    <t>WMG</t>
  </si>
  <si>
    <t>BLGJ610</t>
  </si>
  <si>
    <t>US9345502036</t>
  </si>
  <si>
    <t>934550203</t>
  </si>
  <si>
    <t>WAL-MART STORES INC USD 0.1</t>
  </si>
  <si>
    <t>WMT</t>
  </si>
  <si>
    <t>Williams-Sonoma Inc.</t>
  </si>
  <si>
    <t>WSM</t>
  </si>
  <si>
    <t>2967589</t>
  </si>
  <si>
    <t>US9699041011</t>
  </si>
  <si>
    <t>969904101</t>
  </si>
  <si>
    <t>Exxon Mobil Corp.</t>
  </si>
  <si>
    <t>XOM</t>
  </si>
  <si>
    <t>2326618</t>
  </si>
  <si>
    <t>US30231G1022</t>
  </si>
  <si>
    <t>30231G102</t>
  </si>
  <si>
    <t>XYLEM INC USD 0.01</t>
  </si>
  <si>
    <t>XYL</t>
  </si>
  <si>
    <t>B3P2CN8</t>
  </si>
  <si>
    <t>US98419M1009</t>
  </si>
  <si>
    <t>98419M100</t>
  </si>
  <si>
    <t>ZEBRA TECHNOLOGIES CORP USD 0.01</t>
  </si>
  <si>
    <t>ZBRA</t>
  </si>
  <si>
    <t>ZS</t>
  </si>
  <si>
    <t>Archer-Daniels-Midland</t>
  </si>
  <si>
    <t>ADM</t>
  </si>
  <si>
    <t>2047317</t>
  </si>
  <si>
    <t>US0394831020</t>
  </si>
  <si>
    <t>039483102</t>
  </si>
  <si>
    <t>Ameren Corporation</t>
  </si>
  <si>
    <t>AEE</t>
  </si>
  <si>
    <t>2050832</t>
  </si>
  <si>
    <t>US0236081024</t>
  </si>
  <si>
    <t>023608102</t>
  </si>
  <si>
    <t>American Electric Power</t>
  </si>
  <si>
    <t>AEP</t>
  </si>
  <si>
    <t>2026242</t>
  </si>
  <si>
    <t>US0255371017</t>
  </si>
  <si>
    <t>025537101</t>
  </si>
  <si>
    <t>Applied Industrial Tech.</t>
  </si>
  <si>
    <t>AIT</t>
  </si>
  <si>
    <t>2086309</t>
  </si>
  <si>
    <t>US03820C1053</t>
  </si>
  <si>
    <t>03820C105</t>
  </si>
  <si>
    <t>Akamai Technologies Inc</t>
  </si>
  <si>
    <t>AKAM</t>
  </si>
  <si>
    <t>2507457</t>
  </si>
  <si>
    <t>US00971T1016</t>
  </si>
  <si>
    <t>00971T101</t>
  </si>
  <si>
    <t>Albemarle Corp.</t>
  </si>
  <si>
    <t>ALLY</t>
  </si>
  <si>
    <t>Amkor Technology Inc</t>
  </si>
  <si>
    <t>AMKR</t>
  </si>
  <si>
    <t>2242929</t>
  </si>
  <si>
    <t>US0316521006</t>
  </si>
  <si>
    <t>031652100</t>
  </si>
  <si>
    <t>ANTERO RES CORP USD 0.01</t>
  </si>
  <si>
    <t>AR</t>
  </si>
  <si>
    <t>BFD2WR8</t>
  </si>
  <si>
    <t>US03674X1063</t>
  </si>
  <si>
    <t>03674X106</t>
  </si>
  <si>
    <t>Alexandria RE Equities</t>
  </si>
  <si>
    <t>ARE</t>
  </si>
  <si>
    <t>Atmos Energy Corp</t>
  </si>
  <si>
    <t>ATO</t>
  </si>
  <si>
    <t>2315359</t>
  </si>
  <si>
    <t>US0495601058</t>
  </si>
  <si>
    <t>049560105</t>
  </si>
  <si>
    <t>Baxter International Inc.</t>
  </si>
  <si>
    <t>BAX</t>
  </si>
  <si>
    <t>2085102</t>
  </si>
  <si>
    <t>US0718131099</t>
  </si>
  <si>
    <t>071813109</t>
  </si>
  <si>
    <t>BIOGEN IDEC Inc.</t>
  </si>
  <si>
    <t>BIIB</t>
  </si>
  <si>
    <t>Bill.Com Holdings Inc</t>
  </si>
  <si>
    <t>Bio-Rad Labs Inc A</t>
  </si>
  <si>
    <t>BIO</t>
  </si>
  <si>
    <t>Bristol-Myers Squibb</t>
  </si>
  <si>
    <t>BMY</t>
  </si>
  <si>
    <t>2126335</t>
  </si>
  <si>
    <t>US1101221083</t>
  </si>
  <si>
    <t>110122108</t>
  </si>
  <si>
    <t>Borg Warner Inc.</t>
  </si>
  <si>
    <t>BWA</t>
  </si>
  <si>
    <t>2111955</t>
  </si>
  <si>
    <t>US0997241064</t>
  </si>
  <si>
    <t>099724106</t>
  </si>
  <si>
    <t>Boyd Gaming Corp.</t>
  </si>
  <si>
    <t>BYD</t>
  </si>
  <si>
    <t>2117232</t>
  </si>
  <si>
    <t>US1033041013</t>
  </si>
  <si>
    <t>103304101</t>
  </si>
  <si>
    <t>CITIGROUP INC USD 0.01</t>
  </si>
  <si>
    <t>C</t>
  </si>
  <si>
    <t>Cardinal Health, Inc.</t>
  </si>
  <si>
    <t>CAH</t>
  </si>
  <si>
    <t>CART</t>
  </si>
  <si>
    <t>BN4L6W3</t>
  </si>
  <si>
    <t>US5653941030</t>
  </si>
  <si>
    <t>565394103</t>
  </si>
  <si>
    <t>Carnival Corp.</t>
  </si>
  <si>
    <t>CITIZENS FINL GROUP INC USD 0.01</t>
  </si>
  <si>
    <t>CFG</t>
  </si>
  <si>
    <t>BQRX1X3</t>
  </si>
  <si>
    <t>US1746101054</t>
  </si>
  <si>
    <t>174610105</t>
  </si>
  <si>
    <t>CHK</t>
  </si>
  <si>
    <t>Cincinnati Financial</t>
  </si>
  <si>
    <t>CINF</t>
  </si>
  <si>
    <t>CLEVELAND-CLIFFS INC</t>
  </si>
  <si>
    <t>CLF</t>
  </si>
  <si>
    <t>Commercial Metals</t>
  </si>
  <si>
    <t>CMC</t>
  </si>
  <si>
    <t>2213260</t>
  </si>
  <si>
    <t>US2017231034</t>
  </si>
  <si>
    <t>201723103</t>
  </si>
  <si>
    <t>CNA FINANCIAL CORP</t>
  </si>
  <si>
    <t>CNA</t>
  </si>
  <si>
    <t>2204866</t>
  </si>
  <si>
    <t>US1261171003</t>
  </si>
  <si>
    <t>126117100</t>
  </si>
  <si>
    <t>CNHI</t>
  </si>
  <si>
    <t>N20944109</t>
  </si>
  <si>
    <t>Capital One Financial Corp</t>
  </si>
  <si>
    <t>COF</t>
  </si>
  <si>
    <t>2654461</t>
  </si>
  <si>
    <t>US14040H1059</t>
  </si>
  <si>
    <t>14040H105</t>
  </si>
  <si>
    <t>COTY INC USD 0.01</t>
  </si>
  <si>
    <t>COTY</t>
  </si>
  <si>
    <t>BBBSMJ2</t>
  </si>
  <si>
    <t>US2220702037</t>
  </si>
  <si>
    <t>222070203</t>
  </si>
  <si>
    <t>Corebridge Financial Inc</t>
  </si>
  <si>
    <t>CRBG</t>
  </si>
  <si>
    <t>BMTX0G9</t>
  </si>
  <si>
    <t>US21871X1090</t>
  </si>
  <si>
    <t>21871X109</t>
  </si>
  <si>
    <t>Cabot Oil &amp; Gas</t>
  </si>
  <si>
    <t>CTRA</t>
  </si>
  <si>
    <t>CTVA</t>
  </si>
  <si>
    <t>D R HORTON INC USD 0.01</t>
  </si>
  <si>
    <t>DHI</t>
  </si>
  <si>
    <t>2250687</t>
  </si>
  <si>
    <t>US23331A1097</t>
  </si>
  <si>
    <t>23331A109</t>
  </si>
  <si>
    <t>AMDOCS LTD 0P</t>
  </si>
  <si>
    <t>DOX</t>
  </si>
  <si>
    <t>2256908</t>
  </si>
  <si>
    <t>GB0022569080</t>
  </si>
  <si>
    <t>G02602103</t>
  </si>
  <si>
    <t>Endeavor Group Holdings Inc</t>
  </si>
  <si>
    <t>EDR</t>
  </si>
  <si>
    <t>BJQ05Y5</t>
  </si>
  <si>
    <t>US29260Y1091</t>
  </si>
  <si>
    <t>29260Y109</t>
  </si>
  <si>
    <t>EVEREST RE GROUP LTD</t>
  </si>
  <si>
    <t>EG</t>
  </si>
  <si>
    <t>G3223R108</t>
  </si>
  <si>
    <t>Eastman Chemical</t>
  </si>
  <si>
    <t>EMN</t>
  </si>
  <si>
    <t>EQUITABLE HLDGS INC NPV</t>
  </si>
  <si>
    <t>EQH</t>
  </si>
  <si>
    <t>EQT CORP</t>
  </si>
  <si>
    <t>EQT</t>
  </si>
  <si>
    <t>Entergy Corp.</t>
  </si>
  <si>
    <t>ETR</t>
  </si>
  <si>
    <t>FTI Consulting</t>
  </si>
  <si>
    <t>FCN</t>
  </si>
  <si>
    <t>2351449</t>
  </si>
  <si>
    <t>US3029411093</t>
  </si>
  <si>
    <t>302941109</t>
  </si>
  <si>
    <t>First Citizens BancShares Inc/NC</t>
  </si>
  <si>
    <t>FCNCA</t>
  </si>
  <si>
    <t>2355582</t>
  </si>
  <si>
    <t>US31946M1036</t>
  </si>
  <si>
    <t>31946M103</t>
  </si>
  <si>
    <t>FLEXTRONICS INTL LTD</t>
  </si>
  <si>
    <t>FLEX</t>
  </si>
  <si>
    <t>2353058</t>
  </si>
  <si>
    <t>SG9999000020</t>
  </si>
  <si>
    <t>Y2573F102</t>
  </si>
  <si>
    <t>Fidelity National Financial Inc</t>
  </si>
  <si>
    <t>FNF</t>
  </si>
  <si>
    <t>BNBRDD4</t>
  </si>
  <si>
    <t>US31620R3030</t>
  </si>
  <si>
    <t>31620R303</t>
  </si>
  <si>
    <t>Fox Corp</t>
  </si>
  <si>
    <t>FOXA</t>
  </si>
  <si>
    <t>BJJMGL2</t>
  </si>
  <si>
    <t>US35137L1052</t>
  </si>
  <si>
    <t>35137L105</t>
  </si>
  <si>
    <t>FIRST SOLA COM STK</t>
  </si>
  <si>
    <t>FSLR</t>
  </si>
  <si>
    <t>TECHNIPFMC LTD USD 1.0</t>
  </si>
  <si>
    <t>FTI</t>
  </si>
  <si>
    <t>BDSFG98</t>
  </si>
  <si>
    <t>GB00BDSFG982</t>
  </si>
  <si>
    <t>G87110105</t>
  </si>
  <si>
    <t>Frontier Communications Parent Inc</t>
  </si>
  <si>
    <t>GENERAL ELEC CO USD 0.06</t>
  </si>
  <si>
    <t>GE</t>
  </si>
  <si>
    <t>BL59CR9</t>
  </si>
  <si>
    <t>US3696043013</t>
  </si>
  <si>
    <t>369604301</t>
  </si>
  <si>
    <t>GEV</t>
  </si>
  <si>
    <t>BP6H4Y1</t>
  </si>
  <si>
    <t>US36828A1016</t>
  </si>
  <si>
    <t>36828A101</t>
  </si>
  <si>
    <t>GLOBALFOUNDRIES INC</t>
  </si>
  <si>
    <t>GFS</t>
  </si>
  <si>
    <t>BMW7F63</t>
  </si>
  <si>
    <t>KYG393871085</t>
  </si>
  <si>
    <t>G39387108</t>
  </si>
  <si>
    <t>Gilead Sciences</t>
  </si>
  <si>
    <t>GILD</t>
  </si>
  <si>
    <t>2369174</t>
  </si>
  <si>
    <t>US3755581036</t>
  </si>
  <si>
    <t>375558103</t>
  </si>
  <si>
    <t>GENERAL MTRS CO USD 0.01</t>
  </si>
  <si>
    <t>GM</t>
  </si>
  <si>
    <t>B665KZ5</t>
  </si>
  <si>
    <t>US37045V1008</t>
  </si>
  <si>
    <t>37045V100</t>
  </si>
  <si>
    <t>GENERAC HOLDINGS INC</t>
  </si>
  <si>
    <t>GNRC</t>
  </si>
  <si>
    <t>B6197Q2</t>
  </si>
  <si>
    <t>US3687361044</t>
  </si>
  <si>
    <t>368736104</t>
  </si>
  <si>
    <t>Acushnet Holdings Corp</t>
  </si>
  <si>
    <t>GOLF</t>
  </si>
  <si>
    <t>BD3WG50</t>
  </si>
  <si>
    <t>US0050981085</t>
  </si>
  <si>
    <t>005098108</t>
  </si>
  <si>
    <t>Goldman Sachs Group</t>
  </si>
  <si>
    <t>GS</t>
  </si>
  <si>
    <t>2407966</t>
  </si>
  <si>
    <t>US38141G1040</t>
  </si>
  <si>
    <t>38141G104</t>
  </si>
  <si>
    <t>Hasbro Inc.</t>
  </si>
  <si>
    <t>HAS</t>
  </si>
  <si>
    <t>2414580</t>
  </si>
  <si>
    <t>US4180561072</t>
  </si>
  <si>
    <t>418056107</t>
  </si>
  <si>
    <t>HEWLETT PACKARD ENTERPRISE USD 0.01</t>
  </si>
  <si>
    <t>HPE</t>
  </si>
  <si>
    <t>Huntsman Corp</t>
  </si>
  <si>
    <t>HUN</t>
  </si>
  <si>
    <t>B0650B9</t>
  </si>
  <si>
    <t>US4470111075</t>
  </si>
  <si>
    <t>447011107</t>
  </si>
  <si>
    <t>INCYTE GENOMICS INC.</t>
  </si>
  <si>
    <t>INCY</t>
  </si>
  <si>
    <t>2471950</t>
  </si>
  <si>
    <t>US45337C1027</t>
  </si>
  <si>
    <t>45337C102</t>
  </si>
  <si>
    <t>Intel Corp.</t>
  </si>
  <si>
    <t>INTC</t>
  </si>
  <si>
    <t>2463247</t>
  </si>
  <si>
    <t>US4581401001</t>
  </si>
  <si>
    <t>458140100</t>
  </si>
  <si>
    <t>INTERNATIONAL PAPER CO</t>
  </si>
  <si>
    <t>IP</t>
  </si>
  <si>
    <t>Interpublic Group of Cos.  Inc.</t>
  </si>
  <si>
    <t>JOHNSON CTLS INTL PLC NPV</t>
  </si>
  <si>
    <t>JCI</t>
  </si>
  <si>
    <t>G51502105</t>
  </si>
  <si>
    <t>KELLOGG CO</t>
  </si>
  <si>
    <t>K</t>
  </si>
  <si>
    <t>Kimco Realty</t>
  </si>
  <si>
    <t>KIM</t>
  </si>
  <si>
    <t>2491594</t>
  </si>
  <si>
    <t>US49446R1095</t>
  </si>
  <si>
    <t>49446R109</t>
  </si>
  <si>
    <t>Loews Corp.</t>
  </si>
  <si>
    <t>L</t>
  </si>
  <si>
    <t>2523022</t>
  </si>
  <si>
    <t>US5404241086</t>
  </si>
  <si>
    <t>540424108</t>
  </si>
  <si>
    <t>Lithia Motors Inc A</t>
  </si>
  <si>
    <t>LIBERTY BROADBAND CORP USD 0.01</t>
  </si>
  <si>
    <t>LBRDK</t>
  </si>
  <si>
    <t>BRTLC06</t>
  </si>
  <si>
    <t>US5303073051</t>
  </si>
  <si>
    <t>530307305</t>
  </si>
  <si>
    <t>LUCID GROUP INC</t>
  </si>
  <si>
    <t>LCID</t>
  </si>
  <si>
    <t>BP0TR77</t>
  </si>
  <si>
    <t>US5494981039</t>
  </si>
  <si>
    <t>549498103</t>
  </si>
  <si>
    <t>Lennar Corp.</t>
  </si>
  <si>
    <t>LEN</t>
  </si>
  <si>
    <t>Littelfuse Inc.</t>
  </si>
  <si>
    <t>LFUS</t>
  </si>
  <si>
    <t>2531832</t>
  </si>
  <si>
    <t>US5370081045</t>
  </si>
  <si>
    <t>537008104</t>
  </si>
  <si>
    <t>Laboratory Corp. of America Holding</t>
  </si>
  <si>
    <t>LH</t>
  </si>
  <si>
    <t>LKQ Corp.</t>
  </si>
  <si>
    <t>Lyft Inc</t>
  </si>
  <si>
    <t>LYFT</t>
  </si>
  <si>
    <t>BJT1RW7</t>
  </si>
  <si>
    <t>US55087P1049</t>
  </si>
  <si>
    <t>55087P104</t>
  </si>
  <si>
    <t>Mattel, Inc.</t>
  </si>
  <si>
    <t>MAT</t>
  </si>
  <si>
    <t>2572303</t>
  </si>
  <si>
    <t>US5770811025</t>
  </si>
  <si>
    <t>577081102</t>
  </si>
  <si>
    <t>MEDTRONIC PLC</t>
  </si>
  <si>
    <t>MDT</t>
  </si>
  <si>
    <t>BTN1Y11</t>
  </si>
  <si>
    <t>IE00BTN1Y115</t>
  </si>
  <si>
    <t>G5960L103</t>
  </si>
  <si>
    <t>Markel Corp</t>
  </si>
  <si>
    <t>MKL</t>
  </si>
  <si>
    <t>2566436</t>
  </si>
  <si>
    <t>US5705351048</t>
  </si>
  <si>
    <t>570535104</t>
  </si>
  <si>
    <t>MRNA</t>
  </si>
  <si>
    <t>Marathon Oil Corp.</t>
  </si>
  <si>
    <t>MRO</t>
  </si>
  <si>
    <t>MU</t>
  </si>
  <si>
    <t>Newmont Corp</t>
  </si>
  <si>
    <t>NEM</t>
  </si>
  <si>
    <t>2636607</t>
  </si>
  <si>
    <t>US6516391066</t>
  </si>
  <si>
    <t>651639106</t>
  </si>
  <si>
    <t>Insight Enterprises, Inc.</t>
  </si>
  <si>
    <t>NSIT</t>
  </si>
  <si>
    <t>2475060</t>
  </si>
  <si>
    <t>US45765U1034</t>
  </si>
  <si>
    <t>45765U103</t>
  </si>
  <si>
    <t>New York Times Cl. A</t>
  </si>
  <si>
    <t>NYT</t>
  </si>
  <si>
    <t>2632003</t>
  </si>
  <si>
    <t>US6501111073</t>
  </si>
  <si>
    <t>650111107</t>
  </si>
  <si>
    <t>OWENS CORNING NEW</t>
  </si>
  <si>
    <t>OC</t>
  </si>
  <si>
    <t>OVINTIV INC CAD 0.01</t>
  </si>
  <si>
    <t>OVV</t>
  </si>
  <si>
    <t>PENSKE AUTOMOTIVE GROUP</t>
  </si>
  <si>
    <t>PAG</t>
  </si>
  <si>
    <t>2943523</t>
  </si>
  <si>
    <t>US70959W1036</t>
  </si>
  <si>
    <t>70959W103</t>
  </si>
  <si>
    <t>PG&amp;E Corp.</t>
  </si>
  <si>
    <t>PCG</t>
  </si>
  <si>
    <t>2689560</t>
  </si>
  <si>
    <t>US69331C1080</t>
  </si>
  <si>
    <t>69331C108</t>
  </si>
  <si>
    <t>Pfizer, Inc.</t>
  </si>
  <si>
    <t>PFE</t>
  </si>
  <si>
    <t>2684703</t>
  </si>
  <si>
    <t>US7170811035</t>
  </si>
  <si>
    <t>717081103</t>
  </si>
  <si>
    <t>PFG</t>
  </si>
  <si>
    <t>Performance Food Group Co</t>
  </si>
  <si>
    <t>PFGC</t>
  </si>
  <si>
    <t>BYVYD43</t>
  </si>
  <si>
    <t>US71377A1034</t>
  </si>
  <si>
    <t>71377A103</t>
  </si>
  <si>
    <t>PulteGroup Inc</t>
  </si>
  <si>
    <t>PHM</t>
  </si>
  <si>
    <t>2708841</t>
  </si>
  <si>
    <t>US7458671010</t>
  </si>
  <si>
    <t>745867101</t>
  </si>
  <si>
    <t>PPL Corp.</t>
  </si>
  <si>
    <t>PPL</t>
  </si>
  <si>
    <t>2680905</t>
  </si>
  <si>
    <t>US69351T1060</t>
  </si>
  <si>
    <t>69351T106</t>
  </si>
  <si>
    <t>PERMIAN RES CORP NPV</t>
  </si>
  <si>
    <t>PR</t>
  </si>
  <si>
    <t>BQPCHB2</t>
  </si>
  <si>
    <t>US71424F1057</t>
  </si>
  <si>
    <t>71424F105</t>
  </si>
  <si>
    <t>PYPL</t>
  </si>
  <si>
    <t>QORVO INC NPV</t>
  </si>
  <si>
    <t>QRVO</t>
  </si>
  <si>
    <t>BR9YYP4</t>
  </si>
  <si>
    <t>US74736K1016</t>
  </si>
  <si>
    <t>74736K101</t>
  </si>
  <si>
    <t>Reinsurance Group of America A</t>
  </si>
  <si>
    <t>RGA</t>
  </si>
  <si>
    <t>2731193</t>
  </si>
  <si>
    <t>US7593516047</t>
  </si>
  <si>
    <t>759351604</t>
  </si>
  <si>
    <t>Robert Half International</t>
  </si>
  <si>
    <t>RHI</t>
  </si>
  <si>
    <t>RIVN</t>
  </si>
  <si>
    <t>RENAISSANCERE HOLDINGS LIMITED</t>
  </si>
  <si>
    <t>RNR</t>
  </si>
  <si>
    <t>2728429</t>
  </si>
  <si>
    <t>BMG7496G1033</t>
  </si>
  <si>
    <t>G7496G103</t>
  </si>
  <si>
    <t>Roku Inc</t>
  </si>
  <si>
    <t>ROKU</t>
  </si>
  <si>
    <t>BZ1LFG7</t>
  </si>
  <si>
    <t>US77543R1023</t>
  </si>
  <si>
    <t>77543R102</t>
  </si>
  <si>
    <t>RPM INTERNATIONAL INC</t>
  </si>
  <si>
    <t>RPM</t>
  </si>
  <si>
    <t>Royalty Pharma PLC</t>
  </si>
  <si>
    <t>RPRX</t>
  </si>
  <si>
    <t>BMVP7Y0</t>
  </si>
  <si>
    <t>GB00BMVP7Y09</t>
  </si>
  <si>
    <t>G7709Q104</t>
  </si>
  <si>
    <t>Skechers U.S.A. Cl 'A'</t>
  </si>
  <si>
    <t>SKX</t>
  </si>
  <si>
    <t>2428042</t>
  </si>
  <si>
    <t>US8305661055</t>
  </si>
  <si>
    <t>830566105</t>
  </si>
  <si>
    <t>Snap-On Inc.</t>
  </si>
  <si>
    <t>SNA</t>
  </si>
  <si>
    <t>Synnex Corp</t>
  </si>
  <si>
    <t>SNX</t>
  </si>
  <si>
    <t>2002554</t>
  </si>
  <si>
    <t>US87162W1009</t>
  </si>
  <si>
    <t>87162W100</t>
  </si>
  <si>
    <t>Square Inc</t>
  </si>
  <si>
    <t>SQ</t>
  </si>
  <si>
    <t>STANLEY BLACK + DECKER INC</t>
  </si>
  <si>
    <t>SWK</t>
  </si>
  <si>
    <t>B3Q2FJ4</t>
  </si>
  <si>
    <t>US8545021011</t>
  </si>
  <si>
    <t>854502101</t>
  </si>
  <si>
    <t>Southwestern Energy</t>
  </si>
  <si>
    <t>SWN</t>
  </si>
  <si>
    <t>2828619</t>
  </si>
  <si>
    <t>US8454671095</t>
  </si>
  <si>
    <t>845467109</t>
  </si>
  <si>
    <t>SYNCHRONY FINL USD 0.001</t>
  </si>
  <si>
    <t>SYF</t>
  </si>
  <si>
    <t>BP96PS6</t>
  </si>
  <si>
    <t>US87165B1035</t>
  </si>
  <si>
    <t>87165B103</t>
  </si>
  <si>
    <t>AT&amp;T INC</t>
  </si>
  <si>
    <t>T-MOBILE US INC. USD 0.0001</t>
  </si>
  <si>
    <t>TMUS</t>
  </si>
  <si>
    <t>B94Q9V0</t>
  </si>
  <si>
    <t>US8725901040</t>
  </si>
  <si>
    <t>872590104</t>
  </si>
  <si>
    <t>Toll Brothers</t>
  </si>
  <si>
    <t>TOL</t>
  </si>
  <si>
    <t>2896092</t>
  </si>
  <si>
    <t>US8894781033</t>
  </si>
  <si>
    <t>889478103</t>
  </si>
  <si>
    <t>TYSON FOODS INC-CL A</t>
  </si>
  <si>
    <t>TSN</t>
  </si>
  <si>
    <t>TWLO</t>
  </si>
  <si>
    <t>United Continental Holdings Inc</t>
  </si>
  <si>
    <t>V.F. Corp.</t>
  </si>
  <si>
    <t>VICI PROPERTIES INC</t>
  </si>
  <si>
    <t>VICI</t>
  </si>
  <si>
    <t>BYWH073</t>
  </si>
  <si>
    <t>US9256521090</t>
  </si>
  <si>
    <t>925652109</t>
  </si>
  <si>
    <t>Upjohn Inc</t>
  </si>
  <si>
    <t>Verizon Communications</t>
  </si>
  <si>
    <t>WALGREENS BOOTS ALLIANCE INC NPV</t>
  </si>
  <si>
    <t>Western Digital</t>
  </si>
  <si>
    <t>Weatherford International Public Limited Company</t>
  </si>
  <si>
    <t>WFRD</t>
  </si>
  <si>
    <t>BLNN369</t>
  </si>
  <si>
    <t>IE00BLNN3691</t>
  </si>
  <si>
    <t>G48833118</t>
  </si>
  <si>
    <t>Whirlpool Corp.</t>
  </si>
  <si>
    <t>WHR</t>
  </si>
  <si>
    <t>2960384</t>
  </si>
  <si>
    <t>US9633201069</t>
  </si>
  <si>
    <t>963320106</t>
  </si>
  <si>
    <t>Westlake Chemical Corp</t>
  </si>
  <si>
    <t>WLK</t>
  </si>
  <si>
    <t>B01ZP20</t>
  </si>
  <si>
    <t>US9604131022</t>
  </si>
  <si>
    <t>960413102</t>
  </si>
  <si>
    <t>W. R. Berkley Corp.</t>
  </si>
  <si>
    <t>WRB</t>
  </si>
  <si>
    <t>WESTROCK CO USD 0.01</t>
  </si>
  <si>
    <t>WRK</t>
  </si>
  <si>
    <t>BYR0914</t>
  </si>
  <si>
    <t>US96145D1054</t>
  </si>
  <si>
    <t>96145D105</t>
  </si>
  <si>
    <t>United States Steel Corp.</t>
  </si>
  <si>
    <t>X</t>
  </si>
  <si>
    <t>2824770</t>
  </si>
  <si>
    <t>US9129091081</t>
  </si>
  <si>
    <t>912909108</t>
  </si>
  <si>
    <t>Xcel Energy Inc</t>
  </si>
  <si>
    <t>XEL</t>
  </si>
  <si>
    <t>2614807</t>
  </si>
  <si>
    <t>US98389B1008</t>
  </si>
  <si>
    <t>98389B100</t>
  </si>
  <si>
    <t>ZIMMER BIOMET HLDGS INC USD 0.01</t>
  </si>
  <si>
    <t>ZBH</t>
  </si>
  <si>
    <t>Zoom Video Communications Inc</t>
  </si>
  <si>
    <t>ZM</t>
  </si>
  <si>
    <t>BGSP7M9</t>
  </si>
  <si>
    <t>US98980L1017</t>
  </si>
  <si>
    <t>98980L101</t>
  </si>
  <si>
    <t>PFIX</t>
  </si>
  <si>
    <t>SWAPTION 05/10/2030 P4.25/SOFR BOY</t>
  </si>
  <si>
    <t>SWO425BOY</t>
  </si>
  <si>
    <t>Swaption</t>
  </si>
  <si>
    <t>SWAPTION 05/10/2030 P4.25/SOFR GSY</t>
  </si>
  <si>
    <t>SWO425GSY</t>
  </si>
  <si>
    <t>SWAPTION 4.5% SOFR 5/10/30 BRC</t>
  </si>
  <si>
    <t>SWO450BRY</t>
  </si>
  <si>
    <t>SWAPTION 05/10/30 P4.50/SOFR GSX</t>
  </si>
  <si>
    <t>SWO450GSY</t>
  </si>
  <si>
    <t>SWAPTION 05/10/30 P4.50/SOFR JPM</t>
  </si>
  <si>
    <t>SWO450JPY</t>
  </si>
  <si>
    <t>SWAPTION 4.5% SOFR 5/10/30 MSX</t>
  </si>
  <si>
    <t>SWO450MSY</t>
  </si>
  <si>
    <t>IRS 2.11 5/15/48</t>
  </si>
  <si>
    <t>IRS211548</t>
  </si>
  <si>
    <t>IRS211548 00001</t>
  </si>
  <si>
    <t>T 0 1/4 09/30/25 Govt</t>
  </si>
  <si>
    <t>BMT6SJ7</t>
  </si>
  <si>
    <t>US91282CAM38</t>
  </si>
  <si>
    <t>91282CAM3</t>
  </si>
  <si>
    <t>PINK</t>
  </si>
  <si>
    <t>Abbott Labs</t>
  </si>
  <si>
    <t>ABT</t>
  </si>
  <si>
    <t>Akero Therapeutics Inc</t>
  </si>
  <si>
    <t>AKRO</t>
  </si>
  <si>
    <t>BK7Y2V9</t>
  </si>
  <si>
    <t>US00973Y1082</t>
  </si>
  <si>
    <t>00973Y108</t>
  </si>
  <si>
    <t>ASCENDIS PHARMA A/S DKK 1.0 ADR</t>
  </si>
  <si>
    <t>ASND</t>
  </si>
  <si>
    <t>BV9G6B8</t>
  </si>
  <si>
    <t>US04351P1012</t>
  </si>
  <si>
    <t>04351P101</t>
  </si>
  <si>
    <t>Boston Scientific Corp.</t>
  </si>
  <si>
    <t>BSX</t>
  </si>
  <si>
    <t>COOPER COS INC NPV</t>
  </si>
  <si>
    <t>COO</t>
  </si>
  <si>
    <t>Danaher Corp.</t>
  </si>
  <si>
    <t>DHR</t>
  </si>
  <si>
    <t>Embecta Corp</t>
  </si>
  <si>
    <t>EMBC</t>
  </si>
  <si>
    <t>BMXWYR1</t>
  </si>
  <si>
    <t>US29082K1051</t>
  </si>
  <si>
    <t>29082K105</t>
  </si>
  <si>
    <t>ESTABLISHMENT LABS HOLDINGS</t>
  </si>
  <si>
    <t>ESTA</t>
  </si>
  <si>
    <t>BYVR2D4</t>
  </si>
  <si>
    <t>VGG312491084</t>
  </si>
  <si>
    <t>G31249108</t>
  </si>
  <si>
    <t>EXACT SCIENCES CORP</t>
  </si>
  <si>
    <t>Fulcrum Therapeutics Inc</t>
  </si>
  <si>
    <t>FULC</t>
  </si>
  <si>
    <t>BJDX8Z9</t>
  </si>
  <si>
    <t>US3596161097</t>
  </si>
  <si>
    <t>359616109</t>
  </si>
  <si>
    <t>HCA HLDGS INC USD 0.01</t>
  </si>
  <si>
    <t>HCA</t>
  </si>
  <si>
    <t>B4MGBG6</t>
  </si>
  <si>
    <t>US40412C1018</t>
  </si>
  <si>
    <t>40412C101</t>
  </si>
  <si>
    <t>Schein (Henry) Inc.</t>
  </si>
  <si>
    <t>HSIC</t>
  </si>
  <si>
    <t>Intuitive Surgical Inc.</t>
  </si>
  <si>
    <t>ISRG</t>
  </si>
  <si>
    <t>2871301</t>
  </si>
  <si>
    <t>US46120E6023</t>
  </si>
  <si>
    <t>46120E602</t>
  </si>
  <si>
    <t>LIVANOVA PLC GBP 1.0</t>
  </si>
  <si>
    <t>LIVN</t>
  </si>
  <si>
    <t>BYMT0J1</t>
  </si>
  <si>
    <t>GB00BYMT0J19</t>
  </si>
  <si>
    <t>G5509L101</t>
  </si>
  <si>
    <t>5MC</t>
  </si>
  <si>
    <t>LPTX</t>
  </si>
  <si>
    <t>BQLSBS9</t>
  </si>
  <si>
    <t>US52187K2006</t>
  </si>
  <si>
    <t>52187K200</t>
  </si>
  <si>
    <t>MASIMO CORP COM</t>
  </si>
  <si>
    <t>MASI</t>
  </si>
  <si>
    <t>B1YWR63</t>
  </si>
  <si>
    <t>US5747951003</t>
  </si>
  <si>
    <t>574795100</t>
  </si>
  <si>
    <t>NATERA INC USD 0.0001</t>
  </si>
  <si>
    <t>NTRA</t>
  </si>
  <si>
    <t>BYQRG48</t>
  </si>
  <si>
    <t>US6323071042</t>
  </si>
  <si>
    <t>632307104</t>
  </si>
  <si>
    <t>PURECYCLE TECHNO INC</t>
  </si>
  <si>
    <t>PCT</t>
  </si>
  <si>
    <t>BLNB073</t>
  </si>
  <si>
    <t>US74623V1035</t>
  </si>
  <si>
    <t>74623V103</t>
  </si>
  <si>
    <t>ULTRAGENYX PHARMACEUTICAL USD 0.001</t>
  </si>
  <si>
    <t>Regeneron Pharmaceuticals</t>
  </si>
  <si>
    <t>REGN</t>
  </si>
  <si>
    <t>2730190</t>
  </si>
  <si>
    <t>US75886F1075</t>
  </si>
  <si>
    <t>75886F107</t>
  </si>
  <si>
    <t>REVVITY INC</t>
  </si>
  <si>
    <t>RVTY</t>
  </si>
  <si>
    <t>Syndax Pharmaceuticals Inc</t>
  </si>
  <si>
    <t>SNDX</t>
  </si>
  <si>
    <t>BN7Q7R7</t>
  </si>
  <si>
    <t>US87164F1057</t>
  </si>
  <si>
    <t>87164F105</t>
  </si>
  <si>
    <t>SAREPTA THERAPEUTICS INC</t>
  </si>
  <si>
    <t>SRPT</t>
  </si>
  <si>
    <t>B8DPDT7</t>
  </si>
  <si>
    <t>US8036071004</t>
  </si>
  <si>
    <t>803607100</t>
  </si>
  <si>
    <t>Stryker Corp.</t>
  </si>
  <si>
    <t>BIO-TECHNE CORP</t>
  </si>
  <si>
    <t>TECH</t>
  </si>
  <si>
    <t>BSHZ3Q0</t>
  </si>
  <si>
    <t>US09073M1045</t>
  </si>
  <si>
    <t>09073M104</t>
  </si>
  <si>
    <t>Tenet Healthcare Corp.</t>
  </si>
  <si>
    <t>TMO</t>
  </si>
  <si>
    <t>VEEV</t>
  </si>
  <si>
    <t>QIS</t>
  </si>
  <si>
    <t>AIJPMTRS</t>
  </si>
  <si>
    <t>AIJPMTRS             00001</t>
  </si>
  <si>
    <t>AIJPMTRS 00001</t>
  </si>
  <si>
    <t>BAEISETRS</t>
  </si>
  <si>
    <t>BAEISETRS 00001</t>
  </si>
  <si>
    <t>BASRUFTRS</t>
  </si>
  <si>
    <t>BASRUFTRS 00001</t>
  </si>
  <si>
    <t>BNPIDTRS</t>
  </si>
  <si>
    <t>BNPIDTRS             00001</t>
  </si>
  <si>
    <t>BNPIDTRS 00001</t>
  </si>
  <si>
    <t>BNPX0TRS</t>
  </si>
  <si>
    <t>BNPX0TRS             00001</t>
  </si>
  <si>
    <t>BNPX0TRS 00001</t>
  </si>
  <si>
    <t>BNPX2TRS</t>
  </si>
  <si>
    <t>BNPX2TRS             00001</t>
  </si>
  <si>
    <t>BNPX2TRS 00001</t>
  </si>
  <si>
    <t>BNPXDTRS</t>
  </si>
  <si>
    <t>BNPXDTRS             00001</t>
  </si>
  <si>
    <t>BNPXDTRS 00001</t>
  </si>
  <si>
    <t>BNPXMTRS</t>
  </si>
  <si>
    <t>BNPXMTRS             00001</t>
  </si>
  <si>
    <t>BNPXMTRS 00001</t>
  </si>
  <si>
    <t>GSISDRTRS</t>
  </si>
  <si>
    <t>GSISDRTRS            00001</t>
  </si>
  <si>
    <t>GSISDRTRS 00001</t>
  </si>
  <si>
    <t>GSISSTRS</t>
  </si>
  <si>
    <t>GSISSTRS             00001</t>
  </si>
  <si>
    <t>GSISSTRS 00001</t>
  </si>
  <si>
    <t>GSIVVTRS</t>
  </si>
  <si>
    <t>GSIVVTRS             00001</t>
  </si>
  <si>
    <t>GSIVVTRS 00001</t>
  </si>
  <si>
    <t>GSVIKGTRS</t>
  </si>
  <si>
    <t>GSVIKGTRS            00001</t>
  </si>
  <si>
    <t>GSVIKGTRS 00001</t>
  </si>
  <si>
    <t>GSVIKTRS</t>
  </si>
  <si>
    <t>GSVIKTRS             00001</t>
  </si>
  <si>
    <t>GSVIKTRS 00001</t>
  </si>
  <si>
    <t>GSVLFTRS</t>
  </si>
  <si>
    <t>GSVLFTRS             00001</t>
  </si>
  <si>
    <t>GSVLFTRS 00001</t>
  </si>
  <si>
    <t>MQIS2TRS</t>
  </si>
  <si>
    <t>MQIS2TRS 00001</t>
  </si>
  <si>
    <t>MQIS6TRS</t>
  </si>
  <si>
    <t>MQIS6TRS 00001</t>
  </si>
  <si>
    <t>MQISBTRS</t>
  </si>
  <si>
    <t>MQISBTRS 00001</t>
  </si>
  <si>
    <t>MSCBL3TRS</t>
  </si>
  <si>
    <t>MSCBL3TRS            00001</t>
  </si>
  <si>
    <t>MSCBL3TRS 00001</t>
  </si>
  <si>
    <t>MSCBUOTRS</t>
  </si>
  <si>
    <t>MSCBUOTRS            00001</t>
  </si>
  <si>
    <t>MSCBUOTRS 00001</t>
  </si>
  <si>
    <t>MSCFCETRS</t>
  </si>
  <si>
    <t>MSCFCETRS            00001</t>
  </si>
  <si>
    <t>MSCFCETRS 00001</t>
  </si>
  <si>
    <t>MSCFVATRS</t>
  </si>
  <si>
    <t>MSCFVATRS            00001</t>
  </si>
  <si>
    <t>MSCFVATRS 00001</t>
  </si>
  <si>
    <t>MSVCDDTRS</t>
  </si>
  <si>
    <t>MSVCDDTRS            00001</t>
  </si>
  <si>
    <t>MSVCDDTRS 00001</t>
  </si>
  <si>
    <t>MSVCDNTRS</t>
  </si>
  <si>
    <t>MSVCDNTRS            00001</t>
  </si>
  <si>
    <t>MSVCDNTRS 00001</t>
  </si>
  <si>
    <t>MSVCDRTRS</t>
  </si>
  <si>
    <t>MSVCDRTRS            00001</t>
  </si>
  <si>
    <t>MSVCDRTRS 00001</t>
  </si>
  <si>
    <t>VMACBTRS</t>
  </si>
  <si>
    <t>VMACBTRS 00001</t>
  </si>
  <si>
    <t>VMAQDSTRS</t>
  </si>
  <si>
    <t>VMAQDSTRS 00001</t>
  </si>
  <si>
    <t>SPBC</t>
  </si>
  <si>
    <t>GRAYSCALE BITCOIN TR BTC NPV</t>
  </si>
  <si>
    <t>GBTC</t>
  </si>
  <si>
    <t>BFY28C4</t>
  </si>
  <si>
    <t>US3896371099</t>
  </si>
  <si>
    <t>389637109</t>
  </si>
  <si>
    <t>S&amp;P500 EMINI FUT Jun24</t>
  </si>
  <si>
    <t>ESM4 Index</t>
  </si>
  <si>
    <t>S&amp;P500 EMINI FUT JUN24</t>
  </si>
  <si>
    <t>ESM4</t>
  </si>
  <si>
    <t>SPD</t>
  </si>
  <si>
    <t>SPXW US 06/21/24 P4350 Index</t>
  </si>
  <si>
    <t>01L172B99</t>
  </si>
  <si>
    <t>SPXW US 06/21/24 P4090 Index</t>
  </si>
  <si>
    <t>01L172896</t>
  </si>
  <si>
    <t>SPXW US 07/19/24 P4230 Index</t>
  </si>
  <si>
    <t>01LH14HM5</t>
  </si>
  <si>
    <t>SPXW US 07/19/24 P3975 Index</t>
  </si>
  <si>
    <t>01LH14G92</t>
  </si>
  <si>
    <t>BS3BMD2</t>
  </si>
  <si>
    <t>US82889N5335</t>
  </si>
  <si>
    <t>82889N533</t>
  </si>
  <si>
    <t>ESM4 IND</t>
  </si>
  <si>
    <t>SPUC</t>
  </si>
  <si>
    <t>SPXW US 05/17/24 C5525 Index</t>
  </si>
  <si>
    <t>01L88HR62</t>
  </si>
  <si>
    <t>SPXW US 05/17/24 C5280 Index</t>
  </si>
  <si>
    <t>01L88HR26</t>
  </si>
  <si>
    <t>SPXW US 06/21/24 C5550 Index</t>
  </si>
  <si>
    <t>01L4LJF16</t>
  </si>
  <si>
    <t>SPXW US 06/21/24 C5350 Index</t>
  </si>
  <si>
    <t>01L1721S0</t>
  </si>
  <si>
    <t>SPXW US 07/19/24 C5750 Index</t>
  </si>
  <si>
    <t>01LH14970</t>
  </si>
  <si>
    <t>SPXW US 07/19/24 C5480 Index</t>
  </si>
  <si>
    <t>01LT9FR96</t>
  </si>
  <si>
    <t>SPYC</t>
  </si>
  <si>
    <t>SURI</t>
  </si>
  <si>
    <t>Simplify Enhanced Income ETF</t>
  </si>
  <si>
    <t>BQGHTF4</t>
  </si>
  <si>
    <t>US82889N6325</t>
  </si>
  <si>
    <t>82889N632</t>
  </si>
  <si>
    <t>KAYNE ANDE COM STK USD0.001</t>
  </si>
  <si>
    <t>KYN</t>
  </si>
  <si>
    <t>B0315J3</t>
  </si>
  <si>
    <t>US4866061066</t>
  </si>
  <si>
    <t>486606106</t>
  </si>
  <si>
    <t>ISHARES IBOXX INV GR CORP BD</t>
  </si>
  <si>
    <t>LQD</t>
  </si>
  <si>
    <t>2971502</t>
  </si>
  <si>
    <t>US4642872422</t>
  </si>
  <si>
    <t>464287242</t>
  </si>
  <si>
    <t>ISHARES BARCLAYS MBS BOND FD</t>
  </si>
  <si>
    <t>MBB</t>
  </si>
  <si>
    <t>B1VKHR1</t>
  </si>
  <si>
    <t>US4642885887</t>
  </si>
  <si>
    <t>464288588</t>
  </si>
  <si>
    <t>ABEO</t>
  </si>
  <si>
    <t>BMZ4B74</t>
  </si>
  <si>
    <t>US00289Y2063</t>
  </si>
  <si>
    <t>00289Y206</t>
  </si>
  <si>
    <t>ACHV</t>
  </si>
  <si>
    <t>BLD0Z08</t>
  </si>
  <si>
    <t>US0044685008</t>
  </si>
  <si>
    <t>004468500</t>
  </si>
  <si>
    <t>APPLIED THERAPEUTICS INC</t>
  </si>
  <si>
    <t>APLT</t>
  </si>
  <si>
    <t>BJL38Z1</t>
  </si>
  <si>
    <t>US03828A1016</t>
  </si>
  <si>
    <t>03828A101</t>
  </si>
  <si>
    <t>ARDELYX INC USD 0.000001</t>
  </si>
  <si>
    <t>ARDX</t>
  </si>
  <si>
    <t>BN89V40</t>
  </si>
  <si>
    <t>US0396971071</t>
  </si>
  <si>
    <t>039697107</t>
  </si>
  <si>
    <t>ATHIRA PHARMA INC USD 0.0001</t>
  </si>
  <si>
    <t>ATHA</t>
  </si>
  <si>
    <t>BMTVQR6</t>
  </si>
  <si>
    <t>US04746L1044</t>
  </si>
  <si>
    <t>04746L104</t>
  </si>
  <si>
    <t>CYBIN INC</t>
  </si>
  <si>
    <t>CYBN</t>
  </si>
  <si>
    <t>BKVF7C4</t>
  </si>
  <si>
    <t>CA23256X1006</t>
  </si>
  <si>
    <t>23256X100</t>
  </si>
  <si>
    <t>EBPI MERGER INC USD 0.0001</t>
  </si>
  <si>
    <t>EIGRQ</t>
  </si>
  <si>
    <t>BRXGNH1</t>
  </si>
  <si>
    <t>28249U204</t>
  </si>
  <si>
    <t>Kura Oncology Inc</t>
  </si>
  <si>
    <t>KURA</t>
  </si>
  <si>
    <t>BYZD465</t>
  </si>
  <si>
    <t>US50127T1097</t>
  </si>
  <si>
    <t>50127T109</t>
  </si>
  <si>
    <t>KYMERA THERAPEUTICS INC</t>
  </si>
  <si>
    <t>KYMR</t>
  </si>
  <si>
    <t>BMPRZV5</t>
  </si>
  <si>
    <t>US5015751044</t>
  </si>
  <si>
    <t>501575104</t>
  </si>
  <si>
    <t>Madrigal Pharmaceuticals Inc</t>
  </si>
  <si>
    <t>MDGL</t>
  </si>
  <si>
    <t>BD59BS7</t>
  </si>
  <si>
    <t>US5588681057</t>
  </si>
  <si>
    <t>558868105</t>
  </si>
  <si>
    <t>Mirum Pharmaceuticals Inc</t>
  </si>
  <si>
    <t>MIRM</t>
  </si>
  <si>
    <t>BJDX8Y8</t>
  </si>
  <si>
    <t>US6047491013</t>
  </si>
  <si>
    <t>604749101</t>
  </si>
  <si>
    <t>Plains GP Holdings LP</t>
  </si>
  <si>
    <t>PAGP</t>
  </si>
  <si>
    <t>BDGHN95</t>
  </si>
  <si>
    <t>US72651A2078</t>
  </si>
  <si>
    <t>72651A207</t>
  </si>
  <si>
    <t>Phathom Pharmaceuticals Inc</t>
  </si>
  <si>
    <t>PHAT</t>
  </si>
  <si>
    <t>BJLKVS6</t>
  </si>
  <si>
    <t>US71722W1071</t>
  </si>
  <si>
    <t>71722W107</t>
  </si>
  <si>
    <t>AVIDITY BIOSCIENCES INC</t>
  </si>
  <si>
    <t>RNA</t>
  </si>
  <si>
    <t>BMWHPY1</t>
  </si>
  <si>
    <t>US05370A1088</t>
  </si>
  <si>
    <t>05370A108</t>
  </si>
  <si>
    <t>TCRX</t>
  </si>
  <si>
    <t>BNLYBJ7</t>
  </si>
  <si>
    <t>US89854M1018</t>
  </si>
  <si>
    <t>89854M101</t>
  </si>
  <si>
    <t>Trevi Therapeutics Inc</t>
  </si>
  <si>
    <t>TRVI</t>
  </si>
  <si>
    <t>BJH9ZN0</t>
  </si>
  <si>
    <t>US89532M1018</t>
  </si>
  <si>
    <t>89532M101</t>
  </si>
  <si>
    <t>Telesat Corp</t>
  </si>
  <si>
    <t>TSAT</t>
  </si>
  <si>
    <t>BLD1BD6</t>
  </si>
  <si>
    <t>CA8795123097</t>
  </si>
  <si>
    <t>879512309</t>
  </si>
  <si>
    <t>XFOR</t>
  </si>
  <si>
    <t>BFY8WQ4</t>
  </si>
  <si>
    <t>US98420X1037</t>
  </si>
  <si>
    <t>98420X103</t>
  </si>
  <si>
    <t>CHINOOK THERAPEUTICS INC CVR</t>
  </si>
  <si>
    <t>US169CVR0169</t>
  </si>
  <si>
    <t>169CVR016</t>
  </si>
  <si>
    <t>TELSAT 5 5/8 12/06/26 Corp</t>
  </si>
  <si>
    <t>BMC1QC8</t>
  </si>
  <si>
    <t>US87952VAR78</t>
  </si>
  <si>
    <t>87952VAR7</t>
  </si>
  <si>
    <t>TELSAT 6 1/2 10/15/27 Corp</t>
  </si>
  <si>
    <t>9A5BGYS</t>
  </si>
  <si>
    <t>US87952VAM81</t>
  </si>
  <si>
    <t>87952VAM8</t>
  </si>
  <si>
    <t>SVOL</t>
  </si>
  <si>
    <t>SIMPLIFY AGGR BD PL CR HD ET</t>
  </si>
  <si>
    <t>BP6BSW9</t>
  </si>
  <si>
    <t>US82889N7232</t>
  </si>
  <si>
    <t>82889N723</t>
  </si>
  <si>
    <t>Simplify Stable Income ETF</t>
  </si>
  <si>
    <t>BQGHTD2</t>
  </si>
  <si>
    <t>US82889N6408</t>
  </si>
  <si>
    <t>82889N640</t>
  </si>
  <si>
    <t>BSBJXF7</t>
  </si>
  <si>
    <t>US82889N5251</t>
  </si>
  <si>
    <t>82889N525</t>
  </si>
  <si>
    <t>CBOE VIX FUTURE May24</t>
  </si>
  <si>
    <t>UXK4 Index</t>
  </si>
  <si>
    <t>UXK4</t>
  </si>
  <si>
    <t>CBOE VIX FUTURE Jun24</t>
  </si>
  <si>
    <t>UXM4 Index</t>
  </si>
  <si>
    <t>UXM4</t>
  </si>
  <si>
    <t>SPXW US 05/06/24 P4870 Index</t>
  </si>
  <si>
    <t>01MFF3747</t>
  </si>
  <si>
    <t>VIX US 06/18/24 C50 Index</t>
  </si>
  <si>
    <t>01JK1HX83</t>
  </si>
  <si>
    <t>VIX US 07/17/24 C50 Index</t>
  </si>
  <si>
    <t>01JXKS6D8</t>
  </si>
  <si>
    <t>VIX US 08/21/24 C50 Index</t>
  </si>
  <si>
    <t>01K9M9SL2</t>
  </si>
  <si>
    <t>VIX US 09/18/24 C50 Index</t>
  </si>
  <si>
    <t>01KSDYZ28</t>
  </si>
  <si>
    <t>US Bond Fut Option Jun24P 112</t>
  </si>
  <si>
    <t>USM4P 112.0 Comdty</t>
  </si>
  <si>
    <t>01JH28FJ2</t>
  </si>
  <si>
    <t>US Bond Fut Opt Jun24P 116</t>
  </si>
  <si>
    <t>USM4P 116.0 Comdty</t>
  </si>
  <si>
    <t>01JH28FX6</t>
  </si>
  <si>
    <t>US Bond Fut Opt Aug24P 112</t>
  </si>
  <si>
    <t>USQ4P 112.0 Comdty</t>
  </si>
  <si>
    <t>01M50L2J6</t>
  </si>
  <si>
    <t>US Bond Fut Opt Aug24P 113</t>
  </si>
  <si>
    <t>USQ4P 113.0 Comdty</t>
  </si>
  <si>
    <t>01M50L2R7</t>
  </si>
  <si>
    <t>US Bond Fut Opt Aug24P 114</t>
  </si>
  <si>
    <t>USQ4P 114.0 Comdty</t>
  </si>
  <si>
    <t>01M50L2Z8</t>
  </si>
  <si>
    <t>US Bond Fut Opt Aug24P 115</t>
  </si>
  <si>
    <t>USQ4P 115.0 Comdty</t>
  </si>
  <si>
    <t>01M50L359</t>
  </si>
  <si>
    <t>US Bond Fut Opt Sep24C 125</t>
  </si>
  <si>
    <t>USU4C 125.0 Comdty</t>
  </si>
  <si>
    <t>01KQBP1R2</t>
  </si>
  <si>
    <t>T 2 7/8 06/15/25 Govt</t>
  </si>
  <si>
    <t>BQB7JY8</t>
  </si>
  <si>
    <t>US91282CEU18</t>
  </si>
  <si>
    <t>91282CEU1</t>
  </si>
  <si>
    <t>VCAR</t>
  </si>
  <si>
    <t>AAPL</t>
  </si>
  <si>
    <t>2046251</t>
  </si>
  <si>
    <t>US0378331005</t>
  </si>
  <si>
    <t>037833100</t>
  </si>
  <si>
    <t>Analog Devices</t>
  </si>
  <si>
    <t>ADI</t>
  </si>
  <si>
    <t>2032067</t>
  </si>
  <si>
    <t>US0326541051</t>
  </si>
  <si>
    <t>032654105</t>
  </si>
  <si>
    <t>AMD</t>
  </si>
  <si>
    <t>Amgen</t>
  </si>
  <si>
    <t>AMGN</t>
  </si>
  <si>
    <t>2023607</t>
  </si>
  <si>
    <t>US0311621009</t>
  </si>
  <si>
    <t>031162100</t>
  </si>
  <si>
    <t>Amazon Corp.</t>
  </si>
  <si>
    <t>AMZN</t>
  </si>
  <si>
    <t>2000019</t>
  </si>
  <si>
    <t>US0231351067</t>
  </si>
  <si>
    <t>023135106</t>
  </si>
  <si>
    <t>ANSYS Inc.</t>
  </si>
  <si>
    <t>ANSS</t>
  </si>
  <si>
    <t>ARBE ROBOTICS LTD</t>
  </si>
  <si>
    <t>ARBE</t>
  </si>
  <si>
    <t>BN4N4L4</t>
  </si>
  <si>
    <t>IL0011796625</t>
  </si>
  <si>
    <t>M1R95N100</t>
  </si>
  <si>
    <t>ASML HOLDING NV (EX ASM LITHOGRAPH</t>
  </si>
  <si>
    <t>ASML</t>
  </si>
  <si>
    <t>B908F01</t>
  </si>
  <si>
    <t>USN070592100</t>
  </si>
  <si>
    <t>N07059210</t>
  </si>
  <si>
    <t>Aurora Innovation Inc</t>
  </si>
  <si>
    <t>AUR</t>
  </si>
  <si>
    <t>BMF0P92</t>
  </si>
  <si>
    <t>US0517741072</t>
  </si>
  <si>
    <t>051774107</t>
  </si>
  <si>
    <t>BHP BILLITON LTD</t>
  </si>
  <si>
    <t>BHP</t>
  </si>
  <si>
    <t>2144337</t>
  </si>
  <si>
    <t>US0886061086</t>
  </si>
  <si>
    <t>088606108</t>
  </si>
  <si>
    <t>BANK NEW YORK MELLON CORP USD 0.01</t>
  </si>
  <si>
    <t>BK</t>
  </si>
  <si>
    <t>BYD CO LTD-UNSPONSORED ADR</t>
  </si>
  <si>
    <t>BYDDY</t>
  </si>
  <si>
    <t>B3DTK60</t>
  </si>
  <si>
    <t>US05606L1008</t>
  </si>
  <si>
    <t>05606L100</t>
  </si>
  <si>
    <t>CAMTEK LTD/ISRAEL ILS 0.01</t>
  </si>
  <si>
    <t>CAMT</t>
  </si>
  <si>
    <t>2585271</t>
  </si>
  <si>
    <t>IL0010952641</t>
  </si>
  <si>
    <t>M20791105</t>
  </si>
  <si>
    <t>Costco Co.</t>
  </si>
  <si>
    <t>COST</t>
  </si>
  <si>
    <t>2701271</t>
  </si>
  <si>
    <t>US22160K1051</t>
  </si>
  <si>
    <t>22160K105</t>
  </si>
  <si>
    <t>Crowdstrike Holdings Inc</t>
  </si>
  <si>
    <t>CRWD</t>
  </si>
  <si>
    <t>BJJP138</t>
  </si>
  <si>
    <t>US22788C1053</t>
  </si>
  <si>
    <t>22788C105</t>
  </si>
  <si>
    <t>Deere &amp; Co.</t>
  </si>
  <si>
    <t>DE</t>
  </si>
  <si>
    <t>2261203</t>
  </si>
  <si>
    <t>US2441991054</t>
  </si>
  <si>
    <t>244199105</t>
  </si>
  <si>
    <t>Walt Disney Co.</t>
  </si>
  <si>
    <t>DIS</t>
  </si>
  <si>
    <t>2270726</t>
  </si>
  <si>
    <t>US2546871060</t>
  </si>
  <si>
    <t>254687106</t>
  </si>
  <si>
    <t>FANUC LTD JAPAN ADR</t>
  </si>
  <si>
    <t>FANUY</t>
  </si>
  <si>
    <t>B3DTT85</t>
  </si>
  <si>
    <t>US3073051027</t>
  </si>
  <si>
    <t>307305102</t>
  </si>
  <si>
    <t>FIserv Inc.</t>
  </si>
  <si>
    <t>GLENCORE XSTRATA PLC</t>
  </si>
  <si>
    <t>GLNCY</t>
  </si>
  <si>
    <t>B99L415</t>
  </si>
  <si>
    <t>US37827X1000</t>
  </si>
  <si>
    <t>37827X100</t>
  </si>
  <si>
    <t>Alphabet Inc</t>
  </si>
  <si>
    <t>GOOG</t>
  </si>
  <si>
    <t>BYY88Y7</t>
  </si>
  <si>
    <t>US02079K1079</t>
  </si>
  <si>
    <t>02079K107</t>
  </si>
  <si>
    <t>KLA-Tencor Corp.</t>
  </si>
  <si>
    <t>KLAC</t>
  </si>
  <si>
    <t>2480138</t>
  </si>
  <si>
    <t>US4824801009</t>
  </si>
  <si>
    <t>482480100</t>
  </si>
  <si>
    <t>LEMONADE INC</t>
  </si>
  <si>
    <t>LMND</t>
  </si>
  <si>
    <t>BMGNTQ5</t>
  </si>
  <si>
    <t>US52567D1072</t>
  </si>
  <si>
    <t>52567D107</t>
  </si>
  <si>
    <t>Microchip Technology</t>
  </si>
  <si>
    <t>MCHP</t>
  </si>
  <si>
    <t>Moody's Corp</t>
  </si>
  <si>
    <t>MCO</t>
  </si>
  <si>
    <t>2252058</t>
  </si>
  <si>
    <t>US6153691059</t>
  </si>
  <si>
    <t>615369105</t>
  </si>
  <si>
    <t>MARVELL TECHNOLOGY INC</t>
  </si>
  <si>
    <t>MRVL</t>
  </si>
  <si>
    <t>BNKJSM5</t>
  </si>
  <si>
    <t>US5738741041</t>
  </si>
  <si>
    <t>573874104</t>
  </si>
  <si>
    <t>Microsoft Corp.</t>
  </si>
  <si>
    <t>Netflix Inc.</t>
  </si>
  <si>
    <t>NFLX</t>
  </si>
  <si>
    <t>NIO Inc</t>
  </si>
  <si>
    <t>NIO</t>
  </si>
  <si>
    <t>BFZX9H8</t>
  </si>
  <si>
    <t>US62914V1061</t>
  </si>
  <si>
    <t>62914V106</t>
  </si>
  <si>
    <t>NVIDIA Corp.</t>
  </si>
  <si>
    <t>NVDA</t>
  </si>
  <si>
    <t>NXP SEMICONDUCTORS NV USD 0.2</t>
  </si>
  <si>
    <t>NXPI</t>
  </si>
  <si>
    <t>B505PN7</t>
  </si>
  <si>
    <t>NL0009538784</t>
  </si>
  <si>
    <t>N6596X109</t>
  </si>
  <si>
    <t>Paychex Inc.</t>
  </si>
  <si>
    <t>Procter &amp; Gamble</t>
  </si>
  <si>
    <t>RIO TINTO PLC</t>
  </si>
  <si>
    <t>RIO</t>
  </si>
  <si>
    <t>2740434</t>
  </si>
  <si>
    <t>US7672041008</t>
  </si>
  <si>
    <t>767204100</t>
  </si>
  <si>
    <t>SONDER HOLDINGS INC</t>
  </si>
  <si>
    <t>SOND</t>
  </si>
  <si>
    <t>US83542D3008</t>
  </si>
  <si>
    <t>83542D300</t>
  </si>
  <si>
    <t>SOCIEDAD QUIMICA Y MI CLP 0.004 ADR</t>
  </si>
  <si>
    <t>SQM</t>
  </si>
  <si>
    <t>2771122</t>
  </si>
  <si>
    <t>US8336351056</t>
  </si>
  <si>
    <t>833635105</t>
  </si>
  <si>
    <t>SKYWORKS S COM</t>
  </si>
  <si>
    <t>SWKS</t>
  </si>
  <si>
    <t>2961053</t>
  </si>
  <si>
    <t>US83088M1027</t>
  </si>
  <si>
    <t>83088M102</t>
  </si>
  <si>
    <t>TALON METALS CORP</t>
  </si>
  <si>
    <t>TLOFF</t>
  </si>
  <si>
    <t>B08QVK6</t>
  </si>
  <si>
    <t>VGG866591024</t>
  </si>
  <si>
    <t>G86659102</t>
  </si>
  <si>
    <t>TESLA INC</t>
  </si>
  <si>
    <t>TSLA</t>
  </si>
  <si>
    <t>B616C79</t>
  </si>
  <si>
    <t>US88160R1014</t>
  </si>
  <si>
    <t>88160R101</t>
  </si>
  <si>
    <t>TAIWAN SEMICONDUCTOR MANUFACTURING CO LTD</t>
  </si>
  <si>
    <t>TSM</t>
  </si>
  <si>
    <t>2113382</t>
  </si>
  <si>
    <t>US8740391003</t>
  </si>
  <si>
    <t>874039100</t>
  </si>
  <si>
    <t>Texas Instruments</t>
  </si>
  <si>
    <t>TXN</t>
  </si>
  <si>
    <t>VALE SA-SP ADR</t>
  </si>
  <si>
    <t>VALE</t>
  </si>
  <si>
    <t>2857334</t>
  </si>
  <si>
    <t>US91912E1055</t>
  </si>
  <si>
    <t>91912E105</t>
  </si>
  <si>
    <t>VERISIGN INC USD 0.001</t>
  </si>
  <si>
    <t>VRSN</t>
  </si>
  <si>
    <t>TSLA US 06/21/24 C666.67 Equity</t>
  </si>
  <si>
    <t>TSLA 06/21/24 C666.67 Equity</t>
  </si>
  <si>
    <t>016D97TK8</t>
  </si>
  <si>
    <t>TSLA US 03/21/25 C435 Equity</t>
  </si>
  <si>
    <t>TSLA 03/21/25 C435 Equity</t>
  </si>
  <si>
    <t>01L59DK62</t>
  </si>
  <si>
    <t>TSLA US 06/18/26 C440 Equity</t>
  </si>
  <si>
    <t>TSLA 06/18/26 C440 Equity</t>
  </si>
  <si>
    <t>01KWGHBD6</t>
  </si>
  <si>
    <t>Duration Contribution</t>
  </si>
  <si>
    <t>Category</t>
  </si>
  <si>
    <t>Est. Initial Margin</t>
  </si>
  <si>
    <t>Contrib to Vol</t>
  </si>
  <si>
    <t>3 MONTH SOFR FUT</t>
  </si>
  <si>
    <t>CAN 10YR BOND FUT</t>
  </si>
  <si>
    <t>LIVE CATTLE FUTR</t>
  </si>
  <si>
    <t>WHEAT FUTURE(CBT)</t>
  </si>
  <si>
    <t>SUGAR #11 (WORLD)</t>
  </si>
  <si>
    <t>COPPER FUTURE</t>
  </si>
  <si>
    <t>NATURAL GAS FUTR</t>
  </si>
  <si>
    <t>SILVER FUTURE</t>
  </si>
  <si>
    <t>3M CORRA FUTURES</t>
  </si>
  <si>
    <t>COTTON NO.2 FUTR</t>
  </si>
  <si>
    <t>GOLD 100 OZ FUTR</t>
  </si>
  <si>
    <t>CORN FUTURE</t>
  </si>
  <si>
    <t>WTI CRUDE FUTURE</t>
  </si>
  <si>
    <t>SOYBEAN OIL FUTR</t>
  </si>
  <si>
    <t>US 5YR NOTE (CBT)</t>
  </si>
  <si>
    <t>BANK ACCEPT FUTR</t>
  </si>
  <si>
    <t>Total</t>
  </si>
  <si>
    <t>* 10y equivalents for 3 Month SOFR, Bank Acceptances, CORRA, and CAN 10YR Bond futures</t>
  </si>
  <si>
    <t>Est. Yield</t>
  </si>
  <si>
    <t>Pure Cash</t>
  </si>
  <si>
    <t>Source: Bloomberg, Simplify</t>
  </si>
  <si>
    <t>SOYBEAN FUTURE</t>
  </si>
  <si>
    <t>GASOLINE RBOB FUT</t>
  </si>
  <si>
    <t>NY HARB ULSD FUT</t>
  </si>
  <si>
    <t xml:space="preserve">Investors should carefully consider the investment objectives, risks, charges and expenses of Exchange Traded Funds (ETFs) before investing. </t>
  </si>
  <si>
    <t>To obtain an ETF's prospectus containing this and other important information, please call (855) 772-8488 or view/download a prospectus online.</t>
  </si>
  <si>
    <t>Please read the prospectus carefully before you invest.</t>
  </si>
  <si>
    <t>An investment in the fund involves risk, including possible loss of principal.</t>
  </si>
  <si>
    <t>The use of derivative instruments involves risks different from, or possibly greater than, the risks associated with investing directly in securities and other traditional investments.</t>
  </si>
  <si>
    <t>These risks include (i) the risk that the counterparty to a derivative transaction may not fulfill its contractual obligations; (ii) risk of mispricing or improper valuation; and (iii) the risk that</t>
  </si>
  <si>
    <t>changes in the value of the derivative may not correlate perfectly with the underlying asset, rate or index. Derivative prices are highly volatile and may fluctuate substantially during a short period of time.</t>
  </si>
  <si>
    <t xml:space="preserve">The use of leverage by the Fund, such as borrowing money to purchase securities or the use of options, will cause the Fund to incur additional expenses and magnify the Fund’s gains or losses. </t>
  </si>
  <si>
    <t xml:space="preserve">The earnings and prospects of small and medium sized companies are more volatile than larger companies and may experience higher failure rates than larger companies. </t>
  </si>
  <si>
    <t>Small and medium sized companies normally have a lower trading volume than larger companies, which may tend to make their market price fall more disproportionately than larger</t>
  </si>
  <si>
    <t>companies in response to selling pressures and may have limited markets, product lines, or financial resources and lack management experience. The funds are new with a limited operating history.</t>
  </si>
  <si>
    <t>The information in this file does not constitute investment advice or a recommendation of any products, strategies, or services. Investors should consult with a financial</t>
  </si>
  <si>
    <t xml:space="preserve">professional regarding their individual circumstances before making investment decisions. Simplify Asset Management Inc. or its affiliates, nor Foreside </t>
  </si>
  <si>
    <t>Financial Services, LLC, or its affiliates accept any responsibility for loss arising from the use of the information contained herein.</t>
  </si>
  <si>
    <t>Simplify ETFs are distributed by Foreside Financial Services, LLC.</t>
  </si>
  <si>
    <t/>
  </si>
  <si>
    <t>3 Month SOFR Fut  Dec24</t>
  </si>
  <si>
    <t>QISSwaps</t>
  </si>
  <si>
    <t>3 Month SOFR Fut  Jun24</t>
  </si>
  <si>
    <t>SFRM4 Comdty</t>
  </si>
  <si>
    <t>3 Month SOFR Fut  Mar25</t>
  </si>
  <si>
    <t>3 Month SOFR Fut  Sep24</t>
  </si>
  <si>
    <t>3 Months Euribor Future Dec24</t>
  </si>
  <si>
    <t>ERZ4 Comdty</t>
  </si>
  <si>
    <t>3 Months Euribor Future Jun24</t>
  </si>
  <si>
    <t>ERM4 Comdty</t>
  </si>
  <si>
    <t>3 Months Euribor Future Mar25</t>
  </si>
  <si>
    <t>ERH5 Comdty</t>
  </si>
  <si>
    <t>3 Months Euribor Future Sep24</t>
  </si>
  <si>
    <t>ERU4 Comdty</t>
  </si>
  <si>
    <t>AUDUSD Curncy</t>
  </si>
  <si>
    <t>BRLUSD Curncy</t>
  </si>
  <si>
    <t>C N4C 465 Comdty</t>
  </si>
  <si>
    <t>C N4P 440 Comdty</t>
  </si>
  <si>
    <t>CADUSD Curncy</t>
  </si>
  <si>
    <t>CAU4 Comdty</t>
  </si>
  <si>
    <t>CCN4 Comdty</t>
  </si>
  <si>
    <t>CCN4C 9400 Comdty</t>
  </si>
  <si>
    <t>CCU4P 9500 Comdty</t>
  </si>
  <si>
    <t>CDS Index CDX.NA.HY.41-V2.5Y 20Dec28</t>
  </si>
  <si>
    <t>CDS Index CDX.NA.HY.42-V1.5Y 20Jun29</t>
  </si>
  <si>
    <t>CDS Index CDX.NA.IG.41-V1.5Y 20Dec28</t>
  </si>
  <si>
    <t>CDS Index CDX.NA.IG.42-V1.5Y 20Jun29</t>
  </si>
  <si>
    <t>CDS Index iTraxx Europe XOver.40-V1.5Y 20Dec28</t>
  </si>
  <si>
    <t>CDS Index iTraxx Europe XOver.41-V1.5Y 20Jun29</t>
  </si>
  <si>
    <t>CDS Index iTraxx Europe.40-V1.5Y 20Dec28</t>
  </si>
  <si>
    <t>CDS Index iTraxx Europe.41-V1.5Y 20Jun29</t>
  </si>
  <si>
    <t>CHFUSD Curncy</t>
  </si>
  <si>
    <t>CLH5 Comdty</t>
  </si>
  <si>
    <t>CLM5 Comdty</t>
  </si>
  <si>
    <t>CLPUSD Curncy</t>
  </si>
  <si>
    <t>CLU4 Comdty</t>
  </si>
  <si>
    <t>CLU5 Comdty</t>
  </si>
  <si>
    <t>CLV4 Comdty</t>
  </si>
  <si>
    <t>CLX5 Comdty</t>
  </si>
  <si>
    <t>CLZ5 Comdty</t>
  </si>
  <si>
    <t>CLZ6 Comdty</t>
  </si>
  <si>
    <t>CNHUSD Curncy</t>
  </si>
  <si>
    <t>COF5 Comdty</t>
  </si>
  <si>
    <t>COH5 Comdty</t>
  </si>
  <si>
    <t>COM5 Comdty</t>
  </si>
  <si>
    <t>CON4 Comdty</t>
  </si>
  <si>
    <t>CON4P 86.25 Comdty</t>
  </si>
  <si>
    <t>CON5 Comdty</t>
  </si>
  <si>
    <t>COQ4C 88.75 Comdty</t>
  </si>
  <si>
    <t>COQ5 Comdty</t>
  </si>
  <si>
    <t>COU4 Comdty</t>
  </si>
  <si>
    <t>COU5 Comdty</t>
  </si>
  <si>
    <t>COV4 Comdty</t>
  </si>
  <si>
    <t>COX5 Comdty</t>
  </si>
  <si>
    <t>COZ4 Comdty</t>
  </si>
  <si>
    <t>COZ5 Comdty</t>
  </si>
  <si>
    <t>COZ6 Comdty</t>
  </si>
  <si>
    <t>COZ7 Comdty</t>
  </si>
  <si>
    <t>CZKUSD Curncy</t>
  </si>
  <si>
    <t>DAK4 Comdty</t>
  </si>
  <si>
    <t>DFN4 Comdty</t>
  </si>
  <si>
    <t>EUR</t>
  </si>
  <si>
    <t>EUR 17/05/2024 Swap 17/05/2026</t>
  </si>
  <si>
    <t>EUR 17/05/2024 Swap 17/05/2034</t>
  </si>
  <si>
    <t>EUR 18/10/2024 Swap 18/10/2034</t>
  </si>
  <si>
    <t>EUR 19/07/2024 Swap 19/07/2034</t>
  </si>
  <si>
    <t>EUR 20/09/2024 Swap 20/09/2034</t>
  </si>
  <si>
    <t>EUR 21/06/2024 Swap 21/06/2034</t>
  </si>
  <si>
    <t>EUR 23/08/2024 Swap 23/08/2034</t>
  </si>
  <si>
    <t>EURUSD 05/02/2024 C1.0692 Curncy</t>
  </si>
  <si>
    <t>EURUSD 05/07/2024 P1.064 Curncy</t>
  </si>
  <si>
    <t>EURUSD Curncy</t>
  </si>
  <si>
    <t>FCQ4 Comdty</t>
  </si>
  <si>
    <t>FNM4 Comdty</t>
  </si>
  <si>
    <t>FVM4C 105.00 Comdty</t>
  </si>
  <si>
    <t>FVM4C 105.25 Comdty</t>
  </si>
  <si>
    <t>FVM4C 105.50 Comdty</t>
  </si>
  <si>
    <t>FVM4C 105.75 Comdty</t>
  </si>
  <si>
    <t>FVM4C 107.50 Comdty</t>
  </si>
  <si>
    <t>FVM4C 107.75 Comdty</t>
  </si>
  <si>
    <t>FVM4C 108.00 Comdty</t>
  </si>
  <si>
    <t>FVM4C 108.25 Comdty</t>
  </si>
  <si>
    <t>FVM4C 108.50 Comdty</t>
  </si>
  <si>
    <t>FVM4P 104.00 Comdty</t>
  </si>
  <si>
    <t>FVM4P 104.25 Comdty</t>
  </si>
  <si>
    <t>FVM4P 104.50 Comdty</t>
  </si>
  <si>
    <t>FVM4P 104.75 Comdty</t>
  </si>
  <si>
    <t>FVM4P 105.00 Comdty</t>
  </si>
  <si>
    <t>G M4 Comdty</t>
  </si>
  <si>
    <t>GBPUSD Curncy</t>
  </si>
  <si>
    <t>GCQ4P 2325 Comdty</t>
  </si>
  <si>
    <t>GCZ4 Comdty</t>
  </si>
  <si>
    <t>GCZ4C 2335 Comdty</t>
  </si>
  <si>
    <t>HOM4 Comdty</t>
  </si>
  <si>
    <t>HOM4P 255 Comdty</t>
  </si>
  <si>
    <t>HON4C 265 Comdty</t>
  </si>
  <si>
    <t>HOQ4 Comdty</t>
  </si>
  <si>
    <t>HOU4 Comdty</t>
  </si>
  <si>
    <t>HOV4 Comdty</t>
  </si>
  <si>
    <t>HOX4 Comdty</t>
  </si>
  <si>
    <t>HOZ4 Comdty</t>
  </si>
  <si>
    <t>HUFUSD Curncy</t>
  </si>
  <si>
    <t>HYG 05/17/24 C76.5 Equity</t>
  </si>
  <si>
    <t>HYG 05/17/24 P76 Equity</t>
  </si>
  <si>
    <t>HYG US Equity</t>
  </si>
  <si>
    <t>IDRUSD Curncy</t>
  </si>
  <si>
    <t>IJQ4 Comdty</t>
  </si>
  <si>
    <t>INRUSD Curncy</t>
  </si>
  <si>
    <t>JBM4 Comdty</t>
  </si>
  <si>
    <t>JFL3ED2U Index</t>
  </si>
  <si>
    <t>JFL3ED3U Index</t>
  </si>
  <si>
    <t>JFL3ED4U Index</t>
  </si>
  <si>
    <t>JFL3ER2U Index</t>
  </si>
  <si>
    <t>JFL3ER3U Index</t>
  </si>
  <si>
    <t>JFL3ER4U Index</t>
  </si>
  <si>
    <t>JFL3L02U Index</t>
  </si>
  <si>
    <t>JFL3L03U Index</t>
  </si>
  <si>
    <t>JFL3L04U Index</t>
  </si>
  <si>
    <t>JIRAA03U Index</t>
  </si>
  <si>
    <t>JIRAC03U Index</t>
  </si>
  <si>
    <t>JIRAJ03U Index</t>
  </si>
  <si>
    <t>JIRAS03U Index</t>
  </si>
  <si>
    <t>JIRAW03U Index</t>
  </si>
  <si>
    <t>JON4 Comdty</t>
  </si>
  <si>
    <t>JPYUSD 05/02/2024 P0.006437 Curncy</t>
  </si>
  <si>
    <t>JPYUSD 05/07/2024 P0.006389 Curncy</t>
  </si>
  <si>
    <t>JPYUSD Curncy</t>
  </si>
  <si>
    <t>KCN4 Comdty</t>
  </si>
  <si>
    <t>KCN4C 217.5 Comdty</t>
  </si>
  <si>
    <t>KCU4P 217.5 Comdty</t>
  </si>
  <si>
    <t>KRWUSD Curncy</t>
  </si>
  <si>
    <t>LAK24 Comdty</t>
  </si>
  <si>
    <t>LAM24 Comdty</t>
  </si>
  <si>
    <t>LAM4C 2550 Comdty</t>
  </si>
  <si>
    <t>LAM4P 2625 Comdty</t>
  </si>
  <si>
    <t>LAQ24 Comdty</t>
  </si>
  <si>
    <t>LAU24 Comdty</t>
  </si>
  <si>
    <t>LAZ24 Comdty</t>
  </si>
  <si>
    <t>LAZ25 Comdty</t>
  </si>
  <si>
    <t>LHM4 Comdty</t>
  </si>
  <si>
    <t>LLM4 Comdty</t>
  </si>
  <si>
    <t>LLM4P 2150 Comdty</t>
  </si>
  <si>
    <t>LLX4P 2200 Comdty</t>
  </si>
  <si>
    <t>LNK4 Comdty</t>
  </si>
  <si>
    <t>LNM4 Comdty</t>
  </si>
  <si>
    <t>LPH25 Comdty</t>
  </si>
  <si>
    <t>LPK24 Comdty</t>
  </si>
  <si>
    <t>LPM24 Comdty</t>
  </si>
  <si>
    <t>LPM4C 9925 Comdty</t>
  </si>
  <si>
    <t>LPM4P 9775 Comdty</t>
  </si>
  <si>
    <t>LPN24 Comdty</t>
  </si>
  <si>
    <t>LPQ24 Comdty</t>
  </si>
  <si>
    <t>LPU24 Comdty</t>
  </si>
  <si>
    <t>LPV24 Comdty</t>
  </si>
  <si>
    <t>LPZ24 Comdty</t>
  </si>
  <si>
    <t>LPZ25 Comdty</t>
  </si>
  <si>
    <t>LTM4 Comdty</t>
  </si>
  <si>
    <t>LXK4 Comdty</t>
  </si>
  <si>
    <t>LXM4 Comdty</t>
  </si>
  <si>
    <t>LXM4C 2975 Comdty</t>
  </si>
  <si>
    <t>LXM4P 2750 Comdty</t>
  </si>
  <si>
    <t>MOZ24 Comdty</t>
  </si>
  <si>
    <t>MSCF1AUD</t>
  </si>
  <si>
    <t>MSCF1CHF</t>
  </si>
  <si>
    <t>MSCF1CLP</t>
  </si>
  <si>
    <t>MSCF1CNH</t>
  </si>
  <si>
    <t>MSCF1COP</t>
  </si>
  <si>
    <t>MSCF1CZK</t>
  </si>
  <si>
    <t>MSCF1EUR</t>
  </si>
  <si>
    <t>MSCF1GBP</t>
  </si>
  <si>
    <t>MSCF1HUF</t>
  </si>
  <si>
    <t>MSCF1IDR</t>
  </si>
  <si>
    <t>MSCF1ILS</t>
  </si>
  <si>
    <t>MSCF1INR</t>
  </si>
  <si>
    <t>MSCF1JPY</t>
  </si>
  <si>
    <t>MSCF1KRW</t>
  </si>
  <si>
    <t>MSCF1MXN</t>
  </si>
  <si>
    <t>MSCF1NOK</t>
  </si>
  <si>
    <t>MSCF1NZD</t>
  </si>
  <si>
    <t>MSCF1PEN</t>
  </si>
  <si>
    <t>MSCF1PHP</t>
  </si>
  <si>
    <t>MSCF1PLN</t>
  </si>
  <si>
    <t>MSCF1RON</t>
  </si>
  <si>
    <t>MSCF1SEK</t>
  </si>
  <si>
    <t>MSCF1SGD</t>
  </si>
  <si>
    <t>MSCF1THB</t>
  </si>
  <si>
    <t>MSCF1TWD</t>
  </si>
  <si>
    <t>MSCF1ZAR</t>
  </si>
  <si>
    <t>MWN4 Comdty</t>
  </si>
  <si>
    <t>MXNUSD Curncy</t>
  </si>
  <si>
    <t>NDX UL 03/21/25 P10000 Index</t>
  </si>
  <si>
    <t>NDX UL 03/21/25 P10200 Index</t>
  </si>
  <si>
    <t>NDX UL 03/21/25 P10400 Index</t>
  </si>
  <si>
    <t>NDX UL 03/21/25 P10600 Index</t>
  </si>
  <si>
    <t>NDX UL 03/21/25 P10800 Index</t>
  </si>
  <si>
    <t>NDX UL 03/21/25 P11000 Index</t>
  </si>
  <si>
    <t>NDX UL 03/21/25 P11200 Index</t>
  </si>
  <si>
    <t>NDX UL 03/21/25 P11400 Index</t>
  </si>
  <si>
    <t>NDX UL 03/21/25 P11600 Index</t>
  </si>
  <si>
    <t>NDX UL 03/21/25 P11800 Index</t>
  </si>
  <si>
    <t>NDX UL 03/21/25 P12000 Index</t>
  </si>
  <si>
    <t>NDX UL 03/21/25 P12200 Index</t>
  </si>
  <si>
    <t>NDX UL 03/21/25 P12400 Index</t>
  </si>
  <si>
    <t>NDX UL 03/21/25 P12600 Index</t>
  </si>
  <si>
    <t>NDX UL 03/21/25 P12800 Index</t>
  </si>
  <si>
    <t>NDX UL 03/21/25 P13000 Index</t>
  </si>
  <si>
    <t>NDX UL 03/21/25 P13200 Index</t>
  </si>
  <si>
    <t>NDX UL 03/21/25 P13400 Index</t>
  </si>
  <si>
    <t>NDX UL 03/21/25 P13600 Index</t>
  </si>
  <si>
    <t>NDX UL 03/21/25 P13800 Index</t>
  </si>
  <si>
    <t>NDX UL 03/21/25 P14000 Index</t>
  </si>
  <si>
    <t>NDX UL 03/21/25 P14200 Index</t>
  </si>
  <si>
    <t>NDX UL 03/21/25 P14400 Index</t>
  </si>
  <si>
    <t>NDX UL 03/21/25 P14600 Index</t>
  </si>
  <si>
    <t>NDX UL 03/21/25 P14800 Index</t>
  </si>
  <si>
    <t>NDX UL 03/21/25 P15000 Index</t>
  </si>
  <si>
    <t>NDX UL 03/21/25 P15100 Index</t>
  </si>
  <si>
    <t>NDX UL 03/21/25 P15200 Index</t>
  </si>
  <si>
    <t>NDX UL 03/21/25 P15300 Index</t>
  </si>
  <si>
    <t>NDX UL 03/21/25 P15400 Index</t>
  </si>
  <si>
    <t>NDX UL 03/21/25 P15500 Index</t>
  </si>
  <si>
    <t>NDX UL 03/21/25 P15600 Index</t>
  </si>
  <si>
    <t>NDX UL 03/21/25 P15700 Index</t>
  </si>
  <si>
    <t>NDX UL 03/21/25 P15800 Index</t>
  </si>
  <si>
    <t>NDX UL 03/21/25 P15900 Index</t>
  </si>
  <si>
    <t>NDX UL 03/21/25 P16000 Index</t>
  </si>
  <si>
    <t>NDX UL 03/21/25 P16100 Index</t>
  </si>
  <si>
    <t>NDX UL 03/21/25 P16200 Index</t>
  </si>
  <si>
    <t>NDX UL 03/21/25 P16300 Index</t>
  </si>
  <si>
    <t>NDX UL 03/21/25 P16400 Index</t>
  </si>
  <si>
    <t>NDX UL 03/21/25 P16500 Index</t>
  </si>
  <si>
    <t>NDX UL 03/21/25 P16600 Index</t>
  </si>
  <si>
    <t>NDX UL 03/21/25 P16700 Index</t>
  </si>
  <si>
    <t>NDX UL 03/21/25 P16800 Index</t>
  </si>
  <si>
    <t>NDX UL 03/21/25 P16900 Index</t>
  </si>
  <si>
    <t>NDX UL 06/21/24 P10000 Index</t>
  </si>
  <si>
    <t>NDX UL 06/21/24 P10100 Index</t>
  </si>
  <si>
    <t>NDX UL 06/21/24 P10200 Index</t>
  </si>
  <si>
    <t>NDX UL 06/21/24 P10300 Index</t>
  </si>
  <si>
    <t>NDX UL 06/21/24 P10400 Index</t>
  </si>
  <si>
    <t>NDX UL 06/21/24 P10500 Index</t>
  </si>
  <si>
    <t>NDX UL 06/21/24 P10600 Index</t>
  </si>
  <si>
    <t>NDX UL 06/21/24 P10700 Index</t>
  </si>
  <si>
    <t>NDX UL 06/21/24 P10800 Index</t>
  </si>
  <si>
    <t>NDX UL 06/21/24 P10900 Index</t>
  </si>
  <si>
    <t>NDX UL 06/21/24 P11000 Index</t>
  </si>
  <si>
    <t>NDX UL 06/21/24 P11100 Index</t>
  </si>
  <si>
    <t>NDX UL 06/21/24 P11200 Index</t>
  </si>
  <si>
    <t>NDX UL 06/21/24 P11300 Index</t>
  </si>
  <si>
    <t>NDX UL 06/21/24 P11400 Index</t>
  </si>
  <si>
    <t>NDX UL 06/21/24 P11500 Index</t>
  </si>
  <si>
    <t>NDX UL 06/21/24 P11600 Index</t>
  </si>
  <si>
    <t>NDX UL 06/21/24 P11700 Index</t>
  </si>
  <si>
    <t>NDX UL 06/21/24 P11800 Index</t>
  </si>
  <si>
    <t>NDX UL 06/21/24 P11900 Index</t>
  </si>
  <si>
    <t>NDX UL 06/21/24 P12000 Index</t>
  </si>
  <si>
    <t>NDX UL 06/21/24 P12100 Index</t>
  </si>
  <si>
    <t>NDX UL 06/21/24 P12200 Index</t>
  </si>
  <si>
    <t>NDX UL 06/21/24 P12300 Index</t>
  </si>
  <si>
    <t>NDX UL 06/21/24 P12400 Index</t>
  </si>
  <si>
    <t>NDX UL 06/21/24 P12500 Index</t>
  </si>
  <si>
    <t>NDX UL 06/21/24 P12600 Index</t>
  </si>
  <si>
    <t>NDX UL 06/21/24 P12700 Index</t>
  </si>
  <si>
    <t>NDX UL 06/21/24 P12800 Index</t>
  </si>
  <si>
    <t>NDX UL 06/21/24 P12900 Index</t>
  </si>
  <si>
    <t>NDX UL 06/21/24 P13000 Index</t>
  </si>
  <si>
    <t>NDX UL 06/21/24 P13100 Index</t>
  </si>
  <si>
    <t>NDX UL 06/21/24 P13200 Index</t>
  </si>
  <si>
    <t>NDX UL 06/21/24 P13300 Index</t>
  </si>
  <si>
    <t>NDX UL 06/21/24 P13400 Index</t>
  </si>
  <si>
    <t>NDX UL 06/21/24 P13500 Index</t>
  </si>
  <si>
    <t>NDX UL 06/21/24 P13600 Index</t>
  </si>
  <si>
    <t>NDX UL 06/21/24 P13700 Index</t>
  </si>
  <si>
    <t>NDX UL 06/21/24 P13800 Index</t>
  </si>
  <si>
    <t>NDX UL 06/21/24 P13900 Index</t>
  </si>
  <si>
    <t>NDX UL 06/21/24 P14000 Index</t>
  </si>
  <si>
    <t>NDX UL 06/21/24 P14100 Index</t>
  </si>
  <si>
    <t>NDX UL 06/21/24 P14200 Index</t>
  </si>
  <si>
    <t>NDX UL 06/21/24 P14300 Index</t>
  </si>
  <si>
    <t>NDX UL 06/21/24 P14400 Index</t>
  </si>
  <si>
    <t>NDX UL 06/21/24 P8000 Index</t>
  </si>
  <si>
    <t>NDX UL 06/21/24 P8100 Index</t>
  </si>
  <si>
    <t>NDX UL 06/21/24 P8200 Index</t>
  </si>
  <si>
    <t>NDX UL 06/21/24 P8300 Index</t>
  </si>
  <si>
    <t>NDX UL 06/21/24 P8400 Index</t>
  </si>
  <si>
    <t>NDX UL 06/21/24 P8500 Index</t>
  </si>
  <si>
    <t>NDX UL 06/21/24 P8600 Index</t>
  </si>
  <si>
    <t>NDX UL 06/21/24 P8700 Index</t>
  </si>
  <si>
    <t>NDX UL 06/21/24 P8800 Index</t>
  </si>
  <si>
    <t>NDX UL 06/21/24 P8900 Index</t>
  </si>
  <si>
    <t>NDX UL 06/21/24 P9000 Index</t>
  </si>
  <si>
    <t>NDX UL 06/21/24 P9100 Index</t>
  </si>
  <si>
    <t>NDX UL 06/21/24 P9200 Index</t>
  </si>
  <si>
    <t>NDX UL 06/21/24 P9300 Index</t>
  </si>
  <si>
    <t>NDX UL 06/21/24 P9400 Index</t>
  </si>
  <si>
    <t>NDX UL 06/21/24 P9500 Index</t>
  </si>
  <si>
    <t>NDX UL 06/21/24 P9600 Index</t>
  </si>
  <si>
    <t>NDX UL 06/21/24 P9700 Index</t>
  </si>
  <si>
    <t>NDX UL 06/21/24 P9800 Index</t>
  </si>
  <si>
    <t>NDX UL 06/21/24 P9900 Index</t>
  </si>
  <si>
    <t>NDX UL 09/20/24 P10000 Index</t>
  </si>
  <si>
    <t>NDX UL 09/20/24 P10100 Index</t>
  </si>
  <si>
    <t>NDX UL 09/20/24 P10200 Index</t>
  </si>
  <si>
    <t>NDX UL 09/20/24 P10300 Index</t>
  </si>
  <si>
    <t>NDX UL 09/20/24 P10400 Index</t>
  </si>
  <si>
    <t>NDX UL 09/20/24 P10500 Index</t>
  </si>
  <si>
    <t>NDX UL 09/20/24 P10600 Index</t>
  </si>
  <si>
    <t>NDX UL 09/20/24 P10700 Index</t>
  </si>
  <si>
    <t>NDX UL 09/20/24 P10800 Index</t>
  </si>
  <si>
    <t>NDX UL 09/20/24 P10900 Index</t>
  </si>
  <si>
    <t>NDX UL 09/20/24 P11000 Index</t>
  </si>
  <si>
    <t>NDX UL 09/20/24 P11100 Index</t>
  </si>
  <si>
    <t>NDX UL 09/20/24 P11200 Index</t>
  </si>
  <si>
    <t>NDX UL 09/20/24 P11300 Index</t>
  </si>
  <si>
    <t>NDX UL 09/20/24 P11400 Index</t>
  </si>
  <si>
    <t>NDX UL 09/20/24 P11500 Index</t>
  </si>
  <si>
    <t>NDX UL 09/20/24 P11600 Index</t>
  </si>
  <si>
    <t>NDX UL 09/20/24 P11700 Index</t>
  </si>
  <si>
    <t>NDX UL 09/20/24 P11800 Index</t>
  </si>
  <si>
    <t>NDX UL 09/20/24 P11900 Index</t>
  </si>
  <si>
    <t>NDX UL 09/20/24 P12000 Index</t>
  </si>
  <si>
    <t>NDX UL 09/20/24 P12100 Index</t>
  </si>
  <si>
    <t>NDX UL 09/20/24 P12200 Index</t>
  </si>
  <si>
    <t>NDX UL 09/20/24 P12300 Index</t>
  </si>
  <si>
    <t>NDX UL 09/20/24 P12400 Index</t>
  </si>
  <si>
    <t>NDX UL 09/20/24 P12500 Index</t>
  </si>
  <si>
    <t>NDX UL 09/20/24 P12600 Index</t>
  </si>
  <si>
    <t>NDX UL 09/20/24 P12700 Index</t>
  </si>
  <si>
    <t>NDX UL 09/20/24 P12800 Index</t>
  </si>
  <si>
    <t>NDX UL 09/20/24 P12900 Index</t>
  </si>
  <si>
    <t>NDX UL 09/20/24 P13000 Index</t>
  </si>
  <si>
    <t>NDX UL 09/20/24 P13100 Index</t>
  </si>
  <si>
    <t>NDX UL 09/20/24 P13200 Index</t>
  </si>
  <si>
    <t>NDX UL 09/20/24 P13300 Index</t>
  </si>
  <si>
    <t>NDX UL 09/20/24 P13400 Index</t>
  </si>
  <si>
    <t>NDX UL 09/20/24 P13500 Index</t>
  </si>
  <si>
    <t>NDX UL 09/20/24 P13600 Index</t>
  </si>
  <si>
    <t>NDX UL 09/20/24 P13700 Index</t>
  </si>
  <si>
    <t>NDX UL 09/20/24 P13800 Index</t>
  </si>
  <si>
    <t>NDX UL 09/20/24 P13900 Index</t>
  </si>
  <si>
    <t>NDX UL 09/20/24 P14000 Index</t>
  </si>
  <si>
    <t>NDX UL 09/20/24 P14100 Index</t>
  </si>
  <si>
    <t>NDX UL 09/20/24 P14200 Index</t>
  </si>
  <si>
    <t>NDX UL 09/20/24 P14300 Index</t>
  </si>
  <si>
    <t>NDX UL 09/20/24 P14400 Index</t>
  </si>
  <si>
    <t>NDX UL 09/20/24 P14500 Index</t>
  </si>
  <si>
    <t>NDX UL 09/20/24 P14600 Index</t>
  </si>
  <si>
    <t>NDX UL 09/20/24 P14700 Index</t>
  </si>
  <si>
    <t>NDX UL 09/20/24 P14800 Index</t>
  </si>
  <si>
    <t>NDX UL 09/20/24 P14900 Index</t>
  </si>
  <si>
    <t>NDX UL 09/20/24 P15000 Index</t>
  </si>
  <si>
    <t>NDX UL 09/20/24 P15100 Index</t>
  </si>
  <si>
    <t>NDX UL 09/20/24 P15200 Index</t>
  </si>
  <si>
    <t>NDX UL 09/20/24 P15300 Index</t>
  </si>
  <si>
    <t>NDX UL 09/20/24 P15400 Index</t>
  </si>
  <si>
    <t>NDX UL 09/20/24 P9000 Index</t>
  </si>
  <si>
    <t>NDX UL 09/20/24 P9100 Index</t>
  </si>
  <si>
    <t>NDX UL 09/20/24 P9200 Index</t>
  </si>
  <si>
    <t>NDX UL 09/20/24 P9300 Index</t>
  </si>
  <si>
    <t>NDX UL 09/20/24 P9400 Index</t>
  </si>
  <si>
    <t>NDX UL 09/20/24 P9500 Index</t>
  </si>
  <si>
    <t>NDX UL 09/20/24 P9600 Index</t>
  </si>
  <si>
    <t>NDX UL 09/20/24 P9700 Index</t>
  </si>
  <si>
    <t>NDX UL 09/20/24 P9800 Index</t>
  </si>
  <si>
    <t>NDX UL 09/20/24 P9900 Index</t>
  </si>
  <si>
    <t>NDX UL 12/20/24 P10000 Index</t>
  </si>
  <si>
    <t>NDX UL 12/20/24 P10100 Index</t>
  </si>
  <si>
    <t>NDX UL 12/20/24 P10200 Index</t>
  </si>
  <si>
    <t>NDX UL 12/20/24 P10300 Index</t>
  </si>
  <si>
    <t>NDX UL 12/20/24 P10400 Index</t>
  </si>
  <si>
    <t>NDX UL 12/20/24 P10500 Index</t>
  </si>
  <si>
    <t>NDX UL 12/20/24 P10600 Index</t>
  </si>
  <si>
    <t>NDX UL 12/20/24 P10700 Index</t>
  </si>
  <si>
    <t>NDX UL 12/20/24 P10800 Index</t>
  </si>
  <si>
    <t>NDX UL 12/20/24 P10900 Index</t>
  </si>
  <si>
    <t>NDX UL 12/20/24 P11000 Index</t>
  </si>
  <si>
    <t>NDX UL 12/20/24 P11100 Index</t>
  </si>
  <si>
    <t>NDX UL 12/20/24 P11200 Index</t>
  </si>
  <si>
    <t>NDX UL 12/20/24 P11300 Index</t>
  </si>
  <si>
    <t>NDX UL 12/20/24 P11400 Index</t>
  </si>
  <si>
    <t>NDX UL 12/20/24 P11500 Index</t>
  </si>
  <si>
    <t>NDX UL 12/20/24 P11600 Index</t>
  </si>
  <si>
    <t>NDX UL 12/20/24 P11700 Index</t>
  </si>
  <si>
    <t>NDX UL 12/20/24 P11800 Index</t>
  </si>
  <si>
    <t>NDX UL 12/20/24 P11900 Index</t>
  </si>
  <si>
    <t>NDX UL 12/20/24 P12000 Index</t>
  </si>
  <si>
    <t>NDX UL 12/20/24 P12100 Index</t>
  </si>
  <si>
    <t>NDX UL 12/20/24 P12200 Index</t>
  </si>
  <si>
    <t>NDX UL 12/20/24 P12300 Index</t>
  </si>
  <si>
    <t>NDX UL 12/20/24 P12400 Index</t>
  </si>
  <si>
    <t>NDX UL 12/20/24 P12500 Index</t>
  </si>
  <si>
    <t>NDX UL 12/20/24 P12600 Index</t>
  </si>
  <si>
    <t>NDX UL 12/20/24 P12700 Index</t>
  </si>
  <si>
    <t>NDX UL 12/20/24 P12800 Index</t>
  </si>
  <si>
    <t>NDX UL 12/20/24 P12900 Index</t>
  </si>
  <si>
    <t>NDX UL 12/20/24 P13000 Index</t>
  </si>
  <si>
    <t>NDX UL 12/20/24 P13100 Index</t>
  </si>
  <si>
    <t>NDX UL 12/20/24 P13200 Index</t>
  </si>
  <si>
    <t>NDX UL 12/20/24 P13300 Index</t>
  </si>
  <si>
    <t>NDX UL 12/20/24 P13400 Index</t>
  </si>
  <si>
    <t>NDX UL 12/20/24 P13500 Index</t>
  </si>
  <si>
    <t>NDX UL 12/20/24 P13600 Index</t>
  </si>
  <si>
    <t>NDX UL 12/20/24 P13700 Index</t>
  </si>
  <si>
    <t>NDX UL 12/20/24 P13800 Index</t>
  </si>
  <si>
    <t>NDX UL 12/20/24 P13900 Index</t>
  </si>
  <si>
    <t>NDX UL 12/20/24 P14000 Index</t>
  </si>
  <si>
    <t>NDX UL 12/20/24 P14100 Index</t>
  </si>
  <si>
    <t>NDX UL 12/20/24 P14200 Index</t>
  </si>
  <si>
    <t>NDX UL 12/20/24 P14300 Index</t>
  </si>
  <si>
    <t>NDX UL 12/20/24 P14400 Index</t>
  </si>
  <si>
    <t>NDX UL 12/20/24 P14500 Index</t>
  </si>
  <si>
    <t>NDX UL 12/20/24 P14600 Index</t>
  </si>
  <si>
    <t>NDX UL 12/20/24 P14700 Index</t>
  </si>
  <si>
    <t>NDX UL 12/20/24 P14800 Index</t>
  </si>
  <si>
    <t>NDX UL 12/20/24 P14900 Index</t>
  </si>
  <si>
    <t>NDX UL 12/20/24 P15000 Index</t>
  </si>
  <si>
    <t>NDX UL 12/20/24 P15100 Index</t>
  </si>
  <si>
    <t>NDX UL 12/20/24 P15200 Index</t>
  </si>
  <si>
    <t>NDX UL 12/20/24 P15300 Index</t>
  </si>
  <si>
    <t>NDX UL 12/20/24 P15400 Index</t>
  </si>
  <si>
    <t>NDX UL 12/20/24 P15500 Index</t>
  </si>
  <si>
    <t>NDX UL 12/20/24 P15600 Index</t>
  </si>
  <si>
    <t>NDX UL 12/20/24 P15700 Index</t>
  </si>
  <si>
    <t>NDX UL 12/20/24 P15800 Index</t>
  </si>
  <si>
    <t>NDX UL 12/20/24 P15900 Index</t>
  </si>
  <si>
    <t>NDX UL 12/20/24 P16000 Index</t>
  </si>
  <si>
    <t>NDX UL 12/20/24 P16100 Index</t>
  </si>
  <si>
    <t>NDX UL 12/20/24 P16200 Index</t>
  </si>
  <si>
    <t>NDX UL 12/20/24 P16300 Index</t>
  </si>
  <si>
    <t>NDX UL 12/20/24 P16400 Index</t>
  </si>
  <si>
    <t>NDX UL 12/20/24 P16500 Index</t>
  </si>
  <si>
    <t>NDX UL 12/20/24 P16600 Index</t>
  </si>
  <si>
    <t>NDX UL 12/20/24 P16700 Index</t>
  </si>
  <si>
    <t>NDX UL 12/20/24 P16800 Index</t>
  </si>
  <si>
    <t>NDX UL 12/20/24 P16900 Index</t>
  </si>
  <si>
    <t>NDX UL 12/20/24 P7000 Index</t>
  </si>
  <si>
    <t>NDX UL 12/20/24 P8000 Index</t>
  </si>
  <si>
    <t>NDX UL 12/20/24 P8200 Index</t>
  </si>
  <si>
    <t>NDX UL 12/20/24 P8400 Index</t>
  </si>
  <si>
    <t>NDX UL 12/20/24 P8600 Index</t>
  </si>
  <si>
    <t>NDX UL 12/20/24 P8800 Index</t>
  </si>
  <si>
    <t>NDX UL 12/20/24 P9000 Index</t>
  </si>
  <si>
    <t>NDX UL 12/20/24 P9200 Index</t>
  </si>
  <si>
    <t>NDX UL 12/20/24 P9400 Index</t>
  </si>
  <si>
    <t>NDX UL 12/20/24 P9600 Index</t>
  </si>
  <si>
    <t>NDX UL 12/20/24 P9800 Index</t>
  </si>
  <si>
    <t>NDXP UL 05/03/24 P15425 Index</t>
  </si>
  <si>
    <t>NDXP UL 05/03/24 P15450 Index</t>
  </si>
  <si>
    <t>NDXP UL 05/03/24 P15475 Index</t>
  </si>
  <si>
    <t>NDXP UL 05/03/24 P15500 Index</t>
  </si>
  <si>
    <t>NDXP UL 05/03/24 P15525 Index</t>
  </si>
  <si>
    <t>NDXP UL 05/03/24 P15550 Index</t>
  </si>
  <si>
    <t>NDXP UL 05/03/24 P15575 Index</t>
  </si>
  <si>
    <t>NDXP UL 05/03/24 P15600 Index</t>
  </si>
  <si>
    <t>NDXP UL 05/03/24 P15625 Index</t>
  </si>
  <si>
    <t>NDXP UL 05/03/24 P15650 Index</t>
  </si>
  <si>
    <t>NDXP UL 05/03/24 P15675 Index</t>
  </si>
  <si>
    <t>NDXP UL 05/03/24 P15700 Index</t>
  </si>
  <si>
    <t>NDXP UL 05/03/24 P15725 Index</t>
  </si>
  <si>
    <t>NDXP UL 05/03/24 P15750 Index</t>
  </si>
  <si>
    <t>NDXP UL 05/03/24 P15775 Index</t>
  </si>
  <si>
    <t>NDXP UL 05/03/24 P15800 Index</t>
  </si>
  <si>
    <t>NDXP UL 05/03/24 P15825 Index</t>
  </si>
  <si>
    <t>NDXP UL 05/03/24 P15850 Index</t>
  </si>
  <si>
    <t>NDXP UL 05/03/24 P15875 Index</t>
  </si>
  <si>
    <t>NDXP UL 05/03/24 P15900 Index</t>
  </si>
  <si>
    <t>NDXP UL 05/03/24 P15925 Index</t>
  </si>
  <si>
    <t>NDXP UL 05/03/24 P15975 Index</t>
  </si>
  <si>
    <t>NDXP UL 05/03/24 P16025 Index</t>
  </si>
  <si>
    <t>NDXP UL 05/03/24 P16050 Index</t>
  </si>
  <si>
    <t>NDXP UL 05/03/24 P16060 Index</t>
  </si>
  <si>
    <t>NDXP UL 05/03/24 P16070 Index</t>
  </si>
  <si>
    <t>NDXP UL 05/03/24 P16075 Index</t>
  </si>
  <si>
    <t>NDXP UL 05/03/24 P16080 Index</t>
  </si>
  <si>
    <t>NDXP UL 05/03/24 P16090 Index</t>
  </si>
  <si>
    <t>NDXP UL 05/03/24 P16100 Index</t>
  </si>
  <si>
    <t>NDXP UL 05/03/24 P16110 Index</t>
  </si>
  <si>
    <t>NDXP UL 05/03/24 P16120 Index</t>
  </si>
  <si>
    <t>NDXP UL 05/03/24 P16125 Index</t>
  </si>
  <si>
    <t>NDXP UL 05/03/24 P16130 Index</t>
  </si>
  <si>
    <t>NDXP UL 05/03/24 P16140 Index</t>
  </si>
  <si>
    <t>NDXP UL 05/03/24 P16150 Index</t>
  </si>
  <si>
    <t>NDXP UL 05/03/24 P16160 Index</t>
  </si>
  <si>
    <t>NDXP UL 05/03/24 P16170 Index</t>
  </si>
  <si>
    <t>NDXP UL 05/03/24 P16175 Index</t>
  </si>
  <si>
    <t>NDXP UL 05/03/24 P16180 Index</t>
  </si>
  <si>
    <t>NDXP UL 05/03/24 P16190 Index</t>
  </si>
  <si>
    <t>NDXP UL 05/03/24 P16200 Index</t>
  </si>
  <si>
    <t>NDXP UL 05/03/24 P16210 Index</t>
  </si>
  <si>
    <t>NDXP UL 05/03/24 P16220 Index</t>
  </si>
  <si>
    <t>NDXP UL 05/03/24 P16225 Index</t>
  </si>
  <si>
    <t>NDXP UL 05/03/24 P16230 Index</t>
  </si>
  <si>
    <t>NDXP UL 05/03/24 P16240 Index</t>
  </si>
  <si>
    <t>NDXP UL 05/03/24 P16250 Index</t>
  </si>
  <si>
    <t>NDXP UL 05/03/24 P16260 Index</t>
  </si>
  <si>
    <t>NDXP UL 05/03/24 P16270 Index</t>
  </si>
  <si>
    <t>NDXP UL 05/03/24 P16275 Index</t>
  </si>
  <si>
    <t>NDXP UL 05/03/24 P16280 Index</t>
  </si>
  <si>
    <t>NDXP UL 05/03/24 P16290 Index</t>
  </si>
  <si>
    <t>NDXP UL 05/03/24 P16300 Index</t>
  </si>
  <si>
    <t>NDXP UL 05/03/24 P16310 Index</t>
  </si>
  <si>
    <t>NDXP UL 05/03/24 P16320 Index</t>
  </si>
  <si>
    <t>NDXP UL 05/03/24 P16325 Index</t>
  </si>
  <si>
    <t>NDXP UL 05/03/24 P16330 Index</t>
  </si>
  <si>
    <t>NDXP UL 05/03/24 P16340 Index</t>
  </si>
  <si>
    <t>NDXP UL 05/03/24 P16350 Index</t>
  </si>
  <si>
    <t>NDXP UL 05/03/24 P16360 Index</t>
  </si>
  <si>
    <t>NDXP UL 05/03/24 P16370 Index</t>
  </si>
  <si>
    <t>NDXP UL 05/03/24 P16375 Index</t>
  </si>
  <si>
    <t>NDXP UL 05/03/24 P16380 Index</t>
  </si>
  <si>
    <t>NDXP UL 05/03/24 P16390 Index</t>
  </si>
  <si>
    <t>NDXP UL 05/03/24 P16400 Index</t>
  </si>
  <si>
    <t>NDXP UL 05/03/24 P16410 Index</t>
  </si>
  <si>
    <t>NDXP UL 05/03/24 P16420 Index</t>
  </si>
  <si>
    <t>NDXP UL 05/03/24 P16425 Index</t>
  </si>
  <si>
    <t>NDXP UL 05/03/24 P16430 Index</t>
  </si>
  <si>
    <t>NDXP UL 05/03/24 P16440 Index</t>
  </si>
  <si>
    <t>NDXP UL 05/03/24 P16450 Index</t>
  </si>
  <si>
    <t>NDXP UL 05/03/24 P16460 Index</t>
  </si>
  <si>
    <t>NDXP UL 05/03/24 P16470 Index</t>
  </si>
  <si>
    <t>NDXP UL 05/03/24 P16475 Index</t>
  </si>
  <si>
    <t>NDXP UL 05/03/24 P16480 Index</t>
  </si>
  <si>
    <t>NDXP UL 05/03/24 P16490 Index</t>
  </si>
  <si>
    <t>NDXP UL 05/03/24 P16500 Index</t>
  </si>
  <si>
    <t>NDXP UL 05/03/24 P16510 Index</t>
  </si>
  <si>
    <t>NDXP UL 05/03/24 P16520 Index</t>
  </si>
  <si>
    <t>NDXP UL 05/03/24 P16525 Index</t>
  </si>
  <si>
    <t>NDXP UL 05/03/24 P16530 Index</t>
  </si>
  <si>
    <t>NDXP UL 05/03/24 P16540 Index</t>
  </si>
  <si>
    <t>NDXP UL 05/03/24 P16550 Index</t>
  </si>
  <si>
    <t>NDXP UL 05/03/24 P16560 Index</t>
  </si>
  <si>
    <t>NDXP UL 05/03/24 P16570 Index</t>
  </si>
  <si>
    <t>NDXP UL 05/03/24 P16575 Index</t>
  </si>
  <si>
    <t>NDXP UL 05/03/24 P16580 Index</t>
  </si>
  <si>
    <t>NDXP UL 05/03/24 P16590 Index</t>
  </si>
  <si>
    <t>NDXP UL 05/03/24 P16600 Index</t>
  </si>
  <si>
    <t>NDXP UL 05/03/24 P16610 Index</t>
  </si>
  <si>
    <t>NDXP UL 05/03/24 P16620 Index</t>
  </si>
  <si>
    <t>NDXP UL 05/03/24 P16625 Index</t>
  </si>
  <si>
    <t>NDXP UL 05/03/24 P16630 Index</t>
  </si>
  <si>
    <t>NDXP UL 05/03/24 P16640 Index</t>
  </si>
  <si>
    <t>NDXP UL 05/03/24 P16650 Index</t>
  </si>
  <si>
    <t>NDXP UL 05/03/24 P16660 Index</t>
  </si>
  <si>
    <t>NDXP UL 05/03/24 P16670 Index</t>
  </si>
  <si>
    <t>NDXP UL 05/03/24 P16675 Index</t>
  </si>
  <si>
    <t>NDXP UL 05/03/24 P16680 Index</t>
  </si>
  <si>
    <t>NDXP UL 05/03/24 P16690 Index</t>
  </si>
  <si>
    <t>NDXP UL 05/03/24 P16700 Index</t>
  </si>
  <si>
    <t>NDXP UL 05/03/24 P16710 Index</t>
  </si>
  <si>
    <t>NDXP UL 05/03/24 P16720 Index</t>
  </si>
  <si>
    <t>NDXP UL 05/03/24 P16725 Index</t>
  </si>
  <si>
    <t>NDXP UL 05/03/24 P16730 Index</t>
  </si>
  <si>
    <t>NDXP UL 05/03/24 P16740 Index</t>
  </si>
  <si>
    <t>NDXP UL 05/03/24 P16750 Index</t>
  </si>
  <si>
    <t>NDXP UL 05/03/24 P16760 Index</t>
  </si>
  <si>
    <t>NDXP UL 05/03/24 P16770 Index</t>
  </si>
  <si>
    <t>NDXP UL 05/03/24 P16775 Index</t>
  </si>
  <si>
    <t>NDXP UL 05/03/24 P16780 Index</t>
  </si>
  <si>
    <t>NDXP UL 05/03/24 P16790 Index</t>
  </si>
  <si>
    <t>NDXP UL 05/03/24 P16800 Index</t>
  </si>
  <si>
    <t>NDXP UL 05/03/24 P16810 Index</t>
  </si>
  <si>
    <t>NDXP UL 05/03/24 P16820 Index</t>
  </si>
  <si>
    <t>NDXP UL 05/03/24 P16825 Index</t>
  </si>
  <si>
    <t>NDXP UL 05/03/24 P16830 Index</t>
  </si>
  <si>
    <t>NDXP UL 05/03/24 P16840 Index</t>
  </si>
  <si>
    <t>NDXP UL 05/03/24 P16850 Index</t>
  </si>
  <si>
    <t>NDXP UL 05/03/24 P16860 Index</t>
  </si>
  <si>
    <t>NDXP UL 05/03/24 P16870 Index</t>
  </si>
  <si>
    <t>NDXP UL 05/03/24 P16875 Index</t>
  </si>
  <si>
    <t>NDXP UL 05/03/24 P16880 Index</t>
  </si>
  <si>
    <t>NDXP UL 05/03/24 P16890 Index</t>
  </si>
  <si>
    <t>NDXP UL 05/03/24 P16900 Index</t>
  </si>
  <si>
    <t>NDXP UL 05/03/24 P16910 Index</t>
  </si>
  <si>
    <t>NDXP UL 05/03/24 P16920 Index</t>
  </si>
  <si>
    <t>NDXP UL 05/03/24 P16925 Index</t>
  </si>
  <si>
    <t>NDXP UL 05/03/24 P16930 Index</t>
  </si>
  <si>
    <t>NDXP UL 05/03/24 P16940 Index</t>
  </si>
  <si>
    <t>NDXP UL 05/03/24 P16950 Index</t>
  </si>
  <si>
    <t>NDXP UL 05/03/24 P16960 Index</t>
  </si>
  <si>
    <t>NDXP UL 05/03/24 P16970 Index</t>
  </si>
  <si>
    <t>NDXP UL 05/03/24 P16975 Index</t>
  </si>
  <si>
    <t>NDXP UL 05/03/24 P16980 Index</t>
  </si>
  <si>
    <t>NDXP UL 05/03/24 P16990 Index</t>
  </si>
  <si>
    <t>NDXP UL 05/03/24 P17000 Index</t>
  </si>
  <si>
    <t>NDXP UL 05/03/24 P17010 Index</t>
  </si>
  <si>
    <t>NDXP UL 05/03/24 P17020 Index</t>
  </si>
  <si>
    <t>NDXP UL 05/03/24 P17025 Index</t>
  </si>
  <si>
    <t>NDXP UL 05/03/24 P17030 Index</t>
  </si>
  <si>
    <t>NDXP UL 05/03/24 P17040 Index</t>
  </si>
  <si>
    <t>NDXP UL 05/03/24 P17050 Index</t>
  </si>
  <si>
    <t>NDXP UL 05/03/24 P17060 Index</t>
  </si>
  <si>
    <t>NDXP UL 05/03/24 P17070 Index</t>
  </si>
  <si>
    <t>NDXP UL 05/03/24 P17075 Index</t>
  </si>
  <si>
    <t>NDXP UL 05/03/24 P17080 Index</t>
  </si>
  <si>
    <t>NDXP UL 05/03/24 P17090 Index</t>
  </si>
  <si>
    <t>NDXP UL 05/03/24 P17100 Index</t>
  </si>
  <si>
    <t>NDXP UL 05/03/24 P17110 Index</t>
  </si>
  <si>
    <t>NDXP UL 05/03/24 P17120 Index</t>
  </si>
  <si>
    <t>NDXP UL 05/03/24 P17125 Index</t>
  </si>
  <si>
    <t>NDXP UL 05/03/24 P17130 Index</t>
  </si>
  <si>
    <t>NDXP UL 05/03/24 P17140 Index</t>
  </si>
  <si>
    <t>NDXP UL 05/03/24 P17150 Index</t>
  </si>
  <si>
    <t>NDXP UL 05/03/24 P17160 Index</t>
  </si>
  <si>
    <t>NDXP UL 05/03/24 P17170 Index</t>
  </si>
  <si>
    <t>NDXP UL 05/03/24 P17175 Index</t>
  </si>
  <si>
    <t>NDXP UL 05/03/24 P17180 Index</t>
  </si>
  <si>
    <t>NDXP UL 05/03/24 P17190 Index</t>
  </si>
  <si>
    <t>NDXP UL 05/03/24 P17200 Index</t>
  </si>
  <si>
    <t>NDXP UL 05/03/24 P17210 Index</t>
  </si>
  <si>
    <t>NDXP UL 05/03/24 P17220 Index</t>
  </si>
  <si>
    <t>NDXP UL 05/03/24 P17225 Index</t>
  </si>
  <si>
    <t>NDXP UL 05/03/24 P17230 Index</t>
  </si>
  <si>
    <t>NDXP UL 05/03/24 P17240 Index</t>
  </si>
  <si>
    <t>NDXP UL 05/03/24 P17250 Index</t>
  </si>
  <si>
    <t>NDXP UL 05/03/24 P17260 Index</t>
  </si>
  <si>
    <t>NDXP UL 05/03/24 P17270 Index</t>
  </si>
  <si>
    <t>NDXP UL 05/03/24 P17275 Index</t>
  </si>
  <si>
    <t>NDXP UL 05/03/24 P17280 Index</t>
  </si>
  <si>
    <t>NDXP UL 05/03/24 P17290 Index</t>
  </si>
  <si>
    <t>NDXP UL 05/03/24 P17300 Index</t>
  </si>
  <si>
    <t>NDXP UL 05/03/24 P17310 Index</t>
  </si>
  <si>
    <t>NDXP UL 05/03/24 P17320 Index</t>
  </si>
  <si>
    <t>NDXP UL 05/03/24 P17325 Index</t>
  </si>
  <si>
    <t>NDXP UL 05/03/24 P17330 Index</t>
  </si>
  <si>
    <t>NDXP UL 05/03/24 P17340 Index</t>
  </si>
  <si>
    <t>NDXP UL 05/03/24 P17350 Index</t>
  </si>
  <si>
    <t>NDXP UL 05/03/24 P17360 Index</t>
  </si>
  <si>
    <t>NDXP UL 05/03/24 P17370 Index</t>
  </si>
  <si>
    <t>NDXP UL 05/03/24 P17375 Index</t>
  </si>
  <si>
    <t>NDXP UL 05/03/24 P17380 Index</t>
  </si>
  <si>
    <t>NDXP UL 05/03/24 P17390 Index</t>
  </si>
  <si>
    <t>NDXP UL 05/03/24 P17400 Index</t>
  </si>
  <si>
    <t>NDXP UL 05/03/24 P17410 Index</t>
  </si>
  <si>
    <t>NDXP UL 05/03/24 P17420 Index</t>
  </si>
  <si>
    <t>NDXP UL 05/03/24 P17425 Index</t>
  </si>
  <si>
    <t>NDXP UL 05/03/24 P17430 Index</t>
  </si>
  <si>
    <t>NDXP UL 05/03/24 P17440 Index</t>
  </si>
  <si>
    <t>NDXP UL 05/03/24 P17450 Index</t>
  </si>
  <si>
    <t>NDXP UL 05/03/24 P17460 Index</t>
  </si>
  <si>
    <t>NDXP UL 05/03/24 P17470 Index</t>
  </si>
  <si>
    <t>NGH25 Comdty</t>
  </si>
  <si>
    <t>NGJ25 Comdty</t>
  </si>
  <si>
    <t>NGM24 Comdty</t>
  </si>
  <si>
    <t>NKM4 Index</t>
  </si>
  <si>
    <t>NOKUSD Curncy</t>
  </si>
  <si>
    <t>NQM4 Index</t>
  </si>
  <si>
    <t>NZDUSD Curncy</t>
  </si>
  <si>
    <t>O N4 Comdty</t>
  </si>
  <si>
    <t>OEM4 Comdty</t>
  </si>
  <si>
    <t>Opt Payer CDX.NA.HY.41-V2.5Y 15May24 105.5</t>
  </si>
  <si>
    <t>Opt Payer CDX.NA.HY.42-V1.5Y 20Jun24 104.25</t>
  </si>
  <si>
    <t>Opt Payer CDX.NA.IG.41-V1.5Y 15May24 57.5</t>
  </si>
  <si>
    <t>Opt Payer CDX.NA.IG.42-V1.5Y 20Jun24 60</t>
  </si>
  <si>
    <t>Opt Payer iTraxx Europe XOver.41-V1.5Y 15May24 337.5</t>
  </si>
  <si>
    <t>Opt Payer iTraxx Europe XOver.41-V1.5Y 19Jun24 362.5</t>
  </si>
  <si>
    <t>Opt Payer iTraxx Europe.40-V1.5Y 15May24 60</t>
  </si>
  <si>
    <t>Opt Payer iTraxx Europe.41-V1.5Y 19Jun24 65</t>
  </si>
  <si>
    <t>PAM4 Comdty</t>
  </si>
  <si>
    <t>PLN4 Comdty</t>
  </si>
  <si>
    <t>PLNUSD Curncy</t>
  </si>
  <si>
    <t>QCN4 Comdty</t>
  </si>
  <si>
    <t>QSF5 Comdty</t>
  </si>
  <si>
    <t>QSK4 Comdty</t>
  </si>
  <si>
    <t>QSM4 Comdty</t>
  </si>
  <si>
    <t>QSM5 Comdty</t>
  </si>
  <si>
    <t>QSN4 Comdty</t>
  </si>
  <si>
    <t>QSQ4 Comdty</t>
  </si>
  <si>
    <t>QSU4 Comdty</t>
  </si>
  <si>
    <t>QSV4 Comdty</t>
  </si>
  <si>
    <t>QSX4 Comdty</t>
  </si>
  <si>
    <t>QSZ4 Comdty</t>
  </si>
  <si>
    <t>QSZ5 Comdty</t>
  </si>
  <si>
    <t>QWQ4 Comdty</t>
  </si>
  <si>
    <t>RRN4 Comdty</t>
  </si>
  <si>
    <t>RTYM4 Index</t>
  </si>
  <si>
    <t>RUT UO 03/21/25 P1050 Index</t>
  </si>
  <si>
    <t>RUT UO 03/21/25 P1100 Index</t>
  </si>
  <si>
    <t>RUT UO 03/21/25 P1150 Index</t>
  </si>
  <si>
    <t>RUT UO 03/21/25 P1200 Index</t>
  </si>
  <si>
    <t>RUT UO 03/21/25 P1250 Index</t>
  </si>
  <si>
    <t>RUT UO 03/21/25 P1300 Index</t>
  </si>
  <si>
    <t>RUT UO 03/21/25 P1350 Index</t>
  </si>
  <si>
    <t>RUT UO 03/21/25 P1400 Index</t>
  </si>
  <si>
    <t>RUT UO 03/21/25 P1450 Index</t>
  </si>
  <si>
    <t>RUT UO 03/21/25 P1500 Index</t>
  </si>
  <si>
    <t>RUT UO 03/21/25 P1550 Index</t>
  </si>
  <si>
    <t>RUT UO 03/21/25 P1600 Index</t>
  </si>
  <si>
    <t>RUT UO 03/21/25 P1650 Index</t>
  </si>
  <si>
    <t>RUT UO 03/21/25 P1670 Index</t>
  </si>
  <si>
    <t>RUT UO 03/21/25 P1680 Index</t>
  </si>
  <si>
    <t>RUT UO 03/21/25 P1690 Index</t>
  </si>
  <si>
    <t>RUT UO 03/21/25 P1700 Index</t>
  </si>
  <si>
    <t>RUT UO 03/21/25 P1710 Index</t>
  </si>
  <si>
    <t>RUT UO 03/21/25 P1720 Index</t>
  </si>
  <si>
    <t>RUT UO 03/21/25 P1730 Index</t>
  </si>
  <si>
    <t>RUT UO 03/21/25 P1740 Index</t>
  </si>
  <si>
    <t>RUT UO 03/21/25 P1750 Index</t>
  </si>
  <si>
    <t>RUT UO 03/21/25 P1760 Index</t>
  </si>
  <si>
    <t>RUT UO 03/21/25 P1770 Index</t>
  </si>
  <si>
    <t>RUT UO 03/21/25 P1780 Index</t>
  </si>
  <si>
    <t>RUT UO 03/21/25 P1790 Index</t>
  </si>
  <si>
    <t>RUT UO 03/21/25 P1800 Index</t>
  </si>
  <si>
    <t>RUT UO 03/21/25 P1810 Index</t>
  </si>
  <si>
    <t>RUT UO 03/21/25 P1820 Index</t>
  </si>
  <si>
    <t>RUT UO 03/21/25 P1830 Index</t>
  </si>
  <si>
    <t>RUT UO 03/21/25 P1840 Index</t>
  </si>
  <si>
    <t>RUT UO 03/21/25 P1850 Index</t>
  </si>
  <si>
    <t>RUT UO 03/21/25 P1860 Index</t>
  </si>
  <si>
    <t>RUT UO 03/21/25 P1870 Index</t>
  </si>
  <si>
    <t>RUT UO 03/21/25 P1880 Index</t>
  </si>
  <si>
    <t>RUT UO 03/21/25 P1890 Index</t>
  </si>
  <si>
    <t>RUT UO 03/21/25 P1900 Index</t>
  </si>
  <si>
    <t>RUT UO 03/21/25 P1910 Index</t>
  </si>
  <si>
    <t>RUT UO 03/21/25 P1920 Index</t>
  </si>
  <si>
    <t>RUT UO 03/21/25 P1930 Index</t>
  </si>
  <si>
    <t>RUT UO 03/21/25 P1940 Index</t>
  </si>
  <si>
    <t>RUT UO 03/21/25 P1950 Index</t>
  </si>
  <si>
    <t>RUT UO 06/21/24 P1000 Index</t>
  </si>
  <si>
    <t>RUT UO 06/21/24 P1050 Index</t>
  </si>
  <si>
    <t>RUT UO 06/21/24 P1100 Index</t>
  </si>
  <si>
    <t>RUT UO 06/21/24 P1150 Index</t>
  </si>
  <si>
    <t>RUT UO 06/21/24 P1200 Index</t>
  </si>
  <si>
    <t>RUT UO 06/21/24 P1250 Index</t>
  </si>
  <si>
    <t>RUT UO 06/21/24 P1300 Index</t>
  </si>
  <si>
    <t>RUT UO 06/21/24 P1350 Index</t>
  </si>
  <si>
    <t>RUT UO 06/21/24 P1400 Index</t>
  </si>
  <si>
    <t>RUT UO 06/21/24 P1450 Index</t>
  </si>
  <si>
    <t>RUT UO 06/21/24 P1500 Index</t>
  </si>
  <si>
    <t>RUT UO 06/21/24 P1550 Index</t>
  </si>
  <si>
    <t>RUT UO 06/21/24 P1600 Index</t>
  </si>
  <si>
    <t>RUT UO 06/21/24 P1650 Index</t>
  </si>
  <si>
    <t>RUT UO 06/21/24 P1700 Index</t>
  </si>
  <si>
    <t>RUT UO 06/21/24 P1750 Index</t>
  </si>
  <si>
    <t>RUT UO 06/21/24 P1800 Index</t>
  </si>
  <si>
    <t>RUT UO 06/21/24 P800 Index</t>
  </si>
  <si>
    <t>RUT UO 06/21/24 P900 Index</t>
  </si>
  <si>
    <t>RUT UO 06/21/24 P950 Index</t>
  </si>
  <si>
    <t>RUT UO 09/20/24 P1000 Index</t>
  </si>
  <si>
    <t>RUT UO 09/20/24 P1050 Index</t>
  </si>
  <si>
    <t>RUT UO 09/20/24 P1100 Index</t>
  </si>
  <si>
    <t>RUT UO 09/20/24 P1150 Index</t>
  </si>
  <si>
    <t>RUT UO 09/20/24 P1200 Index</t>
  </si>
  <si>
    <t>RUT UO 09/20/24 P1250 Index</t>
  </si>
  <si>
    <t>RUT UO 09/20/24 P1300 Index</t>
  </si>
  <si>
    <t>RUT UO 09/20/24 P1350 Index</t>
  </si>
  <si>
    <t>RUT UO 09/20/24 P1400 Index</t>
  </si>
  <si>
    <t>RUT UO 09/20/24 P1450 Index</t>
  </si>
  <si>
    <t>RUT UO 09/20/24 P1480 Index</t>
  </si>
  <si>
    <t>RUT UO 09/20/24 P1490 Index</t>
  </si>
  <si>
    <t>RUT UO 09/20/24 P1500 Index</t>
  </si>
  <si>
    <t>RUT UO 09/20/24 P1510 Index</t>
  </si>
  <si>
    <t>RUT UO 09/20/24 P1520 Index</t>
  </si>
  <si>
    <t>RUT UO 09/20/24 P1530 Index</t>
  </si>
  <si>
    <t>RUT UO 09/20/24 P1540 Index</t>
  </si>
  <si>
    <t>RUT UO 09/20/24 P1550 Index</t>
  </si>
  <si>
    <t>RUT UO 09/20/24 P1560 Index</t>
  </si>
  <si>
    <t>RUT UO 09/20/24 P1570 Index</t>
  </si>
  <si>
    <t>RUT UO 09/20/24 P1580 Index</t>
  </si>
  <si>
    <t>RUT UO 09/20/24 P1590 Index</t>
  </si>
  <si>
    <t>RUT UO 09/20/24 P1600 Index</t>
  </si>
  <si>
    <t>RUT UO 09/20/24 P1610 Index</t>
  </si>
  <si>
    <t>RUT UO 09/20/24 P1620 Index</t>
  </si>
  <si>
    <t>RUT UO 09/20/24 P1630 Index</t>
  </si>
  <si>
    <t>RUT UO 09/20/24 P1640 Index</t>
  </si>
  <si>
    <t>RUT UO 09/20/24 P1650 Index</t>
  </si>
  <si>
    <t>RUT UO 09/20/24 P1660 Index</t>
  </si>
  <si>
    <t>RUT UO 09/20/24 P1670 Index</t>
  </si>
  <si>
    <t>RUT UO 09/20/24 P1680 Index</t>
  </si>
  <si>
    <t>RUT UO 09/20/24 P1690 Index</t>
  </si>
  <si>
    <t>RUT UO 09/20/24 P1700 Index</t>
  </si>
  <si>
    <t>RUT UO 09/20/24 P1710 Index</t>
  </si>
  <si>
    <t>RUT UO 09/20/24 P1720 Index</t>
  </si>
  <si>
    <t>RUT UO 09/20/24 P1730 Index</t>
  </si>
  <si>
    <t>RUT UO 09/20/24 P1740 Index</t>
  </si>
  <si>
    <t>RUT UO 09/20/24 P1750 Index</t>
  </si>
  <si>
    <t>RUT UO 09/20/24 P1760 Index</t>
  </si>
  <si>
    <t>RUT UO 09/20/24 P1770 Index</t>
  </si>
  <si>
    <t>RUT UO 09/20/24 P1780 Index</t>
  </si>
  <si>
    <t>RUT UO 09/20/24 P1790 Index</t>
  </si>
  <si>
    <t>RUT UO 09/20/24 P1800 Index</t>
  </si>
  <si>
    <t>RUT UO 09/20/24 P1810 Index</t>
  </si>
  <si>
    <t>RUT UO 09/20/24 P1820 Index</t>
  </si>
  <si>
    <t>RUT UO 09/20/24 P1830 Index</t>
  </si>
  <si>
    <t>RUT UO 09/20/24 P1840 Index</t>
  </si>
  <si>
    <t>RUT UO 09/20/24 P1850 Index</t>
  </si>
  <si>
    <t>RUT UO 09/20/24 P950 Index</t>
  </si>
  <si>
    <t>RUT UO 12/20/24 P1000 Index</t>
  </si>
  <si>
    <t>RUT UO 12/20/24 P1050 Index</t>
  </si>
  <si>
    <t>RUT UO 12/20/24 P1100 Index</t>
  </si>
  <si>
    <t>RUT UO 12/20/24 P1150 Index</t>
  </si>
  <si>
    <t>RUT UO 12/20/24 P1200 Index</t>
  </si>
  <si>
    <t>RUT UO 12/20/24 P1250 Index</t>
  </si>
  <si>
    <t>RUT UO 12/20/24 P1300 Index</t>
  </si>
  <si>
    <t>RUT UO 12/20/24 P1350 Index</t>
  </si>
  <si>
    <t>RUT UO 12/20/24 P1400 Index</t>
  </si>
  <si>
    <t>RUT UO 12/20/24 P1450 Index</t>
  </si>
  <si>
    <t>RUT UO 12/20/24 P1500 Index</t>
  </si>
  <si>
    <t>RUT UO 12/20/24 P1550 Index</t>
  </si>
  <si>
    <t>RUT UO 12/20/24 P1600 Index</t>
  </si>
  <si>
    <t>RUT UO 12/20/24 P1650 Index</t>
  </si>
  <si>
    <t>RUT UO 12/20/24 P1700 Index</t>
  </si>
  <si>
    <t>RUT UO 12/20/24 P1750 Index</t>
  </si>
  <si>
    <t>RUT UO 12/20/24 P1800 Index</t>
  </si>
  <si>
    <t>RUT UO 12/20/24 P1850 Index</t>
  </si>
  <si>
    <t>RUT UO 12/20/24 P1900 Index</t>
  </si>
  <si>
    <t>RUT UO 12/20/24 P600 Index</t>
  </si>
  <si>
    <t>RUT UO 12/20/24 P650 Index</t>
  </si>
  <si>
    <t>RUT UO 12/20/24 P700 Index</t>
  </si>
  <si>
    <t>RUT UO 12/20/24 P750 Index</t>
  </si>
  <si>
    <t>RUT UO 12/20/24 P800 Index</t>
  </si>
  <si>
    <t>RUT UO 12/20/24 P850 Index</t>
  </si>
  <si>
    <t>RUT UO 12/20/24 P900 Index</t>
  </si>
  <si>
    <t>RUT UO 12/20/24 P950 Index</t>
  </si>
  <si>
    <t>RUTW UO 05/03/24 P1750 Index</t>
  </si>
  <si>
    <t>RUTW UO 05/03/24 P1755 Index</t>
  </si>
  <si>
    <t>RUTW UO 05/03/24 P1760 Index</t>
  </si>
  <si>
    <t>RUTW UO 05/03/24 P1765 Index</t>
  </si>
  <si>
    <t>RUTW UO 05/03/24 P1770 Index</t>
  </si>
  <si>
    <t>RUTW UO 05/03/24 P1775 Index</t>
  </si>
  <si>
    <t>RUTW UO 05/03/24 P1780 Index</t>
  </si>
  <si>
    <t>RUTW UO 05/03/24 P1785 Index</t>
  </si>
  <si>
    <t>RUTW UO 05/03/24 P1790 Index</t>
  </si>
  <si>
    <t>RUTW UO 05/03/24 P1795 Index</t>
  </si>
  <si>
    <t>RUTW UO 05/03/24 P1800 Index</t>
  </si>
  <si>
    <t>RUTW UO 05/03/24 P1805 Index</t>
  </si>
  <si>
    <t>RUTW UO 05/03/24 P1810 Index</t>
  </si>
  <si>
    <t>RUTW UO 05/03/24 P1815 Index</t>
  </si>
  <si>
    <t>RUTW UO 05/03/24 P1820 Index</t>
  </si>
  <si>
    <t>RUTW UO 05/03/24 P1825 Index</t>
  </si>
  <si>
    <t>RUTW UO 05/03/24 P1830 Index</t>
  </si>
  <si>
    <t>RUTW UO 05/03/24 P1835 Index</t>
  </si>
  <si>
    <t>RUTW UO 05/03/24 P1840 Index</t>
  </si>
  <si>
    <t>RUTW UO 05/03/24 P1845 Index</t>
  </si>
  <si>
    <t>RUTW UO 05/03/24 P1850 Index</t>
  </si>
  <si>
    <t>RUTW UO 05/03/24 P1855 Index</t>
  </si>
  <si>
    <t>RUTW UO 05/03/24 P1860 Index</t>
  </si>
  <si>
    <t>RUTW UO 05/03/24 P1865 Index</t>
  </si>
  <si>
    <t>RUTW UO 05/03/24 P1870 Index</t>
  </si>
  <si>
    <t>RUTW UO 05/03/24 P1875 Index</t>
  </si>
  <si>
    <t>RUTW UO 05/03/24 P1880 Index</t>
  </si>
  <si>
    <t>RUTW UO 05/03/24 P1885 Index</t>
  </si>
  <si>
    <t>RUTW UO 05/03/24 P1890 Index</t>
  </si>
  <si>
    <t>RUTW UO 05/03/24 P1895 Index</t>
  </si>
  <si>
    <t>RUTW UO 05/03/24 P1900 Index</t>
  </si>
  <si>
    <t>RUTW UO 05/03/24 P1905 Index</t>
  </si>
  <si>
    <t>RUTW UO 05/03/24 P1910 Index</t>
  </si>
  <si>
    <t>RUTW UO 05/03/24 P1915 Index</t>
  </si>
  <si>
    <t>RUTW UO 05/03/24 P1920 Index</t>
  </si>
  <si>
    <t>RUTW UO 05/03/24 P1925 Index</t>
  </si>
  <si>
    <t>RUTW UO 05/03/24 P1930 Index</t>
  </si>
  <si>
    <t>RUTW UO 05/03/24 P1935 Index</t>
  </si>
  <si>
    <t>RUTW UO 05/03/24 P1940 Index</t>
  </si>
  <si>
    <t>RUTW UO 05/03/24 P1945 Index</t>
  </si>
  <si>
    <t>RUTW UO 05/03/24 P1950 Index</t>
  </si>
  <si>
    <t>RUTW UO 05/03/24 P1955 Index</t>
  </si>
  <si>
    <t>RUTW UO 05/03/24 P1960 Index</t>
  </si>
  <si>
    <t>RUTW UO 05/03/24 P1965 Index</t>
  </si>
  <si>
    <t>RUTW UO 05/03/24 P1970 Index</t>
  </si>
  <si>
    <t>RUTW UO 05/03/24 P1975 Index</t>
  </si>
  <si>
    <t>RUTW UO 05/03/24 P1980 Index</t>
  </si>
  <si>
    <t>RUTW UO 05/03/24 P1985 Index</t>
  </si>
  <si>
    <t>RXM4 Comdty</t>
  </si>
  <si>
    <t>S N4C 1180 Comdty</t>
  </si>
  <si>
    <t>S N4P 1200 Comdty</t>
  </si>
  <si>
    <t>SCOM4 Comdty</t>
  </si>
  <si>
    <t>SEKUSD Curncy</t>
  </si>
  <si>
    <t>SGDUSD Curncy</t>
  </si>
  <si>
    <t>SMN4 Comdty</t>
  </si>
  <si>
    <t>SPX 06/21/24 C5120 Index</t>
  </si>
  <si>
    <t>SPX 06/21/24 P4930 Index</t>
  </si>
  <si>
    <t>SPXW US 05/06/24 C5120 Index</t>
  </si>
  <si>
    <t>SPXW US 05/06/24 P5000 Index</t>
  </si>
  <si>
    <t>SPY UP Equity</t>
  </si>
  <si>
    <t>SPY US 05/02/24 P488 Equity</t>
  </si>
  <si>
    <t>SPY US 05/02/24 P489 Equity</t>
  </si>
  <si>
    <t>SPY US 05/02/24 P490 Equity</t>
  </si>
  <si>
    <t>SPY US 05/02/24 P491 Equity</t>
  </si>
  <si>
    <t>SPY US 05/02/24 P492 Equity</t>
  </si>
  <si>
    <t>SPY US 05/03/24 P487 Equity</t>
  </si>
  <si>
    <t>SPY US 05/03/24 P488 Equity</t>
  </si>
  <si>
    <t>SPY US 05/03/24 P489 Equity</t>
  </si>
  <si>
    <t>SWO Call USD 11Jun31 20Mar24 363 20y</t>
  </si>
  <si>
    <t>SWO Call USD 20Jun24 20Mar24 367 30y</t>
  </si>
  <si>
    <t>SWO Call USD 20Jun24 20Mar24 386 20y</t>
  </si>
  <si>
    <t>SWO Call USD 20Jun24 20Mar24 391 7y</t>
  </si>
  <si>
    <t>SWP USD20y 11Jun31 20Mar24 363</t>
  </si>
  <si>
    <t>TWDUSD Curncy</t>
  </si>
  <si>
    <t>TYM4C 107.50 Comdty</t>
  </si>
  <si>
    <t>TYM4C 108.00 Comdty</t>
  </si>
  <si>
    <t>TYM4C 108.50 Comdty</t>
  </si>
  <si>
    <t>TYM4C 109.00 Comdty</t>
  </si>
  <si>
    <t>TYM4C 111.50 Comdty</t>
  </si>
  <si>
    <t>TYM4C 112.00 Comdty</t>
  </si>
  <si>
    <t>TYM4C 112.50 Comdty</t>
  </si>
  <si>
    <t>TYM4P 106.50 Comdty</t>
  </si>
  <si>
    <t>TYM4P 107.00 Comdty</t>
  </si>
  <si>
    <t>TYM4P 107.50 Comdty</t>
  </si>
  <si>
    <t>TZTM4 Comdty</t>
  </si>
  <si>
    <t>USD</t>
  </si>
  <si>
    <t>USD 17/05/2024 Swap 17/05/2026</t>
  </si>
  <si>
    <t>USD 17/05/2024 Swap 17/05/2034</t>
  </si>
  <si>
    <t>USD 18/10/2024 Swap 18/10/2034</t>
  </si>
  <si>
    <t>USD 19/07/2024 Swap 19/07/2034</t>
  </si>
  <si>
    <t>USD 20/09/2024 Swap 20/09/2034</t>
  </si>
  <si>
    <t>USD 23/08/2024 Swap 23/08/2034</t>
  </si>
  <si>
    <t>USD 24/06/2024 Swap 24/06/2034</t>
  </si>
  <si>
    <t>USD Curncy</t>
  </si>
  <si>
    <t>USM4 Comdty</t>
  </si>
  <si>
    <t>USM4C 114.0 Comdty</t>
  </si>
  <si>
    <t>USM4C 115.0 Comdty</t>
  </si>
  <si>
    <t>USM4C 116.0 Comdty</t>
  </si>
  <si>
    <t>USM4C 121.0 Comdty</t>
  </si>
  <si>
    <t>USM4C 123.0 Comdty</t>
  </si>
  <si>
    <t>USM4P 113.0 Comdty</t>
  </si>
  <si>
    <t>USM4P 114.0 Comdty</t>
  </si>
  <si>
    <t>VGM4 Index</t>
  </si>
  <si>
    <t>VIX 05/22/24 C16 Index</t>
  </si>
  <si>
    <t>VIX 05/22/24 C17 Index</t>
  </si>
  <si>
    <t>VIX 05/22/24 C42.5 Index</t>
  </si>
  <si>
    <t>VIX 05/22/24 P15.5 Index</t>
  </si>
  <si>
    <t>WSX5EA 05/03/24 P4800 Index</t>
  </si>
  <si>
    <t>WSX5EA 05/03/24 P4900 Index</t>
  </si>
  <si>
    <t>XBM4 Comdty</t>
  </si>
  <si>
    <t>XBM4P 250 Comdty</t>
  </si>
  <si>
    <t>XBM4P 275 Comdty</t>
  </si>
  <si>
    <t>XBN4 Comdty</t>
  </si>
  <si>
    <t>XBU4 Comdty</t>
  </si>
  <si>
    <t>XBX4 Comdty</t>
  </si>
  <si>
    <t>XBZ4 Comdty</t>
  </si>
  <si>
    <t>XMM4 Comdty</t>
  </si>
  <si>
    <t>XPM4 Index</t>
  </si>
  <si>
    <t>Z M4 Index</t>
  </si>
  <si>
    <t>ZARUSD Curncy</t>
  </si>
  <si>
    <t>Forward</t>
  </si>
  <si>
    <t>AUD/USD 06/20/2024 Curncy</t>
  </si>
  <si>
    <t>USD/BRL 06/20/2024 Curncy</t>
  </si>
  <si>
    <t>CHF/USD 06/20/2024 Curncy</t>
  </si>
  <si>
    <t>USD/CNH 06/20/2024 Curncy</t>
  </si>
  <si>
    <t>GBP/USD 06/20/2024 Curncy</t>
  </si>
  <si>
    <t>USD/HKD 06/20/2024 Curncy</t>
  </si>
  <si>
    <t>USD/HUF 06/20/2024 Curncy</t>
  </si>
  <si>
    <t>JPY/USD 06/20/2024 Curncy</t>
  </si>
  <si>
    <t>USD/KRW 06/20/2024 Curncy</t>
  </si>
  <si>
    <t>USD/MXN 06/20/2024 Curncy</t>
  </si>
  <si>
    <t>NZD/USD 06/20/2024 Curncy</t>
  </si>
  <si>
    <t>SEK/USD 06/20/2024 Curncy</t>
  </si>
  <si>
    <t>USD/SGD 06/20/2024 Curncy</t>
  </si>
  <si>
    <t>USD/ZAR 06/20/2024 Curncy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</si>
</sst>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000"/>
    <numFmt numFmtId="167" formatCode="mm/dd/yyyy"/>
    <numFmt numFmtId="168" formatCode="#0,000"/>
    <numFmt numFmtId="170" formatCode="_(* #,##0.000_);_(* \(#,##0.000\);_(*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D0C196"/>
        <bgColor indexed="64"/>
      </patternFill>
    </fill>
    <fill>
      <patternFill patternType="solid">
        <fgColor rgb="FFACBDBA"/>
        <bgColor indexed="64"/>
      </patternFill>
    </fill>
    <fill>
      <patternFill patternType="solid">
        <fgColor rgb="FFD9D9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19">
    <xf numFmtId="0" fontId="0" fillId="0" borderId="0" xfId="0"/>
    <xf numFmtId="4" fontId="0" fillId="2" borderId="0" xfId="0" applyNumberFormat="1" applyFill="1"/>
    <xf numFmtId="4" fontId="0" fillId="0" borderId="0" xfId="0" applyNumberFormat="1"/>
    <xf numFmtId="164" fontId="0" fillId="0" borderId="0" xfId="0" applyNumberFormat="1"/>
    <xf numFmtId="4" fontId="0" fillId="3" borderId="0" xfId="0" applyNumberFormat="1" applyFill="1"/>
    <xf numFmtId="3" fontId="0" fillId="2" borderId="0" xfId="0" applyNumberFormat="1" applyFill="1"/>
    <xf numFmtId="165" fontId="0" fillId="2" borderId="0" xfId="0" applyNumberFormat="1" applyFill="1"/>
    <xf numFmtId="164" fontId="0" fillId="4" borderId="0" xfId="0" applyNumberFormat="1" applyFill="1"/>
    <xf numFmtId="4" fontId="0" fillId="4" borderId="0" xfId="0" applyNumberFormat="1" applyFill="1"/>
    <xf numFmtId="14" fontId="0" fillId="0" borderId="0" xfId="0" applyNumberFormat="1"/>
    <xf numFmtId="0" fontId="1" fillId="0" borderId="1" xfId="0" applyFont="1" applyBorder="1" applyAlignment="1">
      <alignment horizontal="center" vertical="top"/>
    </xf>
    <xf numFmtId="167" fontId="0" fillId="0" borderId="0" xfId="0" applyNumberFormat="1"/>
    <xf numFmtId="164" fontId="1" fillId="0" borderId="1" xfId="0" applyNumberFormat="1" applyFont="1" applyBorder="1" applyAlignment="1">
      <alignment horizontal="center" vertical="top"/>
    </xf>
    <xf numFmtId="168" fontId="1" fillId="0" borderId="1" xfId="0" applyNumberFormat="1" applyFont="1" applyBorder="1" applyAlignment="1">
      <alignment horizontal="center" vertical="top"/>
    </xf>
    <xf numFmtId="168" fontId="0" fillId="0" borderId="0" xfId="0" applyNumberFormat="1"/>
    <xf numFmtId="10" fontId="0" fillId="0" borderId="0" xfId="0" applyNumberFormat="1"/>
    <xf numFmtId="4" fontId="1" fillId="0" borderId="1" xfId="0" applyNumberFormat="1" applyFont="1" applyBorder="1" applyAlignment="1">
      <alignment horizontal="center" vertical="top"/>
    </xf>
    <xf numFmtId="170" fontId="0" fillId="0" borderId="0" xfId="1" applyNumberFormat="1" applyFont="1"/>
    <xf numFmtId="170" fontId="1" fillId="0" borderId="1" xfId="1" applyNumberFormat="1" applyFont="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bofaddin.rtdserver">
      <tp t="s">
        <v>#N/A N/A</v>
        <stp/>
        <stp>BDP|11910221324973479827</stp>
        <tr r="P1881" s="1"/>
      </tp>
      <tp t="s">
        <v>#N/A N/A</v>
        <stp/>
        <stp>BDP|12295120659714713877</stp>
        <tr r="O4229" s="1"/>
      </tp>
      <tp t="s">
        <v>#N/A N/A</v>
        <stp/>
        <stp>BDP|15577214693684739087</stp>
        <tr r="N1356" s="1"/>
        <tr r="N716" s="1"/>
      </tp>
      <tp t="s">
        <v>#N/A N/A</v>
        <stp/>
        <stp>BDP|10183569174351273995</stp>
        <tr r="R2030" s="1"/>
      </tp>
      <tp t="s">
        <v>#N/A N/A</v>
        <stp/>
        <stp>BDP|12713597107209947487</stp>
        <tr r="R2143" s="1"/>
        <tr r="R2348" s="1"/>
      </tp>
      <tp t="s">
        <v>#N/A N/A</v>
        <stp/>
        <stp>BDP|13851837062933597444</stp>
        <tr r="R4312" s="1"/>
      </tp>
      <tp t="s">
        <v>#N/A N/A</v>
        <stp/>
        <stp>BDP|17769195696567945297</stp>
        <tr r="R4261" s="1"/>
      </tp>
      <tp t="s">
        <v>#N/A N/A</v>
        <stp/>
        <stp>BDP|18330702942231144082</stp>
        <tr r="R2428" s="1"/>
      </tp>
      <tp t="s">
        <v>#N/A N/A</v>
        <stp/>
        <stp>BDP|12664932106388820931</stp>
        <tr r="R539" s="1"/>
      </tp>
      <tp t="s">
        <v>#N/A N/A</v>
        <stp/>
        <stp>BDP|11969345770569146679</stp>
        <tr r="N2121" s="1"/>
      </tp>
      <tp t="s">
        <v>#N/A N/A</v>
        <stp/>
        <stp>BDP|15670706298692013358</stp>
        <tr r="N4291" s="1"/>
      </tp>
      <tp t="s">
        <v>#N/A N/A</v>
        <stp/>
        <stp>BDP|16891872985444968884</stp>
        <tr r="R2035" s="1"/>
      </tp>
      <tp t="s">
        <v>#N/A N/A</v>
        <stp/>
        <stp>BDP|12491828809630287068</stp>
        <tr r="N1165" s="1"/>
        <tr r="N1805" s="1"/>
      </tp>
      <tp t="s">
        <v>#N/A N/A</v>
        <stp/>
        <stp>BDP|16044469854625164896</stp>
        <tr r="R2306" s="1"/>
      </tp>
      <tp t="s">
        <v>#N/A N/A</v>
        <stp/>
        <stp>BDP|10755910529138294977</stp>
        <tr r="R2371" s="1"/>
      </tp>
      <tp t="s">
        <v>#N/A N/A</v>
        <stp/>
        <stp>BDP|14320347005508123591</stp>
        <tr r="R2477" s="1"/>
      </tp>
      <tp t="s">
        <v>#N/A N/A</v>
        <stp/>
        <stp>BDP|13624578380085899134</stp>
        <tr r="R256" s="1"/>
      </tp>
      <tp t="s">
        <v>#N/A N/A</v>
        <stp/>
        <stp>BDP|10439103657366808815</stp>
        <tr r="R4209" s="1"/>
      </tp>
      <tp t="s">
        <v>#N/A N/A</v>
        <stp/>
        <stp>BDP|16122204562400865812</stp>
        <tr r="N1018" s="1"/>
        <tr r="N1658" s="1"/>
      </tp>
      <tp t="s">
        <v>#N/A N/A</v>
        <stp/>
        <stp>BDP|16364984122555354207</stp>
        <tr r="R240" s="1"/>
      </tp>
      <tp t="s">
        <v>#N/A N/A</v>
        <stp/>
        <stp>BDP|14899539791174609614</stp>
        <tr r="R1946" s="1"/>
      </tp>
      <tp t="s">
        <v>#N/A N/A</v>
        <stp/>
        <stp>BDP|14169251116449996470</stp>
        <tr r="R1878" s="1"/>
      </tp>
      <tp t="s">
        <v>#N/A N/A</v>
        <stp/>
        <stp>BDP|16719269318767764821</stp>
        <tr r="R24" s="1"/>
        <tr r="R259" s="1"/>
      </tp>
      <tp t="s">
        <v>#N/A N/A</v>
        <stp/>
        <stp>BDP|10684797625076017963</stp>
        <tr r="N1476" s="1"/>
        <tr r="N836" s="1"/>
      </tp>
      <tp t="s">
        <v>#N/A N/A</v>
        <stp/>
        <stp>BDP|11411548148409652325</stp>
        <tr r="R1993" s="1"/>
      </tp>
      <tp t="s">
        <v>#N/A N/A</v>
        <stp/>
        <stp>BDP|16964614736771773851</stp>
        <tr r="R563" s="1"/>
      </tp>
      <tp t="s">
        <v>#N/A N/A</v>
        <stp/>
        <stp>BDP|13842691469660343976</stp>
        <tr r="N1428" s="1"/>
        <tr r="N788" s="1"/>
      </tp>
      <tp t="s">
        <v>#N/A N/A</v>
        <stp/>
        <stp>BDP|12571005852335821836</stp>
        <tr r="R2133" s="1"/>
      </tp>
      <tp t="s">
        <v>#N/A N/A</v>
        <stp/>
        <stp>BDP|15969408684500864399</stp>
        <tr r="N1282" s="1"/>
        <tr r="N642" s="1"/>
      </tp>
      <tp t="s">
        <v>#N/A N/A</v>
        <stp/>
        <stp>BDP|17668448165786030984</stp>
        <tr r="R485" s="1"/>
      </tp>
      <tp t="s">
        <v>#N/A N/A</v>
        <stp/>
        <stp>BDP|17718999780699135503</stp>
        <tr r="N2058" s="1"/>
      </tp>
      <tp t="s">
        <v>#N/A N/A</v>
        <stp/>
        <stp>BDP|11515599490820003731</stp>
        <tr r="N2193" s="1"/>
        <tr r="N2397" s="1"/>
      </tp>
      <tp t="s">
        <v>#N/A N/A</v>
        <stp/>
        <stp>BDP|10947551997521428719</stp>
        <tr r="R2069" s="1"/>
        <tr r="R2275" s="1"/>
      </tp>
      <tp t="s">
        <v>#N/A N/A</v>
        <stp/>
        <stp>BDP|18433792860827331404</stp>
        <tr r="R2503" s="1"/>
      </tp>
      <tp t="s">
        <v>#N/A N/A</v>
        <stp/>
        <stp>BDP|11429391582032645279</stp>
        <tr r="N1993" s="1"/>
      </tp>
      <tp t="s">
        <v>#N/A N/A</v>
        <stp/>
        <stp>BDP|16027977100630934504</stp>
        <tr r="R506" s="1"/>
        <tr r="R506" s="1"/>
      </tp>
      <tp t="s">
        <v>#N/A N/A</v>
        <stp/>
        <stp>BDP|10789925966565704058</stp>
        <tr r="N2368" s="1"/>
      </tp>
      <tp t="s">
        <v>#N/A N/A</v>
        <stp/>
        <stp>BDP|17123469831563099970</stp>
        <tr r="N2136" s="1"/>
        <tr r="N4295" s="1"/>
      </tp>
      <tp t="s">
        <v>#N/A N/A</v>
        <stp/>
        <stp>BDP|12475429026819816788</stp>
        <tr r="N1362" s="1"/>
        <tr r="N722" s="1"/>
      </tp>
      <tp t="s">
        <v>#N/A N/A</v>
        <stp/>
        <stp>BDP|16053280418797822883</stp>
        <tr r="N2138" s="1"/>
        <tr r="N2344" s="1"/>
        <tr r="N306" s="1"/>
        <tr r="N73" s="1"/>
      </tp>
      <tp t="s">
        <v>#N/A N/A</v>
        <stp/>
        <stp>BDP|11321203583859439849</stp>
        <tr r="N1017" s="1"/>
        <tr r="N1657" s="1"/>
      </tp>
      <tp t="s">
        <v>#N/A N/A</v>
        <stp/>
        <stp>BDP|12189459856751447864</stp>
        <tr r="R1928" s="1"/>
        <tr r="R570" s="1"/>
      </tp>
      <tp t="s">
        <v>#N/A N/A</v>
        <stp/>
        <stp>BDP|14130151011966151875</stp>
        <tr r="N4222" s="1"/>
      </tp>
      <tp t="s">
        <v>#N/A N/A</v>
        <stp/>
        <stp>BDP|10733982425716856718</stp>
        <tr r="R4236" s="1"/>
        <tr r="R4236" s="1"/>
      </tp>
      <tp t="s">
        <v>#N/A N/A</v>
        <stp/>
        <stp>BDP|12374317293970750256</stp>
        <tr r="R4159" s="1"/>
      </tp>
      <tp t="s">
        <v>#N/A N/A</v>
        <stp/>
        <stp>BDP|10795765423636662971</stp>
        <tr r="R2319" s="1"/>
      </tp>
      <tp t="s">
        <v>#N/A N/A</v>
        <stp/>
        <stp>BDP|14772873905206397053</stp>
        <tr r="N313" s="1"/>
        <tr r="N80" s="1"/>
      </tp>
      <tp t="s">
        <v>#N/A N/A</v>
        <stp/>
        <stp>BDP|17073900755793449220</stp>
        <tr r="N2028" s="1"/>
        <tr r="N2229" s="1"/>
      </tp>
      <tp t="s">
        <v>#N/A N/A</v>
        <stp/>
        <stp>BDP|18244911401468699369</stp>
        <tr r="R2319" s="1"/>
      </tp>
      <tp t="s">
        <v>#N/A N/A</v>
        <stp/>
        <stp>BDP|15704951113574554366</stp>
        <tr r="N2462" s="1"/>
      </tp>
      <tp t="s">
        <v>#N/A N/A</v>
        <stp/>
        <stp>BDP|14317965230540700407</stp>
        <tr r="R25" s="1"/>
      </tp>
      <tp t="s">
        <v>#N/A N/A</v>
        <stp/>
        <stp>BDP|15585274773793086936</stp>
        <tr r="N538" s="1"/>
      </tp>
      <tp t="s">
        <v>#N/A N/A</v>
        <stp/>
        <stp>BDP|11813430011668609698</stp>
        <tr r="R2220" s="1"/>
      </tp>
      <tp t="s">
        <v>#N/A N/A</v>
        <stp/>
        <stp>BDP|18179868412143877884</stp>
        <tr r="R498" s="1"/>
      </tp>
      <tp t="s">
        <v>#N/A N/A</v>
        <stp/>
        <stp>BDP|14272242922099830795</stp>
        <tr r="N2350" s="1"/>
      </tp>
      <tp t="s">
        <v>#N/A N/A</v>
        <stp/>
        <stp>BDP|14554636158014905921</stp>
        <tr r="N1396" s="1"/>
        <tr r="N756" s="1"/>
      </tp>
      <tp t="s">
        <v>#N/A N/A</v>
        <stp/>
        <stp>BDP|13373610087154634364</stp>
        <tr r="N4256" s="1"/>
      </tp>
      <tp t="s">
        <v>#N/A N/A</v>
        <stp/>
        <stp>BDP|10024943809265850603</stp>
        <tr r="N4270" s="1"/>
      </tp>
      <tp t="s">
        <v>#N/A N/A</v>
        <stp/>
        <stp>BDP|17111711461869661535</stp>
        <tr r="R480" s="1"/>
      </tp>
      <tp t="s">
        <v>#N/A N/A</v>
        <stp/>
        <stp>BDP|16435728588122215184</stp>
        <tr r="R2227" s="1"/>
      </tp>
      <tp t="s">
        <v>#N/A N/A</v>
        <stp/>
        <stp>BDP|14461628862498162613</stp>
        <tr r="N508" s="1"/>
      </tp>
      <tp t="s">
        <v>#N/A N/A</v>
        <stp/>
        <stp>BDP|15636536949626050884</stp>
        <tr r="N1023" s="1"/>
        <tr r="N1663" s="1"/>
      </tp>
      <tp t="s">
        <v>#N/A N/A</v>
        <stp/>
        <stp>BDP|11509146035341913895</stp>
        <tr r="R497" s="1"/>
      </tp>
      <tp t="s">
        <v>#N/A N/A</v>
        <stp/>
        <stp>BDP|12060733736059693545</stp>
        <tr r="N1197" s="1"/>
        <tr r="N1837" s="1"/>
      </tp>
      <tp t="s">
        <v>#N/A N/A</v>
        <stp/>
        <stp>BDP|10084379175936752825</stp>
        <tr r="R1522" s="1"/>
      </tp>
      <tp t="s">
        <v>#N/A N/A</v>
        <stp/>
        <stp>BDP|11455649111189253547</stp>
        <tr r="R883" s="1"/>
      </tp>
      <tp t="s">
        <v>#N/A N/A</v>
        <stp/>
        <stp>BDP|13345774350428607358</stp>
        <tr r="R2028" s="1"/>
        <tr r="R2229" s="1"/>
      </tp>
      <tp t="s">
        <v>#N/A N/A</v>
        <stp/>
        <stp>BDP|15335524112363449802</stp>
        <tr r="N1281" s="1"/>
        <tr r="N641" s="1"/>
      </tp>
      <tp t="s">
        <v>#N/A N/A</v>
        <stp/>
        <stp>BDP|14500217034259651616</stp>
        <tr r="R1929" s="1"/>
        <tr r="R571" s="1"/>
      </tp>
      <tp t="s">
        <v>#N/A N/A</v>
        <stp/>
        <stp>BDP|13276946902914303413</stp>
        <tr r="R2037" s="1"/>
        <tr r="R2237" s="1"/>
      </tp>
      <tp t="s">
        <v>#N/A N/A</v>
        <stp/>
        <stp>BDP|12085005403378270070</stp>
        <tr r="R2171" s="1"/>
      </tp>
      <tp t="s">
        <v>#N/A N/A</v>
        <stp/>
        <stp>BDP|15427269481867652239</stp>
        <tr r="R2074" s="1"/>
        <tr r="R4279" s="1"/>
      </tp>
      <tp t="s">
        <v>#N/A N/A</v>
        <stp/>
        <stp>BDP|11949278188865652462</stp>
        <tr r="R2182" s="1"/>
      </tp>
      <tp t="s">
        <v>#N/A N/A</v>
        <stp/>
        <stp>BDP|14019096312166556980</stp>
        <tr r="R4271" s="1"/>
      </tp>
      <tp t="s">
        <v>#N/A N/A</v>
        <stp/>
        <stp>BDP|10839440269078016035</stp>
        <tr r="N1275" s="1"/>
        <tr r="N635" s="1"/>
      </tp>
      <tp t="s">
        <v>#N/A N/A</v>
        <stp/>
        <stp>BDP|13067211108053972865</stp>
        <tr r="R2172" s="1"/>
        <tr r="R2370" s="1"/>
      </tp>
      <tp t="s">
        <v>#N/A N/A</v>
        <stp/>
        <stp>BDP|10796667824629242718</stp>
        <tr r="R4159" s="1"/>
      </tp>
      <tp t="s">
        <v>#N/A N/A</v>
        <stp/>
        <stp>BDP|12074460148991220853</stp>
        <tr r="N2381" s="1"/>
      </tp>
      <tp t="s">
        <v>#N/A N/A</v>
        <stp/>
        <stp>BDP|14261935679445084412</stp>
        <tr r="R2219" s="1"/>
      </tp>
      <tp t="s">
        <v>#N/A N/A</v>
        <stp/>
        <stp>BDP|17332843565424308686</stp>
        <tr r="R2118" s="1"/>
      </tp>
      <tp t="s">
        <v>#N/A N/A</v>
        <stp/>
        <stp>BDP|13626824556137331285</stp>
        <tr r="N4196" s="1"/>
      </tp>
      <tp t="s">
        <v>#N/A N/A</v>
        <stp/>
        <stp>BDP|12617119394284930539</stp>
        <tr r="N1170" s="1"/>
        <tr r="N1810" s="1"/>
      </tp>
      <tp t="s">
        <v>#N/A N/A</v>
        <stp/>
        <stp>BDP|13540277779865167839</stp>
        <tr r="R2154" s="1"/>
      </tp>
      <tp t="s">
        <v>#N/A N/A</v>
        <stp/>
        <stp>BDP|14639158888113637550</stp>
        <tr r="P4334" s="1"/>
      </tp>
      <tp t="s">
        <v>#N/A N/A</v>
        <stp/>
        <stp>BDP|15834589729388225134</stp>
        <tr r="N1320" s="1"/>
        <tr r="N680" s="1"/>
      </tp>
      <tp t="s">
        <v>#N/A N/A</v>
        <stp/>
        <stp>BDP|12577648418557838994</stp>
        <tr r="N2526" s="1"/>
      </tp>
      <tp t="s">
        <v>#N/A N/A</v>
        <stp/>
        <stp>BDP|11401285254414013907</stp>
        <tr r="R490" s="1"/>
      </tp>
      <tp t="s">
        <v>#N/A N/A</v>
        <stp/>
        <stp>BDP|17669596314140324806</stp>
        <tr r="N1069" s="1"/>
        <tr r="N1709" s="1"/>
      </tp>
      <tp t="s">
        <v>#N/A N/A</v>
        <stp/>
        <stp>BDP|10927490195004886262</stp>
        <tr r="R477" s="1"/>
      </tp>
      <tp t="s">
        <v>#N/A N/A</v>
        <stp/>
        <stp>BDP|11019088324260485834</stp>
        <tr r="N1292" s="1"/>
        <tr r="N652" s="1"/>
      </tp>
      <tp t="s">
        <v>#N/A N/A</v>
        <stp/>
        <stp>BDP|18274102976421666490</stp>
        <tr r="N1590" s="1"/>
        <tr r="N950" s="1"/>
      </tp>
      <tp t="s">
        <v>#N/A N/A</v>
        <stp/>
        <stp>BDP|15021944332866880251</stp>
        <tr r="P1876" s="1"/>
      </tp>
      <tp t="s">
        <v>#N/A N/A</v>
        <stp/>
        <stp>BDP|17832672602088247241</stp>
        <tr r="R2060" s="1"/>
        <tr r="R2260" s="1"/>
      </tp>
      <tp t="s">
        <v>#N/A N/A</v>
        <stp/>
        <stp>BDP|12419786296063396435</stp>
        <tr r="R2513" s="1"/>
      </tp>
      <tp t="s">
        <v>#N/A N/A</v>
        <stp/>
        <stp>BDP|16894945347144721464</stp>
        <tr r="R466" s="1"/>
      </tp>
      <tp t="s">
        <v>#N/A N/A</v>
        <stp/>
        <stp>BDP|16233912615043835648</stp>
        <tr r="R2193" s="1"/>
        <tr r="R2397" s="1"/>
      </tp>
      <tp t="s">
        <v>#N/A N/A</v>
        <stp/>
        <stp>BDP|10960211881402487373</stp>
        <tr r="R1991" s="1"/>
      </tp>
      <tp t="s">
        <v>#N/A N/A</v>
        <stp/>
        <stp>BDP|17011519160408319782</stp>
        <tr r="R2109" s="1"/>
      </tp>
      <tp t="s">
        <v>#N/A N/A</v>
        <stp/>
        <stp>BDP|14788191250818232360</stp>
        <tr r="R1894" s="1"/>
      </tp>
      <tp t="s">
        <v>#N/A N/A</v>
        <stp/>
        <stp>BDP|11213219687104860400</stp>
        <tr r="R4195" s="1"/>
      </tp>
      <tp t="s">
        <v>#N/A N/A</v>
        <stp/>
        <stp>BDP|13208997013102366270</stp>
        <tr r="R2489" s="1"/>
      </tp>
      <tp t="s">
        <v>#N/A N/A</v>
        <stp/>
        <stp>BDP|17245794711038658205</stp>
        <tr r="N2033" s="1"/>
      </tp>
      <tp t="s">
        <v>#N/A N/A</v>
        <stp/>
        <stp>BDP|10102582651273070840</stp>
        <tr r="R2057" s="1"/>
      </tp>
      <tp t="s">
        <v>#N/A N/A</v>
        <stp/>
        <stp>BDP|15887806708042418489</stp>
        <tr r="R4220" s="1"/>
      </tp>
      <tp t="s">
        <v>#N/A N/A</v>
        <stp/>
        <stp>BDP|11754427308427034910</stp>
        <tr r="N293" s="1"/>
        <tr r="N60" s="1"/>
      </tp>
      <tp t="s">
        <v>#N/A N/A</v>
        <stp/>
        <stp>BDP|12841945523271795370</stp>
        <tr r="N1259" s="1"/>
        <tr r="N619" s="1"/>
      </tp>
      <tp t="s">
        <v>#N/A N/A</v>
        <stp/>
        <stp>BDP|10176449552189055382</stp>
        <tr r="N4323" s="1"/>
      </tp>
      <tp t="s">
        <v>#N/A N/A</v>
        <stp/>
        <stp>BDP|13198607139518600513</stp>
        <tr r="N2302" s="1"/>
      </tp>
      <tp t="s">
        <v>#N/A N/A</v>
        <stp/>
        <stp>BDP|11863872468867033380</stp>
        <tr r="N1469" s="1"/>
        <tr r="N829" s="1"/>
      </tp>
      <tp t="s">
        <v>#N/A N/A</v>
        <stp/>
        <stp>BDP|15553513009619406261</stp>
        <tr r="N1571" s="1"/>
        <tr r="N931" s="1"/>
      </tp>
      <tp t="s">
        <v>#N/A N/A</v>
        <stp/>
        <stp>BDP|17597345669709514037</stp>
        <tr r="R4206" s="1"/>
      </tp>
      <tp t="s">
        <v>#N/A N/A</v>
        <stp/>
        <stp>BDP|12809716490381247650</stp>
        <tr r="N1397" s="1"/>
        <tr r="N757" s="1"/>
      </tp>
      <tp t="s">
        <v>#N/A N/A</v>
        <stp/>
        <stp>BDP|14655898775039338979</stp>
        <tr r="R2499" s="1"/>
      </tp>
      <tp t="s">
        <v>#N/A N/A</v>
        <stp/>
        <stp>BDP|11388110075718199481</stp>
        <tr r="N2496" s="1"/>
      </tp>
      <tp t="s">
        <v>#N/A N/A</v>
        <stp/>
        <stp>BDP|13665087635489507203</stp>
        <tr r="R4315" s="1"/>
      </tp>
      <tp t="s">
        <v>#N/A N/A</v>
        <stp/>
        <stp>BDP|11830606350688545133</stp>
        <tr r="R1861" s="1"/>
        <tr r="R1861" s="1"/>
        <tr r="R19" s="1"/>
        <tr r="R19" s="1"/>
        <tr r="R1934" s="1"/>
        <tr r="R1934" s="1"/>
        <tr r="R1963" s="1"/>
        <tr r="R1963" s="1"/>
        <tr r="R2010" s="1"/>
        <tr r="R2010" s="1"/>
        <tr r="R233" s="1"/>
        <tr r="R233" s="1"/>
        <tr r="R2438" s="1"/>
        <tr r="R2438" s="1"/>
        <tr r="R4139" s="1"/>
        <tr r="R4139" s="1"/>
        <tr r="R4238" s="1"/>
        <tr r="R4238" s="1"/>
        <tr r="R4245" s="1"/>
        <tr r="R4245" s="1"/>
        <tr r="R4251" s="1"/>
        <tr r="R4251" s="1"/>
        <tr r="R520" s="1"/>
        <tr r="R520" s="1"/>
        <tr r="R575" s="1"/>
        <tr r="R575" s="1"/>
        <tr r="R9" s="1"/>
        <tr r="R9" s="1"/>
      </tp>
      <tp t="s">
        <v>#N/A N/A</v>
        <stp/>
        <stp>BDP|17924888497595132898</stp>
        <tr r="N4223" s="1"/>
        <tr r="N4223" s="1"/>
      </tp>
      <tp t="s">
        <v>#N/A N/A</v>
        <stp/>
        <stp>BDP|14493250993652355607</stp>
        <tr r="R130" s="1"/>
        <tr r="R363" s="1"/>
      </tp>
      <tp t="s">
        <v>#N/A N/A</v>
        <stp/>
        <stp>BDP|14525629057028927485</stp>
        <tr r="N264" s="1"/>
        <tr r="N31" s="1"/>
      </tp>
      <tp t="s">
        <v>#N/A N/A</v>
        <stp/>
        <stp>BDP|17349730622730782948</stp>
        <tr r="R2537" s="1"/>
      </tp>
      <tp t="s">
        <v>#N/A N/A</v>
        <stp/>
        <stp>BDP|12414809026595651659</stp>
        <tr r="R2164" s="1"/>
        <tr r="R2363" s="1"/>
      </tp>
      <tp t="s">
        <v>#N/A N/A</v>
        <stp/>
        <stp>BDP|16644554492989045808</stp>
        <tr r="R2022" s="1"/>
      </tp>
      <tp t="s">
        <v>#N/A N/A</v>
        <stp/>
        <stp>BDP|11462626182477787332</stp>
        <tr r="N241" s="1"/>
      </tp>
      <tp t="s">
        <v>#N/A N/A</v>
        <stp/>
        <stp>BDP|13877774352558493293</stp>
        <tr r="N1920" s="1"/>
        <tr r="N556" s="1"/>
      </tp>
      <tp t="s">
        <v>#N/A N/A</v>
        <stp/>
        <stp>BDP|13180956317012098236</stp>
        <tr r="R2215" s="1"/>
      </tp>
      <tp t="s">
        <v>#N/A N/A</v>
        <stp/>
        <stp>BDP|10563384607949396196</stp>
        <tr r="O1946" s="1"/>
      </tp>
      <tp t="s">
        <v>#N/A N/A</v>
        <stp/>
        <stp>BDP|17572447722168405275</stp>
        <tr r="R2504" s="1"/>
      </tp>
      <tp t="s">
        <v>#N/A N/A</v>
        <stp/>
        <stp>BDP|16365208508339845602</stp>
        <tr r="N4213" s="1"/>
      </tp>
      <tp t="s">
        <v>#N/A N/A</v>
        <stp/>
        <stp>BDP|15499803237851793471</stp>
        <tr r="N181" s="1"/>
        <tr r="N2118" s="1"/>
        <tr r="N414" s="1"/>
      </tp>
      <tp t="s">
        <v>#N/A N/A</v>
        <stp/>
        <stp>BDP|10156263967337149829</stp>
        <tr r="N1418" s="1"/>
        <tr r="N778" s="1"/>
      </tp>
      <tp t="s">
        <v>#N/A N/A</v>
        <stp/>
        <stp>BDP|13205758978300421886</stp>
        <tr r="R4167" s="1"/>
        <tr r="R4178" s="1"/>
      </tp>
      <tp t="s">
        <v>#N/A N/A</v>
        <stp/>
        <stp>BDP|14342576795036643548</stp>
        <tr r="R2116" s="1"/>
        <tr r="R2323" s="1"/>
      </tp>
      <tp t="s">
        <v>#N/A N/A</v>
        <stp/>
        <stp>BDP|12887010110890229880</stp>
        <tr r="R2205" s="1"/>
        <tr r="R2480" s="1"/>
      </tp>
      <tp t="s">
        <v>#N/A N/A</v>
        <stp/>
        <stp>BDP|14073964433590519536</stp>
        <tr r="R546" s="1"/>
      </tp>
      <tp t="s">
        <v>#N/A N/A</v>
        <stp/>
        <stp>BDP|13140822503185437574</stp>
        <tr r="N4167" s="1"/>
        <tr r="N4167" s="1"/>
        <tr r="N4178" s="1"/>
        <tr r="N4178" s="1"/>
      </tp>
      <tp t="s">
        <v>#N/A N/A</v>
        <stp/>
        <stp>BDP|17720795618079098345</stp>
        <tr r="N257" s="1"/>
      </tp>
      <tp t="s">
        <v>#N/A N/A</v>
        <stp/>
        <stp>BDP|14444622794126075608</stp>
        <tr r="N2460" s="1"/>
      </tp>
      <tp t="s">
        <v>#N/A N/A</v>
        <stp/>
        <stp>BDP|10568124913273091861</stp>
        <tr r="R1872" s="1"/>
        <tr r="R244" s="1"/>
      </tp>
      <tp t="s">
        <v>#N/A N/A</v>
        <stp/>
        <stp>BDP|13380864341343566735</stp>
        <tr r="R2305" s="1"/>
      </tp>
      <tp t="s">
        <v>#N/A N/A</v>
        <stp/>
        <stp>BDP|11992785653328817089</stp>
        <tr r="N1105" s="1"/>
        <tr r="N1745" s="1"/>
      </tp>
      <tp t="s">
        <v>#N/A N/A</v>
        <stp/>
        <stp>BDP|18325671297029104504</stp>
        <tr r="R2372" s="1"/>
      </tp>
      <tp t="s">
        <v>#N/A N/A</v>
        <stp/>
        <stp>BDP|11126377542699768413</stp>
        <tr r="N1335" s="1"/>
        <tr r="N695" s="1"/>
      </tp>
      <tp t="s">
        <v>#N/A N/A</v>
        <stp/>
        <stp>BDP|10422330082331353140</stp>
        <tr r="R4291" s="1"/>
      </tp>
      <tp t="s">
        <v>#N/A N/A</v>
        <stp/>
        <stp>BDP|11424305275609430708</stp>
        <tr r="N1124" s="1"/>
        <tr r="N1764" s="1"/>
      </tp>
      <tp t="s">
        <v>#N/A N/A</v>
        <stp/>
        <stp>BDP|15025042667978447022</stp>
        <tr r="N1592" s="1"/>
        <tr r="N952" s="1"/>
      </tp>
      <tp t="s">
        <v>#N/A N/A</v>
        <stp/>
        <stp>BDP|13203635900649097744</stp>
        <tr r="N1123" s="1"/>
        <tr r="N1763" s="1"/>
      </tp>
      <tp t="s">
        <v>#N/A N/A</v>
        <stp/>
        <stp>BDP|14839658786555695485</stp>
        <tr r="N1521" s="1"/>
      </tp>
      <tp t="s">
        <v>#N/A N/A</v>
        <stp/>
        <stp>BDP|13349841060542516473</stp>
        <tr r="R1987" s="1"/>
      </tp>
      <tp t="s">
        <v>#N/A N/A</v>
        <stp/>
        <stp>BDP|16998885986315268808</stp>
        <tr r="R1989" s="1"/>
      </tp>
      <tp t="s">
        <v>#N/A N/A</v>
        <stp/>
        <stp>BDP|11529261663046008852</stp>
        <tr r="O4154" s="1"/>
        <tr r="O4184" s="1"/>
        <tr r="O4333" s="1"/>
      </tp>
      <tp t="s">
        <v>#N/A N/A</v>
        <stp/>
        <stp>BDP|11387560466809414026</stp>
        <tr r="R2070" s="1"/>
        <tr r="R2276" s="1"/>
      </tp>
      <tp t="s">
        <v>#N/A N/A</v>
        <stp/>
        <stp>BDP|15770403461195416972</stp>
        <tr r="N4194" s="1"/>
      </tp>
      <tp t="s">
        <v>#N/A N/A</v>
        <stp/>
        <stp>BDP|12375717219496795984</stp>
        <tr r="R2415" s="1"/>
      </tp>
      <tp t="s">
        <v>#N/A N/A</v>
        <stp/>
        <stp>BDP|17720137152831021926</stp>
        <tr r="O1941" s="1"/>
      </tp>
      <tp t="s">
        <v>#N/A N/A</v>
        <stp/>
        <stp>BDP|10895983459490643780</stp>
        <tr r="R566" s="1"/>
      </tp>
      <tp t="s">
        <v>#N/A N/A</v>
        <stp/>
        <stp>BDP|12821650789603095434</stp>
        <tr r="N2291" s="1"/>
      </tp>
      <tp t="s">
        <v>#N/A N/A</v>
        <stp/>
        <stp>BDP|15853411121248994067</stp>
        <tr r="N329" s="1"/>
        <tr r="N96" s="1"/>
      </tp>
      <tp t="s">
        <v>#N/A N/A</v>
        <stp/>
        <stp>BDP|17586006169322399887</stp>
        <tr r="R4214" s="1"/>
      </tp>
      <tp t="s">
        <v>#N/A N/A</v>
        <stp/>
        <stp>BDP|16374413735202363833</stp>
        <tr r="R2151" s="1"/>
      </tp>
      <tp t="s">
        <v>#N/A N/A</v>
        <stp/>
        <stp>BDP|10169834201064719734</stp>
        <tr r="R2429" s="1"/>
      </tp>
      <tp t="s">
        <v>#N/A N/A</v>
        <stp/>
        <stp>BDP|15075764480436979786</stp>
        <tr r="N498" s="1"/>
      </tp>
      <tp t="s">
        <v>#N/A N/A</v>
        <stp/>
        <stp>BDP|15432769280880485101</stp>
        <tr r="R1881" s="1"/>
      </tp>
      <tp t="s">
        <v>#N/A N/A</v>
        <stp/>
        <stp>BDP|18163722213011061469</stp>
        <tr r="N1968" s="1"/>
      </tp>
      <tp t="s">
        <v>#N/A N/A</v>
        <stp/>
        <stp>BDP|15749436149578888632</stp>
        <tr r="N1412" s="1"/>
        <tr r="N772" s="1"/>
      </tp>
      <tp t="s">
        <v>#N/A N/A</v>
        <stp/>
        <stp>BDP|16749656145556144900</stp>
        <tr r="R2027" s="1"/>
        <tr r="R4257" s="1"/>
      </tp>
      <tp t="s">
        <v>#N/A N/A</v>
        <stp/>
        <stp>BDP|13319758972769690147</stp>
        <tr r="N1974" s="1"/>
      </tp>
      <tp t="s">
        <v>#N/A N/A</v>
        <stp/>
        <stp>BDP|16835319129255359959</stp>
        <tr r="R2079" s="1"/>
        <tr r="R2283" s="1"/>
      </tp>
      <tp t="s">
        <v>#N/A N/A</v>
        <stp/>
        <stp>BDP|16451324280344647262</stp>
        <tr r="N1447" s="1"/>
        <tr r="N807" s="1"/>
      </tp>
      <tp t="s">
        <v>#N/A N/A</v>
        <stp/>
        <stp>BDP|18233163421191815243</stp>
        <tr r="N1355" s="1"/>
        <tr r="N715" s="1"/>
      </tp>
      <tp t="s">
        <v>#N/A N/A</v>
        <stp/>
        <stp>BDP|18013629676905973444</stp>
        <tr r="N194" s="1"/>
        <tr r="N2146" s="1"/>
        <tr r="N427" s="1"/>
      </tp>
      <tp t="s">
        <v>#N/A N/A</v>
        <stp/>
        <stp>BDP|13013998142947528173</stp>
        <tr r="R2226" s="1"/>
      </tp>
      <tp t="s">
        <v>#N/A N/A</v>
        <stp/>
        <stp>BDP|18436648651931961213</stp>
        <tr r="R2120" s="1"/>
        <tr r="R4290" s="1"/>
      </tp>
      <tp t="s">
        <v>#N/A N/A</v>
        <stp/>
        <stp>BDP|13985570395211472672</stp>
        <tr r="R2228" s="1"/>
      </tp>
      <tp t="s">
        <v>#N/A N/A</v>
        <stp/>
        <stp>BDP|18417837592623823250</stp>
        <tr r="N1140" s="1"/>
        <tr r="N1780" s="1"/>
      </tp>
      <tp t="s">
        <v>#N/A N/A</v>
        <stp/>
        <stp>BDP|15969686808593167805</stp>
        <tr r="N2041" s="1"/>
      </tp>
      <tp t="s">
        <v>#N/A N/A</v>
        <stp/>
        <stp>BDP|13929014856959241771</stp>
        <tr r="R4318" s="1"/>
      </tp>
      <tp t="s">
        <v>#N/A N/A</v>
        <stp/>
        <stp>BDP|14712791417713071923</stp>
        <tr r="N1346" s="1"/>
        <tr r="N706" s="1"/>
      </tp>
      <tp t="s">
        <v>#N/A N/A</v>
        <stp/>
        <stp>BDP|12227041458589327663</stp>
        <tr r="N168" s="1"/>
        <tr r="N401" s="1"/>
      </tp>
      <tp t="s">
        <v>#N/A N/A</v>
        <stp/>
        <stp>BDP|16008424302962918829</stp>
        <tr r="N2077" s="1"/>
      </tp>
      <tp t="s">
        <v>#N/A N/A</v>
        <stp/>
        <stp>BDP|11650731283612951443</stp>
        <tr r="N1333" s="1"/>
        <tr r="N693" s="1"/>
      </tp>
      <tp t="s">
        <v>#N/A N/A</v>
        <stp/>
        <stp>BDP|15989631294892396073</stp>
        <tr r="N1066" s="1"/>
        <tr r="N1706" s="1"/>
      </tp>
      <tp t="s">
        <v>#N/A N/A</v>
        <stp/>
        <stp>BDP|16625996734885377126</stp>
        <tr r="N1256" s="1"/>
        <tr r="N616" s="1"/>
      </tp>
      <tp t="s">
        <v>#N/A N/A</v>
        <stp/>
        <stp>BDP|16808999837761843547</stp>
        <tr r="N2262" s="1"/>
      </tp>
      <tp t="s">
        <v>#N/A N/A</v>
        <stp/>
        <stp>BDP|11504751290371827627</stp>
        <tr r="R466" s="1"/>
        <tr r="R466" s="1"/>
      </tp>
      <tp t="s">
        <v>#N/A N/A</v>
        <stp/>
        <stp>BDP|13672747494142931729</stp>
        <tr r="R2385" s="1"/>
      </tp>
      <tp t="s">
        <v>#N/A N/A</v>
        <stp/>
        <stp>BDP|13229149377275943855</stp>
        <tr r="N1250" s="1"/>
        <tr r="N610" s="1"/>
      </tp>
      <tp t="s">
        <v>#N/A N/A</v>
        <stp/>
        <stp>BDP|13785316861646832824</stp>
        <tr r="R487" s="1"/>
      </tp>
      <tp t="s">
        <v>#N/A N/A</v>
        <stp/>
        <stp>BDP|15402892747531713009</stp>
        <tr r="N4264" s="1"/>
      </tp>
      <tp t="s">
        <v>#N/A N/A</v>
        <stp/>
        <stp>BDP|11824139834173538874</stp>
        <tr r="N2226" s="1"/>
        <tr r="N265" s="1"/>
        <tr r="N32" s="1"/>
      </tp>
      <tp t="s">
        <v>#N/A N/A</v>
        <stp/>
        <stp>BDP|14473743833858987074</stp>
        <tr r="N2129" s="1"/>
        <tr r="N4292" s="1"/>
      </tp>
      <tp t="s">
        <v>#N/A N/A</v>
        <stp/>
        <stp>BDP|11119695106436541961</stp>
        <tr r="R2432" s="1"/>
      </tp>
      <tp t="s">
        <v>#N/A N/A</v>
        <stp/>
        <stp>BDP|16982198354653965904</stp>
        <tr r="R536" s="1"/>
      </tp>
      <tp t="s">
        <v>#N/A N/A</v>
        <stp/>
        <stp>BDP|15571551756548828528</stp>
        <tr r="N1583" s="1"/>
        <tr r="N943" s="1"/>
      </tp>
      <tp t="s">
        <v>#N/A N/A</v>
        <stp/>
        <stp>BDP|10032979650504816037</stp>
        <tr r="R2131" s="1"/>
      </tp>
      <tp t="s">
        <v>#N/A N/A</v>
        <stp/>
        <stp>BDP|14054110176953279995</stp>
        <tr r="R1906" s="1"/>
        <tr r="R527" s="1"/>
      </tp>
      <tp t="s">
        <v>#N/A N/A</v>
        <stp/>
        <stp>BDP|14940745726859639017</stp>
        <tr r="N256" s="1"/>
      </tp>
      <tp t="s">
        <v>#N/A N/A</v>
        <stp/>
        <stp>BDP|17581396102309002520</stp>
        <tr r="R2169" s="1"/>
      </tp>
      <tp t="s">
        <v>#N/A N/A</v>
        <stp/>
        <stp>BDP|14409474890133953263</stp>
        <tr r="R2512" s="1"/>
      </tp>
      <tp t="s">
        <v>#N/A N/A</v>
        <stp/>
        <stp>BDP|15608533808270500843</stp>
        <tr r="N1563" s="1"/>
        <tr r="N923" s="1"/>
      </tp>
      <tp t="s">
        <v>#N/A N/A</v>
        <stp/>
        <stp>BDP|11401482839526841815</stp>
        <tr r="R2518" s="1"/>
      </tp>
      <tp t="s">
        <v>#N/A N/A</v>
        <stp/>
        <stp>BDP|10898885877452350588</stp>
        <tr r="N1060" s="1"/>
        <tr r="N1700" s="1"/>
      </tp>
      <tp t="s">
        <v>#N/A N/A</v>
        <stp/>
        <stp>BDP|11821637785390856799</stp>
        <tr r="N1137" s="1"/>
        <tr r="N1777" s="1"/>
      </tp>
      <tp t="s">
        <v>#N/A N/A</v>
        <stp/>
        <stp>BDP|11749737890196949128</stp>
        <tr r="R491" s="1"/>
        <tr r="R491" s="1"/>
      </tp>
      <tp t="s">
        <v>#N/A N/A</v>
        <stp/>
        <stp>BDP|13172801666364195190</stp>
        <tr r="R2099" s="1"/>
        <tr r="R2300" s="1"/>
      </tp>
      <tp t="s">
        <v>#N/A N/A</v>
        <stp/>
        <stp>BDP|10623028295228651981</stp>
        <tr r="R2460" s="1"/>
      </tp>
      <tp t="s">
        <v>#N/A N/A</v>
        <stp/>
        <stp>BDP|15163571964589436797</stp>
        <tr r="R1952" s="1"/>
        <tr r="R1999" s="1"/>
      </tp>
      <tp t="s">
        <v>#N/A N/A</v>
        <stp/>
        <stp>BDP|12953294990812789384</stp>
        <tr r="R2416" s="1"/>
      </tp>
      <tp t="s">
        <v>#N/A N/A</v>
        <stp/>
        <stp>BDP|11473790355148567339</stp>
        <tr r="R2032" s="1"/>
        <tr r="R2234" s="1"/>
      </tp>
      <tp t="s">
        <v>#N/A N/A</v>
        <stp/>
        <stp>BDP|16163842704383801579</stp>
        <tr r="R2521" s="1"/>
      </tp>
      <tp t="s">
        <v>#N/A N/A</v>
        <stp/>
        <stp>BDP|12283601551708420191</stp>
        <tr r="N104" s="1"/>
        <tr r="N337" s="1"/>
      </tp>
      <tp t="s">
        <v>#N/A N/A</v>
        <stp/>
        <stp>BDP|13601693592333748746</stp>
        <tr r="R1879" s="1"/>
      </tp>
      <tp t="s">
        <v>#N/A N/A</v>
        <stp/>
        <stp>BDP|10881087194055369462</stp>
        <tr r="R2310" s="1"/>
        <tr r="R4285" s="1"/>
      </tp>
      <tp t="s">
        <v>#N/A N/A</v>
        <stp/>
        <stp>BDP|18237701664730244158</stp>
        <tr r="O1959" s="1"/>
        <tr r="O2006" s="1"/>
      </tp>
      <tp t="s">
        <v>#N/A N/A</v>
        <stp/>
        <stp>BDP|13214672286943367611</stp>
        <tr r="N1284" s="1"/>
        <tr r="N644" s="1"/>
      </tp>
      <tp t="s">
        <v>#N/A N/A</v>
        <stp/>
        <stp>BDP|16770133230039026553</stp>
        <tr r="N2102" s="1"/>
        <tr r="N4284" s="1"/>
      </tp>
      <tp t="s">
        <v>#N/A N/A</v>
        <stp/>
        <stp>BDP|11173694562928980139</stp>
        <tr r="R4218" s="1"/>
      </tp>
      <tp t="s">
        <v>#N/A N/A</v>
        <stp/>
        <stp>BDP|15455447674836497809</stp>
        <tr r="N1332" s="1"/>
        <tr r="N692" s="1"/>
      </tp>
      <tp t="s">
        <v>#N/A N/A</v>
        <stp/>
        <stp>BDP|17864889267196028774</stp>
        <tr r="N1859" s="1"/>
        <tr r="N1932" s="1"/>
        <tr r="N1961" s="1"/>
        <tr r="N2008" s="1"/>
        <tr r="N2437" s="1"/>
        <tr r="N4138" s="1"/>
        <tr r="N4243" s="1"/>
        <tr r="N4249" s="1"/>
        <tr r="N573" s="1"/>
      </tp>
      <tp t="s">
        <v>#N/A N/A</v>
        <stp/>
        <stp>BDP|12031829867615676138</stp>
        <tr r="N1454" s="1"/>
        <tr r="N814" s="1"/>
      </tp>
      <tp t="s">
        <v>#N/A N/A</v>
        <stp/>
        <stp>BDP|14631300382680551712</stp>
        <tr r="N2131" s="1"/>
      </tp>
      <tp t="s">
        <v>#N/A N/A</v>
        <stp/>
        <stp>BDP|13673371504529216173</stp>
        <tr r="N1015" s="1"/>
        <tr r="N1655" s="1"/>
      </tp>
      <tp t="s">
        <v>#N/A N/A</v>
        <stp/>
        <stp>BDP|11938433278608306211</stp>
        <tr r="N883" s="1"/>
      </tp>
      <tp t="s">
        <v>#N/A N/A</v>
        <stp/>
        <stp>BDP|15443549675839153647</stp>
        <tr r="N1358" s="1"/>
        <tr r="N718" s="1"/>
      </tp>
      <tp t="s">
        <v>#N/A N/A</v>
        <stp/>
        <stp>BDP|13760215290265201544</stp>
        <tr r="N4305" s="1"/>
      </tp>
      <tp t="s">
        <v>#N/A N/A</v>
        <stp/>
        <stp>BDP|15748909724964288219</stp>
        <tr r="N1150" s="1"/>
        <tr r="N1790" s="1"/>
      </tp>
      <tp t="s">
        <v>#N/A N/A</v>
        <stp/>
        <stp>BDP|15622445598577802727</stp>
        <tr r="R2380" s="1"/>
      </tp>
      <tp t="s">
        <v>#N/A N/A</v>
        <stp/>
        <stp>BDP|17709405293882570027</stp>
        <tr r="N1390" s="1"/>
        <tr r="N750" s="1"/>
      </tp>
      <tp t="s">
        <v>#N/A N/A</v>
        <stp/>
        <stp>BDP|13917985321627685759</stp>
        <tr r="R2356" s="1"/>
      </tp>
      <tp t="s">
        <v>#N/A N/A</v>
        <stp/>
        <stp>BDP|14531305010918502625</stp>
        <tr r="R496" s="1"/>
        <tr r="R496" s="1"/>
      </tp>
      <tp t="s">
        <v>#N/A N/A</v>
        <stp/>
        <stp>BDP|16745348862042467975</stp>
        <tr r="N1983" s="1"/>
      </tp>
      <tp t="s">
        <v>#N/A N/A</v>
        <stp/>
        <stp>BDP|16483022217757237812</stp>
        <tr r="R2088" s="1"/>
      </tp>
      <tp t="s">
        <v>#N/A N/A</v>
        <stp/>
        <stp>BDP|14339544856228302404</stp>
        <tr r="N4325" s="1"/>
      </tp>
      <tp t="s">
        <v>#N/A N/A</v>
        <stp/>
        <stp>BDP|18246313494779045355</stp>
        <tr r="N2424" s="1"/>
        <tr r="N2483" s="1"/>
      </tp>
      <tp t="s">
        <v>#N/A N/A</v>
        <stp/>
        <stp>BDP|11072448692936469206</stp>
        <tr r="N2369" s="1"/>
      </tp>
      <tp t="s">
        <v>#N/A N/A</v>
        <stp/>
        <stp>BDP|12371471562409724136</stp>
        <tr r="N1000" s="1"/>
        <tr r="N1640" s="1"/>
      </tp>
      <tp t="s">
        <v>#N/A N/A</v>
        <stp/>
        <stp>BDP|18315205330508274933</stp>
        <tr r="N2115" s="1"/>
        <tr r="N2321" s="1"/>
        <tr r="N2459" s="1"/>
      </tp>
      <tp t="s">
        <v>#N/A N/A</v>
        <stp/>
        <stp>BDP|11508233056859264775</stp>
        <tr r="R2179" s="1"/>
      </tp>
      <tp t="s">
        <v>#N/A N/A</v>
        <stp/>
        <stp>BDP|16831817539227091252</stp>
        <tr r="R2309" s="1"/>
      </tp>
      <tp t="s">
        <v>#N/A N/A</v>
        <stp/>
        <stp>BDP|13604056736140206826</stp>
        <tr r="R11" s="1"/>
        <tr r="R1863" s="1"/>
        <tr r="R1902" s="1"/>
        <tr r="R1936" s="1"/>
        <tr r="R1948" s="1"/>
        <tr r="R1965" s="1"/>
        <tr r="R20" s="1"/>
        <tr r="R1994" s="1"/>
        <tr r="R2012" s="1"/>
        <tr r="R2020" s="1"/>
        <tr r="R2222" s="1"/>
        <tr r="R235" s="1"/>
        <tr r="R2426" s="1"/>
        <tr r="R2440" s="1"/>
        <tr r="R2484" s="1"/>
        <tr r="R4141" s="1"/>
        <tr r="R4146" s="1"/>
        <tr r="R4155" s="1"/>
        <tr r="R4161" s="1"/>
        <tr r="R4170" s="1"/>
        <tr r="R4185" s="1"/>
        <tr r="R4215" s="1"/>
        <tr r="R4240" s="1"/>
        <tr r="R4246" s="1"/>
        <tr r="R4252" s="1"/>
        <tr r="R521" s="1"/>
        <tr r="R577" s="1"/>
      </tp>
      <tp t="s">
        <v>#N/A N/A</v>
        <stp/>
        <stp>BDP|14889119608775011842</stp>
        <tr r="R16" s="1"/>
      </tp>
      <tp t="s">
        <v>#N/A N/A</v>
        <stp/>
        <stp>BDP|16693510503453706868</stp>
        <tr r="R256" s="1"/>
      </tp>
      <tp t="s">
        <v>#N/A N/A</v>
        <stp/>
        <stp>BDP|15488310522968075422</stp>
        <tr r="N2382" s="1"/>
      </tp>
      <tp t="s">
        <v>#N/A N/A</v>
        <stp/>
        <stp>BDP|17381070205038078750</stp>
        <tr r="N882" s="1"/>
      </tp>
      <tp t="s">
        <v>#N/A N/A</v>
        <stp/>
        <stp>BDP|12739952630069472927</stp>
        <tr r="R549" s="1"/>
      </tp>
      <tp t="s">
        <v>#N/A N/A</v>
        <stp/>
        <stp>BDP|15882667395084623698</stp>
        <tr r="R2478" s="1"/>
      </tp>
      <tp t="s">
        <v>#N/A N/A</v>
        <stp/>
        <stp>BDP|11150263175344601801</stp>
        <tr r="R1940" s="1"/>
      </tp>
      <tp t="s">
        <v>#N/A N/A</v>
        <stp/>
        <stp>BDP|15625202299664947226</stp>
        <tr r="R4276" s="1"/>
      </tp>
      <tp t="s">
        <v>#N/A N/A</v>
        <stp/>
        <stp>BDP|15036860871861616366</stp>
        <tr r="R1930" s="1"/>
        <tr r="R572" s="1"/>
      </tp>
      <tp t="s">
        <v>#N/A N/A</v>
        <stp/>
        <stp>BDP|13904900833869455887</stp>
        <tr r="O1940" s="1"/>
      </tp>
      <tp t="s">
        <v>#N/A N/A</v>
        <stp/>
        <stp>BDP|17180921720783405714</stp>
        <tr r="N1635" s="1"/>
        <tr r="N995" s="1"/>
      </tp>
      <tp t="s">
        <v>#N/A N/A</v>
        <stp/>
        <stp>BDP|12229654790097013219</stp>
        <tr r="R2101" s="1"/>
      </tp>
      <tp t="s">
        <v>#N/A N/A</v>
        <stp/>
        <stp>BDP|13877907008915038767</stp>
        <tr r="N2386" s="1"/>
      </tp>
      <tp t="s">
        <v>#N/A N/A</v>
        <stp/>
        <stp>BDP|15210945350538881988</stp>
        <tr r="R2045" s="1"/>
      </tp>
      <tp t="s">
        <v>#N/A N/A</v>
        <stp/>
        <stp>BDP|11868343498191151231</stp>
        <tr r="R1869" s="1"/>
      </tp>
      <tp t="s">
        <v>#N/A N/A</v>
        <stp/>
        <stp>BDP|13889572523589232589</stp>
        <tr r="R2312" s="1"/>
      </tp>
      <tp t="s">
        <v>#N/A N/A</v>
        <stp/>
        <stp>BDP|18163228041343494501</stp>
        <tr r="N2143" s="1"/>
        <tr r="N2348" s="1"/>
      </tp>
      <tp t="s">
        <v>#N/A N/A</v>
        <stp/>
        <stp>BDP|15374728389510632372</stp>
        <tr r="N1427" s="1"/>
        <tr r="N787" s="1"/>
      </tp>
      <tp t="s">
        <v>#N/A N/A</v>
        <stp/>
        <stp>BDP|17317792891398794857</stp>
        <tr r="R245" s="1"/>
      </tp>
      <tp t="s">
        <v>#N/A N/A</v>
        <stp/>
        <stp>BDP|12501793570113411811</stp>
        <tr r="N2304" s="1"/>
      </tp>
      <tp t="s">
        <v>#N/A N/A</v>
        <stp/>
        <stp>BDP|12803779783645557108</stp>
        <tr r="N2457" s="1"/>
      </tp>
      <tp t="s">
        <v>#N/A N/A</v>
        <stp/>
        <stp>BDP|16887383119549931498</stp>
        <tr r="R4223" s="1"/>
      </tp>
      <tp t="s">
        <v>#N/A N/A</v>
        <stp/>
        <stp>BDP|13507688825068183604</stp>
        <tr r="N1097" s="1"/>
        <tr r="N1737" s="1"/>
      </tp>
      <tp t="s">
        <v>#N/A N/A</v>
        <stp/>
        <stp>BDP|12286418721719265495</stp>
        <tr r="R257" s="1"/>
      </tp>
      <tp t="s">
        <v>#N/A N/A</v>
        <stp/>
        <stp>BDP|12850048744309105615</stp>
        <tr r="R2448" s="1"/>
      </tp>
      <tp t="s">
        <v>#N/A N/A</v>
        <stp/>
        <stp>BDP|13306585452592065816</stp>
        <tr r="N230" s="1"/>
        <tr r="N463" s="1"/>
      </tp>
      <tp t="s">
        <v>#N/A N/A</v>
        <stp/>
        <stp>BDP|10794881567535420277</stp>
        <tr r="N225" s="1"/>
        <tr r="N458" s="1"/>
      </tp>
      <tp t="s">
        <v>#N/A N/A</v>
        <stp/>
        <stp>BDP|13999198282283926007</stp>
        <tr r="R242" s="1"/>
      </tp>
      <tp t="s">
        <v>#N/A N/A</v>
        <stp/>
        <stp>BDP|16965747252629005443</stp>
        <tr r="P4167" s="1"/>
        <tr r="P4178" s="1"/>
      </tp>
      <tp t="s">
        <v>#N/A N/A</v>
        <stp/>
        <stp>BDP|12869573361859227166</stp>
        <tr r="R4225" s="1"/>
      </tp>
      <tp t="s">
        <v>#N/A N/A</v>
        <stp/>
        <stp>BDP|17449579763299857424</stp>
        <tr r="P4231" s="1"/>
      </tp>
      <tp t="s">
        <v>#N/A N/A</v>
        <stp/>
        <stp>BDP|18295616677949722998</stp>
        <tr r="N1898" s="1"/>
      </tp>
      <tp t="s">
        <v>#N/A N/A</v>
        <stp/>
        <stp>BDP|15474095630706376940</stp>
        <tr r="R493" s="1"/>
        <tr r="R493" s="1"/>
      </tp>
      <tp t="s">
        <v>#N/A N/A</v>
        <stp/>
        <stp>BDP|18031399346437028126</stp>
        <tr r="N1878" s="1"/>
        <tr r="N1878" s="1"/>
      </tp>
      <tp t="s">
        <v>#N/A N/A</v>
        <stp/>
        <stp>BDP|10820920641543475728</stp>
        <tr r="R2342" s="1"/>
      </tp>
      <tp t="s">
        <v>#N/A N/A</v>
        <stp/>
        <stp>BDP|11753765592934736297</stp>
        <tr r="R1908" s="1"/>
        <tr r="R529" s="1"/>
      </tp>
      <tp t="s">
        <v>#N/A N/A</v>
        <stp/>
        <stp>BDP|11913666985461090779</stp>
        <tr r="R2090" s="1"/>
        <tr r="R2290" s="1"/>
        <tr r="R2452" s="1"/>
      </tp>
      <tp t="s">
        <v>#N/A N/A</v>
        <stp/>
        <stp>BDP|18358629234787898300</stp>
        <tr r="R2531" s="1"/>
      </tp>
      <tp t="s">
        <v>#N/A N/A</v>
        <stp/>
        <stp>BDP|12900072497446155457</stp>
        <tr r="R4192" s="1"/>
      </tp>
      <tp t="s">
        <v>#N/A N/A</v>
        <stp/>
        <stp>BDP|11274262503083397986</stp>
        <tr r="R2456" s="1"/>
        <tr r="R4199" s="1"/>
      </tp>
      <tp t="s">
        <v>#N/A N/A</v>
        <stp/>
        <stp>BDP|11918575280746595375</stp>
        <tr r="R2048" s="1"/>
      </tp>
      <tp t="s">
        <v>#N/A N/A</v>
        <stp/>
        <stp>BDP|17198561742599919601</stp>
        <tr r="P1955" s="1"/>
        <tr r="P2002" s="1"/>
      </tp>
      <tp t="s">
        <v>#N/A N/A</v>
        <stp/>
        <stp>BDP|17978217606018731452</stp>
        <tr r="N150" s="1"/>
        <tr r="N2054" s="1"/>
        <tr r="N2252" s="1"/>
        <tr r="N383" s="1"/>
      </tp>
      <tp t="s">
        <v>#N/A N/A</v>
        <stp/>
        <stp>BDP|14734275882053816461</stp>
        <tr r="R2190" s="1"/>
        <tr r="R2395" s="1"/>
      </tp>
      <tp t="s">
        <v>#N/A N/A</v>
        <stp/>
        <stp>BDP|10163239597935961706</stp>
        <tr r="N1385" s="1"/>
        <tr r="N745" s="1"/>
      </tp>
      <tp t="s">
        <v>#N/A N/A</v>
        <stp/>
        <stp>BDP|16187686575236043832</stp>
        <tr r="N211" s="1"/>
        <tr r="N4307" s="1"/>
        <tr r="N444" s="1"/>
      </tp>
      <tp t="s">
        <v>#N/A N/A</v>
        <stp/>
        <stp>BDP|12620209496138641898</stp>
        <tr r="R4188" s="1"/>
      </tp>
      <tp t="s">
        <v>#N/A N/A</v>
        <stp/>
        <stp>BDP|17989365724799526601</stp>
        <tr r="R467" s="1"/>
      </tp>
      <tp t="s">
        <v>#N/A N/A</v>
        <stp/>
        <stp>BDP|11727514715419549589</stp>
        <tr r="R2084" s="1"/>
        <tr r="R2285" s="1"/>
      </tp>
      <tp t="s">
        <v>#N/A N/A</v>
        <stp/>
        <stp>BDP|18062742668813609342</stp>
        <tr r="N1532" s="1"/>
        <tr r="N892" s="1"/>
      </tp>
      <tp t="s">
        <v>#N/A N/A</v>
        <stp/>
        <stp>BDP|15426895877802264169</stp>
        <tr r="R2376" s="1"/>
      </tp>
      <tp t="s">
        <v>#N/A N/A</v>
        <stp/>
        <stp>BDP|17979960900113145402</stp>
        <tr r="N1482" s="1"/>
        <tr r="N842" s="1"/>
      </tp>
      <tp t="s">
        <v>#N/A N/A</v>
        <stp/>
        <stp>BDP|18168437468223891033</stp>
        <tr r="N1591" s="1"/>
        <tr r="N951" s="1"/>
      </tp>
      <tp t="s">
        <v>#N/A N/A</v>
        <stp/>
        <stp>BDP|13613035205108110204</stp>
        <tr r="R2258" s="1"/>
      </tp>
      <tp t="s">
        <v>#N/A N/A</v>
        <stp/>
        <stp>BDP|12763726681500349466</stp>
        <tr r="N1039" s="1"/>
        <tr r="N1679" s="1"/>
      </tp>
      <tp t="s">
        <v>#N/A N/A</v>
        <stp/>
        <stp>BDP|11403866238613998032</stp>
        <tr r="N154" s="1"/>
        <tr r="N2059" s="1"/>
        <tr r="N2449" s="1"/>
        <tr r="N387" s="1"/>
      </tp>
      <tp t="s">
        <v>#N/A N/A</v>
        <stp/>
        <stp>BDP|18059014715992038243</stp>
        <tr r="N1496" s="1"/>
        <tr r="N856" s="1"/>
      </tp>
      <tp t="s">
        <v>#N/A N/A</v>
        <stp/>
        <stp>BDP|11127223581807416567</stp>
        <tr r="R2495" s="1"/>
      </tp>
      <tp t="s">
        <v>#N/A N/A</v>
        <stp/>
        <stp>BDP|13265540162999430002</stp>
        <tr r="N2317" s="1"/>
      </tp>
      <tp t="s">
        <v>#N/A N/A</v>
        <stp/>
        <stp>BDP|10744252672398502459</stp>
        <tr r="R2388" s="1"/>
      </tp>
      <tp t="s">
        <v>#N/A N/A</v>
        <stp/>
        <stp>BDP|11527495589230257470</stp>
        <tr r="N2176" s="1"/>
      </tp>
      <tp t="s">
        <v>#N/A N/A</v>
        <stp/>
        <stp>BDP|13405861341474174224</stp>
        <tr r="R2339" s="1"/>
        <tr r="R4293" s="1"/>
      </tp>
      <tp t="s">
        <v>#N/A N/A</v>
        <stp/>
        <stp>BDP|14481853347564796513</stp>
        <tr r="N208" s="1"/>
        <tr r="N441" s="1"/>
      </tp>
      <tp t="s">
        <v>#N/A N/A</v>
        <stp/>
        <stp>BDP|11509015181081573138</stp>
        <tr r="O4334" s="1"/>
      </tp>
      <tp t="s">
        <v>#N/A N/A</v>
        <stp/>
        <stp>BDP|16847382819128980536</stp>
        <tr r="R1889" s="1"/>
      </tp>
      <tp t="s">
        <v>#N/A N/A</v>
        <stp/>
        <stp>BDP|14615073844070322959</stp>
        <tr r="N2362" s="1"/>
      </tp>
      <tp t="s">
        <v>#N/A N/A</v>
        <stp/>
        <stp>BDP|10363091442195399886</stp>
        <tr r="R2418" s="1"/>
      </tp>
      <tp t="s">
        <v>#N/A N/A</v>
        <stp/>
        <stp>BDP|13845481600157180925</stp>
        <tr r="R1219" s="1"/>
      </tp>
      <tp t="s">
        <v>#N/A N/A</v>
        <stp/>
        <stp>BDP|11797011795385835485</stp>
        <tr r="N1895" s="1"/>
      </tp>
      <tp t="s">
        <v>#N/A N/A</v>
        <stp/>
        <stp>BDP|16701337875889379215</stp>
        <tr r="N1888" s="1"/>
      </tp>
      <tp t="s">
        <v>#N/A N/A</v>
        <stp/>
        <stp>BDP|18177216602154893794</stp>
        <tr r="R2204" s="1"/>
      </tp>
      <tp t="s">
        <v>#N/A N/A</v>
        <stp/>
        <stp>BDP|16782048942848425369</stp>
        <tr r="R2058" s="1"/>
      </tp>
      <tp t="s">
        <v>#N/A N/A</v>
        <stp/>
        <stp>BDP|17994725382054828528</stp>
        <tr r="R562" s="1"/>
      </tp>
      <tp t="s">
        <v>#N/A N/A</v>
        <stp/>
        <stp>BDP|14139745657898382723</stp>
        <tr r="R2498" s="1"/>
      </tp>
      <tp t="s">
        <v>#N/A N/A</v>
        <stp/>
        <stp>BDP|16907800352642887015</stp>
        <tr r="R2206" s="1"/>
      </tp>
      <tp t="s">
        <v>#N/A N/A</v>
        <stp/>
        <stp>BDP|12940955827913136385</stp>
        <tr r="N1100" s="1"/>
        <tr r="N1740" s="1"/>
      </tp>
      <tp t="s">
        <v>#N/A N/A</v>
        <stp/>
        <stp>BDP|13568713754289496160</stp>
        <tr r="R2382" s="1"/>
      </tp>
      <tp t="s">
        <v>#N/A N/A</v>
        <stp/>
        <stp>BDP|16522689162579501683</stp>
        <tr r="R2241" s="1"/>
      </tp>
      <tp t="s">
        <v>#N/A N/A</v>
        <stp/>
        <stp>BDP|14554334196317776056</stp>
        <tr r="R476" s="1"/>
      </tp>
      <tp t="s">
        <v>#N/A N/A</v>
        <stp/>
        <stp>BDP|16754406734669327127</stp>
        <tr r="N1435" s="1"/>
        <tr r="N795" s="1"/>
      </tp>
      <tp t="s">
        <v>#N/A N/A</v>
        <stp/>
        <stp>BDP|13922063454797844817</stp>
        <tr r="N246" s="1"/>
      </tp>
      <tp t="s">
        <v>#N/A N/A</v>
        <stp/>
        <stp>BDP|10444828096341283902</stp>
        <tr r="N4235" s="1"/>
        <tr r="N4235" s="1"/>
      </tp>
      <tp t="s">
        <v>#N/A N/A</v>
        <stp/>
        <stp>BDP|13774906554803528533</stp>
        <tr r="R1967" s="1"/>
      </tp>
      <tp t="s">
        <v>#N/A N/A</v>
        <stp/>
        <stp>BDP|17482896385726569880</stp>
        <tr r="N1203" s="1"/>
        <tr r="N1843" s="1"/>
      </tp>
      <tp t="s">
        <v>#N/A N/A</v>
        <stp/>
        <stp>BDP|11963651395960854744</stp>
        <tr r="R2133" s="1"/>
      </tp>
      <tp t="s">
        <v>#N/A N/A</v>
        <stp/>
        <stp>BDP|11097625776078166107</stp>
        <tr r="R1876" s="1"/>
      </tp>
      <tp t="s">
        <v>#N/A N/A</v>
        <stp/>
        <stp>BDP|14351710256747378829</stp>
        <tr r="R2226" s="1"/>
      </tp>
      <tp t="s">
        <v>#N/A N/A</v>
        <stp/>
        <stp>BDP|12163773383811012500</stp>
        <tr r="R2257" s="1"/>
      </tp>
      <tp t="s">
        <v>#N/A N/A</v>
        <stp/>
        <stp>BDP|12688904659857806023</stp>
        <tr r="N2390" s="1"/>
        <tr r="N4316" s="1"/>
      </tp>
      <tp t="s">
        <v>#N/A N/A</v>
        <stp/>
        <stp>BDP|12459970144301607740</stp>
        <tr r="N1306" s="1"/>
        <tr r="N666" s="1"/>
      </tp>
      <tp t="s">
        <v>#N/A N/A</v>
        <stp/>
        <stp>BDP|15410512777109591731</stp>
        <tr r="N2144" s="1"/>
        <tr r="N4298" s="1"/>
      </tp>
      <tp t="s">
        <v>#N/A N/A</v>
        <stp/>
        <stp>BDP|13355178828298139192</stp>
        <tr r="N2339" s="1"/>
        <tr r="N4293" s="1"/>
      </tp>
      <tp t="s">
        <v>#N/A N/A</v>
        <stp/>
        <stp>BDP|15617215743099129312</stp>
        <tr r="N2529" s="1"/>
      </tp>
      <tp t="s">
        <v>#N/A N/A</v>
        <stp/>
        <stp>BDP|13593128851289012719</stp>
        <tr r="N1230" s="1"/>
        <tr r="N590" s="1"/>
      </tp>
      <tp t="s">
        <v>#N/A N/A</v>
        <stp/>
        <stp>BDP|12465329095477055646</stp>
        <tr r="N1127" s="1"/>
        <tr r="N1767" s="1"/>
      </tp>
      <tp t="s">
        <v>#N/A N/A</v>
        <stp/>
        <stp>BDP|14714696758048277636</stp>
        <tr r="R2399" s="1"/>
      </tp>
      <tp t="s">
        <v>#N/A N/A</v>
        <stp/>
        <stp>BDP|13789139034639608112</stp>
        <tr r="R2163" s="1"/>
        <tr r="R4306" s="1"/>
      </tp>
      <tp t="s">
        <v>#N/A N/A</v>
        <stp/>
        <stp>BDP|16259898742171703298</stp>
        <tr r="N314" s="1"/>
        <tr r="N81" s="1"/>
      </tp>
      <tp t="s">
        <v>#N/A N/A</v>
        <stp/>
        <stp>BDP|14125092814999978530</stp>
        <tr r="N1181" s="1"/>
        <tr r="N1821" s="1"/>
      </tp>
      <tp t="s">
        <v>#N/A N/A</v>
        <stp/>
        <stp>BDP|15343181445238941110</stp>
        <tr r="N1041" s="1"/>
        <tr r="N1681" s="1"/>
      </tp>
      <tp t="s">
        <v>#N/A N/A</v>
        <stp/>
        <stp>BDP|11728558301008782524</stp>
        <tr r="N1214" s="1"/>
        <tr r="N1854" s="1"/>
      </tp>
      <tp t="s">
        <v>#N/A N/A</v>
        <stp/>
        <stp>BDP|14593085982472616003</stp>
        <tr r="N140" s="1"/>
        <tr r="N373" s="1"/>
      </tp>
      <tp t="s">
        <v>#N/A N/A</v>
        <stp/>
        <stp>BDP|13773210799365149379</stp>
        <tr r="N2022" s="1"/>
      </tp>
      <tp t="s">
        <v>#N/A N/A</v>
        <stp/>
        <stp>BDP|11751581300362701819</stp>
        <tr r="R538" s="1"/>
      </tp>
      <tp t="s">
        <v>#N/A N/A</v>
        <stp/>
        <stp>BDP|15336391375916520934</stp>
        <tr r="N1992" s="1"/>
      </tp>
      <tp t="s">
        <v>#N/A N/A</v>
        <stp/>
        <stp>BDP|17299777802366853865</stp>
        <tr r="N1560" s="1"/>
        <tr r="N920" s="1"/>
      </tp>
      <tp t="s">
        <v>#N/A N/A</v>
        <stp/>
        <stp>BDP|14233245871516788997</stp>
        <tr r="N545" s="1"/>
      </tp>
      <tp t="s">
        <v>#N/A N/A</v>
        <stp/>
        <stp>BDP|16500581096325233106</stp>
        <tr r="N1626" s="1"/>
        <tr r="N986" s="1"/>
      </tp>
      <tp t="s">
        <v>#N/A N/A</v>
        <stp/>
        <stp>BDP|12217108876623530995</stp>
        <tr r="N1498" s="1"/>
        <tr r="N858" s="1"/>
      </tp>
      <tp t="s">
        <v>#N/A N/A</v>
        <stp/>
        <stp>BDP|13967865806341094410</stp>
        <tr r="R1522" s="1"/>
      </tp>
      <tp t="s">
        <v>#N/A N/A</v>
        <stp/>
        <stp>BDP|12815327293375783365</stp>
        <tr r="R482" s="1"/>
        <tr r="R482" s="1"/>
      </tp>
      <tp t="s">
        <v>#N/A N/A</v>
        <stp/>
        <stp>BDP|14404938500416770585</stp>
        <tr r="R2532" s="1"/>
      </tp>
      <tp t="s">
        <v>#N/A N/A</v>
        <stp/>
        <stp>BDP|10885185329895131804</stp>
        <tr r="N283" s="1"/>
        <tr r="N50" s="1"/>
      </tp>
      <tp t="s">
        <v>#N/A N/A</v>
        <stp/>
        <stp>BDP|17348917030484304791</stp>
        <tr r="R1923" s="1"/>
        <tr r="R559" s="1"/>
      </tp>
      <tp t="s">
        <v>#N/A N/A</v>
        <stp/>
        <stp>BDP|13880549396858810993</stp>
        <tr r="N286" s="1"/>
        <tr r="N53" s="1"/>
      </tp>
      <tp t="s">
        <v>#N/A N/A</v>
        <stp/>
        <stp>BDP|14865894736973962257</stp>
        <tr r="R15" s="1"/>
        <tr r="R8" s="1"/>
      </tp>
      <tp t="s">
        <v>#N/A N/A</v>
        <stp/>
        <stp>BDP|14334647185172959609</stp>
        <tr r="N133" s="1"/>
        <tr r="N2026" s="1"/>
        <tr r="N4255" s="1"/>
        <tr r="N366" s="1"/>
      </tp>
      <tp t="s">
        <v>#N/A N/A</v>
        <stp/>
        <stp>BDP|11809219120359128631</stp>
        <tr r="N2444" s="1"/>
      </tp>
      <tp t="s">
        <v>#N/A N/A</v>
        <stp/>
        <stp>BDP|12227735265979974460</stp>
        <tr r="R2468" s="1"/>
      </tp>
      <tp t="s">
        <v>#N/A N/A</v>
        <stp/>
        <stp>BDP|14566903300537607482</stp>
        <tr r="N146" s="1"/>
        <tr r="N379" s="1"/>
      </tp>
      <tp t="s">
        <v>#N/A N/A</v>
        <stp/>
        <stp>BDP|12911402580388279800</stp>
        <tr r="N1930" s="1"/>
        <tr r="N572" s="1"/>
      </tp>
      <tp t="s">
        <v>#N/A N/A</v>
        <stp/>
        <stp>BDP|17216779993964835354</stp>
        <tr r="P1886" s="1"/>
      </tp>
      <tp t="s">
        <v>#N/A N/A</v>
        <stp/>
        <stp>BDP|16618882345725874187</stp>
        <tr r="N1417" s="1"/>
        <tr r="N777" s="1"/>
      </tp>
      <tp t="s">
        <v>#N/A N/A</v>
        <stp/>
        <stp>BDP|12930950401191753406</stp>
        <tr r="R2104" s="1"/>
        <tr r="R2315" s="1"/>
      </tp>
      <tp t="s">
        <v>#N/A N/A</v>
        <stp/>
        <stp>BDP|10700374525107876875</stp>
        <tr r="N1145" s="1"/>
        <tr r="N1785" s="1"/>
      </tp>
      <tp t="s">
        <v>#N/A N/A</v>
        <stp/>
        <stp>BDP|14827024694285302607</stp>
        <tr r="R2129" s="1"/>
        <tr r="R4292" s="1"/>
      </tp>
      <tp t="s">
        <v>#N/A N/A</v>
        <stp/>
        <stp>BDP|13824320516138799770</stp>
        <tr r="R2302" s="1"/>
      </tp>
      <tp t="s">
        <v>#N/A N/A</v>
        <stp/>
        <stp>BDP|14863832707735568758</stp>
        <tr r="R1898" s="1"/>
      </tp>
      <tp t="s">
        <v>#N/A N/A</v>
        <stp/>
        <stp>BDP|17749781724328211455</stp>
        <tr r="R2340" s="1"/>
      </tp>
      <tp t="s">
        <v>#N/A N/A</v>
        <stp/>
        <stp>BDP|15467062425478965121</stp>
        <tr r="N151" s="1"/>
        <tr r="N384" s="1"/>
      </tp>
      <tp t="s">
        <v>#N/A N/A</v>
        <stp/>
        <stp>BDP|10372639304121902919</stp>
        <tr r="N1231" s="1"/>
        <tr r="N591" s="1"/>
      </tp>
      <tp t="s">
        <v>#N/A N/A</v>
        <stp/>
        <stp>BDP|11790920706403986561</stp>
        <tr r="R2434" s="1"/>
      </tp>
      <tp t="s">
        <v>#N/A N/A</v>
        <stp/>
        <stp>BDP|10662184428718882517</stp>
        <tr r="R465" s="1"/>
        <tr r="R465" s="1"/>
      </tp>
      <tp t="s">
        <v>#N/A N/A</v>
        <stp/>
        <stp>BDP|16648880403380373017</stp>
        <tr r="R1896" s="1"/>
      </tp>
      <tp t="s">
        <v>#N/A N/A</v>
        <stp/>
        <stp>BDP|10992900667041374037</stp>
        <tr r="N2114" s="1"/>
      </tp>
      <tp t="s">
        <v>#N/A N/A</v>
        <stp/>
        <stp>BDP|17183975260660148697</stp>
        <tr r="N2116" s="1"/>
        <tr r="N2323" s="1"/>
      </tp>
      <tp t="s">
        <v>#N/A N/A</v>
        <stp/>
        <stp>BDP|17981609372870711820</stp>
        <tr r="R1921" s="1"/>
        <tr r="R557" s="1"/>
      </tp>
      <tp t="s">
        <v>#N/A N/A</v>
        <stp/>
        <stp>BDP|16845816115470485163</stp>
        <tr r="N2166" s="1"/>
      </tp>
      <tp t="s">
        <v>#N/A N/A</v>
        <stp/>
        <stp>BDP|12857910757183673364</stp>
        <tr r="R1886" s="1"/>
      </tp>
      <tp t="s">
        <v>#N/A N/A</v>
        <stp/>
        <stp>BDP|14165893839956689792</stp>
        <tr r="N129" s="1"/>
        <tr r="N362" s="1"/>
      </tp>
      <tp t="s">
        <v>#N/A N/A</v>
        <stp/>
        <stp>BDP|13744092166152331951</stp>
        <tr r="N2425" s="1"/>
      </tp>
      <tp t="s">
        <v>#N/A N/A</v>
        <stp/>
        <stp>BDP|14467659974989953227</stp>
        <tr r="N1051" s="1"/>
        <tr r="N1691" s="1"/>
      </tp>
      <tp t="s">
        <v>#N/A N/A</v>
        <stp/>
        <stp>BDP|17206327352588692755</stp>
        <tr r="N2253" s="1"/>
      </tp>
      <tp t="s">
        <v>#N/A N/A</v>
        <stp/>
        <stp>BDP|12054741680941405210</stp>
        <tr r="R2026" s="1"/>
        <tr r="R4255" s="1"/>
      </tp>
      <tp t="s">
        <v>#N/A N/A</v>
        <stp/>
        <stp>BDP|10492752489621893018</stp>
        <tr r="R2183" s="1"/>
      </tp>
      <tp t="s">
        <v>#N/A N/A</v>
        <stp/>
        <stp>BDP|11186820348994866727</stp>
        <tr r="R2087" s="1"/>
        <tr r="R2287" s="1"/>
      </tp>
      <tp t="s">
        <v>#N/A N/A</v>
        <stp/>
        <stp>BDP|17925592940101918984</stp>
        <tr r="R2421" s="1"/>
      </tp>
      <tp t="s">
        <v>#N/A N/A</v>
        <stp/>
        <stp>BDP|18040035095277727805</stp>
        <tr r="R2366" s="1"/>
      </tp>
      <tp t="s">
        <v>#N/A N/A</v>
        <stp/>
        <stp>BDP|13416482003900866972</stp>
        <tr r="R1875" s="1"/>
      </tp>
      <tp t="s">
        <v>#N/A N/A</v>
        <stp/>
        <stp>BDP|17668862469813021493</stp>
        <tr r="R537" s="1"/>
      </tp>
      <tp t="s">
        <v>#N/A N/A</v>
        <stp/>
        <stp>BDP|17946828254534933066</stp>
        <tr r="O1877" s="1"/>
      </tp>
      <tp t="s">
        <v>#N/A N/A</v>
        <stp/>
        <stp>BDP|17049332036641075857</stp>
        <tr r="R2205" s="1"/>
        <tr r="R2480" s="1"/>
      </tp>
      <tp t="s">
        <v>#N/A N/A</v>
        <stp/>
        <stp>BDP|13251073184873594647</stp>
        <tr r="R2510" s="1"/>
      </tp>
      <tp t="s">
        <v>#N/A N/A</v>
        <stp/>
        <stp>BDP|11808634952194113881</stp>
        <tr r="N2464" s="1"/>
      </tp>
      <tp t="s">
        <v>#N/A N/A</v>
        <stp/>
        <stp>BDP|14304325698960224084</stp>
        <tr r="R2125" s="1"/>
        <tr r="R2331" s="1"/>
      </tp>
      <tp t="s">
        <v>#N/A N/A</v>
        <stp/>
        <stp>BDP|17693715991494701321</stp>
        <tr r="R2225" s="1"/>
      </tp>
      <tp t="s">
        <v>#N/A N/A</v>
        <stp/>
        <stp>BDP|18261915700137294823</stp>
        <tr r="R1929" s="1"/>
        <tr r="R571" s="1"/>
      </tp>
      <tp t="s">
        <v>#N/A N/A</v>
        <stp/>
        <stp>BDP|18306071669824616487</stp>
        <tr r="N1315" s="1"/>
        <tr r="N675" s="1"/>
      </tp>
      <tp t="s">
        <v>#N/A N/A</v>
        <stp/>
        <stp>BDP|14511977120580581145</stp>
        <tr r="P4225" s="1"/>
      </tp>
      <tp t="s">
        <v>#N/A N/A</v>
        <stp/>
        <stp>BDP|18024185569890102131</stp>
        <tr r="R2200" s="1"/>
      </tp>
      <tp t="s">
        <v>#N/A N/A</v>
        <stp/>
        <stp>BDP|11796375086937109342</stp>
        <tr r="R2072" s="1"/>
        <tr r="R2277" s="1"/>
      </tp>
      <tp t="s">
        <v>#N/A N/A</v>
        <stp/>
        <stp>BDP|17753640643749648250</stp>
        <tr r="R2458" s="1"/>
      </tp>
      <tp t="s">
        <v>#N/A N/A</v>
        <stp/>
        <stp>BDP|17920893714504742406</stp>
        <tr r="R4208" s="1"/>
      </tp>
      <tp t="s">
        <v>#N/A N/A</v>
        <stp/>
        <stp>BDP|11166893879236580664</stp>
        <tr r="R1870" s="1"/>
      </tp>
      <tp t="s">
        <v>#N/A N/A</v>
        <stp/>
        <stp>BDP|15808217239928317211</stp>
        <tr r="R4200" s="1"/>
      </tp>
      <tp t="s">
        <v>#N/A N/A</v>
        <stp/>
        <stp>BDP|10269050972358478137</stp>
        <tr r="R2150" s="1"/>
        <tr r="R2467" s="1"/>
      </tp>
      <tp t="s">
        <v>#N/A N/A</v>
        <stp/>
        <stp>BDP|14420367843355515862</stp>
        <tr r="R2476" s="1"/>
      </tp>
      <tp t="s">
        <v>#N/A N/A</v>
        <stp/>
        <stp>BDP|17554122312900877987</stp>
        <tr r="N1473" s="1"/>
        <tr r="N833" s="1"/>
      </tp>
      <tp t="s">
        <v>#N/A N/A</v>
        <stp/>
        <stp>BDP|15190137582242783025</stp>
        <tr r="R4331" s="1"/>
      </tp>
      <tp t="s">
        <v>#N/A N/A</v>
        <stp/>
        <stp>BDP|15873870274180644485</stp>
        <tr r="N2084" s="1"/>
        <tr r="N2285" s="1"/>
      </tp>
      <tp t="s">
        <v>#N/A N/A</v>
        <stp/>
        <stp>BDP|16218996052226469284</stp>
        <tr r="R2128" s="1"/>
      </tp>
      <tp t="s">
        <v>#N/A N/A</v>
        <stp/>
        <stp>BDP|14128728726606215928</stp>
        <tr r="N1280" s="1"/>
        <tr r="N640" s="1"/>
      </tp>
      <tp t="s">
        <v>#N/A N/A</v>
        <stp/>
        <stp>BDP|14543660469993732995</stp>
        <tr r="R2105" s="1"/>
      </tp>
      <tp t="s">
        <v>#N/A N/A</v>
        <stp/>
        <stp>BDP|17827977231237204485</stp>
        <tr r="N1184" s="1"/>
        <tr r="N1824" s="1"/>
      </tp>
      <tp t="s">
        <v>#N/A N/A</v>
        <stp/>
        <stp>BDP|10813826269395215554</stp>
        <tr r="N2072" s="1"/>
        <tr r="N2277" s="1"/>
      </tp>
      <tp t="s">
        <v>#N/A N/A</v>
        <stp/>
        <stp>BDP|11427821677677686706</stp>
        <tr r="N1206" s="1"/>
        <tr r="N1846" s="1"/>
      </tp>
      <tp t="s">
        <v>#N/A N/A</v>
        <stp/>
        <stp>BDP|15714399499378341936</stp>
        <tr r="R18" s="1"/>
        <tr r="R18" s="1"/>
        <tr r="R2018" s="1"/>
        <tr r="R2018" s="1"/>
        <tr r="R4237" s="1"/>
        <tr r="R4237" s="1"/>
      </tp>
      <tp t="s">
        <v>#N/A N/A</v>
        <stp/>
        <stp>BDP|17587763966201218900</stp>
        <tr r="R2146" s="1"/>
      </tp>
      <tp t="s">
        <v>#N/A N/A</v>
        <stp/>
        <stp>BDP|15486137240149565759</stp>
        <tr r="R2411" s="1"/>
        <tr r="R4326" s="1"/>
      </tp>
      <tp t="s">
        <v>#N/A N/A</v>
        <stp/>
        <stp>BDP|17906173984771477195</stp>
        <tr r="R4324" s="1"/>
      </tp>
      <tp t="s">
        <v>#N/A N/A</v>
        <stp/>
        <stp>BDP|10875501721628620184</stp>
        <tr r="R515" s="1"/>
      </tp>
      <tp t="s">
        <v>#N/A N/A</v>
        <stp/>
        <stp>BDP|16889116351774852879</stp>
        <tr r="R1922" s="1"/>
        <tr r="R558" s="1"/>
      </tp>
      <tp t="s">
        <v>#N/A N/A</v>
        <stp/>
        <stp>BDP|17625741384160028615</stp>
        <tr r="R2450" s="1"/>
      </tp>
      <tp t="s">
        <v>#N/A N/A</v>
        <stp/>
        <stp>BDP|15475454982075415206</stp>
        <tr r="R2381" s="1"/>
      </tp>
      <tp t="s">
        <v>#N/A N/A</v>
        <stp/>
        <stp>BDP|12935608563685413987</stp>
        <tr r="R1970" s="1"/>
      </tp>
      <tp t="s">
        <v>#N/A N/A</v>
        <stp/>
        <stp>BDP|12780432858844993933</stp>
        <tr r="R2176" s="1"/>
      </tp>
      <tp t="s">
        <v>#N/A N/A</v>
        <stp/>
        <stp>BDP|12073710426020215939</stp>
        <tr r="R1942" s="1"/>
      </tp>
      <tp t="s">
        <v>#N/A N/A</v>
        <stp/>
        <stp>BDP|13729200952233494975</stp>
        <tr r="R1859" s="1"/>
        <tr r="R1932" s="1"/>
        <tr r="R1961" s="1"/>
        <tr r="R2008" s="1"/>
        <tr r="R2437" s="1"/>
        <tr r="R4138" s="1"/>
        <tr r="R4243" s="1"/>
        <tr r="R4249" s="1"/>
        <tr r="R573" s="1"/>
      </tp>
      <tp t="s">
        <v>#N/A N/A</v>
        <stp/>
        <stp>BDP|15015303531093138862</stp>
        <tr r="R2172" s="1"/>
        <tr r="R2370" s="1"/>
      </tp>
      <tp t="s">
        <v>#N/A N/A</v>
        <stp/>
        <stp>BDP|14372006302708317247</stp>
        <tr r="R2026" s="1"/>
        <tr r="R4255" s="1"/>
      </tp>
      <tp t="s">
        <v>#N/A N/A</v>
        <stp/>
        <stp>BDP|10421873272459007872</stp>
        <tr r="N1043" s="1"/>
        <tr r="N1683" s="1"/>
      </tp>
      <tp t="s">
        <v>#N/A N/A</v>
        <stp/>
        <stp>BDP|17006730473509318051</stp>
        <tr r="R2153" s="1"/>
      </tp>
      <tp t="s">
        <v>#N/A N/A</v>
        <stp/>
        <stp>BDP|18272382100583551691</stp>
        <tr r="P1885" s="1"/>
      </tp>
      <tp t="s">
        <v>#N/A N/A</v>
        <stp/>
        <stp>BDP|18117900289953046516</stp>
        <tr r="R2109" s="1"/>
      </tp>
      <tp t="s">
        <v>#N/A N/A</v>
        <stp/>
        <stp>BDP|15691204019678604104</stp>
        <tr r="R4303" s="1"/>
      </tp>
      <tp t="s">
        <v>#N/A N/A</v>
        <stp/>
        <stp>BDP|12937211470631717969</stp>
        <tr r="R2112" s="1"/>
        <tr r="R2320" s="1"/>
        <tr r="R4288" s="1"/>
      </tp>
      <tp t="s">
        <v>#N/A N/A</v>
        <stp/>
        <stp>BDP|16602880794260450877</stp>
        <tr r="N2091" s="1"/>
      </tp>
      <tp t="s">
        <v>#N/A N/A</v>
        <stp/>
        <stp>BDP|13436179002149048489</stp>
        <tr r="N1926" s="1"/>
      </tp>
      <tp t="s">
        <v>#N/A N/A</v>
        <stp/>
        <stp>BDP|10938043009887860858</stp>
        <tr r="O1958" s="1"/>
        <tr r="O2005" s="1"/>
      </tp>
      <tp t="s">
        <v>#N/A N/A</v>
        <stp/>
        <stp>BDP|16640117067016004888</stp>
        <tr r="N1272" s="1"/>
        <tr r="N632" s="1"/>
      </tp>
      <tp t="s">
        <v>#N/A N/A</v>
        <stp/>
        <stp>BDP|18361451523129980840</stp>
        <tr r="N2433" s="1"/>
      </tp>
      <tp t="s">
        <v>#N/A N/A</v>
        <stp/>
        <stp>BDP|10254268748268548116</stp>
        <tr r="N1064" s="1"/>
        <tr r="N1704" s="1"/>
      </tp>
      <tp t="s">
        <v>#N/A N/A</v>
        <stp/>
        <stp>BDP|15854835753765816285</stp>
        <tr r="N2477" s="1"/>
      </tp>
      <tp t="s">
        <v>#N/A N/A</v>
        <stp/>
        <stp>BDP|10245354999344499113</stp>
        <tr r="R2448" s="1"/>
      </tp>
      <tp t="s">
        <v>#N/A N/A</v>
        <stp/>
        <stp>BDP|10197535916038609394</stp>
        <tr r="R2085" s="1"/>
        <tr r="R2286" s="1"/>
      </tp>
      <tp t="s">
        <v>#N/A N/A</v>
        <stp/>
        <stp>BDP|15432867086243891970</stp>
        <tr r="R4309" s="1"/>
      </tp>
      <tp t="s">
        <v>#N/A N/A</v>
        <stp/>
        <stp>BDP|10359347337587982822</stp>
        <tr r="N1552" s="1"/>
        <tr r="N912" s="1"/>
      </tp>
      <tp t="s">
        <v>#N/A N/A</v>
        <stp/>
        <stp>BDP|11508383761208631315</stp>
        <tr r="R2210" s="1"/>
      </tp>
      <tp t="s">
        <v>#N/A N/A</v>
        <stp/>
        <stp>BDP|17092890805744187460</stp>
        <tr r="N1959" s="1"/>
        <tr r="N1959" s="1"/>
        <tr r="N2006" s="1"/>
        <tr r="N2006" s="1"/>
      </tp>
      <tp t="s">
        <v>#N/A N/A</v>
        <stp/>
        <stp>BDP|17125152488569685819</stp>
        <tr r="R2430" s="1"/>
      </tp>
      <tp t="s">
        <v>#N/A N/A</v>
        <stp/>
        <stp>BDP|11904363191275181152</stp>
        <tr r="R4145" s="1"/>
      </tp>
      <tp t="s">
        <v>#N/A N/A</v>
        <stp/>
        <stp>BDP|14683387665788641672</stp>
        <tr r="N4214" s="1"/>
      </tp>
      <tp t="s">
        <v>#N/A N/A</v>
        <stp/>
        <stp>BDP|14924910930066391719</stp>
        <tr r="R2151" s="1"/>
      </tp>
      <tp t="s">
        <v>#N/A N/A</v>
        <stp/>
        <stp>BDP|17115116563728003796</stp>
        <tr r="R2360" s="1"/>
      </tp>
      <tp t="s">
        <v>#N/A N/A</v>
        <stp/>
        <stp>BDP|10407641889292403377</stp>
        <tr r="N1232" s="1"/>
        <tr r="N592" s="1"/>
      </tp>
      <tp t="s">
        <v>#N/A N/A</v>
        <stp/>
        <stp>BDP|15323425025979141583</stp>
        <tr r="N530" s="1"/>
      </tp>
      <tp t="s">
        <v>#N/A N/A</v>
        <stp/>
        <stp>BDP|11813886097039237685</stp>
        <tr r="N561" s="1"/>
      </tp>
      <tp t="s">
        <v>#N/A N/A</v>
        <stp/>
        <stp>BDP|10632965466882814238</stp>
        <tr r="R2457" s="1"/>
      </tp>
      <tp t="s">
        <v>#N/A N/A</v>
        <stp/>
        <stp>BDP|14868997844766091088</stp>
        <tr r="N1357" s="1"/>
        <tr r="N717" s="1"/>
      </tp>
      <tp t="s">
        <v>#N/A N/A</v>
        <stp/>
        <stp>BDP|14207296344424464961</stp>
        <tr r="N1277" s="1"/>
        <tr r="N637" s="1"/>
      </tp>
      <tp t="s">
        <v>#N/A N/A</v>
        <stp/>
        <stp>BDP|10999212256448631046</stp>
        <tr r="N1309" s="1"/>
        <tr r="N669" s="1"/>
      </tp>
      <tp t="s">
        <v>#N/A N/A</v>
        <stp/>
        <stp>BDP|13091882965066832491</stp>
        <tr r="R2148" s="1"/>
      </tp>
      <tp t="s">
        <v>#N/A N/A</v>
        <stp/>
        <stp>BDP|10092967828263257704</stp>
        <tr r="N2399" s="1"/>
      </tp>
      <tp t="s">
        <v>#N/A N/A</v>
        <stp/>
        <stp>BDP|17221962909336641774</stp>
        <tr r="N275" s="1"/>
        <tr r="N42" s="1"/>
      </tp>
      <tp t="s">
        <v>#N/A N/A</v>
        <stp/>
        <stp>BDP|16810155858768949504</stp>
        <tr r="N2167" s="1"/>
        <tr r="N2365" s="1"/>
        <tr r="N4308" s="1"/>
      </tp>
      <tp t="s">
        <v>#N/A N/A</v>
        <stp/>
        <stp>BDP|12881503292705291444</stp>
        <tr r="R4154" s="1"/>
        <tr r="R4184" s="1"/>
        <tr r="R4333" s="1"/>
      </tp>
      <tp t="s">
        <v>#N/A N/A</v>
        <stp/>
        <stp>BDP|12449593126842297851</stp>
        <tr r="R2189" s="1"/>
      </tp>
      <tp t="s">
        <v>#N/A N/A</v>
        <stp/>
        <stp>BDP|17396743538355223924</stp>
        <tr r="N2428" s="1"/>
      </tp>
      <tp t="s">
        <v>#N/A N/A</v>
        <stp/>
        <stp>BDP|16815741409599229783</stp>
        <tr r="N2442" s="1"/>
      </tp>
      <tp t="s">
        <v>#N/A N/A</v>
        <stp/>
        <stp>BDP|11741182430728391424</stp>
        <tr r="N1019" s="1"/>
        <tr r="N1659" s="1"/>
      </tp>
      <tp t="s">
        <v>#N/A N/A</v>
        <stp/>
        <stp>BDP|10562857530646959270</stp>
        <tr r="N1608" s="1"/>
        <tr r="N968" s="1"/>
      </tp>
      <tp t="s">
        <v>#N/A N/A</v>
        <stp/>
        <stp>BDP|13295918732705678391</stp>
        <tr r="R4307" s="1"/>
      </tp>
      <tp t="s">
        <v>#N/A N/A</v>
        <stp/>
        <stp>BDP|18404684261891831642</stp>
        <tr r="R2479" s="1"/>
      </tp>
      <tp t="s">
        <v>#N/A N/A</v>
        <stp/>
        <stp>BDP|10851347711768961555</stp>
        <tr r="R2488" s="1"/>
      </tp>
      <tp t="s">
        <v>#N/A N/A</v>
        <stp/>
        <stp>BDP|16751987691399701084</stp>
        <tr r="N1372" s="1"/>
        <tr r="N732" s="1"/>
      </tp>
      <tp t="s">
        <v>#N/A N/A</v>
        <stp/>
        <stp>BDP|15657479400078058611</stp>
        <tr r="O1885" s="1"/>
      </tp>
      <tp t="s">
        <v>#N/A N/A</v>
        <stp/>
        <stp>BDP|11294712183473412240</stp>
        <tr r="R4191" s="1"/>
      </tp>
      <tp t="s">
        <v>#N/A N/A</v>
        <stp/>
        <stp>BDP|18441172926091106545</stp>
        <tr r="R2346" s="1"/>
      </tp>
      <tp t="s">
        <v>#N/A N/A</v>
        <stp/>
        <stp>BDP|15056423996123326470</stp>
        <tr r="N122" s="1"/>
        <tr r="N2412" s="1"/>
        <tr r="N355" s="1"/>
      </tp>
      <tp t="s">
        <v>#N/A N/A</v>
        <stp/>
        <stp>BDP|17087947808942652398</stp>
        <tr r="R2147" s="1"/>
        <tr r="R2351" s="1"/>
        <tr r="R2466" s="1"/>
      </tp>
      <tp t="s">
        <v>#N/A N/A</v>
        <stp/>
        <stp>BDP|14185535490597899099</stp>
        <tr r="N247" s="1"/>
      </tp>
      <tp t="s">
        <v>#N/A N/A</v>
        <stp/>
        <stp>BDP|12916028468058815384</stp>
        <tr r="R1860" s="1"/>
        <tr r="R1933" s="1"/>
        <tr r="R4160" s="1"/>
        <tr r="R4244" s="1"/>
        <tr r="R4250" s="1"/>
        <tr r="R574" s="1"/>
      </tp>
      <tp t="s">
        <v>#N/A N/A</v>
        <stp/>
        <stp>BDP|18214368936964465354</stp>
        <tr r="N1074" s="1"/>
        <tr r="N1714" s="1"/>
      </tp>
      <tp t="s">
        <v>#N/A N/A</v>
        <stp/>
        <stp>BDP|15081183324619888072</stp>
        <tr r="N324" s="1"/>
        <tr r="N91" s="1"/>
      </tp>
      <tp t="s">
        <v>#N/A N/A</v>
        <stp/>
        <stp>BDP|12486955316166406315</stp>
        <tr r="N1922" s="1"/>
        <tr r="N558" s="1"/>
      </tp>
      <tp t="s">
        <v>#N/A N/A</v>
        <stp/>
        <stp>BDP|15595680038617338844</stp>
        <tr r="R2100" s="1"/>
        <tr r="R2301" s="1"/>
      </tp>
      <tp t="s">
        <v>#N/A N/A</v>
        <stp/>
        <stp>BDP|12754837385419598467</stp>
        <tr r="R3" s="1"/>
      </tp>
      <tp t="s">
        <v>#N/A N/A</v>
        <stp/>
        <stp>BDP|13582258126525063941</stp>
        <tr r="R2042" s="1"/>
      </tp>
      <tp t="s">
        <v>#N/A N/A</v>
        <stp/>
        <stp>BDP|17472120750464446806</stp>
        <tr r="N2098" s="1"/>
        <tr r="N2299" s="1"/>
      </tp>
      <tp t="s">
        <v>#N/A N/A</v>
        <stp/>
        <stp>BDP|18117368237822659544</stp>
        <tr r="R2075" s="1"/>
      </tp>
      <tp t="s">
        <v>#N/A N/A</v>
        <stp/>
        <stp>BDP|16338611370921081904</stp>
        <tr r="R1974" s="1"/>
      </tp>
      <tp t="s">
        <v>#N/A N/A</v>
        <stp/>
        <stp>BDP|18116244187474035905</stp>
        <tr r="R1959" s="1"/>
        <tr r="R2006" s="1"/>
      </tp>
      <tp t="s">
        <v>#N/A N/A</v>
        <stp/>
        <stp>BDP|10280319502135348901</stp>
        <tr r="N1298" s="1"/>
        <tr r="N658" s="1"/>
      </tp>
      <tp t="s">
        <v>#N/A N/A</v>
        <stp/>
        <stp>BDP|15145742409219652484</stp>
        <tr r="N1237" s="1"/>
        <tr r="N597" s="1"/>
      </tp>
      <tp t="s">
        <v>#N/A N/A</v>
        <stp/>
        <stp>BDP|17454526595126207248</stp>
        <tr r="N2468" s="1"/>
      </tp>
      <tp t="s">
        <v>#N/A N/A</v>
        <stp/>
        <stp>BDP|17876934620066620589</stp>
        <tr r="N1040" s="1"/>
        <tr r="N1680" s="1"/>
      </tp>
      <tp t="s">
        <v>#N/A N/A</v>
        <stp/>
        <stp>BDP|14458350397977437670</stp>
        <tr r="N186" s="1"/>
        <tr r="N419" s="1"/>
      </tp>
      <tp t="s">
        <v>#N/A N/A</v>
        <stp/>
        <stp>BDP|17629964709542837342</stp>
        <tr r="R4283" s="1"/>
      </tp>
      <tp t="s">
        <v>#N/A N/A</v>
        <stp/>
        <stp>BDP|13516512497394027462</stp>
        <tr r="R542" s="1"/>
      </tp>
      <tp t="s">
        <v>#N/A N/A</v>
        <stp/>
        <stp>BDP|17830954216186766689</stp>
        <tr r="R489" s="1"/>
        <tr r="R489" s="1"/>
      </tp>
      <tp t="s">
        <v>#N/A N/A</v>
        <stp/>
        <stp>BDP|14456656416979621551</stp>
        <tr r="N26" s="1"/>
      </tp>
      <tp t="s">
        <v>#N/A N/A</v>
        <stp/>
        <stp>BDP|15258107729858657190</stp>
        <tr r="R563" s="1"/>
      </tp>
      <tp t="s">
        <v>#N/A N/A</v>
        <stp/>
        <stp>BDP|11346007110526245952</stp>
        <tr r="R4200" s="1"/>
      </tp>
      <tp t="s">
        <v>#N/A N/A</v>
        <stp/>
        <stp>BDP|13298054025386098862</stp>
        <tr r="N2392" s="1"/>
      </tp>
      <tp t="s">
        <v>#N/A N/A</v>
        <stp/>
        <stp>BDP|14796554291554418309</stp>
        <tr r="R4197" s="1"/>
      </tp>
      <tp t="s">
        <v>#N/A N/A</v>
        <stp/>
        <stp>BDP|13234589544379981401</stp>
        <tr r="R1897" s="1"/>
      </tp>
      <tp t="s">
        <v>#N/A N/A</v>
        <stp/>
        <stp>BDP|18339305487429201515</stp>
        <tr r="R2313" s="1"/>
      </tp>
      <tp t="s">
        <v>#N/A N/A</v>
        <stp/>
        <stp>BDP|15776917474403068755</stp>
        <tr r="R2265" s="1"/>
      </tp>
      <tp t="s">
        <v>#N/A N/A</v>
        <stp/>
        <stp>BDP|13669347715699474747</stp>
        <tr r="N1238" s="1"/>
        <tr r="N598" s="1"/>
      </tp>
      <tp t="s">
        <v>#N/A N/A</v>
        <stp/>
        <stp>BDP|11951556670515241989</stp>
        <tr r="R2162" s="1"/>
      </tp>
      <tp t="s">
        <v>#N/A N/A</v>
        <stp/>
        <stp>BDP|12107194119875689819</stp>
        <tr r="N2535" s="1"/>
      </tp>
      <tp t="s">
        <v>#N/A N/A</v>
        <stp/>
        <stp>BDP|14275584411446415995</stp>
        <tr r="N1368" s="1"/>
        <tr r="N728" s="1"/>
      </tp>
      <tp t="s">
        <v>#N/A N/A</v>
        <stp/>
        <stp>BDP|10122843907023071442</stp>
        <tr r="R474" s="1"/>
      </tp>
      <tp t="s">
        <v>#N/A N/A</v>
        <stp/>
        <stp>BDP|17655994112541191257</stp>
        <tr r="N2231" s="1"/>
      </tp>
      <tp t="s">
        <v>#N/A N/A</v>
        <stp/>
        <stp>BDP|17517957441824173293</stp>
        <tr r="R1907" s="1"/>
        <tr r="R528" s="1"/>
      </tp>
      <tp t="s">
        <v>#N/A N/A</v>
        <stp/>
        <stp>BDP|16407295007288307009</stp>
        <tr r="R2127" s="1"/>
      </tp>
      <tp t="s">
        <v>#N/A N/A</v>
        <stp/>
        <stp>BDP|13314362446858814027</stp>
        <tr r="P1878" s="1"/>
      </tp>
      <tp t="s">
        <v>#N/A N/A</v>
        <stp/>
        <stp>BDP|16879069058017879868</stp>
        <tr r="R4286" s="1"/>
      </tp>
      <tp t="s">
        <v>#N/A N/A</v>
        <stp/>
        <stp>BDP|16183895658957075086</stp>
        <tr r="N1351" s="1"/>
        <tr r="N711" s="1"/>
      </tp>
      <tp t="s">
        <v>#N/A N/A</v>
        <stp/>
        <stp>BDP|12072865335832056786</stp>
        <tr r="N180" s="1"/>
        <tr r="N2117" s="1"/>
        <tr r="N413" s="1"/>
      </tp>
      <tp t="s">
        <v>#N/A N/A</v>
        <stp/>
        <stp>BDP|16891227200381911980</stp>
        <tr r="R1943" s="1"/>
      </tp>
      <tp t="s">
        <v>#N/A N/A</v>
        <stp/>
        <stp>BDP|14821869445131902584</stp>
        <tr r="R2197" s="1"/>
      </tp>
      <tp t="s">
        <v>#N/A N/A</v>
        <stp/>
        <stp>BDP|15570130202669848169</stp>
        <tr r="N1254" s="1"/>
        <tr r="N614" s="1"/>
      </tp>
      <tp t="s">
        <v>#N/A N/A</v>
        <stp/>
        <stp>BDP|16149447986237950106</stp>
        <tr r="N492" s="1"/>
      </tp>
      <tp t="s">
        <v>#N/A N/A</v>
        <stp/>
        <stp>BDP|16084010599137006429</stp>
        <tr r="R2087" s="1"/>
        <tr r="R2287" s="1"/>
      </tp>
      <tp t="s">
        <v>#N/A N/A</v>
        <stp/>
        <stp>BDP|17144715190032936735</stp>
        <tr r="R13" s="1"/>
        <tr r="R4228" s="1"/>
        <tr r="R6" s="1"/>
      </tp>
      <tp t="s">
        <v>#N/A N/A</v>
        <stp/>
        <stp>BDP|10010407089395722541</stp>
        <tr r="R2241" s="1"/>
      </tp>
      <tp t="s">
        <v>#N/A N/A</v>
        <stp/>
        <stp>BDP|18218697643352085429</stp>
        <tr r="N2500" s="1"/>
      </tp>
      <tp t="s">
        <v>#N/A N/A</v>
        <stp/>
        <stp>BDP|14666321580955124687</stp>
        <tr r="N1612" s="1"/>
        <tr r="N972" s="1"/>
      </tp>
      <tp t="s">
        <v>#N/A N/A</v>
        <stp/>
        <stp>BDP|15599157811871889841</stp>
        <tr r="R2080" s="1"/>
      </tp>
      <tp t="s">
        <v>#N/A N/A</v>
        <stp/>
        <stp>BDP|10172583746354541973</stp>
        <tr r="N21" s="1"/>
        <tr r="N10" s="1"/>
        <tr r="N236" s="1"/>
        <tr r="N12" s="1"/>
        <tr r="N518" s="1"/>
        <tr r="N522" s="1"/>
        <tr r="N578" s="1"/>
        <tr r="N1949" s="1"/>
        <tr r="N1903" s="1"/>
        <tr r="N1864" s="1"/>
        <tr r="N1995" s="1"/>
        <tr r="N2013" s="1"/>
        <tr r="N1966" s="1"/>
        <tr r="N1937" s="1"/>
        <tr r="N2021" s="1"/>
        <tr r="N4186" s="1"/>
        <tr r="N2223" s="1"/>
        <tr r="N2427" s="1"/>
        <tr r="N2441" s="1"/>
        <tr r="N4212" s="1"/>
        <tr r="N4171" s="1"/>
        <tr r="N2485" s="1"/>
        <tr r="N4239" s="1"/>
        <tr r="N4147" s="1"/>
        <tr r="N4216" s="1"/>
        <tr r="N4247" s="1"/>
        <tr r="N4156" s="1"/>
        <tr r="N4142" s="1"/>
        <tr r="N4162" s="1"/>
        <tr r="N4241" s="1"/>
        <tr r="N4253" s="1"/>
      </tp>
      <tp t="s">
        <v>#N/A N/A</v>
        <stp/>
        <stp>BDP|15695387585052139079</stp>
        <tr r="N1978" s="1"/>
      </tp>
      <tp t="s">
        <v>#N/A N/A</v>
        <stp/>
        <stp>BDP|15223891064847183037</stp>
        <tr r="R2398" s="1"/>
      </tp>
      <tp t="s">
        <v>#N/A N/A</v>
        <stp/>
        <stp>BDP|11996222189064895369</stp>
        <tr r="N1248" s="1"/>
        <tr r="N608" s="1"/>
      </tp>
      <tp t="s">
        <v>#N/A N/A</v>
        <stp/>
        <stp>BDP|13181569292404933700</stp>
        <tr r="R2078" s="1"/>
        <tr r="R2282" s="1"/>
      </tp>
      <tp t="s">
        <v>#N/A N/A</v>
        <stp/>
        <stp>BDP|15464468769443652823</stp>
        <tr r="R2050" s="1"/>
      </tp>
      <tp t="s">
        <v>#N/A N/A</v>
        <stp/>
        <stp>BDP|16081878397362924961</stp>
        <tr r="R2478" s="1"/>
      </tp>
      <tp t="s">
        <v>#N/A N/A</v>
        <stp/>
        <stp>BDP|13663272858678055061</stp>
        <tr r="N1870" s="1"/>
      </tp>
      <tp t="s">
        <v>#N/A N/A</v>
        <stp/>
        <stp>BDP|12694707733228883221</stp>
        <tr r="N1973" s="1"/>
      </tp>
      <tp t="s">
        <v>#N/A N/A</v>
        <stp/>
        <stp>BDP|18072163463043386086</stp>
        <tr r="R1874" s="1"/>
      </tp>
      <tp t="s">
        <v>#N/A N/A</v>
        <stp/>
        <stp>BDP|16316304986043988227</stp>
        <tr r="N1146" s="1"/>
        <tr r="N1786" s="1"/>
      </tp>
      <tp t="s">
        <v>#N/A N/A</v>
        <stp/>
        <stp>BDP|10679689812673359815</stp>
        <tr r="R495" s="1"/>
      </tp>
      <tp t="s">
        <v>#N/A N/A</v>
        <stp/>
        <stp>BDP|15868501966922219827</stp>
        <tr r="R4317" s="1"/>
      </tp>
      <tp t="s">
        <v>#N/A N/A</v>
        <stp/>
        <stp>BDP|15247724688462604409</stp>
        <tr r="N214" s="1"/>
        <tr r="N447" s="1"/>
      </tp>
      <tp t="s">
        <v>#N/A N/A</v>
        <stp/>
        <stp>BDP|14268575354388955064</stp>
        <tr r="R1879" s="1"/>
      </tp>
      <tp t="s">
        <v>#N/A N/A</v>
        <stp/>
        <stp>BDP|15877622425529919486</stp>
        <tr r="R2380" s="1"/>
      </tp>
      <tp t="s">
        <v>#N/A N/A</v>
        <stp/>
        <stp>BDP|10171982154091176124</stp>
        <tr r="N175" s="1"/>
        <tr r="N408" s="1"/>
      </tp>
      <tp t="s">
        <v>#N/A N/A</v>
        <stp/>
        <stp>BDP|17890254116300219879</stp>
        <tr r="R509" s="1"/>
        <tr r="R509" s="1"/>
      </tp>
      <tp t="s">
        <v>#N/A N/A</v>
        <stp/>
        <stp>BDP|17438588161261799946</stp>
        <tr r="R2106" s="1"/>
      </tp>
      <tp t="s">
        <v>#N/A N/A</v>
        <stp/>
        <stp>BDP|10172264932628317581</stp>
        <tr r="R247" s="1"/>
      </tp>
      <tp t="s">
        <v>#N/A N/A</v>
        <stp/>
        <stp>BDP|16322957279440024417</stp>
        <tr r="N2220" s="1"/>
      </tp>
      <tp t="s">
        <v>#N/A N/A</v>
        <stp/>
        <stp>BDP|14274902808746392781</stp>
        <tr r="N2345" s="1"/>
      </tp>
      <tp t="s">
        <v>#N/A N/A</v>
        <stp/>
        <stp>BDP|10393120132677499969</stp>
        <tr r="N1981" s="1"/>
      </tp>
      <tp t="s">
        <v>#N/A N/A</v>
        <stp/>
        <stp>BDP|15384038582170251118</stp>
        <tr r="R2032" s="1"/>
        <tr r="R2234" s="1"/>
      </tp>
      <tp t="s">
        <v>#N/A N/A</v>
        <stp/>
        <stp>BDP|17092500205696146859</stp>
        <tr r="N1016" s="1"/>
        <tr r="N1656" s="1"/>
      </tp>
      <tp t="s">
        <v>#N/A N/A</v>
        <stp/>
        <stp>BDP|11950361077869092095</stp>
        <tr r="O4230" s="1"/>
      </tp>
      <tp t="s">
        <v>#N/A N/A</v>
        <stp/>
        <stp>BDP|15322276003343349855</stp>
        <tr r="N2194" s="1"/>
      </tp>
      <tp t="s">
        <v>#N/A N/A</v>
        <stp/>
        <stp>BDP|14347925037206477432</stp>
        <tr r="N565" s="1"/>
      </tp>
      <tp t="s">
        <v>#N/A N/A</v>
        <stp/>
        <stp>BDP|17953767221088787693</stp>
        <tr r="R2201" s="1"/>
        <tr r="R2404" s="1"/>
      </tp>
      <tp t="s">
        <v>#N/A N/A</v>
        <stp/>
        <stp>BDP|15488840620460072306</stp>
        <tr r="N2076" s="1"/>
        <tr r="N2279" s="1"/>
      </tp>
      <tp t="s">
        <v>#N/A N/A</v>
        <stp/>
        <stp>BDP|10064008695760410514</stp>
        <tr r="R4168" s="1"/>
        <tr r="R4181" s="1"/>
      </tp>
      <tp t="s">
        <v>#N/A N/A</v>
        <stp/>
        <stp>BDP|10013733104692553918</stp>
        <tr r="R2336" s="1"/>
      </tp>
      <tp t="s">
        <v>#N/A N/A</v>
        <stp/>
        <stp>BDP|17189219196616583606</stp>
        <tr r="R4325" s="1"/>
      </tp>
      <tp t="s">
        <v>#N/A N/A</v>
        <stp/>
        <stp>BDP|14810181814978072071</stp>
        <tr r="N1946" s="1"/>
        <tr r="N1946" s="1"/>
      </tp>
      <tp t="s">
        <v>#N/A N/A</v>
        <stp/>
        <stp>BDP|17416751408335321994</stp>
        <tr r="R2103" s="1"/>
      </tp>
      <tp t="s">
        <v>#N/A N/A</v>
        <stp/>
        <stp>BDP|16701357899447045783</stp>
        <tr r="R2383" s="1"/>
        <tr r="R2472" s="1"/>
      </tp>
      <tp t="s">
        <v>#N/A N/A</v>
        <stp/>
        <stp>BDP|15985534534026515989</stp>
        <tr r="N1977" s="1"/>
      </tp>
      <tp t="s">
        <v>#N/A N/A</v>
        <stp/>
        <stp>BDP|16819789693115040114</stp>
        <tr r="R480" s="1"/>
      </tp>
      <tp t="s">
        <v>#N/A N/A</v>
        <stp/>
        <stp>BDP|13022845908186612184</stp>
        <tr r="O4233" s="1"/>
      </tp>
      <tp t="s">
        <v>#N/A N/A</v>
        <stp/>
        <stp>BDP|18396666637493708278</stp>
        <tr r="R2392" s="1"/>
      </tp>
      <tp t="s">
        <v>#N/A N/A</v>
        <stp/>
        <stp>BDP|14378702185461639623</stp>
        <tr r="N1526" s="1"/>
        <tr r="N886" s="1"/>
      </tp>
      <tp t="s">
        <v>#N/A N/A</v>
        <stp/>
        <stp>BDP|15690493398921747520</stp>
        <tr r="R2072" s="1"/>
        <tr r="R2277" s="1"/>
      </tp>
      <tp t="s">
        <v>#N/A N/A</v>
        <stp/>
        <stp>BDP|16162848305650060256</stp>
        <tr r="N1106" s="1"/>
        <tr r="N1746" s="1"/>
      </tp>
      <tp t="s">
        <v>#N/A N/A</v>
        <stp/>
        <stp>BDP|15214718885193394509</stp>
        <tr r="R2378" s="1"/>
        <tr r="R4313" s="1"/>
      </tp>
      <tp t="s">
        <v>#N/A N/A</v>
        <stp/>
        <stp>BDP|13494941905601365736</stp>
        <tr r="R4276" s="1"/>
      </tp>
      <tp t="s">
        <v>#N/A N/A</v>
        <stp/>
        <stp>BDP|11307410661697054860</stp>
        <tr r="R2251" s="1"/>
        <tr r="R4272" s="1"/>
      </tp>
      <tp t="s">
        <v>#N/A N/A</v>
        <stp/>
        <stp>BDP|15496616689981900606</stp>
        <tr r="R2403" s="1"/>
      </tp>
      <tp t="s">
        <v>#N/A N/A</v>
        <stp/>
        <stp>BDP|14989034855159302498</stp>
        <tr r="N2516" s="1"/>
      </tp>
      <tp t="s">
        <v>#N/A N/A</v>
        <stp/>
        <stp>BDP|17214530897831493674</stp>
        <tr r="R2253" s="1"/>
      </tp>
      <tp t="s">
        <v>#N/A N/A</v>
        <stp/>
        <stp>BDP|13288572211148937395</stp>
        <tr r="R2394" s="1"/>
      </tp>
      <tp t="s">
        <v>#N/A N/A</v>
        <stp/>
        <stp>BDP|15530650843233706801</stp>
        <tr r="R4205" s="1"/>
      </tp>
      <tp t="s">
        <v>#N/A N/A</v>
        <stp/>
        <stp>BDP|17625572072741620815</stp>
        <tr r="O4164" s="1"/>
        <tr r="O4173" s="1"/>
      </tp>
      <tp t="s">
        <v>#N/A N/A</v>
        <stp/>
        <stp>BDP|15963152910078057187</stp>
        <tr r="R2155" s="1"/>
      </tp>
      <tp t="s">
        <v>#N/A N/A</v>
        <stp/>
        <stp>BDP|12338783678489105762</stp>
        <tr r="R882" s="1"/>
      </tp>
      <tp t="s">
        <v>#N/A N/A</v>
        <stp/>
        <stp>BDP|10397104908349948454</stp>
        <tr r="N466" s="1"/>
      </tp>
      <tp t="s">
        <v>#N/A N/A</v>
        <stp/>
        <stp>BDP|18009522632770617210</stp>
        <tr r="R2325" s="1"/>
      </tp>
      <tp t="s">
        <v>#N/A N/A</v>
        <stp/>
        <stp>BDP|12411814656487450417</stp>
        <tr r="R4235" s="1"/>
      </tp>
      <tp t="s">
        <v>#N/A N/A</v>
        <stp/>
        <stp>BDP|14935314213849898350</stp>
        <tr r="N1421" s="1"/>
        <tr r="N781" s="1"/>
      </tp>
      <tp t="s">
        <v>#N/A N/A</v>
        <stp/>
        <stp>BDP|12245688072068897763</stp>
        <tr r="N1056" s="1"/>
        <tr r="N1696" s="1"/>
      </tp>
      <tp t="s">
        <v>#N/A N/A</v>
        <stp/>
        <stp>BDP|12540437356078040761</stp>
        <tr r="R2520" s="1"/>
      </tp>
      <tp t="s">
        <v>#N/A N/A</v>
        <stp/>
        <stp>BDP|12572125185732886434</stp>
        <tr r="R4302" s="1"/>
      </tp>
      <tp t="s">
        <v>#N/A N/A</v>
        <stp/>
        <stp>BDP|17092916577276894279</stp>
        <tr r="P4331" s="1"/>
      </tp>
      <tp t="s">
        <v>#N/A N/A</v>
        <stp/>
        <stp>BDP|18157890616748783407</stp>
        <tr r="R1986" s="1"/>
      </tp>
      <tp t="s">
        <v>#N/A N/A</v>
        <stp/>
        <stp>BDP|14205886221414332717</stp>
        <tr r="R2208" s="1"/>
        <tr r="R2482" s="1"/>
      </tp>
      <tp t="s">
        <v>#N/A N/A</v>
        <stp/>
        <stp>BDP|18386163446412845237</stp>
        <tr r="R2281" s="1"/>
      </tp>
      <tp t="s">
        <v>#N/A N/A</v>
        <stp/>
        <stp>BDP|11277745454748921634</stp>
        <tr r="N1383" s="1"/>
        <tr r="N743" s="1"/>
      </tp>
      <tp t="s">
        <v>#N/A N/A</v>
        <stp/>
        <stp>BDP|10937837433700736660</stp>
        <tr r="N1045" s="1"/>
        <tr r="N1685" s="1"/>
      </tp>
      <tp t="s">
        <v>#N/A N/A</v>
        <stp/>
        <stp>BDP|12812692690386052692</stp>
        <tr r="R2421" s="1"/>
      </tp>
      <tp t="s">
        <v>#N/A N/A</v>
        <stp/>
        <stp>BDP|15627961052493915731</stp>
        <tr r="N1294" s="1"/>
        <tr r="N654" s="1"/>
      </tp>
      <tp t="s">
        <v>#N/A N/A</v>
        <stp/>
        <stp>BDP|12541855019185321326</stp>
        <tr r="R2424" s="1"/>
        <tr r="R2483" s="1"/>
      </tp>
      <tp t="s">
        <v>#N/A N/A</v>
        <stp/>
        <stp>BDP|17499532475481160983</stp>
        <tr r="R2522" s="1"/>
      </tp>
      <tp t="s">
        <v>#N/A N/A</v>
        <stp/>
        <stp>BDP|15193941515374901424</stp>
        <tr r="N301" s="1"/>
        <tr r="N68" s="1"/>
      </tp>
      <tp t="s">
        <v>#N/A N/A</v>
        <stp/>
        <stp>BDP|14790308906652912838</stp>
        <tr r="N2095" s="1"/>
        <tr r="N2295" s="1"/>
      </tp>
      <tp t="s">
        <v>#N/A N/A</v>
        <stp/>
        <stp>BDP|16975507493490762761</stp>
        <tr r="N1407" s="1"/>
        <tr r="N767" s="1"/>
      </tp>
      <tp t="s">
        <v>#N/A N/A</v>
        <stp/>
        <stp>BDP|11002291568908893025</stp>
        <tr r="N1118" s="1"/>
        <tr r="N1758" s="1"/>
      </tp>
      <tp t="s">
        <v>#N/A N/A</v>
        <stp/>
        <stp>BDP|11711498915238830195</stp>
        <tr r="R1972" s="1"/>
      </tp>
      <tp t="s">
        <v>#N/A N/A</v>
        <stp/>
        <stp>BDP|16979921423830055052</stp>
        <tr r="R2245" s="1"/>
      </tp>
      <tp t="s">
        <v>#N/A N/A</v>
        <stp/>
        <stp>BDP|15949860693510372929</stp>
        <tr r="R2368" s="1"/>
      </tp>
      <tp t="s">
        <v>#N/A N/A</v>
        <stp/>
        <stp>BDP|13451245585836830208</stp>
        <tr r="R487" s="1"/>
        <tr r="R487" s="1"/>
      </tp>
      <tp t="s">
        <v>#N/A N/A</v>
        <stp/>
        <stp>BDP|12219930218991031653</stp>
        <tr r="R2371" s="1"/>
      </tp>
      <tp t="s">
        <v>#N/A N/A</v>
        <stp/>
        <stp>BDP|18047271089697024826</stp>
        <tr r="O1880" s="1"/>
      </tp>
      <tp t="s">
        <v>#N/A N/A</v>
        <stp/>
        <stp>BDP|11646647858406742929</stp>
        <tr r="R2444" s="1"/>
      </tp>
      <tp t="s">
        <v>#N/A N/A</v>
        <stp/>
        <stp>BDP|18122099657767162719</stp>
        <tr r="R2086" s="1"/>
      </tp>
      <tp t="s">
        <v>#N/A N/A</v>
        <stp/>
        <stp>BDP|10523762091105562685</stp>
        <tr r="N4260" s="1"/>
      </tp>
      <tp t="s">
        <v>#N/A N/A</v>
        <stp/>
        <stp>BDP|17634392680223659267</stp>
        <tr r="N501" s="1"/>
      </tp>
      <tp t="s">
        <v>#N/A N/A</v>
        <stp/>
        <stp>BDP|10823823832555031377</stp>
        <tr r="R2413" s="1"/>
      </tp>
      <tp t="s">
        <v>#N/A N/A</v>
        <stp/>
        <stp>BDP|13062261507758639491</stp>
        <tr r="R2206" s="1"/>
      </tp>
      <tp t="s">
        <v>#N/A N/A</v>
        <stp/>
        <stp>BDP|12276503877638844537</stp>
        <tr r="R4233" s="1"/>
      </tp>
      <tp t="s">
        <v>#N/A N/A</v>
        <stp/>
        <stp>BDP|11025719198523592126</stp>
        <tr r="R2333" s="1"/>
      </tp>
      <tp t="s">
        <v>#N/A N/A</v>
        <stp/>
        <stp>BDP|18132480336421037313</stp>
        <tr r="N4263" s="1"/>
      </tp>
      <tp t="s">
        <v>#N/A N/A</v>
        <stp/>
        <stp>BDP|10421293164020450933</stp>
        <tr r="R2043" s="1"/>
        <tr r="R2242" s="1"/>
      </tp>
      <tp t="s">
        <v>#N/A N/A</v>
        <stp/>
        <stp>BDP|18386739601661681363</stp>
        <tr r="R492" s="1"/>
      </tp>
      <tp t="s">
        <v>#N/A N/A</v>
        <stp/>
        <stp>BDP|14193816200686780762</stp>
        <tr r="R2265" s="1"/>
      </tp>
      <tp t="s">
        <v>#N/A N/A</v>
        <stp/>
        <stp>BDP|16270762146790788848</stp>
        <tr r="R2355" s="1"/>
      </tp>
      <tp t="s">
        <v>#N/A N/A</v>
        <stp/>
        <stp>BDP|13578026821628236455</stp>
        <tr r="N1384" s="1"/>
        <tr r="N744" s="1"/>
      </tp>
      <tp t="s">
        <v>#N/A N/A</v>
        <stp/>
        <stp>BDP|12628406925350219903</stp>
        <tr r="N115" s="1"/>
        <tr r="N348" s="1"/>
      </tp>
      <tp t="s">
        <v>#N/A N/A</v>
        <stp/>
        <stp>BDP|12751740065076457829</stp>
        <tr r="N290" s="1"/>
        <tr r="N57" s="1"/>
      </tp>
      <tp t="s">
        <v>#N/A N/A</v>
        <stp/>
        <stp>BDP|12148655446585312816</stp>
        <tr r="N2367" s="1"/>
      </tp>
      <tp t="s">
        <v>#N/A N/A</v>
        <stp/>
        <stp>BDP|16976644649089698029</stp>
        <tr r="N1136" s="1"/>
        <tr r="N1776" s="1"/>
      </tp>
      <tp t="s">
        <v>#N/A N/A</v>
        <stp/>
        <stp>BDP|14713658852548471249</stp>
        <tr r="R2346" s="1"/>
      </tp>
      <tp t="s">
        <v>#N/A N/A</v>
        <stp/>
        <stp>BDP|11068625027081658934</stp>
        <tr r="N2346" s="1"/>
      </tp>
      <tp t="s">
        <v>#N/A N/A</v>
        <stp/>
        <stp>BDP|14962931439230211315</stp>
        <tr r="P1956" s="1"/>
        <tr r="P2003" s="1"/>
      </tp>
      <tp t="s">
        <v>#N/A N/A</v>
        <stp/>
        <stp>BDP|12223601855248406434</stp>
        <tr r="R2517" s="1"/>
      </tp>
      <tp t="s">
        <v>#N/A N/A</v>
        <stp/>
        <stp>BDP|17403950858560933602</stp>
        <tr r="R2481" s="1"/>
      </tp>
      <tp t="s">
        <v>#N/A N/A</v>
        <stp/>
        <stp>BDP|14252914253694285113</stp>
        <tr r="R2465" s="1"/>
      </tp>
      <tp t="s">
        <v>#N/A N/A</v>
        <stp/>
        <stp>BDP|16711909406537772556</stp>
        <tr r="R4188" s="1"/>
      </tp>
      <tp t="s">
        <v>#N/A N/A</v>
        <stp/>
        <stp>BDP|12041075440952556911</stp>
        <tr r="R13" s="1"/>
        <tr r="R4228" s="1"/>
        <tr r="R6" s="1"/>
      </tp>
      <tp t="s">
        <v>#N/A N/A</v>
        <stp/>
        <stp>BDP|13077589164278693596</stp>
        <tr r="N2132" s="1"/>
        <tr r="N2463" s="1"/>
      </tp>
      <tp t="s">
        <v>#N/A N/A</v>
        <stp/>
        <stp>BDP|16299755316968109534</stp>
        <tr r="N1534" s="1"/>
        <tr r="N894" s="1"/>
      </tp>
      <tp t="s">
        <v>#N/A N/A</v>
        <stp/>
        <stp>BDP|12131421887591650213</stp>
        <tr r="R518" s="1"/>
      </tp>
      <tp t="s">
        <v>#N/A N/A</v>
        <stp/>
        <stp>BDP|13929159667330809913</stp>
        <tr r="N1445" s="1"/>
        <tr r="N805" s="1"/>
      </tp>
      <tp t="s">
        <v>#N/A N/A</v>
        <stp/>
        <stp>BDP|13690864130935196037</stp>
        <tr r="R2515" s="1"/>
      </tp>
      <tp t="s">
        <v>#N/A N/A</v>
        <stp/>
        <stp>BDP|10142113211698789540</stp>
        <tr r="N4164" s="1"/>
        <tr r="N4164" s="1"/>
        <tr r="N4173" s="1"/>
        <tr r="N4173" s="1"/>
      </tp>
      <tp t="s">
        <v>#N/A N/A</v>
        <stp/>
        <stp>BDP|17469018245806232802</stp>
        <tr r="R4320" s="1"/>
      </tp>
      <tp t="s">
        <v>#N/A N/A</v>
        <stp/>
        <stp>BDP|10715445893048042824</stp>
        <tr r="N106" s="1"/>
        <tr r="N339" s="1"/>
      </tp>
      <tp t="s">
        <v>#N/A N/A</v>
        <stp/>
        <stp>BDP|14755920641465844197</stp>
        <tr r="R2100" s="1"/>
        <tr r="R2301" s="1"/>
      </tp>
      <tp t="s">
        <v>#N/A N/A</v>
        <stp/>
        <stp>BDP|16533474033818190454</stp>
        <tr r="N2045" s="1"/>
      </tp>
      <tp t="s">
        <v>#N/A N/A</v>
        <stp/>
        <stp>BDP|12291901967726273628</stp>
        <tr r="R2477" s="1"/>
      </tp>
      <tp t="s">
        <v>#N/A N/A</v>
        <stp/>
        <stp>BDP|14579446320226738934</stp>
        <tr r="N2256" s="1"/>
        <tr r="N276" s="1"/>
        <tr r="N43" s="1"/>
      </tp>
      <tp t="s">
        <v>#N/A N/A</v>
        <stp/>
        <stp>BDP|11708932425134281370</stp>
        <tr r="N1381" s="1"/>
        <tr r="N741" s="1"/>
      </tp>
      <tp t="s">
        <v>#N/A N/A</v>
        <stp/>
        <stp>BDP|10689567242518270447</stp>
        <tr r="N323" s="1"/>
        <tr r="N90" s="1"/>
      </tp>
      <tp t="s">
        <v>#N/A N/A</v>
        <stp/>
        <stp>BDP|16261819830142438232</stp>
        <tr r="N2164" s="1"/>
        <tr r="N2363" s="1"/>
        <tr r="N320" s="1"/>
        <tr r="N87" s="1"/>
      </tp>
      <tp t="s">
        <v>#N/A N/A</v>
        <stp/>
        <stp>BDP|10616897118666742248</stp>
        <tr r="R4331" s="1"/>
      </tp>
      <tp t="s">
        <v>#N/A N/A</v>
        <stp/>
        <stp>BDP|17046875675053687605</stp>
        <tr r="R4151" s="1"/>
        <tr r="R4179" s="1"/>
        <tr r="R4329" s="1"/>
      </tp>
      <tp t="s">
        <v>#N/A N/A</v>
        <stp/>
        <stp>BDP|15475939906244661539</stp>
        <tr r="R2126" s="1"/>
      </tp>
      <tp t="s">
        <v>#N/A N/A</v>
        <stp/>
        <stp>BDP|14586344643079733719</stp>
        <tr r="R504" s="1"/>
      </tp>
      <tp t="s">
        <v>#N/A N/A</v>
        <stp/>
        <stp>BDP|14306716690245707212</stp>
        <tr r="R1885" s="1"/>
      </tp>
      <tp t="s">
        <v>#N/A N/A</v>
        <stp/>
        <stp>BDP|13186692323198910252</stp>
        <tr r="R2061" s="1"/>
      </tp>
      <tp t="s">
        <v>#N/A N/A</v>
        <stp/>
        <stp>BDP|15162284676459174490</stp>
        <tr r="R2214" s="1"/>
      </tp>
      <tp t="s">
        <v>#N/A N/A</v>
        <stp/>
        <stp>BDP|16458054436609537150</stp>
        <tr r="N2258" s="1"/>
      </tp>
      <tp t="s">
        <v>#N/A N/A</v>
        <stp/>
        <stp>BDP|10732803660296792562</stp>
        <tr r="N4276" s="1"/>
      </tp>
      <tp t="s">
        <v>#N/A N/A</v>
        <stp/>
        <stp>BDP|17509055321421280951</stp>
        <tr r="R2362" s="1"/>
      </tp>
      <tp t="s">
        <v>#N/A N/A</v>
        <stp/>
        <stp>BDP|18193896499704721007</stp>
        <tr r="N2199" s="1"/>
      </tp>
      <tp t="s">
        <v>#N/A N/A</v>
        <stp/>
        <stp>BDP|13742850264749728977</stp>
        <tr r="R2209" s="1"/>
      </tp>
      <tp t="s">
        <v>#N/A N/A</v>
        <stp/>
        <stp>BDP|17878262900778165091</stp>
        <tr r="N2309" s="1"/>
      </tp>
      <tp t="s">
        <v>#N/A N/A</v>
        <stp/>
        <stp>BDP|12180710850143964102</stp>
        <tr r="N316" s="1"/>
        <tr r="N83" s="1"/>
      </tp>
      <tp t="s">
        <v>#N/A N/A</v>
        <stp/>
        <stp>BDP|12215335459274028216</stp>
        <tr r="P1944" s="1"/>
      </tp>
      <tp t="s">
        <v>#N/A N/A</v>
        <stp/>
        <stp>BDP|17485002256391801138</stp>
        <tr r="R4270" s="1"/>
      </tp>
      <tp t="s">
        <v>#N/A N/A</v>
        <stp/>
        <stp>BDP|14867005763753746356</stp>
        <tr r="O1945" s="1"/>
      </tp>
      <tp t="s">
        <v>#N/A N/A</v>
        <stp/>
        <stp>BDP|14257715462905830210</stp>
        <tr r="N195" s="1"/>
        <tr r="N428" s="1"/>
      </tp>
      <tp t="s">
        <v>#N/A N/A</v>
        <stp/>
        <stp>BDP|10670290213987624622</stp>
        <tr r="N2490" s="1"/>
      </tp>
      <tp t="s">
        <v>#N/A N/A</v>
        <stp/>
        <stp>BDP|13828769633221554400</stp>
        <tr r="R238" s="1"/>
      </tp>
      <tp t="s">
        <v>#N/A N/A</v>
        <stp/>
        <stp>BDP|13099423487955439893</stp>
        <tr r="R516" s="1"/>
        <tr r="R516" s="1"/>
      </tp>
      <tp t="s">
        <v>#N/A N/A</v>
        <stp/>
        <stp>BDP|17524022320933991462</stp>
        <tr r="R4204" s="1"/>
      </tp>
      <tp t="s">
        <v>#N/A N/A</v>
        <stp/>
        <stp>BDP|14011411378770677570</stp>
        <tr r="N468" s="1"/>
      </tp>
      <tp t="s">
        <v>#N/A N/A</v>
        <stp/>
        <stp>BDP|13928659365763210239</stp>
        <tr r="N2316" s="1"/>
      </tp>
      <tp t="s">
        <v>#N/A N/A</v>
        <stp/>
        <stp>BDP|16677057936942820561</stp>
        <tr r="N1929" s="1"/>
        <tr r="N571" s="1"/>
      </tp>
      <tp t="s">
        <v>#N/A N/A</v>
        <stp/>
        <stp>BDP|17669419946453878625</stp>
        <tr r="N2195" s="1"/>
        <tr r="N2400" s="1"/>
      </tp>
      <tp t="s">
        <v>#N/A N/A</v>
        <stp/>
        <stp>BDP|17983378410792085556</stp>
        <tr r="N285" s="1"/>
        <tr r="N52" s="1"/>
      </tp>
      <tp t="s">
        <v>#N/A N/A</v>
        <stp/>
        <stp>BDP|16895222870808691976</stp>
        <tr r="R249" s="1"/>
      </tp>
      <tp t="s">
        <v>#N/A N/A</v>
        <stp/>
        <stp>BDP|13020060849256446308</stp>
        <tr r="N2402" s="1"/>
      </tp>
      <tp t="s">
        <v>#N/A N/A</v>
        <stp/>
        <stp>BDP|13808040957041009505</stp>
        <tr r="R2178" s="1"/>
        <tr r="R2379" s="1"/>
      </tp>
      <tp t="s">
        <v>#N/A N/A</v>
        <stp/>
        <stp>BDP|11960640604222068739</stp>
        <tr r="R2420" s="1"/>
      </tp>
      <tp t="s">
        <v>#N/A N/A</v>
        <stp/>
        <stp>BDP|16375649323294719492</stp>
        <tr r="N1120" s="1"/>
        <tr r="N1760" s="1"/>
      </tp>
      <tp t="s">
        <v>#N/A N/A</v>
        <stp/>
        <stp>BDP|15745148070818819918</stp>
        <tr r="N2201" s="1"/>
        <tr r="N2404" s="1"/>
      </tp>
      <tp t="s">
        <v>#N/A N/A</v>
        <stp/>
        <stp>BDP|15185996992044434340</stp>
        <tr r="N243" s="1"/>
      </tp>
      <tp t="s">
        <v>#N/A N/A</v>
        <stp/>
        <stp>BDP|14858254811162191774</stp>
        <tr r="N1029" s="1"/>
        <tr r="N1669" s="1"/>
      </tp>
      <tp t="s">
        <v>#N/A N/A</v>
        <stp/>
        <stp>BDP|15348747915868973910</stp>
        <tr r="N1135" s="1"/>
        <tr r="N1775" s="1"/>
      </tp>
      <tp t="s">
        <v>#N/A N/A</v>
        <stp/>
        <stp>BDP|16805175802351759405</stp>
        <tr r="N2157" s="1"/>
      </tp>
      <tp t="s">
        <v>#N/A N/A</v>
        <stp/>
        <stp>BDP|12414889393561780020</stp>
        <tr r="R2187" s="1"/>
      </tp>
      <tp t="s">
        <v>#N/A N/A</v>
        <stp/>
        <stp>BDP|11188956899322353133</stp>
        <tr r="R2107" s="1"/>
      </tp>
      <tp t="s">
        <v>#N/A N/A</v>
        <stp/>
        <stp>BDP|14279454494719936279</stp>
        <tr r="R2509" s="1"/>
      </tp>
      <tp t="s">
        <v>#N/A N/A</v>
        <stp/>
        <stp>BDP|13659093621407271419</stp>
        <tr r="R1906" s="1"/>
        <tr r="R527" s="1"/>
      </tp>
      <tp t="s">
        <v>#N/A N/A</v>
        <stp/>
        <stp>BDP|11259090707644577745</stp>
        <tr r="N511" s="1"/>
      </tp>
      <tp t="s">
        <v>#N/A N/A</v>
        <stp/>
        <stp>BDP|14015604861834497284</stp>
        <tr r="R2433" s="1"/>
      </tp>
      <tp t="s">
        <v>#N/A N/A</v>
        <stp/>
        <stp>BDP|17985476161431425668</stp>
        <tr r="N1037" s="1"/>
        <tr r="N1677" s="1"/>
      </tp>
      <tp t="s">
        <v>#N/A N/A</v>
        <stp/>
        <stp>BDP|11014869978975679950</stp>
        <tr r="N2263" s="1"/>
      </tp>
      <tp t="s">
        <v>#N/A N/A</v>
        <stp/>
        <stp>BDP|16840304978030917059</stp>
        <tr r="R2209" s="1"/>
      </tp>
      <tp t="s">
        <v>#N/A N/A</v>
        <stp/>
        <stp>BDP|11065319233036865564</stp>
        <tr r="R2457" s="1"/>
      </tp>
      <tp t="s">
        <v>#N/A N/A</v>
        <stp/>
        <stp>BDP|16530491047555100165</stp>
        <tr r="R1969" s="1"/>
      </tp>
      <tp t="s">
        <v>#N/A N/A</v>
        <stp/>
        <stp>BDP|14887295617266890327</stp>
        <tr r="N254" s="1"/>
      </tp>
      <tp t="s">
        <v>#N/A N/A</v>
        <stp/>
        <stp>BDP|15728361542776669693</stp>
        <tr r="R1975" s="1"/>
      </tp>
      <tp t="s">
        <v>#N/A N/A</v>
        <stp/>
        <stp>BDP|11857219251552171659</stp>
        <tr r="R479" s="1"/>
      </tp>
      <tp t="s">
        <v>#N/A N/A</v>
        <stp/>
        <stp>BDP|16589855141109851161</stp>
        <tr r="R2291" s="1"/>
      </tp>
      <tp t="s">
        <v>#N/A N/A</v>
        <stp/>
        <stp>BDP|10082075628932969290</stp>
        <tr r="N1889" s="1"/>
      </tp>
      <tp t="s">
        <v>#N/A N/A</v>
        <stp/>
        <stp>BDP|17028303106413051590</stp>
        <tr r="N1221" s="1"/>
        <tr r="N581" s="1"/>
      </tp>
      <tp t="s">
        <v>#N/A N/A</v>
        <stp/>
        <stp>BDP|13057224058507193148</stp>
        <tr r="R249" s="1"/>
      </tp>
      <tp t="s">
        <v>#N/A N/A</v>
        <stp/>
        <stp>BDP|10246047358467431050</stp>
        <tr r="R4303" s="1"/>
      </tp>
      <tp t="s">
        <v>#N/A N/A</v>
        <stp/>
        <stp>BDP|11030389604296574676</stp>
        <tr r="R1993" s="1"/>
      </tp>
      <tp t="s">
        <v>#N/A N/A</v>
        <stp/>
        <stp>BDP|15871513644342283412</stp>
        <tr r="R1865" s="1"/>
        <tr r="R4219" s="1"/>
      </tp>
      <tp t="s">
        <v>#N/A N/A</v>
        <stp/>
        <stp>BDP|14895638304165990585</stp>
        <tr r="R2339" s="1"/>
        <tr r="R4293" s="1"/>
      </tp>
      <tp t="s">
        <v>#N/A N/A</v>
        <stp/>
        <stp>BDP|11410004021035954423</stp>
        <tr r="N1625" s="1"/>
        <tr r="N985" s="1"/>
      </tp>
      <tp t="s">
        <v>#N/A N/A</v>
        <stp/>
        <stp>BDP|13057783615746312102</stp>
        <tr r="R4269" s="1"/>
      </tp>
      <tp t="s">
        <v>#N/A N/A</v>
        <stp/>
        <stp>BDP|10133317117064805416</stp>
        <tr r="N1423" s="1"/>
        <tr r="N783" s="1"/>
      </tp>
      <tp t="s">
        <v>#N/A N/A</v>
        <stp/>
        <stp>BDP|12477346316880377245</stp>
        <tr r="R2168" s="1"/>
      </tp>
      <tp t="s">
        <v>#N/A N/A</v>
        <stp/>
        <stp>BDP|13070520795924222947</stp>
        <tr r="N1629" s="1"/>
        <tr r="N989" s="1"/>
      </tp>
      <tp t="s">
        <v>#N/A N/A</v>
        <stp/>
        <stp>BDP|14271844446809478356</stp>
        <tr r="R2186" s="1"/>
        <tr r="R2389" s="1"/>
      </tp>
      <tp t="s">
        <v>#N/A N/A</v>
        <stp/>
        <stp>BDP|16701226345822220035</stp>
        <tr r="N2269" s="1"/>
      </tp>
      <tp t="s">
        <v>#N/A N/A</v>
        <stp/>
        <stp>BDP|17761715851875220245</stp>
        <tr r="N2024" s="1"/>
        <tr r="N2224" s="1"/>
      </tp>
      <tp t="s">
        <v>#N/A N/A</v>
        <stp/>
        <stp>BDP|14238447196609275232</stp>
        <tr r="N139" s="1"/>
        <tr r="N372" s="1"/>
      </tp>
      <tp t="s">
        <v>#N/A N/A</v>
        <stp/>
        <stp>BDP|18223770665563354824</stp>
        <tr r="N474" s="1"/>
      </tp>
      <tp t="s">
        <v>#N/A N/A</v>
        <stp/>
        <stp>BDP|12093004843872364617</stp>
        <tr r="N2047" s="1"/>
        <tr r="N2246" s="1"/>
      </tp>
      <tp t="s">
        <v>#N/A N/A</v>
        <stp/>
        <stp>BDP|11963622549398760958</stp>
        <tr r="R2462" s="1"/>
      </tp>
      <tp t="s">
        <v>#N/A N/A</v>
        <stp/>
        <stp>BDP|16916400369160762679</stp>
        <tr r="N510" s="1"/>
      </tp>
      <tp t="s">
        <v>#N/A N/A</v>
        <stp/>
        <stp>BDP|17647035929607895042</stp>
        <tr r="N1349" s="1"/>
        <tr r="N709" s="1"/>
      </tp>
      <tp t="s">
        <v>#N/A N/A</v>
        <stp/>
        <stp>BDP|16066907993086279210</stp>
        <tr r="N475" s="1"/>
      </tp>
      <tp t="s">
        <v>#N/A N/A</v>
        <stp/>
        <stp>BDP|16550513161086530100</stp>
        <tr r="R2056" s="1"/>
        <tr r="R4274" s="1"/>
      </tp>
      <tp t="s">
        <v>#N/A N/A</v>
        <stp/>
        <stp>BDP|14529107200956752112</stp>
        <tr r="N1094" s="1"/>
        <tr r="N1734" s="1"/>
      </tp>
      <tp t="s">
        <v>#N/A N/A</v>
        <stp/>
        <stp>BDP|13092831679969036799</stp>
        <tr r="R494" s="1"/>
      </tp>
      <tp t="s">
        <v>#N/A N/A</v>
        <stp/>
        <stp>BDP|16705154878680865216</stp>
        <tr r="P1942" s="1"/>
      </tp>
      <tp t="s">
        <v>#N/A N/A</v>
        <stp/>
        <stp>BDP|15025254890558300453</stp>
        <tr r="R2158" s="1"/>
        <tr r="R2357" s="1"/>
      </tp>
      <tp t="s">
        <v>#N/A N/A</v>
        <stp/>
        <stp>BDP|13078491698509478563</stp>
        <tr r="N2232" s="1"/>
      </tp>
      <tp t="s">
        <v>#N/A N/A</v>
        <stp/>
        <stp>BDP|18209623827367528916</stp>
        <tr r="N4168" s="1"/>
        <tr r="N4168" s="1"/>
        <tr r="N4181" s="1"/>
        <tr r="N4181" s="1"/>
      </tp>
      <tp t="s">
        <v>#N/A N/A</v>
        <stp/>
        <stp>BDP|17359364958731961274</stp>
        <tr r="N1869" s="1"/>
      </tp>
      <tp t="s">
        <v>#N/A N/A</v>
        <stp/>
        <stp>BDP|12138782635264739098</stp>
        <tr r="R1942" s="1"/>
      </tp>
      <tp t="s">
        <v>#N/A N/A</v>
        <stp/>
        <stp>BDP|16655714146920086738</stp>
        <tr r="R4189" s="1"/>
      </tp>
      <tp t="s">
        <v>#N/A N/A</v>
        <stp/>
        <stp>BDP|11398674470291117376</stp>
        <tr r="R2092" s="1"/>
      </tp>
      <tp t="s">
        <v>#N/A N/A</v>
        <stp/>
        <stp>BDP|15916035200035013286</stp>
        <tr r="R2177" s="1"/>
        <tr r="R4311" s="1"/>
      </tp>
      <tp t="s">
        <v>#N/A N/A</v>
        <stp/>
        <stp>BDP|17508676855126663030</stp>
        <tr r="R1898" s="1"/>
      </tp>
      <tp t="s">
        <v>#N/A N/A</v>
        <stp/>
        <stp>BDP|13809446934664973230</stp>
        <tr r="R2077" s="1"/>
      </tp>
      <tp t="s">
        <v>#N/A N/A</v>
        <stp/>
        <stp>BDP|16371924586492101741</stp>
        <tr r="N130" s="1"/>
        <tr r="N363" s="1"/>
      </tp>
      <tp t="s">
        <v>#N/A N/A</v>
        <stp/>
        <stp>BDP|11960131728614591423</stp>
        <tr r="R2159" s="1"/>
      </tp>
      <tp t="s">
        <v>#N/A N/A</v>
        <stp/>
        <stp>BDP|17785018724164240356</stp>
        <tr r="P5" s="1"/>
      </tp>
      <tp t="s">
        <v>#N/A N/A</v>
        <stp/>
        <stp>BDP|11728345074343103434</stp>
        <tr r="N2267" s="1"/>
      </tp>
      <tp t="s">
        <v>#N/A N/A</v>
        <stp/>
        <stp>BDP|13088526004237792342</stp>
        <tr r="N2044" s="1"/>
      </tp>
      <tp t="s">
        <v>#N/A N/A</v>
        <stp/>
        <stp>BDP|13916394115483536054</stp>
        <tr r="N2322" s="1"/>
      </tp>
      <tp t="s">
        <v>#N/A N/A</v>
        <stp/>
        <stp>BDP|11724651045884099527</stp>
        <tr r="R2117" s="1"/>
      </tp>
      <tp t="s">
        <v>#N/A N/A</v>
        <stp/>
        <stp>BDP|15365543464145782103</stp>
        <tr r="N1607" s="1"/>
        <tr r="N967" s="1"/>
      </tp>
      <tp t="s">
        <v>#N/A N/A</v>
        <stp/>
        <stp>BDP|14407830857908171350</stp>
        <tr r="N1376" s="1"/>
        <tr r="N736" s="1"/>
      </tp>
      <tp t="s">
        <v>#N/A N/A</v>
        <stp/>
        <stp>BDP|10351056036337755639</stp>
        <tr r="N4282" s="1"/>
      </tp>
      <tp t="s">
        <v>#N/A N/A</v>
        <stp/>
        <stp>BDP|15449203872785356716</stp>
        <tr r="N2456" s="1"/>
        <tr r="N4199" s="1"/>
      </tp>
      <tp t="s">
        <v>#N/A N/A</v>
        <stp/>
        <stp>BDP|14832688122846652406</stp>
        <tr r="R1895" s="1"/>
      </tp>
      <tp t="s">
        <v>#N/A N/A</v>
        <stp/>
        <stp>BDP|11097631651476036668</stp>
        <tr r="R4260" s="1"/>
      </tp>
      <tp t="s">
        <v>#N/A N/A</v>
        <stp/>
        <stp>BDP|18427487388204294215</stp>
        <tr r="N1443" s="1"/>
        <tr r="N803" s="1"/>
      </tp>
      <tp t="s">
        <v>#N/A N/A</v>
        <stp/>
        <stp>BDP|11049479764461366075</stp>
        <tr r="N1012" s="1"/>
        <tr r="N1652" s="1"/>
      </tp>
      <tp t="s">
        <v>#N/A N/A</v>
        <stp/>
        <stp>BDP|11521946747958176600</stp>
        <tr r="R4232" s="1"/>
      </tp>
      <tp t="s">
        <v>#N/A N/A</v>
        <stp/>
        <stp>BDP|10223358441527370220</stp>
        <tr r="R4283" s="1"/>
      </tp>
      <tp t="s">
        <v>#N/A N/A</v>
        <stp/>
        <stp>BDP|15993335003712701695</stp>
        <tr r="R4325" s="1"/>
      </tp>
      <tp t="s">
        <v>#N/A N/A</v>
        <stp/>
        <stp>BDP|12627685049820997298</stp>
        <tr r="R2122" s="1"/>
      </tp>
      <tp t="s">
        <v>#N/A N/A</v>
        <stp/>
        <stp>BDP|13664440234972039411</stp>
        <tr r="N525" s="1"/>
      </tp>
      <tp t="s">
        <v>#N/A N/A</v>
        <stp/>
        <stp>BDP|15634111871337593650</stp>
        <tr r="R2076" s="1"/>
        <tr r="R2279" s="1"/>
      </tp>
      <tp t="s">
        <v>#N/A N/A</v>
        <stp/>
        <stp>BDP|10273256562584417272</stp>
        <tr r="R2211" s="1"/>
      </tp>
      <tp t="s">
        <v>#N/A N/A</v>
        <stp/>
        <stp>BDP|11138423723340116574</stp>
        <tr r="N1565" s="1"/>
        <tr r="N925" s="1"/>
      </tp>
      <tp t="s">
        <v>#N/A N/A</v>
        <stp/>
        <stp>BDP|14577974781436943038</stp>
        <tr r="N5" s="1"/>
        <tr r="N5" s="1"/>
      </tp>
      <tp t="s">
        <v>#N/A N/A</v>
        <stp/>
        <stp>BDP|12356611190099298794</stp>
        <tr r="N1031" s="1"/>
        <tr r="N1671" s="1"/>
      </tp>
      <tp t="s">
        <v>#N/A N/A</v>
        <stp/>
        <stp>BDP|10896068351981103770</stp>
        <tr r="R2505" s="1"/>
      </tp>
      <tp t="s">
        <v>#N/A N/A</v>
        <stp/>
        <stp>BDP|14342598564421500520</stp>
        <tr r="R2217" s="1"/>
      </tp>
      <tp t="s">
        <v>#N/A N/A</v>
        <stp/>
        <stp>BDP|10928815496986384449</stp>
        <tr r="R2238" s="1"/>
      </tp>
      <tp t="s">
        <v>#N/A N/A</v>
        <stp/>
        <stp>BDP|11731431153796797591</stp>
        <tr r="N2062" s="1"/>
      </tp>
      <tp t="s">
        <v>#N/A N/A</v>
        <stp/>
        <stp>BDP|16385125793969984421</stp>
        <tr r="R2412" s="1"/>
      </tp>
      <tp t="s">
        <v>#N/A N/A</v>
        <stp/>
        <stp>BDP|10692781757632064305</stp>
        <tr r="R2506" s="1"/>
      </tp>
      <tp t="s">
        <v>#N/A N/A</v>
        <stp/>
        <stp>BDP|13308787544215200649</stp>
        <tr r="N1917" s="1"/>
        <tr r="N554" s="1"/>
      </tp>
      <tp t="s">
        <v>#N/A N/A</v>
        <stp/>
        <stp>BDP|10886561554915338603</stp>
        <tr r="N218" s="1"/>
        <tr r="N2180" s="1"/>
        <tr r="N451" s="1"/>
      </tp>
      <tp t="s">
        <v>#N/A N/A</v>
        <stp/>
        <stp>BDP|12586756209872093416</stp>
        <tr r="R2080" s="1"/>
      </tp>
      <tp t="s">
        <v>#N/A N/A</v>
        <stp/>
        <stp>BDP|16185336718457210006</stp>
        <tr r="N24" s="1"/>
        <tr r="N259" s="1"/>
      </tp>
      <tp t="s">
        <v>#N/A N/A</v>
        <stp/>
        <stp>BDP|17713030512602954772</stp>
        <tr r="R1962" s="1"/>
        <tr r="R1962" s="1"/>
        <tr r="R2009" s="1"/>
        <tr r="R2009" s="1"/>
        <tr r="R232" s="1"/>
        <tr r="R232" s="1"/>
        <tr r="R519" s="1"/>
        <tr r="R519" s="1"/>
      </tp>
      <tp t="s">
        <v>#N/A N/A</v>
        <stp/>
        <stp>BDP|15447159545580961358</stp>
        <tr r="R2088" s="1"/>
      </tp>
      <tp t="s">
        <v>#N/A N/A</v>
        <stp/>
        <stp>BDP|10096263115212832201</stp>
        <tr r="N4226" s="1"/>
        <tr r="N4226" s="1"/>
      </tp>
      <tp t="s">
        <v>#N/A N/A</v>
        <stp/>
        <stp>BDP|16620029004357937223</stp>
        <tr r="N2163" s="1"/>
        <tr r="N4306" s="1"/>
      </tp>
      <tp t="s">
        <v>#N/A N/A</v>
        <stp/>
        <stp>BDP|11940193933813155398</stp>
        <tr r="P1941" s="1"/>
      </tp>
      <tp t="s">
        <v>#N/A N/A</v>
        <stp/>
        <stp>BDP|13173798454883440131</stp>
        <tr r="N2083" s="1"/>
      </tp>
      <tp t="s">
        <v>#N/A N/A</v>
        <stp/>
        <stp>BDP|17428210827707160398</stp>
        <tr r="N1438" s="1"/>
        <tr r="N798" s="1"/>
      </tp>
      <tp t="s">
        <v>#N/A N/A</v>
        <stp/>
        <stp>BDP|11949239532990783356</stp>
        <tr r="R2525" s="1"/>
      </tp>
      <tp t="s">
        <v>#N/A N/A</v>
        <stp/>
        <stp>BDP|13285029848890643443</stp>
        <tr r="N1138" s="1"/>
        <tr r="N1778" s="1"/>
      </tp>
      <tp t="s">
        <v>#N/A N/A</v>
        <stp/>
        <stp>BDP|17630670990289258297</stp>
        <tr r="N1631" s="1"/>
        <tr r="N991" s="1"/>
      </tp>
      <tp t="s">
        <v>#N/A N/A</v>
        <stp/>
        <stp>BDP|10420663616587636384</stp>
        <tr r="R4294" s="1"/>
      </tp>
      <tp t="s">
        <v>#N/A N/A</v>
        <stp/>
        <stp>BDP|17243480254827152259</stp>
        <tr r="R2070" s="1"/>
        <tr r="R2276" s="1"/>
      </tp>
      <tp t="s">
        <v>#N/A N/A</v>
        <stp/>
        <stp>BDP|16216146805627839316</stp>
        <tr r="R2263" s="1"/>
      </tp>
      <tp t="s">
        <v>#N/A N/A</v>
        <stp/>
        <stp>BDP|17390492319585626486</stp>
        <tr r="N2183" s="1"/>
      </tp>
      <tp t="s">
        <v>#N/A N/A</v>
        <stp/>
        <stp>BDP|10648336264533993554</stp>
        <tr r="N1876" s="1"/>
        <tr r="N1876" s="1"/>
      </tp>
      <tp t="s">
        <v>#N/A N/A</v>
        <stp/>
        <stp>BDP|14587340525043038598</stp>
        <tr r="N4230" s="1"/>
        <tr r="N4230" s="1"/>
      </tp>
      <tp t="s">
        <v>#N/A N/A</v>
        <stp/>
        <stp>BDP|12466030115513714380</stp>
        <tr r="R470" s="1"/>
        <tr r="R470" s="1"/>
      </tp>
      <tp t="s">
        <v>#N/A N/A</v>
        <stp/>
        <stp>BDP|13412393347064550320</stp>
        <tr r="N1311" s="1"/>
        <tr r="N671" s="1"/>
      </tp>
      <tp t="s">
        <v>#N/A N/A</v>
        <stp/>
        <stp>BDP|12862604770929265966</stp>
        <tr r="R4315" s="1"/>
      </tp>
      <tp t="s">
        <v>#N/A N/A</v>
        <stp/>
        <stp>BDP|15061081936842182738</stp>
        <tr r="R2232" s="1"/>
      </tp>
      <tp t="s">
        <v>#N/A N/A</v>
        <stp/>
        <stp>BDP|14518941228229141549</stp>
        <tr r="N1096" s="1"/>
        <tr r="N1736" s="1"/>
      </tp>
      <tp t="s">
        <v>#N/A N/A</v>
        <stp/>
        <stp>BDP|15373965608619862693</stp>
        <tr r="R2332" s="1"/>
      </tp>
      <tp t="s">
        <v>#N/A N/A</v>
        <stp/>
        <stp>BDP|13123054101818076899</stp>
        <tr r="N1915" s="1"/>
      </tp>
      <tp t="s">
        <v>#N/A N/A</v>
        <stp/>
        <stp>BDP|10764670105317083298</stp>
        <tr r="N1139" s="1"/>
        <tr r="N1779" s="1"/>
      </tp>
      <tp t="s">
        <v>#N/A N/A</v>
        <stp/>
        <stp>BDP|12516765628345643129</stp>
        <tr r="R2085" s="1"/>
        <tr r="R2286" s="1"/>
      </tp>
      <tp t="s">
        <v>#N/A N/A</v>
        <stp/>
        <stp>BDP|11284256669617803192</stp>
        <tr r="N1622" s="1"/>
        <tr r="N982" s="1"/>
      </tp>
      <tp t="s">
        <v>#N/A N/A</v>
        <stp/>
        <stp>BDP|13617432204704689084</stp>
        <tr r="N1907" s="1"/>
        <tr r="N528" s="1"/>
      </tp>
      <tp t="s">
        <v>#N/A N/A</v>
        <stp/>
        <stp>BDP|18420949634205882432</stp>
        <tr r="N1020" s="1"/>
        <tr r="N1660" s="1"/>
      </tp>
      <tp t="s">
        <v>#N/A N/A</v>
        <stp/>
        <stp>BDP|13585871553809851460</stp>
        <tr r="R2094" s="1"/>
      </tp>
      <tp t="s">
        <v>#N/A N/A</v>
        <stp/>
        <stp>BDP|11104090412727042448</stp>
        <tr r="N1087" s="1"/>
        <tr r="N1727" s="1"/>
      </tp>
      <tp t="s">
        <v>#N/A N/A</v>
        <stp/>
        <stp>BDP|11052039738120373163</stp>
        <tr r="N2014" s="1"/>
      </tp>
      <tp t="s">
        <v>#N/A N/A</v>
        <stp/>
        <stp>BDP|11695143353623737581</stp>
        <tr r="N1868" s="1"/>
      </tp>
      <tp t="s">
        <v>#N/A N/A</v>
        <stp/>
        <stp>BDP|11112395407966312721</stp>
        <tr r="R2130" s="1"/>
        <tr r="R2335" s="1"/>
      </tp>
      <tp t="s">
        <v>#N/A N/A</v>
        <stp/>
        <stp>BDP|16079914752430820956</stp>
        <tr r="R2110" s="1"/>
        <tr r="R2318" s="1"/>
      </tp>
      <tp t="s">
        <v>#N/A N/A</v>
        <stp/>
        <stp>BDP|17806169157992364244</stp>
        <tr r="N158" s="1"/>
        <tr r="N2067" s="1"/>
        <tr r="N391" s="1"/>
      </tp>
      <tp t="s">
        <v>#N/A N/A</v>
        <stp/>
        <stp>BDP|15148955609699216614</stp>
        <tr r="N1894" s="1"/>
      </tp>
      <tp t="s">
        <v>#N/A N/A</v>
        <stp/>
        <stp>BDP|14727838636488151421</stp>
        <tr r="N1205" s="1"/>
        <tr r="N1845" s="1"/>
      </tp>
      <tp t="s">
        <v>#N/A N/A</v>
        <stp/>
        <stp>BDP|14130319902190217417</stp>
        <tr r="R2244" s="1"/>
      </tp>
      <tp t="s">
        <v>#N/A N/A</v>
        <stp/>
        <stp>BDP|15133536647866244165</stp>
        <tr r="N1885" s="1"/>
        <tr r="N1885" s="1"/>
      </tp>
      <tp t="s">
        <v>#N/A N/A</v>
        <stp/>
        <stp>BDP|16061867937478630660</stp>
        <tr r="N2248" s="1"/>
        <tr r="N2447" s="1"/>
      </tp>
      <tp t="s">
        <v>#N/A N/A</v>
        <stp/>
        <stp>BDP|12253659204606186129</stp>
        <tr r="R253" s="1"/>
      </tp>
      <tp t="s">
        <v>#N/A N/A</v>
        <stp/>
        <stp>BDP|12175803195107493706</stp>
        <tr r="N2314" s="1"/>
      </tp>
      <tp t="s">
        <v>#N/A N/A</v>
        <stp/>
        <stp>BDP|13594356318991088387</stp>
        <tr r="N1318" s="1"/>
        <tr r="N678" s="1"/>
      </tp>
      <tp t="s">
        <v>#N/A N/A</v>
        <stp/>
        <stp>BDP|16304081825570858768</stp>
        <tr r="R1909" s="1"/>
        <tr r="R532" s="1"/>
      </tp>
      <tp t="s">
        <v>#N/A N/A</v>
        <stp/>
        <stp>BDP|13971852564828167697</stp>
        <tr r="N1996" s="1"/>
      </tp>
      <tp t="s">
        <v>#N/A N/A</v>
        <stp/>
        <stp>BDP|18350286998440759041</stp>
        <tr r="N1226" s="1"/>
        <tr r="N586" s="1"/>
      </tp>
      <tp t="s">
        <v>#N/A N/A</v>
        <stp/>
        <stp>BDP|18169527255389714210</stp>
        <tr r="R1953" s="1"/>
        <tr r="R2000" s="1"/>
      </tp>
      <tp t="s">
        <v>#N/A N/A</v>
        <stp/>
        <stp>BDP|16752752293709857292</stp>
        <tr r="R2526" s="1"/>
      </tp>
      <tp t="s">
        <v>#N/A N/A</v>
        <stp/>
        <stp>BDP|12747655852762663064</stp>
        <tr r="R2249" s="1"/>
      </tp>
      <tp t="s">
        <v>#N/A N/A</v>
        <stp/>
        <stp>BDP|13340474031543487425</stp>
        <tr r="N2015" s="1"/>
      </tp>
      <tp t="s">
        <v>#N/A N/A</v>
        <stp/>
        <stp>BDP|15784133575598123833</stp>
        <tr r="R2024" s="1"/>
        <tr r="R2224" s="1"/>
      </tp>
      <tp t="s">
        <v>#N/A N/A</v>
        <stp/>
        <stp>BDP|16863486051087794357</stp>
        <tr r="R2393" s="1"/>
      </tp>
      <tp t="s">
        <v>#N/A N/A</v>
        <stp/>
        <stp>BDP|17549071527702400420</stp>
        <tr r="R2215" s="1"/>
      </tp>
      <tp t="s">
        <v>#N/A N/A</v>
        <stp/>
        <stp>BDP|12800406955389634984</stp>
        <tr r="N1487" s="1"/>
        <tr r="N847" s="1"/>
      </tp>
      <tp t="s">
        <v>#N/A N/A</v>
        <stp/>
        <stp>BDP|16530215694917784946</stp>
        <tr r="N2393" s="1"/>
      </tp>
      <tp t="s">
        <v>#N/A N/A</v>
        <stp/>
        <stp>BDP|18025995003784157683</stp>
        <tr r="R2157" s="1"/>
      </tp>
      <tp t="s">
        <v>#N/A N/A</v>
        <stp/>
        <stp>BDP|16546408627520542354</stp>
        <tr r="R2520" s="1"/>
      </tp>
      <tp t="s">
        <v>#N/A N/A</v>
        <stp/>
        <stp>BDP|17618531276964056212</stp>
        <tr r="O4165" s="1"/>
        <tr r="O4174" s="1"/>
      </tp>
      <tp t="s">
        <v>#N/A N/A</v>
        <stp/>
        <stp>BDP|17095386304676972179</stp>
        <tr r="P4232" s="1"/>
      </tp>
      <tp t="s">
        <v>#N/A N/A</v>
        <stp/>
        <stp>BDP|12618512416194536167</stp>
        <tr r="R2274" s="1"/>
      </tp>
      <tp t="s">
        <v>#N/A N/A</v>
        <stp/>
        <stp>BDP|13944842599564857595</stp>
        <tr r="N1188" s="1"/>
        <tr r="N1828" s="1"/>
      </tp>
      <tp t="s">
        <v>#N/A N/A</v>
        <stp/>
        <stp>BDP|15627502110057327500</stp>
        <tr r="N2023" s="1"/>
      </tp>
      <tp t="s">
        <v>#N/A N/A</v>
        <stp/>
        <stp>BDP|16805195860164318673</stp>
        <tr r="N210" s="1"/>
        <tr r="N2161" s="1"/>
        <tr r="N443" s="1"/>
      </tp>
      <tp t="s">
        <v>#N/A N/A</v>
        <stp/>
        <stp>BDP|12003406753161357157</stp>
        <tr r="N311" s="1"/>
        <tr r="N78" s="1"/>
      </tp>
      <tp t="s">
        <v>#N/A N/A</v>
        <stp/>
        <stp>BDP|11575760828397877079</stp>
        <tr r="N1143" s="1"/>
        <tr r="N1783" s="1"/>
      </tp>
      <tp t="s">
        <v>#N/A N/A</v>
        <stp/>
        <stp>BDP|11318066063273680744</stp>
        <tr r="N1431" s="1"/>
        <tr r="N791" s="1"/>
      </tp>
      <tp t="s">
        <v>#N/A N/A</v>
        <stp/>
        <stp>BDP|11661666354307299623</stp>
        <tr r="R470" s="1"/>
      </tp>
      <tp t="s">
        <v>#N/A N/A</v>
        <stp/>
        <stp>BDP|10585750445900196001</stp>
        <tr r="R481" s="1"/>
      </tp>
      <tp t="s">
        <v>#N/A N/A</v>
        <stp/>
        <stp>BDP|16050613920903355269</stp>
        <tr r="R2158" s="1"/>
        <tr r="R2357" s="1"/>
      </tp>
      <tp t="s">
        <v>#N/A N/A</v>
        <stp/>
        <stp>BDP|11082403367980419071</stp>
        <tr r="N1149" s="1"/>
        <tr r="N1789" s="1"/>
      </tp>
      <tp t="s">
        <v>#N/A N/A</v>
        <stp/>
        <stp>BDP|11867093482558733204</stp>
        <tr r="R2533" s="1"/>
      </tp>
      <tp t="s">
        <v>#N/A N/A</v>
        <stp/>
        <stp>BDP|12060209352150000655</stp>
        <tr r="N173" s="1"/>
        <tr r="N406" s="1"/>
      </tp>
      <tp t="s">
        <v>#N/A N/A</v>
        <stp/>
        <stp>BDP|14402802480596031139</stp>
        <tr r="R2471" s="1"/>
      </tp>
      <tp t="s">
        <v>#N/A N/A</v>
        <stp/>
        <stp>BDP|15263854471889318026</stp>
        <tr r="R2236" s="1"/>
        <tr r="R4262" s="1"/>
      </tp>
      <tp t="s">
        <v>#N/A N/A</v>
        <stp/>
        <stp>BDP|13093241024205191560</stp>
        <tr r="N1470" s="1"/>
        <tr r="N830" s="1"/>
      </tp>
      <tp t="s">
        <v>#N/A N/A</v>
        <stp/>
        <stp>BDP|10605612736565545335</stp>
        <tr r="N1874" s="1"/>
      </tp>
      <tp t="s">
        <v>#N/A N/A</v>
        <stp/>
        <stp>BDP|17021549915290357059</stp>
        <tr r="N1241" s="1"/>
        <tr r="N601" s="1"/>
      </tp>
      <tp t="s">
        <v>#N/A N/A</v>
        <stp/>
        <stp>BDP|17069425230955262678</stp>
        <tr r="N4195" s="1"/>
      </tp>
      <tp t="s">
        <v>#N/A N/A</v>
        <stp/>
        <stp>BDP|17831091200717476326</stp>
        <tr r="N1268" s="1"/>
        <tr r="N628" s="1"/>
      </tp>
      <tp t="s">
        <v>#N/A N/A</v>
        <stp/>
        <stp>BDP|13592142429931816268</stp>
        <tr r="N2259" s="1"/>
        <tr r="N278" s="1"/>
        <tr r="N45" s="1"/>
      </tp>
      <tp t="s">
        <v>#N/A N/A</v>
        <stp/>
        <stp>BDP|10568742020417431139</stp>
        <tr r="N1093" s="1"/>
        <tr r="N1733" s="1"/>
      </tp>
      <tp t="s">
        <v>#N/A N/A</v>
        <stp/>
        <stp>BDP|12594473717261151524</stp>
        <tr r="R493" s="1"/>
      </tp>
      <tp t="s">
        <v>#N/A N/A</v>
        <stp/>
        <stp>BDP|16853570893669340098</stp>
        <tr r="N2531" s="1"/>
      </tp>
      <tp t="s">
        <v>#N/A N/A</v>
        <stp/>
        <stp>BDP|10847431259977389579</stp>
        <tr r="N1172" s="1"/>
        <tr r="N1812" s="1"/>
      </tp>
      <tp t="s">
        <v>#N/A N/A</v>
        <stp/>
        <stp>BDP|17065321635046153204</stp>
        <tr r="R247" s="1"/>
      </tp>
      <tp t="s">
        <v>#N/A N/A</v>
        <stp/>
        <stp>BDP|13770059364512189417</stp>
        <tr r="N2042" s="1"/>
      </tp>
      <tp t="s">
        <v>#N/A N/A</v>
        <stp/>
        <stp>BDP|13584243319875281530</stp>
        <tr r="N1931" s="1"/>
      </tp>
      <tp t="s">
        <v>#N/A N/A</v>
        <stp/>
        <stp>BDP|15728210765628834929</stp>
        <tr r="N120" s="1"/>
        <tr r="N2411" s="1"/>
        <tr r="N4326" s="1"/>
        <tr r="N353" s="1"/>
      </tp>
      <tp t="s">
        <v>#N/A N/A</v>
        <stp/>
        <stp>BDP|15270948002764510885</stp>
        <tr r="N1249" s="1"/>
        <tr r="N609" s="1"/>
      </tp>
      <tp t="s">
        <v>#N/A N/A</v>
        <stp/>
        <stp>BDP|14906097510474893118</stp>
        <tr r="N1872" s="1"/>
        <tr r="N244" s="1"/>
      </tp>
      <tp t="s">
        <v>#N/A N/A</v>
        <stp/>
        <stp>BDP|15362065880415572895</stp>
        <tr r="N2521" s="1"/>
      </tp>
      <tp t="s">
        <v>#N/A N/A</v>
        <stp/>
        <stp>BDP|15527950498641890498</stp>
        <tr r="O4167" s="1"/>
        <tr r="O4178" s="1"/>
      </tp>
      <tp t="s">
        <v>#N/A N/A</v>
        <stp/>
        <stp>BDP|13962569020823598726</stp>
        <tr r="R2025" s="1"/>
      </tp>
      <tp t="s">
        <v>#N/A N/A</v>
        <stp/>
        <stp>BDP|12267632184915909943</stp>
        <tr r="N1131" s="1"/>
        <tr r="N1771" s="1"/>
      </tp>
      <tp t="s">
        <v>#N/A N/A</v>
        <stp/>
        <stp>BDP|14475098148052861259</stp>
        <tr r="R2372" s="1"/>
      </tp>
      <tp t="s">
        <v>#N/A N/A</v>
        <stp/>
        <stp>BDP|12174520651444237687</stp>
        <tr r="R486" s="1"/>
      </tp>
      <tp t="s">
        <v>#N/A N/A</v>
        <stp/>
        <stp>BDP|12631017407523941110</stp>
        <tr r="N1251" s="1"/>
        <tr r="N611" s="1"/>
      </tp>
      <tp t="s">
        <v>#N/A N/A</v>
        <stp/>
        <stp>BDP|10816390591689009382</stp>
        <tr r="N1573" s="1"/>
        <tr r="N933" s="1"/>
      </tp>
      <tp t="s">
        <v>#N/A N/A</v>
        <stp/>
        <stp>BDP|10474380924570311100</stp>
        <tr r="R4205" s="1"/>
      </tp>
      <tp t="s">
        <v>#N/A N/A</v>
        <stp/>
        <stp>BDP|18044442849221215947</stp>
        <tr r="N2530" s="1"/>
      </tp>
      <tp t="s">
        <v>#N/A N/A</v>
        <stp/>
        <stp>BDP|12816272965275330324</stp>
        <tr r="N1130" s="1"/>
        <tr r="N1770" s="1"/>
      </tp>
      <tp t="s">
        <v>#N/A N/A</v>
        <stp/>
        <stp>BDP|12147626209765547147</stp>
        <tr r="N1582" s="1"/>
        <tr r="N942" s="1"/>
      </tp>
      <tp t="s">
        <v>#N/A N/A</v>
        <stp/>
        <stp>BDP|11683664444587942468</stp>
        <tr r="R2493" s="1"/>
      </tp>
      <tp t="s">
        <v>#N/A N/A</v>
        <stp/>
        <stp>BDP|17995150972006299764</stp>
        <tr r="R2051" s="1"/>
      </tp>
      <tp t="s">
        <v>#N/A N/A</v>
        <stp/>
        <stp>BDP|15414388493647363815</stp>
        <tr r="N2073" s="1"/>
        <tr r="N2278" s="1"/>
      </tp>
      <tp t="s">
        <v>#N/A N/A</v>
        <stp/>
        <stp>BDP|12222695435261014636</stp>
        <tr r="R1984" s="1"/>
      </tp>
      <tp t="s">
        <v>#N/A N/A</v>
        <stp/>
        <stp>BDP|13424667514531368587</stp>
        <tr r="R882" s="1"/>
      </tp>
      <tp t="s">
        <v>#N/A N/A</v>
        <stp/>
        <stp>BDP|11335495459297926771</stp>
        <tr r="R1868" s="1"/>
      </tp>
      <tp t="s">
        <v>#N/A N/A</v>
        <stp/>
        <stp>BDP|12840837996530201320</stp>
        <tr r="R2194" s="1"/>
      </tp>
      <tp t="s">
        <v>#N/A N/A</v>
        <stp/>
        <stp>BDP|15958657908604836711</stp>
        <tr r="N331" s="1"/>
        <tr r="N98" s="1"/>
      </tp>
      <tp t="s">
        <v>#N/A N/A</v>
        <stp/>
        <stp>BDP|11905772997956368964</stp>
        <tr r="R2487" s="1"/>
      </tp>
      <tp t="s">
        <v>#N/A N/A</v>
        <stp/>
        <stp>BDP|16782070778451331077</stp>
        <tr r="R2414" s="1"/>
      </tp>
      <tp t="s">
        <v>#N/A N/A</v>
        <stp/>
        <stp>BDP|12941435277433328228</stp>
        <tr r="N4192" s="1"/>
      </tp>
      <tp t="s">
        <v>#N/A N/A</v>
        <stp/>
        <stp>BDP|11986411526552699548</stp>
        <tr r="N2512" s="1"/>
      </tp>
      <tp t="s">
        <v>#N/A N/A</v>
        <stp/>
        <stp>BDP|11652397630736403776</stp>
        <tr r="R1521" s="1"/>
      </tp>
      <tp t="s">
        <v>#N/A N/A</v>
        <stp/>
        <stp>BDP|12812715754102372224</stp>
        <tr r="R566" s="1"/>
      </tp>
      <tp t="s">
        <v>#N/A N/A</v>
        <stp/>
        <stp>BDP|17353591348112488496</stp>
        <tr r="N1190" s="1"/>
        <tr r="N1830" s="1"/>
      </tp>
      <tp t="s">
        <v>#N/A N/A</v>
        <stp/>
        <stp>BDP|11281380051352400500</stp>
        <tr r="R503" s="1"/>
        <tr r="R503" s="1"/>
      </tp>
      <tp t="s">
        <v>#N/A N/A</v>
        <stp/>
        <stp>BDP|14139565989770686972</stp>
        <tr r="R1980" s="1"/>
      </tp>
      <tp t="s">
        <v>#N/A N/A</v>
        <stp/>
        <stp>BDP|16733632207576875649</stp>
        <tr r="N1035" s="1"/>
        <tr r="N1675" s="1"/>
      </tp>
      <tp t="s">
        <v>#N/A N/A</v>
        <stp/>
        <stp>BDP|13658256565062138588</stp>
        <tr r="N2238" s="1"/>
      </tp>
      <tp t="s">
        <v>#N/A N/A</v>
        <stp/>
        <stp>BDP|15033464803457962636</stp>
        <tr r="R472" s="1"/>
      </tp>
      <tp t="s">
        <v>#N/A N/A</v>
        <stp/>
        <stp>BDP|12367333021812956179</stp>
        <tr r="N1285" s="1"/>
        <tr r="N645" s="1"/>
      </tp>
      <tp t="s">
        <v>#N/A N/A</v>
        <stp/>
        <stp>BDP|13341883944956492940</stp>
        <tr r="N2094" s="1"/>
      </tp>
      <tp t="s">
        <v>#N/A N/A</v>
        <stp/>
        <stp>BDP|14527725852727953133</stp>
        <tr r="R4187" s="1"/>
      </tp>
      <tp t="s">
        <v>#N/A N/A</v>
        <stp/>
        <stp>BDP|16318209797799821427</stp>
        <tr r="N473" s="1"/>
      </tp>
      <tp t="s">
        <v>#N/A N/A</v>
        <stp/>
        <stp>BDP|15252194544811867193</stp>
        <tr r="N4335" s="1"/>
        <tr r="N4335" s="1"/>
      </tp>
      <tp t="s">
        <v>#N/A N/A</v>
        <stp/>
        <stp>BDP|12746211252722869722</stp>
        <tr r="R1962" s="1"/>
        <tr r="R2009" s="1"/>
        <tr r="R232" s="1"/>
        <tr r="R519" s="1"/>
      </tp>
      <tp t="s">
        <v>#N/A N/A</v>
        <stp/>
        <stp>BDP|11512407441286283788</stp>
        <tr r="N4169" s="1"/>
        <tr r="N4169" s="1"/>
        <tr r="N4182" s="1"/>
        <tr r="N4182" s="1"/>
      </tp>
      <tp t="s">
        <v>#N/A N/A</v>
        <stp/>
        <stp>BDP|17497060522201763464</stp>
        <tr r="N2142" s="1"/>
      </tp>
      <tp t="s">
        <v>#N/A N/A</v>
        <stp/>
        <stp>BDP|12919998576219306546</stp>
        <tr r="N2533" s="1"/>
      </tp>
      <tp t="s">
        <v>#N/A N/A</v>
        <stp/>
        <stp>BDP|13119775435333208406</stp>
        <tr r="R2063" s="1"/>
        <tr r="R2264" s="1"/>
      </tp>
      <tp t="s">
        <v>#N/A N/A</v>
        <stp/>
        <stp>BDP|13747210736562741062</stp>
        <tr r="N2520" s="1"/>
      </tp>
      <tp t="s">
        <v>#N/A N/A</v>
        <stp/>
        <stp>BDP|14681332922726515327</stp>
        <tr r="N1208" s="1"/>
        <tr r="N1848" s="1"/>
      </tp>
      <tp t="s">
        <v>#N/A N/A</v>
        <stp/>
        <stp>BDP|13299102939542254391</stp>
        <tr r="R1939" s="1"/>
      </tp>
      <tp t="s">
        <v>#N/A N/A</v>
        <stp/>
        <stp>BDP|16701744933662435048</stp>
        <tr r="N2165" s="1"/>
      </tp>
      <tp t="s">
        <v>#N/A N/A</v>
        <stp/>
        <stp>BDP|17746517276453663663</stp>
        <tr r="N1871" s="1"/>
      </tp>
      <tp t="s">
        <v>#N/A N/A</v>
        <stp/>
        <stp>BDP|12032994478119820593</stp>
        <tr r="O1878" s="1"/>
      </tp>
      <tp t="s">
        <v>#N/A N/A</v>
        <stp/>
        <stp>BDP|10274662532812487723</stp>
        <tr r="R1919" s="1"/>
        <tr r="R555" s="1"/>
      </tp>
      <tp t="s">
        <v>#N/A N/A</v>
        <stp/>
        <stp>BDP|11358242505952436152</stp>
        <tr r="N2147" s="1"/>
        <tr r="N2351" s="1"/>
        <tr r="N2466" s="1"/>
      </tp>
      <tp t="s">
        <v>#N/A N/A</v>
        <stp/>
        <stp>BDP|15255571436580377339</stp>
        <tr r="N2308" s="1"/>
      </tp>
      <tp t="s">
        <v>#N/A N/A</v>
        <stp/>
        <stp>BDP|14755963681844170126</stp>
        <tr r="N231" s="1"/>
        <tr r="N464" s="1"/>
      </tp>
      <tp t="s">
        <v>#N/A N/A</v>
        <stp/>
        <stp>BDP|14848027249224543459</stp>
        <tr r="R2071" s="1"/>
      </tp>
      <tp t="s">
        <v>#N/A N/A</v>
        <stp/>
        <stp>BDP|13676216757771375503</stp>
        <tr r="N1201" s="1"/>
        <tr r="N1841" s="1"/>
      </tp>
      <tp t="s">
        <v>#N/A N/A</v>
        <stp/>
        <stp>BDP|16907211843711910113</stp>
        <tr r="N2292" s="1"/>
      </tp>
      <tp t="s">
        <v>#N/A N/A</v>
        <stp/>
        <stp>BDP|17915369939143249466</stp>
        <tr r="N4202" s="1"/>
      </tp>
      <tp t="s">
        <v>#N/A N/A</v>
        <stp/>
        <stp>BDP|13733328632176759525</stp>
        <tr r="N2429" s="1"/>
      </tp>
      <tp t="s">
        <v>#N/A N/A</v>
        <stp/>
        <stp>BDP|18278424203675043918</stp>
        <tr r="N1113" s="1"/>
        <tr r="N1753" s="1"/>
      </tp>
      <tp t="s">
        <v>#N/A N/A</v>
        <stp/>
        <stp>BDP|10792738966419739878</stp>
        <tr r="R1986" s="1"/>
      </tp>
      <tp t="s">
        <v>#N/A N/A</v>
        <stp/>
        <stp>BDP|15678936187393364735</stp>
        <tr r="R2526" s="1"/>
      </tp>
      <tp t="s">
        <v>#N/A N/A</v>
        <stp/>
        <stp>BDP|16744975153742453828</stp>
        <tr r="R2023" s="1"/>
      </tp>
      <tp t="s">
        <v>#N/A N/A</v>
        <stp/>
        <stp>BDP|16694518274201252548</stp>
        <tr r="N1581" s="1"/>
        <tr r="N941" s="1"/>
      </tp>
      <tp t="s">
        <v>#N/A N/A</v>
        <stp/>
        <stp>BDP|11793681452957862509</stp>
        <tr r="R1523" s="1"/>
      </tp>
      <tp t="s">
        <v>#N/A N/A</v>
        <stp/>
        <stp>BDP|10576113070877863194</stp>
        <tr r="N1067" s="1"/>
        <tr r="N1707" s="1"/>
      </tp>
      <tp t="s">
        <v>#N/A N/A</v>
        <stp/>
        <stp>BDP|11812663610744985220</stp>
        <tr r="P1957" s="1"/>
        <tr r="P2004" s="1"/>
      </tp>
      <tp t="s">
        <v>#N/A N/A</v>
        <stp/>
        <stp>BDP|11130502735521566640</stp>
        <tr r="R2487" s="1"/>
      </tp>
      <tp t="s">
        <v>#N/A N/A</v>
        <stp/>
        <stp>BDP|13178749333684107329</stp>
        <tr r="N1502" s="1"/>
        <tr r="N862" s="1"/>
      </tp>
      <tp t="s">
        <v>#N/A N/A</v>
        <stp/>
        <stp>BDP|16651913172419306132</stp>
        <tr r="R1871" s="1"/>
      </tp>
      <tp t="s">
        <v>#N/A N/A</v>
        <stp/>
        <stp>BDP|10615553867535391628</stp>
        <tr r="R2245" s="1"/>
      </tp>
      <tp t="s">
        <v>#N/A N/A</v>
        <stp/>
        <stp>BDP|10199823664358067634</stp>
        <tr r="N1025" s="1"/>
        <tr r="N1665" s="1"/>
      </tp>
      <tp t="s">
        <v>#N/A N/A</v>
        <stp/>
        <stp>BDP|12654566251122350064</stp>
        <tr r="R2494" s="1"/>
      </tp>
      <tp t="s">
        <v>#N/A N/A</v>
        <stp/>
        <stp>BDP|13288673865222390173</stp>
        <tr r="N4198" s="1"/>
      </tp>
      <tp t="s">
        <v>#N/A N/A</v>
        <stp/>
        <stp>BDP|12063149955445085353</stp>
        <tr r="R5" s="1"/>
      </tp>
      <tp t="s">
        <v>#N/A N/A</v>
        <stp/>
        <stp>BDP|10345562211434470041</stp>
        <tr r="N4248" s="1"/>
        <tr r="N4" s="1"/>
      </tp>
      <tp t="s">
        <v>#N/A N/A</v>
        <stp/>
        <stp>BDP|14425873602674188874</stp>
        <tr r="R550" s="1"/>
      </tp>
      <tp t="s">
        <v>#N/A N/A</v>
        <stp/>
        <stp>BDP|10022241575383585631</stp>
        <tr r="R2444" s="1"/>
      </tp>
      <tp t="s">
        <v>#N/A N/A</v>
        <stp/>
        <stp>BDP|13944585013734183347</stp>
        <tr r="N2319" s="1"/>
      </tp>
      <tp t="s">
        <v>#N/A N/A</v>
        <stp/>
        <stp>BDP|12100320125886688579</stp>
        <tr r="R4169" s="1"/>
        <tr r="R4182" s="1"/>
      </tp>
      <tp t="s">
        <v>#N/A N/A</v>
        <stp/>
        <stp>BDP|15801118357923195284</stp>
        <tr r="R2047" s="1"/>
        <tr r="R2246" s="1"/>
      </tp>
      <tp t="s">
        <v>#N/A N/A</v>
        <stp/>
        <stp>BDP|10491644960081263157</stp>
        <tr r="R2376" s="1"/>
      </tp>
      <tp t="s">
        <v>#N/A N/A</v>
        <stp/>
        <stp>BDP|13296119976722121737</stp>
        <tr r="N2217" s="1"/>
      </tp>
      <tp t="s">
        <v>#N/A N/A</v>
        <stp/>
        <stp>BDP|12419541526102735763</stp>
        <tr r="N1151" s="1"/>
        <tr r="N1791" s="1"/>
      </tp>
      <tp t="s">
        <v>#N/A N/A</v>
        <stp/>
        <stp>BDP|16150727996961088926</stp>
        <tr r="R2527" s="1"/>
      </tp>
      <tp t="s">
        <v>#N/A N/A</v>
        <stp/>
        <stp>BDP|10023522354344474451</stp>
        <tr r="R494" s="1"/>
        <tr r="R494" s="1"/>
      </tp>
      <tp t="s">
        <v>#N/A N/A</v>
        <stp/>
        <stp>BDP|12310315025937568440</stp>
        <tr r="R4263" s="1"/>
      </tp>
      <tp t="s">
        <v>#N/A N/A</v>
        <stp/>
        <stp>BDP|16398067072423622272</stp>
        <tr r="N1609" s="1"/>
        <tr r="N969" s="1"/>
      </tp>
      <tp t="s">
        <v>#N/A N/A</v>
        <stp/>
        <stp>BDP|10907450979800307308</stp>
        <tr r="R2443" s="1"/>
        <tr r="R4193" s="1"/>
      </tp>
      <tp t="s">
        <v>#N/A N/A</v>
        <stp/>
        <stp>BDP|10782620225714695003</stp>
        <tr r="N1904" s="1"/>
        <tr r="N524" s="1"/>
      </tp>
      <tp t="s">
        <v>#N/A N/A</v>
        <stp/>
        <stp>BDP|11242336277501516453</stp>
        <tr r="R1954" s="1"/>
        <tr r="R2001" s="1"/>
      </tp>
      <tp t="s">
        <v>#N/A N/A</v>
        <stp/>
        <stp>BDP|10042439863734170679</stp>
        <tr r="N1258" s="1"/>
        <tr r="N618" s="1"/>
      </tp>
      <tp t="s">
        <v>#N/A N/A</v>
        <stp/>
        <stp>BDP|18180329118968600342</stp>
        <tr r="N1906" s="1"/>
        <tr r="N527" s="1"/>
      </tp>
      <tp t="s">
        <v>#N/A N/A</v>
        <stp/>
        <stp>BDP|15169613729974738475</stp>
        <tr r="N4151" s="1"/>
        <tr r="N4151" s="1"/>
        <tr r="N4179" s="1"/>
        <tr r="N4179" s="1"/>
        <tr r="N4329" s="1"/>
        <tr r="N4329" s="1"/>
      </tp>
      <tp t="s">
        <v>#N/A N/A</v>
        <stp/>
        <stp>BDP|13315341078405394354</stp>
        <tr r="R1990" s="1"/>
      </tp>
      <tp t="s">
        <v>#N/A N/A</v>
        <stp/>
        <stp>BDP|17265586165427417229</stp>
        <tr r="R518" s="1"/>
      </tp>
      <tp t="s">
        <v>#N/A N/A</v>
        <stp/>
        <stp>BDP|15819593207245624491</stp>
        <tr r="N258" s="1"/>
        <tr r="N4242" s="1"/>
      </tp>
      <tp t="s">
        <v>#N/A N/A</v>
        <stp/>
        <stp>BDP|10527381551595503201</stp>
        <tr r="P1940" s="1"/>
      </tp>
      <tp t="s">
        <v>#N/A N/A</v>
        <stp/>
        <stp>BDP|12997641752893761311</stp>
        <tr r="R261" s="1"/>
        <tr r="R28" s="1"/>
      </tp>
      <tp t="s">
        <v>#N/A N/A</v>
        <stp/>
        <stp>BDP|15090477855864304181</stp>
        <tr r="R564" s="1"/>
      </tp>
      <tp t="s">
        <v>#N/A N/A</v>
        <stp/>
        <stp>BDP|14213883296917576309</stp>
        <tr r="R2235" s="1"/>
      </tp>
      <tp t="s">
        <v>#N/A N/A</v>
        <stp/>
        <stp>BDP|12524468349605083628</stp>
        <tr r="R4266" s="1"/>
      </tp>
      <tp t="s">
        <v>#N/A N/A</v>
        <stp/>
        <stp>BDP|17936157231393210775</stp>
        <tr r="R1988" s="1"/>
      </tp>
      <tp t="s">
        <v>#N/A N/A</v>
        <stp/>
        <stp>BDP|13459620470053945076</stp>
        <tr r="N2178" s="1"/>
        <tr r="N2379" s="1"/>
      </tp>
      <tp t="s">
        <v>#N/A N/A</v>
        <stp/>
        <stp>BDP|11929837029129843336</stp>
        <tr r="R2023" s="1"/>
      </tp>
      <tp t="s">
        <v>#N/A N/A</v>
        <stp/>
        <stp>BDP|15743611728171759117</stp>
        <tr r="R4202" s="1"/>
      </tp>
      <tp t="s">
        <v>#N/A N/A</v>
        <stp/>
        <stp>BDP|12503825477484989823</stp>
        <tr r="N2326" s="1"/>
        <tr r="N4289" s="1"/>
      </tp>
      <tp t="s">
        <v>#N/A N/A</v>
        <stp/>
        <stp>BDP|15453310136243085783</stp>
        <tr r="N1210" s="1"/>
        <tr r="N1850" s="1"/>
      </tp>
      <tp t="s">
        <v>#N/A N/A</v>
        <stp/>
        <stp>BDP|14265479808960371150</stp>
        <tr r="N2177" s="1"/>
        <tr r="N4311" s="1"/>
      </tp>
      <tp t="s">
        <v>#N/A N/A</v>
        <stp/>
        <stp>BDP|10622669778192492269</stp>
        <tr r="N157" s="1"/>
        <tr r="N2066" s="1"/>
        <tr r="N2271" s="1"/>
        <tr r="N4277" s="1"/>
        <tr r="N390" s="1"/>
      </tp>
      <tp t="s">
        <v>#N/A N/A</v>
        <stp/>
        <stp>BDP|13830299789721701957</stp>
        <tr r="R2258" s="1"/>
      </tp>
      <tp t="s">
        <v>#N/A N/A</v>
        <stp/>
        <stp>BDP|16608398542901015178</stp>
        <tr r="N2353" s="1"/>
      </tp>
      <tp t="s">
        <v>#N/A N/A</v>
        <stp/>
        <stp>BDP|16596835772111624980</stp>
        <tr r="N546" s="1"/>
      </tp>
      <tp t="s">
        <v>#N/A N/A</v>
        <stp/>
        <stp>BDP|15361751302057789492</stp>
        <tr r="R512" s="1"/>
      </tp>
      <tp t="s">
        <v>#N/A N/A</v>
        <stp/>
        <stp>BDP|10760584932946157163</stp>
        <tr r="N1338" s="1"/>
        <tr r="N698" s="1"/>
      </tp>
      <tp t="s">
        <v>#N/A N/A</v>
        <stp/>
        <stp>BDP|11227407646509691985</stp>
        <tr r="N1323" s="1"/>
        <tr r="N683" s="1"/>
      </tp>
      <tp t="s">
        <v>#N/A N/A</v>
        <stp/>
        <stp>BDP|16911944121228616404</stp>
        <tr r="R2511" s="1"/>
      </tp>
      <tp t="s">
        <v>#N/A N/A</v>
        <stp/>
        <stp>BDP|12275537498706019937</stp>
        <tr r="N1044" s="1"/>
        <tr r="N1684" s="1"/>
      </tp>
      <tp t="s">
        <v>#N/A N/A</v>
        <stp/>
        <stp>BDP|15814116067785165656</stp>
        <tr r="R2274" s="1"/>
      </tp>
      <tp t="s">
        <v>#N/A N/A</v>
        <stp/>
        <stp>BDP|12953678233575265327</stp>
        <tr r="R243" s="1"/>
      </tp>
      <tp t="s">
        <v>#N/A N/A</v>
        <stp/>
        <stp>BDP|13926228307560041014</stp>
        <tr r="N1079" s="1"/>
        <tr r="N1719" s="1"/>
      </tp>
      <tp t="s">
        <v>#N/A N/A</v>
        <stp/>
        <stp>BDP|14606413868963330417</stp>
        <tr r="R2139" s="1"/>
      </tp>
      <tp t="s">
        <v>#N/A N/A</v>
        <stp/>
        <stp>BDP|13880610958284539598</stp>
        <tr r="N1584" s="1"/>
        <tr r="N944" s="1"/>
      </tp>
      <tp t="s">
        <v>#N/A N/A</v>
        <stp/>
        <stp>BDP|11301580507081018411</stp>
        <tr r="R4165" s="1"/>
        <tr r="R4174" s="1"/>
      </tp>
      <tp t="s">
        <v>#N/A N/A</v>
        <stp/>
        <stp>BDP|10016661918770339602</stp>
        <tr r="N1550" s="1"/>
        <tr r="N910" s="1"/>
      </tp>
      <tp t="s">
        <v>#N/A N/A</v>
        <stp/>
        <stp>BDP|11746643779567412628</stp>
        <tr r="N2244" s="1"/>
        <tr r="N272" s="1"/>
        <tr r="N39" s="1"/>
      </tp>
      <tp t="s">
        <v>#N/A N/A</v>
        <stp/>
        <stp>BDP|11008691515417878088</stp>
        <tr r="N1873" s="1"/>
      </tp>
      <tp t="s">
        <v>#N/A N/A</v>
        <stp/>
        <stp>BDP|14886536333103679020</stp>
        <tr r="R2143" s="1"/>
        <tr r="R2348" s="1"/>
      </tp>
      <tp t="s">
        <v>#N/A N/A</v>
        <stp/>
        <stp>BDP|17283742138707653545</stp>
        <tr r="R2303" s="1"/>
      </tp>
      <tp t="s">
        <v>#N/A N/A</v>
        <stp/>
        <stp>BDP|17139356317353837779</stp>
        <tr r="R2451" s="1"/>
      </tp>
      <tp t="s">
        <v>#N/A N/A</v>
        <stp/>
        <stp>BDP|10909820534213249915</stp>
        <tr r="N1159" s="1"/>
        <tr r="N1799" s="1"/>
      </tp>
      <tp t="s">
        <v>#N/A N/A</v>
        <stp/>
        <stp>BDP|15736757273613427791</stp>
        <tr r="N25" s="1"/>
      </tp>
      <tp t="s">
        <v>#N/A N/A</v>
        <stp/>
        <stp>BDP|12270924870904926958</stp>
        <tr r="N1615" s="1"/>
        <tr r="N975" s="1"/>
      </tp>
      <tp t="s">
        <v>#N/A N/A</v>
        <stp/>
        <stp>BDP|10903450363167089401</stp>
        <tr r="N1969" s="1"/>
      </tp>
      <tp t="s">
        <v>#N/A N/A</v>
        <stp/>
        <stp>BDP|17579309855595605594</stp>
        <tr r="N4322" s="1"/>
      </tp>
      <tp t="s">
        <v>#N/A N/A</v>
        <stp/>
        <stp>BDP|14923847822779162614</stp>
        <tr r="R2253" s="1"/>
      </tp>
      <tp t="s">
        <v>#N/A N/A</v>
        <stp/>
        <stp>BDP|11856464794739411417</stp>
        <tr r="R2134" s="1"/>
      </tp>
      <tp t="s">
        <v>#N/A N/A</v>
        <stp/>
        <stp>BDP|16775714778150444756</stp>
        <tr r="N1122" s="1"/>
        <tr r="N1762" s="1"/>
      </tp>
      <tp t="s">
        <v>#N/A N/A</v>
        <stp/>
        <stp>BDP|11965073177156062167</stp>
        <tr r="N1088" s="1"/>
        <tr r="N1728" s="1"/>
      </tp>
      <tp t="s">
        <v>#N/A N/A</v>
        <stp/>
        <stp>BDP|13752365426155861602</stp>
        <tr r="R1882" s="1"/>
      </tp>
      <tp t="s">
        <v>#N/A N/A</v>
        <stp/>
        <stp>BDP|13281159520630167195</stp>
        <tr r="R2345" s="1"/>
      </tp>
      <tp t="s">
        <v>#N/A N/A</v>
        <stp/>
        <stp>BDP|14152107315411210493</stp>
        <tr r="R2523" s="1"/>
      </tp>
      <tp t="s">
        <v>#N/A N/A</v>
        <stp/>
        <stp>BDP|10559474493998801471</stp>
        <tr r="R2059" s="1"/>
        <tr r="R2449" s="1"/>
      </tp>
      <tp t="s">
        <v>#N/A N/A</v>
        <stp/>
        <stp>BDP|15877828281041157545</stp>
        <tr r="R2311" s="1"/>
      </tp>
      <tp t="s">
        <v>#N/A N/A</v>
        <stp/>
        <stp>BDP|13068705773815435799</stp>
        <tr r="N4144" s="1"/>
      </tp>
      <tp t="s">
        <v>#N/A N/A</v>
        <stp/>
        <stp>BDP|14641510408128406854</stp>
        <tr r="R1924" s="1"/>
      </tp>
      <tp t="s">
        <v>#N/A N/A</v>
        <stp/>
        <stp>BDP|10184780535901465460</stp>
        <tr r="R2508" s="1"/>
      </tp>
      <tp t="s">
        <v>#N/A N/A</v>
        <stp/>
        <stp>BDP|12757170395079253295</stp>
        <tr r="R513" s="1"/>
      </tp>
      <tp t="s">
        <v>#N/A N/A</v>
        <stp/>
        <stp>BDP|12939179614777111458</stp>
        <tr r="R545" s="1"/>
      </tp>
      <tp t="s">
        <v>#N/A N/A</v>
        <stp/>
        <stp>BDP|11791755463520526155</stp>
        <tr r="R2036" s="1"/>
      </tp>
      <tp t="s">
        <v>#N/A N/A</v>
        <stp/>
        <stp>BDP|10624564407000329459</stp>
        <tr r="N1630" s="1"/>
        <tr r="N990" s="1"/>
      </tp>
      <tp t="s">
        <v>#N/A N/A</v>
        <stp/>
        <stp>BDP|10407369396743001853</stp>
        <tr r="R517" s="1"/>
        <tr r="R517" s="1"/>
      </tp>
      <tp t="s">
        <v>#N/A N/A</v>
        <stp/>
        <stp>BDP|10695452123100005716</stp>
        <tr r="R17" s="1"/>
      </tp>
      <tp t="s">
        <v>#N/A N/A</v>
        <stp/>
        <stp>BDP|15462566392108294039</stp>
        <tr r="R2219" s="1"/>
      </tp>
      <tp t="s">
        <v>#N/A N/A</v>
        <stp/>
        <stp>BDP|14360008065064232747</stp>
        <tr r="R4299" s="1"/>
      </tp>
      <tp t="s">
        <v>#N/A N/A</v>
        <stp/>
        <stp>BDP|10139095706766998771</stp>
        <tr r="N1530" s="1"/>
        <tr r="N890" s="1"/>
      </tp>
      <tp t="s">
        <v>#N/A N/A</v>
        <stp/>
        <stp>BDP|10651976225139255369</stp>
        <tr r="R510" s="1"/>
        <tr r="R510" s="1"/>
      </tp>
      <tp t="s">
        <v>#N/A N/A</v>
        <stp/>
        <stp>BDP|11269243745857406170</stp>
        <tr r="R486" s="1"/>
        <tr r="R486" s="1"/>
      </tp>
      <tp t="s">
        <v>#N/A N/A</v>
        <stp/>
        <stp>BDP|18397418682504658162</stp>
        <tr r="R484" s="1"/>
      </tp>
      <tp t="s">
        <v>#N/A N/A</v>
        <stp/>
        <stp>BDP|15274150236057221136</stp>
        <tr r="R2157" s="1"/>
      </tp>
      <tp t="s">
        <v>#N/A N/A</v>
        <stp/>
        <stp>BDP|12160323566723728522</stp>
        <tr r="N1463" s="1"/>
        <tr r="N823" s="1"/>
      </tp>
      <tp t="s">
        <v>#N/A N/A</v>
        <stp/>
        <stp>BDP|14760860130509034711</stp>
        <tr r="R2031" s="1"/>
      </tp>
      <tp t="s">
        <v>#N/A N/A</v>
        <stp/>
        <stp>BDP|12242345406444304434</stp>
        <tr r="R260" s="1"/>
        <tr r="R27" s="1"/>
      </tp>
      <tp t="s">
        <v>#N/A N/A</v>
        <stp/>
        <stp>BDP|17699438928256935645</stp>
        <tr r="N1488" s="1"/>
        <tr r="N848" s="1"/>
      </tp>
      <tp t="s">
        <v>#N/A N/A</v>
        <stp/>
        <stp>BDP|10844370570644807177</stp>
        <tr r="R2195" s="1"/>
        <tr r="R2400" s="1"/>
      </tp>
      <tp t="s">
        <v>#N/A N/A</v>
        <stp/>
        <stp>BDP|14588673642925542252</stp>
        <tr r="N1141" s="1"/>
        <tr r="N1781" s="1"/>
      </tp>
      <tp t="s">
        <v>#N/A N/A</v>
        <stp/>
        <stp>BDP|13299401044546497420</stp>
        <tr r="R2306" s="1"/>
      </tp>
      <tp t="s">
        <v>#N/A N/A</v>
        <stp/>
        <stp>BDP|13475057624878340857</stp>
        <tr r="R4166" s="1"/>
        <tr r="R4177" s="1"/>
      </tp>
      <tp t="s">
        <v>#N/A N/A</v>
        <stp/>
        <stp>BDP|12744307667973404573</stp>
        <tr r="R1892" s="1"/>
      </tp>
      <tp t="s">
        <v>#N/A N/A</v>
        <stp/>
        <stp>BDP|15701142442404450562</stp>
        <tr r="N1561" s="1"/>
        <tr r="N921" s="1"/>
      </tp>
      <tp t="s">
        <v>#N/A N/A</v>
        <stp/>
        <stp>BDP|15761008046914654447</stp>
        <tr r="R1893" s="1"/>
      </tp>
      <tp t="s">
        <v>#N/A N/A</v>
        <stp/>
        <stp>BDP|16655039010290359644</stp>
        <tr r="R2066" s="1"/>
        <tr r="R2271" s="1"/>
        <tr r="R4277" s="1"/>
      </tp>
      <tp t="s">
        <v>#N/A N/A</v>
        <stp/>
        <stp>BDP|12197242522507402410</stp>
        <tr r="N1014" s="1"/>
        <tr r="N1654" s="1"/>
      </tp>
      <tp t="s">
        <v>#N/A N/A</v>
        <stp/>
        <stp>BDP|10439968074217232867</stp>
        <tr r="R2334" s="1"/>
      </tp>
      <tp t="s">
        <v>#N/A N/A</v>
        <stp/>
        <stp>BDP|13305307024646783524</stp>
        <tr r="N485" s="1"/>
      </tp>
      <tp t="s">
        <v>#N/A N/A</v>
        <stp/>
        <stp>BDP|11461765876324188474</stp>
        <tr r="N144" s="1"/>
        <tr r="N2038" s="1"/>
        <tr r="N377" s="1"/>
      </tp>
      <tp t="s">
        <v>#N/A N/A</v>
        <stp/>
        <stp>BDP|16259755154507024216</stp>
        <tr r="R499" s="1"/>
        <tr r="R499" s="1"/>
      </tp>
      <tp t="s">
        <v>#N/A N/A</v>
        <stp/>
        <stp>BDP|17200725017395403516</stp>
        <tr r="R2492" s="1"/>
      </tp>
      <tp t="s">
        <v>#N/A N/A</v>
        <stp/>
        <stp>BDP|14137065441328630921</stp>
        <tr r="N2492" s="1"/>
      </tp>
      <tp t="s">
        <v>#N/A N/A</v>
        <stp/>
        <stp>BDP|13823524542470842322</stp>
        <tr r="N1546" s="1"/>
        <tr r="N906" s="1"/>
      </tp>
      <tp t="s">
        <v>#N/A N/A</v>
        <stp/>
        <stp>BDP|11098659021764384020</stp>
        <tr r="N2127" s="1"/>
      </tp>
      <tp t="s">
        <v>#N/A N/A</v>
        <stp/>
        <stp>BDP|15402746207625784657</stp>
        <tr r="R2267" s="1"/>
      </tp>
      <tp t="s">
        <v>#N/A N/A</v>
        <stp/>
        <stp>BDP|10113109899399916044</stp>
        <tr r="N1958" s="1"/>
        <tr r="N1958" s="1"/>
        <tr r="N2005" s="1"/>
        <tr r="N2005" s="1"/>
      </tp>
      <tp t="s">
        <v>#N/A N/A</v>
        <stp/>
        <stp>BDP|15806233336052885706</stp>
        <tr r="N1193" s="1"/>
        <tr r="N1833" s="1"/>
      </tp>
      <tp t="s">
        <v>#N/A N/A</v>
        <stp/>
        <stp>BDP|10608810924249777216</stp>
        <tr r="R2340" s="1"/>
      </tp>
      <tp t="s">
        <v>#N/A N/A</v>
        <stp/>
        <stp>BDP|10346335228176915641</stp>
        <tr r="R2051" s="1"/>
      </tp>
      <tp t="s">
        <v>#N/A N/A</v>
        <stp/>
        <stp>BDP|11020746057346048464</stp>
        <tr r="N252" s="1"/>
      </tp>
      <tp t="s">
        <v>#N/A N/A</v>
        <stp/>
        <stp>BDP|13590036749224802237</stp>
        <tr r="N4304" s="1"/>
      </tp>
      <tp t="s">
        <v>#N/A N/A</v>
        <stp/>
        <stp>BDP|11182734647863408056</stp>
        <tr r="R2334" s="1"/>
      </tp>
      <tp t="s">
        <v>#N/A N/A</v>
        <stp/>
        <stp>BDP|11400496949883873388</stp>
        <tr r="R1930" s="1"/>
        <tr r="R572" s="1"/>
      </tp>
      <tp t="s">
        <v>#N/A N/A</v>
        <stp/>
        <stp>BDP|18127159854819286452</stp>
        <tr r="N1212" s="1"/>
        <tr r="N1852" s="1"/>
      </tp>
      <tp t="s">
        <v>#N/A N/A</v>
        <stp/>
        <stp>BDP|14040698508195637601</stp>
        <tr r="N2100" s="1"/>
        <tr r="N2301" s="1"/>
      </tp>
      <tp t="s">
        <v>#N/A N/A</v>
        <stp/>
        <stp>BDP|10307649714446729032</stp>
        <tr r="R2140" s="1"/>
      </tp>
      <tp t="s">
        <v>#N/A N/A</v>
        <stp/>
        <stp>BDP|10382183528261440301</stp>
        <tr r="R2508" s="1"/>
      </tp>
      <tp t="s">
        <v>#N/A N/A</v>
        <stp/>
        <stp>BDP|11518040516141970094</stp>
        <tr r="N1215" s="1"/>
        <tr r="N1855" s="1"/>
      </tp>
      <tp t="s">
        <v>#N/A N/A</v>
        <stp/>
        <stp>BDP|12486255384259154038</stp>
        <tr r="R2455" s="1"/>
      </tp>
      <tp t="s">
        <v>#N/A N/A</v>
        <stp/>
        <stp>BDP|17418718773972870496</stp>
        <tr r="R1954" s="1"/>
        <tr r="R2001" s="1"/>
      </tp>
      <tp t="s">
        <v>#N/A N/A</v>
        <stp/>
        <stp>BDP|11781059718713920245</stp>
        <tr r="N1508" s="1"/>
        <tr r="N868" s="1"/>
      </tp>
      <tp t="s">
        <v>#N/A N/A</v>
        <stp/>
        <stp>BDP|17229442820452627277</stp>
        <tr r="N107" s="1"/>
        <tr r="N2396" s="1"/>
        <tr r="N340" s="1"/>
      </tp>
      <tp t="s">
        <v>#N/A N/A</v>
        <stp/>
        <stp>BDP|11762943096154750451</stp>
        <tr r="R2092" s="1"/>
      </tp>
      <tp t="s">
        <v>#N/A N/A</v>
        <stp/>
        <stp>BDP|17109114479872706299</stp>
        <tr r="N2532" s="1"/>
      </tp>
      <tp t="s">
        <v>#N/A N/A</v>
        <stp/>
        <stp>BDP|15207800638007815855</stp>
        <tr r="R2418" s="1"/>
      </tp>
      <tp t="s">
        <v>#N/A N/A</v>
        <stp/>
        <stp>BDP|10180924832862389947</stp>
        <tr r="N998" s="1"/>
        <tr r="N1638" s="1"/>
      </tp>
      <tp t="s">
        <v>#N/A N/A</v>
        <stp/>
        <stp>BDP|11002707310544584237</stp>
        <tr r="N212" s="1"/>
        <tr r="N4309" s="1"/>
        <tr r="N445" s="1"/>
      </tp>
      <tp t="s">
        <v>#N/A N/A</v>
        <stp/>
        <stp>BDP|16205500840504211265</stp>
        <tr r="R564" s="1"/>
      </tp>
      <tp t="s">
        <v>#N/A N/A</v>
        <stp/>
        <stp>BDP|11239986540034512993</stp>
        <tr r="R1871" s="1"/>
      </tp>
      <tp t="s">
        <v>#N/A N/A</v>
        <stp/>
        <stp>BDP|16911029864522709414</stp>
        <tr r="R1862" s="1"/>
        <tr r="R1862" s="1"/>
        <tr r="R1935" s="1"/>
        <tr r="R1935" s="1"/>
        <tr r="R1964" s="1"/>
        <tr r="R1964" s="1"/>
        <tr r="R2011" s="1"/>
        <tr r="R2011" s="1"/>
        <tr r="R234" s="1"/>
        <tr r="R234" s="1"/>
        <tr r="R2439" s="1"/>
        <tr r="R2439" s="1"/>
        <tr r="R4140" s="1"/>
        <tr r="R4140" s="1"/>
        <tr r="R576" s="1"/>
        <tr r="R576" s="1"/>
      </tp>
      <tp t="s">
        <v>#N/A N/A</v>
        <stp/>
        <stp>BDP|16892815664197228967</stp>
        <tr r="R2162" s="1"/>
      </tp>
      <tp t="s">
        <v>#N/A N/A</v>
        <stp/>
        <stp>BDP|18072935371472276299</stp>
        <tr r="R2359" s="1"/>
      </tp>
      <tp t="s">
        <v>#N/A N/A</v>
        <stp/>
        <stp>BDP|17176107213736904728</stp>
        <tr r="N1448" s="1"/>
        <tr r="N808" s="1"/>
      </tp>
      <tp t="s">
        <v>#N/A N/A</v>
        <stp/>
        <stp>BDP|13170853709139689423</stp>
        <tr r="R2302" s="1"/>
      </tp>
      <tp t="s">
        <v>#N/A N/A</v>
        <stp/>
        <stp>BDP|17094125970847319089</stp>
        <tr r="N203" s="1"/>
        <tr r="N436" s="1"/>
      </tp>
      <tp t="s">
        <v>#N/A N/A</v>
        <stp/>
        <stp>BDP|14421704549235415406</stp>
        <tr r="R4269" s="1"/>
      </tp>
      <tp t="s">
        <v>#N/A N/A</v>
        <stp/>
        <stp>BDP|10628512900744751792</stp>
        <tr r="N1366" s="1"/>
        <tr r="N726" s="1"/>
      </tp>
      <tp t="s">
        <v>#N/A N/A</v>
        <stp/>
        <stp>BDP|14174267572991424691</stp>
        <tr r="R2489" s="1"/>
      </tp>
      <tp t="s">
        <v>#N/A N/A</v>
        <stp/>
        <stp>BDP|16414690336306291312</stp>
        <tr r="N2458" s="1"/>
      </tp>
      <tp t="s">
        <v>#N/A N/A</v>
        <stp/>
        <stp>BDP|12775560817900759094</stp>
        <tr r="N1005" s="1"/>
        <tr r="N1645" s="1"/>
      </tp>
      <tp t="s">
        <v>#N/A N/A</v>
        <stp/>
        <stp>BDP|16067236104563997160</stp>
        <tr r="R2378" s="1"/>
        <tr r="R4313" s="1"/>
      </tp>
      <tp t="s">
        <v>#N/A N/A</v>
        <stp/>
        <stp>BDP|14707716873122868052</stp>
        <tr r="R2027" s="1"/>
        <tr r="R4257" s="1"/>
      </tp>
      <tp t="s">
        <v>#N/A N/A</v>
        <stp/>
        <stp>BDP|14065503265332588389</stp>
        <tr r="R2017" s="1"/>
      </tp>
      <tp t="s">
        <v>#N/A N/A</v>
        <stp/>
        <stp>BDP|11999972159952839948</stp>
        <tr r="N2050" s="1"/>
      </tp>
      <tp t="s">
        <v>#N/A N/A</v>
        <stp/>
        <stp>BDP|13609077648987517672</stp>
        <tr r="R2518" s="1"/>
      </tp>
      <tp t="s">
        <v>#N/A N/A</v>
        <stp/>
        <stp>BDP|14090779988038573517</stp>
        <tr r="O22" s="1"/>
        <tr r="O4149" s="1"/>
        <tr r="O4175" s="1"/>
        <tr r="O4327" s="1"/>
      </tp>
      <tp t="s">
        <v>#N/A N/A</v>
        <stp/>
        <stp>BDP|13092407798869762140</stp>
        <tr r="N1196" s="1"/>
        <tr r="N1836" s="1"/>
      </tp>
      <tp t="s">
        <v>#N/A N/A</v>
        <stp/>
        <stp>BDP|14467306879335618304</stp>
        <tr r="R2293" s="1"/>
      </tp>
      <tp t="s">
        <v>#N/A N/A</v>
        <stp/>
        <stp>BDP|12479396306077249021</stp>
        <tr r="N1167" s="1"/>
        <tr r="N1807" s="1"/>
      </tp>
      <tp t="s">
        <v>#N/A N/A</v>
        <stp/>
        <stp>BDP|13148854628317296843</stp>
        <tr r="R4152" s="1"/>
        <tr r="R4180" s="1"/>
        <tr r="R4330" s="1"/>
      </tp>
      <tp t="s">
        <v>#N/A N/A</v>
        <stp/>
        <stp>BDP|13596604369291221445</stp>
        <tr r="R4322" s="1"/>
      </tp>
      <tp t="s">
        <v>#N/A N/A</v>
        <stp/>
        <stp>BDP|16604272717767859448</stp>
        <tr r="N1544" s="1"/>
        <tr r="N904" s="1"/>
      </tp>
      <tp t="s">
        <v>#N/A N/A</v>
        <stp/>
        <stp>BDP|18230723638728677248</stp>
        <tr r="R2091" s="1"/>
      </tp>
      <tp t="s">
        <v>#N/A N/A</v>
        <stp/>
        <stp>BDP|14919365238506426490</stp>
        <tr r="O4152" s="1"/>
        <tr r="O4180" s="1"/>
        <tr r="O4330" s="1"/>
      </tp>
      <tp t="s">
        <v>#N/A N/A</v>
        <stp/>
        <stp>BDP|16957965443684141971</stp>
        <tr r="R2227" s="1"/>
      </tp>
      <tp t="s">
        <v>#N/A N/A</v>
        <stp/>
        <stp>BDP|14141461420027478390</stp>
        <tr r="N167" s="1"/>
        <tr r="N2086" s="1"/>
        <tr r="N400" s="1"/>
      </tp>
      <tp t="s">
        <v>#N/A N/A</v>
        <stp/>
        <stp>BDP|14841837331369713070</stp>
        <tr r="N1486" s="1"/>
        <tr r="N846" s="1"/>
      </tp>
      <tp t="s">
        <v>#N/A N/A</v>
        <stp/>
        <stp>BDP|10887779403827585649</stp>
        <tr r="N1228" s="1"/>
        <tr r="N588" s="1"/>
      </tp>
      <tp t="s">
        <v>#N/A N/A</v>
        <stp/>
        <stp>BDP|13670162208570703428</stp>
        <tr r="N109" s="1"/>
        <tr r="N2478" s="1"/>
        <tr r="N342" s="1"/>
      </tp>
      <tp t="s">
        <v>#N/A N/A</v>
        <stp/>
        <stp>BDP|12093160812826870214</stp>
        <tr r="N2124" s="1"/>
        <tr r="N2330" s="1"/>
        <tr r="N2461" s="1"/>
      </tp>
      <tp t="s">
        <v>#N/A N/A</v>
        <stp/>
        <stp>BDP|16063962283888184991</stp>
        <tr r="N4187" s="1"/>
      </tp>
      <tp t="s">
        <v>#N/A N/A</v>
        <stp/>
        <stp>BDP|13258182211930072573</stp>
        <tr r="R2089" s="1"/>
      </tp>
      <tp t="s">
        <v>#N/A N/A</v>
        <stp/>
        <stp>BDP|15051020734840932037</stp>
        <tr r="N1364" s="1"/>
        <tr r="N724" s="1"/>
      </tp>
      <tp t="s">
        <v>#N/A N/A</v>
        <stp/>
        <stp>BDP|12615848867328885210</stp>
        <tr r="N1021" s="1"/>
        <tr r="N1661" s="1"/>
      </tp>
      <tp t="s">
        <v>#N/A N/A</v>
        <stp/>
        <stp>BDP|13809056970075646770</stp>
        <tr r="N169" s="1"/>
        <tr r="N402" s="1"/>
      </tp>
      <tp t="s">
        <v>#N/A N/A</v>
        <stp/>
        <stp>BDP|13245704536323978214</stp>
        <tr r="N328" s="1"/>
        <tr r="N95" s="1"/>
      </tp>
      <tp t="s">
        <v>#N/A N/A</v>
        <stp/>
        <stp>BDP|11266383226032305430</stp>
        <tr r="R2488" s="1"/>
      </tp>
      <tp t="s">
        <v>#N/A N/A</v>
        <stp/>
        <stp>BDP|15755101025691880158</stp>
        <tr r="R4217" s="1"/>
      </tp>
      <tp t="s">
        <v>#N/A N/A</v>
        <stp/>
        <stp>BDP|10483011196807828841</stp>
        <tr r="R2239" s="1"/>
      </tp>
      <tp t="s">
        <v>#N/A N/A</v>
        <stp/>
        <stp>BDP|12688321793647874909</stp>
        <tr r="R2280" s="1"/>
      </tp>
      <tp t="s">
        <v>#N/A N/A</v>
        <stp/>
        <stp>BDP|11074259978120327218</stp>
        <tr r="R1869" s="1"/>
      </tp>
      <tp t="s">
        <v>#N/A N/A</v>
        <stp/>
        <stp>BDP|18144854767517569797</stp>
        <tr r="N1602" s="1"/>
        <tr r="N962" s="1"/>
      </tp>
      <tp t="s">
        <v>#N/A N/A</v>
        <stp/>
        <stp>BDP|18217317262148963368</stp>
        <tr r="O1876" s="1"/>
      </tp>
      <tp t="s">
        <v>#N/A N/A</v>
        <stp/>
        <stp>BDP|17140660528676435353</stp>
        <tr r="N4203" s="1"/>
      </tp>
      <tp t="s">
        <v>#N/A N/A</v>
        <stp/>
        <stp>BDP|16423580810303073726</stp>
        <tr r="N156" s="1"/>
        <tr r="N389" s="1"/>
      </tp>
      <tp t="s">
        <v>#N/A N/A</v>
        <stp/>
        <stp>BDP|14285312831994435687</stp>
        <tr r="R4211" s="1"/>
      </tp>
      <tp t="s">
        <v>#N/A N/A</v>
        <stp/>
        <stp>BDP|13806138428666495068</stp>
        <tr r="N1195" s="1"/>
        <tr r="N1835" s="1"/>
      </tp>
      <tp t="s">
        <v>#N/A N/A</v>
        <stp/>
        <stp>BDP|11335330225255077345</stp>
        <tr r="R2038" s="1"/>
      </tp>
      <tp t="s">
        <v>#N/A N/A</v>
        <stp/>
        <stp>BDP|15587375927816368472</stp>
        <tr r="N1453" s="1"/>
        <tr r="N813" s="1"/>
      </tp>
      <tp t="s">
        <v>#N/A N/A</v>
        <stp/>
        <stp>BDP|17224531402644520072</stp>
        <tr r="R2136" s="1"/>
        <tr r="R4295" s="1"/>
      </tp>
      <tp t="s">
        <v>#N/A N/A</v>
        <stp/>
        <stp>BDP|14375199733903072385</stp>
        <tr r="N4281" s="1"/>
      </tp>
      <tp t="s">
        <v>#N/A N/A</v>
        <stp/>
        <stp>BDP|10031235361003459177</stp>
        <tr r="R2292" s="1"/>
      </tp>
      <tp t="s">
        <v>#N/A N/A</v>
        <stp/>
        <stp>BDP|13345225261802640364</stp>
        <tr r="R1950" s="1"/>
        <tr r="R1997" s="1"/>
      </tp>
      <tp t="s">
        <v>#N/A N/A</v>
        <stp/>
        <stp>BDP|12006292789318436643</stp>
        <tr r="R2111" s="1"/>
      </tp>
      <tp t="s">
        <v>#N/A N/A</v>
        <stp/>
        <stp>BDP|13660297055474377695</stp>
        <tr r="N1572" s="1"/>
        <tr r="N932" s="1"/>
      </tp>
      <tp t="s">
        <v>#N/A N/A</v>
        <stp/>
        <stp>BDP|10751378720882727573</stp>
        <tr r="R536" s="1"/>
      </tp>
      <tp t="s">
        <v>#N/A N/A</v>
        <stp/>
        <stp>BDP|11458729735186645560</stp>
        <tr r="R4202" s="1"/>
      </tp>
      <tp t="s">
        <v>#N/A N/A</v>
        <stp/>
        <stp>BDP|13692144545762141251</stp>
        <tr r="N1559" s="1"/>
        <tr r="N919" s="1"/>
      </tp>
      <tp t="s">
        <v>#N/A N/A</v>
        <stp/>
        <stp>BDP|13793332854342457173</stp>
        <tr r="R4282" s="1"/>
      </tp>
      <tp t="s">
        <v>#N/A N/A</v>
        <stp/>
        <stp>BDP|17390304863121517561</stp>
        <tr r="N1307" s="1"/>
        <tr r="N667" s="1"/>
      </tp>
      <tp t="s">
        <v>#N/A N/A</v>
        <stp/>
        <stp>BDP|10041415541382339401</stp>
        <tr r="R4220" s="1"/>
      </tp>
      <tp t="s">
        <v>#N/A N/A</v>
        <stp/>
        <stp>BDP|14491490374318284982</stp>
        <tr r="N2049" s="1"/>
        <tr r="N2247" s="1"/>
        <tr r="N2446" s="1"/>
      </tp>
      <tp t="s">
        <v>#N/A N/A</v>
        <stp/>
        <stp>BDP|17303406032304051224</stp>
        <tr r="N2332" s="1"/>
      </tp>
      <tp t="s">
        <v>#N/A N/A</v>
        <stp/>
        <stp>BDP|15283729114025288048</stp>
        <tr r="N1520" s="1"/>
        <tr r="N880" s="1"/>
      </tp>
      <tp t="s">
        <v>#N/A N/A</v>
        <stp/>
        <stp>BDP|17306912994502674321</stp>
        <tr r="R2142" s="1"/>
      </tp>
      <tp t="s">
        <v>#N/A N/A</v>
        <stp/>
        <stp>BDP|14499024977571672459</stp>
        <tr r="N1117" s="1"/>
        <tr r="N1757" s="1"/>
      </tp>
      <tp t="s">
        <v>#N/A N/A</v>
        <stp/>
        <stp>BDP|11529856185655902299</stp>
        <tr r="N2210" s="1"/>
      </tp>
      <tp t="s">
        <v>#N/A N/A</v>
        <stp/>
        <stp>BDP|15170239409285760493</stp>
        <tr r="R2536" s="1"/>
      </tp>
      <tp t="s">
        <v>#N/A N/A</v>
        <stp/>
        <stp>BDP|15180344769241820713</stp>
        <tr r="R4334" s="1"/>
      </tp>
      <tp t="s">
        <v>#N/A N/A</v>
        <stp/>
        <stp>BDP|13022595921036838459</stp>
        <tr r="R2497" s="1"/>
      </tp>
      <tp t="s">
        <v>#N/A N/A</v>
        <stp/>
        <stp>BDP|17345194389358772014</stp>
        <tr r="R1867" s="1"/>
      </tp>
      <tp t="s">
        <v>#N/A N/A</v>
        <stp/>
        <stp>BDP|14486906395900765231</stp>
        <tr r="R1883" s="1"/>
      </tp>
      <tp t="s">
        <v>#N/A N/A</v>
        <stp/>
        <stp>BDP|10199733552506032247</stp>
        <tr r="R2093" s="1"/>
      </tp>
      <tp t="s">
        <v>#N/A N/A</v>
        <stp/>
        <stp>BDP|16347660555794682721</stp>
        <tr r="R2368" s="1"/>
      </tp>
      <tp t="s">
        <v>#N/A N/A</v>
        <stp/>
        <stp>BDP|15389155913875559648</stp>
        <tr r="R2423" s="1"/>
      </tp>
      <tp t="s">
        <v>#N/A N/A</v>
        <stp/>
        <stp>BDP|17046759524563760723</stp>
        <tr r="R2107" s="1"/>
      </tp>
      <tp t="s">
        <v>#N/A N/A</v>
        <stp/>
        <stp>BDP|13343213389389674690</stp>
        <tr r="R2024" s="1"/>
        <tr r="R2224" s="1"/>
      </tp>
      <tp t="s">
        <v>#N/A N/A</v>
        <stp/>
        <stp>BDP|10890220072942804143</stp>
        <tr r="O1881" s="1"/>
      </tp>
      <tp t="s">
        <v>#N/A N/A</v>
        <stp/>
        <stp>BDP|18098513848196839959</stp>
        <tr r="R2503" s="1"/>
      </tp>
      <tp t="s">
        <v>#N/A N/A</v>
        <stp/>
        <stp>BDP|15235812290696338443</stp>
        <tr r="R2528" s="1"/>
      </tp>
      <tp t="s">
        <v>#N/A N/A</v>
        <stp/>
        <stp>BDP|17471677963391247062</stp>
        <tr r="R1880" s="1"/>
      </tp>
      <tp t="s">
        <v>#N/A N/A</v>
        <stp/>
        <stp>BDP|13828520758701670438</stp>
        <tr r="R2160" s="1"/>
        <tr r="R2358" s="1"/>
      </tp>
      <tp t="s">
        <v>#N/A N/A</v>
        <stp/>
        <stp>BDP|10553015319140922730</stp>
        <tr r="N1402" s="1"/>
        <tr r="N762" s="1"/>
      </tp>
      <tp t="s">
        <v>#N/A N/A</v>
        <stp/>
        <stp>BDP|18027142510368777641</stp>
        <tr r="N1623" s="1"/>
        <tr r="N983" s="1"/>
      </tp>
      <tp t="s">
        <v>#N/A N/A</v>
        <stp/>
        <stp>BDP|16398613227583361703</stp>
        <tr r="N1619" s="1"/>
        <tr r="N979" s="1"/>
      </tp>
      <tp t="s">
        <v>#N/A N/A</v>
        <stp/>
        <stp>BDP|12362857584184391075</stp>
        <tr r="N1319" s="1"/>
        <tr r="N679" s="1"/>
      </tp>
      <tp t="s">
        <v>#N/A N/A</v>
        <stp/>
        <stp>BDP|13646614065122032743</stp>
        <tr r="N4267" s="1"/>
      </tp>
      <tp t="s">
        <v>#N/A N/A</v>
        <stp/>
        <stp>BDP|10866910288155010271</stp>
        <tr r="N1916" s="1"/>
        <tr r="N553" s="1"/>
      </tp>
      <tp t="s">
        <v>#N/A N/A</v>
        <stp/>
        <stp>BDP|13788499209286530747</stp>
        <tr r="R4287" s="1"/>
      </tp>
      <tp t="s">
        <v>#N/A N/A</v>
        <stp/>
        <stp>BDP|18263318070699085355</stp>
        <tr r="R4164" s="1"/>
        <tr r="R4173" s="1"/>
      </tp>
      <tp t="s">
        <v>#N/A N/A</v>
        <stp/>
        <stp>BDP|15263009367624783144</stp>
        <tr r="O15" s="1"/>
        <tr r="O8" s="1"/>
      </tp>
      <tp t="s">
        <v>#N/A N/A</v>
        <stp/>
        <stp>BDP|17273530500995332149</stp>
        <tr r="N200" s="1"/>
        <tr r="N433" s="1"/>
      </tp>
      <tp t="s">
        <v>#N/A N/A</v>
        <stp/>
        <stp>BDP|14090454877344784532</stp>
        <tr r="N2206" s="1"/>
      </tp>
      <tp t="s">
        <v>#N/A N/A</v>
        <stp/>
        <stp>BDP|13317433639671694399</stp>
        <tr r="R4234" s="1"/>
      </tp>
      <tp t="s">
        <v>#N/A N/A</v>
        <stp/>
        <stp>BDP|13878447805290283023</stp>
        <tr r="N1289" s="1"/>
        <tr r="N649" s="1"/>
      </tp>
      <tp t="s">
        <v>#N/A N/A</v>
        <stp/>
        <stp>BDP|14170026329260149129</stp>
        <tr r="N1013" s="1"/>
        <tr r="N1653" s="1"/>
      </tp>
      <tp t="s">
        <v>#N/A N/A</v>
        <stp/>
        <stp>BDP|12888881720789033680</stp>
        <tr r="N2208" s="1"/>
        <tr r="N227" s="1"/>
        <tr r="N2482" s="1"/>
        <tr r="N460" s="1"/>
      </tp>
      <tp t="s">
        <v>#N/A N/A</v>
        <stp/>
        <stp>BDP|11085357241216850749</stp>
        <tr r="N1908" s="1"/>
        <tr r="N529" s="1"/>
      </tp>
      <tp t="s">
        <v>#N/A N/A</v>
        <stp/>
        <stp>BDP|12143980777943731819</stp>
        <tr r="N22" s="1"/>
        <tr r="N22" s="1"/>
        <tr r="N4149" s="1"/>
        <tr r="N4149" s="1"/>
        <tr r="N4175" s="1"/>
        <tr r="N4175" s="1"/>
        <tr r="N4327" s="1"/>
        <tr r="N4327" s="1"/>
      </tp>
      <tp t="s">
        <v>#N/A N/A</v>
        <stp/>
        <stp>BDP|15921140048175937246</stp>
        <tr r="R2414" s="1"/>
      </tp>
      <tp t="s">
        <v>#N/A N/A</v>
        <stp/>
        <stp>BDP|12006718950153852419</stp>
        <tr r="N2525" s="1"/>
      </tp>
      <tp t="s">
        <v>#N/A N/A</v>
        <stp/>
        <stp>BDP|15118472228953273772</stp>
        <tr r="N2241" s="1"/>
      </tp>
      <tp t="s">
        <v>#N/A N/A</v>
        <stp/>
        <stp>BDP|12610247151066199490</stp>
        <tr r="N166" s="1"/>
        <tr r="N399" s="1"/>
      </tp>
      <tp t="s">
        <v>#N/A N/A</v>
        <stp/>
        <stp>BDP|15708333103124425586</stp>
        <tr r="N502" s="1"/>
      </tp>
      <tp t="s">
        <v>#N/A N/A</v>
        <stp/>
        <stp>BDP|17658584336635143338</stp>
        <tr r="N4254" s="1"/>
      </tp>
      <tp t="s">
        <v>#N/A N/A</v>
        <stp/>
        <stp>BDP|12324119572585879620</stp>
        <tr r="N1344" s="1"/>
        <tr r="N704" s="1"/>
      </tp>
      <tp t="s">
        <v>#N/A N/A</v>
        <stp/>
        <stp>BDP|17194951896366902615</stp>
        <tr r="R1938" s="1"/>
        <tr r="R4143" s="1"/>
        <tr r="R4148" s="1"/>
        <tr r="R4157" s="1"/>
        <tr r="R4163" s="1"/>
        <tr r="R4172" s="1"/>
      </tp>
      <tp t="s">
        <v>#N/A N/A</v>
        <stp/>
        <stp>BDP|16575525240648406894</stp>
        <tr r="N500" s="1"/>
      </tp>
      <tp t="s">
        <v>#N/A N/A</v>
        <stp/>
        <stp>BDP|12859231540382386129</stp>
        <tr r="R2212" s="1"/>
      </tp>
      <tp t="s">
        <v>#N/A N/A</v>
        <stp/>
        <stp>BDP|14251383121161529340</stp>
        <tr r="N2432" s="1"/>
      </tp>
      <tp t="s">
        <v>#N/A N/A</v>
        <stp/>
        <stp>BDP|10284360786708981412</stp>
        <tr r="R4222" s="1"/>
      </tp>
      <tp t="s">
        <v>#N/A N/A</v>
        <stp/>
        <stp>BDP|15948453557924478726</stp>
        <tr r="R2442" s="1"/>
      </tp>
      <tp t="s">
        <v>#N/A N/A</v>
        <stp/>
        <stp>BDP|17680793655061521327</stp>
        <tr r="N124" s="1"/>
        <tr r="N2414" s="1"/>
        <tr r="N357" s="1"/>
      </tp>
      <tp t="s">
        <v>#N/A N/A</v>
        <stp/>
        <stp>BDP|11044491459864585388</stp>
        <tr r="R4335" s="1"/>
      </tp>
      <tp t="s">
        <v>#N/A N/A</v>
        <stp/>
        <stp>BDP|13165498436752589163</stp>
        <tr r="R2160" s="1"/>
        <tr r="R2358" s="1"/>
      </tp>
      <tp t="s">
        <v>#N/A N/A</v>
        <stp/>
        <stp>BDP|12896320325583397713</stp>
        <tr r="N1279" s="1"/>
        <tr r="N639" s="1"/>
      </tp>
      <tp t="s">
        <v>#N/A N/A</v>
        <stp/>
        <stp>BDP|10556385100834212031</stp>
        <tr r="N302" s="1"/>
        <tr r="N69" s="1"/>
      </tp>
      <tp t="s">
        <v>#N/A N/A</v>
        <stp/>
        <stp>BDP|11522543058093789525</stp>
        <tr r="R2502" s="1"/>
      </tp>
      <tp t="s">
        <v>#N/A N/A</v>
        <stp/>
        <stp>BDP|15342653492229862400</stp>
        <tr r="N2376" s="1"/>
      </tp>
      <tp t="s">
        <v>#N/A N/A</v>
        <stp/>
        <stp>BDP|10011441868271275425</stp>
        <tr r="R2186" s="1"/>
        <tr r="R2389" s="1"/>
      </tp>
      <tp t="s">
        <v>#N/A N/A</v>
        <stp/>
        <stp>BDP|10339532028899403909</stp>
        <tr r="R2454" s="1"/>
      </tp>
      <tp t="s">
        <v>#N/A N/A</v>
        <stp/>
        <stp>BDP|16472599701744674052</stp>
        <tr r="N2016" s="1"/>
      </tp>
      <tp t="s">
        <v>#N/A N/A</v>
        <stp/>
        <stp>BDP|14363528863801838153</stp>
        <tr r="R2176" s="1"/>
      </tp>
      <tp t="s">
        <v>#N/A N/A</v>
        <stp/>
        <stp>BDP|12989588412628491994</stp>
        <tr r="N2119" s="1"/>
        <tr r="N2324" s="1"/>
      </tp>
      <tp t="s">
        <v>#N/A N/A</v>
        <stp/>
        <stp>BDP|10195138718950330772</stp>
        <tr r="N1923" s="1"/>
        <tr r="N559" s="1"/>
      </tp>
      <tp t="s">
        <v>#N/A N/A</v>
        <stp/>
        <stp>BDP|17792724208282069534</stp>
        <tr r="N1239" s="1"/>
        <tr r="N599" s="1"/>
      </tp>
      <tp t="s">
        <v>#N/A N/A</v>
        <stp/>
        <stp>BDP|14329589032971599427</stp>
        <tr r="N2122" s="1"/>
      </tp>
      <tp t="s">
        <v>#N/A N/A</v>
        <stp/>
        <stp>BDP|15639113275582901656</stp>
        <tr r="R2322" s="1"/>
      </tp>
      <tp t="s">
        <v>#N/A N/A</v>
        <stp/>
        <stp>BDP|17440827180814103499</stp>
        <tr r="O1953" s="1"/>
        <tr r="O2000" s="1"/>
      </tp>
      <tp t="s">
        <v>#N/A N/A</v>
        <stp/>
        <stp>BDP|16163758824884604087</stp>
        <tr r="R2333" s="1"/>
      </tp>
      <tp t="s">
        <v>#N/A N/A</v>
        <stp/>
        <stp>BDP|13760572156060158491</stp>
        <tr r="R2475" s="1"/>
      </tp>
      <tp t="s">
        <v>#N/A N/A</v>
        <stp/>
        <stp>BDP|18193891423671131448</stp>
        <tr r="R2067" s="1"/>
      </tp>
      <tp t="s">
        <v>#N/A N/A</v>
        <stp/>
        <stp>BDP|18433645269729518624</stp>
        <tr r="R1917" s="1"/>
        <tr r="R554" s="1"/>
      </tp>
      <tp t="s">
        <v>#N/A N/A</v>
        <stp/>
        <stp>BDP|13414296150963785042</stp>
        <tr r="N1887" s="1"/>
      </tp>
      <tp t="s">
        <v>#N/A N/A</v>
        <stp/>
        <stp>BDP|11360426696362731919</stp>
        <tr r="R2022" s="1"/>
      </tp>
      <tp t="s">
        <v>#N/A N/A</v>
        <stp/>
        <stp>BDP|14727823540409688625</stp>
        <tr r="R2288" s="1"/>
      </tp>
      <tp t="s">
        <v>#N/A N/A</v>
        <stp/>
        <stp>BDP|15580034296609123200</stp>
        <tr r="N1439" s="1"/>
        <tr r="N799" s="1"/>
      </tp>
      <tp t="s">
        <v>#N/A N/A</v>
        <stp/>
        <stp>BDP|10804421239927736756</stp>
        <tr r="R1926" s="1"/>
      </tp>
      <tp t="s">
        <v>#N/A N/A</v>
        <stp/>
        <stp>BDP|15230586227457595294</stp>
        <tr r="R2455" s="1"/>
      </tp>
      <tp t="s">
        <v>#N/A N/A</v>
        <stp/>
        <stp>BDP|17745151089261243885</stp>
        <tr r="R4229" s="1"/>
      </tp>
      <tp t="s">
        <v>#N/A N/A</v>
        <stp/>
        <stp>BDP|15316289998648425177</stp>
        <tr r="N2329" s="1"/>
      </tp>
      <tp t="s">
        <v>#N/A N/A</v>
        <stp/>
        <stp>BDP|12430553504797373768</stp>
        <tr r="N318" s="1"/>
        <tr r="N85" s="1"/>
      </tp>
      <tp t="s">
        <v>#N/A N/A</v>
        <stp/>
        <stp>BDP|13992858959218199142</stp>
        <tr r="N2416" s="1"/>
      </tp>
      <tp t="s">
        <v>#N/A N/A</v>
        <stp/>
        <stp>BDP|10527861782000253739</stp>
        <tr r="N1341" s="1"/>
        <tr r="N701" s="1"/>
      </tp>
      <tp t="s">
        <v>#N/A N/A</v>
        <stp/>
        <stp>BDP|10463878253222708872</stp>
        <tr r="N2209" s="1"/>
      </tp>
      <tp t="s">
        <v>#N/A N/A</v>
        <stp/>
        <stp>BDP|13608317343323143053</stp>
        <tr r="N223" s="1"/>
        <tr r="N456" s="1"/>
      </tp>
      <tp t="s">
        <v>#N/A N/A</v>
        <stp/>
        <stp>BDP|10085055412063084570</stp>
        <tr r="R2115" s="1"/>
        <tr r="R2321" s="1"/>
        <tr r="R2459" s="1"/>
      </tp>
      <tp t="s">
        <v>#N/A N/A</v>
        <stp/>
        <stp>BDP|16390134219583374292</stp>
        <tr r="R2163" s="1"/>
        <tr r="R4306" s="1"/>
      </tp>
      <tp t="s">
        <v>#N/A N/A</v>
        <stp/>
        <stp>BDP|16353028760123276406</stp>
        <tr r="R2250" s="1"/>
      </tp>
      <tp t="s">
        <v>#N/A N/A</v>
        <stp/>
        <stp>BDP|17820082857632230769</stp>
        <tr r="R4226" s="1"/>
      </tp>
      <tp t="s">
        <v>#N/A N/A</v>
        <stp/>
        <stp>BDP|15751684308426658223</stp>
        <tr r="N1216" s="1"/>
        <tr r="N1856" s="1"/>
      </tp>
      <tp t="s">
        <v>#N/A N/A</v>
        <stp/>
        <stp>BDP|14022273699738823055</stp>
        <tr r="R2240" s="1"/>
      </tp>
      <tp t="s">
        <v>#N/A N/A</v>
        <stp/>
        <stp>BDP|16382904990067251629</stp>
        <tr r="N1042" s="1"/>
        <tr r="N1682" s="1"/>
      </tp>
      <tp t="s">
        <v>#N/A N/A</v>
        <stp/>
        <stp>BDP|12068866641890386970</stp>
        <tr r="R2329" s="1"/>
      </tp>
      <tp t="s">
        <v>#N/A N/A</v>
        <stp/>
        <stp>BDP|12478856574469635301</stp>
        <tr r="R1917" s="1"/>
        <tr r="R554" s="1"/>
      </tp>
      <tp t="s">
        <v>#N/A N/A</v>
        <stp/>
        <stp>BDP|12090240525165671049</stp>
        <tr r="N1083" s="1"/>
        <tr r="N1723" s="1"/>
      </tp>
      <tp t="s">
        <v>#N/A N/A</v>
        <stp/>
        <stp>BDP|13732713215203250139</stp>
        <tr r="R1951" s="1"/>
        <tr r="R1998" s="1"/>
      </tp>
      <tp t="s">
        <v>#N/A N/A</v>
        <stp/>
        <stp>BDP|10751982965750931815</stp>
        <tr r="N2052" s="1"/>
      </tp>
      <tp t="s">
        <v>#N/A N/A</v>
        <stp/>
        <stp>BDP|13628123482434363909</stp>
        <tr r="R4254" s="1"/>
      </tp>
      <tp t="s">
        <v>#N/A N/A</v>
        <stp/>
        <stp>BDP|17292859026252194851</stp>
        <tr r="R1867" s="1"/>
      </tp>
      <tp t="s">
        <v>#N/A N/A</v>
        <stp/>
        <stp>BDP|17168731886499866698</stp>
        <tr r="R2132" s="1"/>
        <tr r="R2463" s="1"/>
      </tp>
      <tp t="s">
        <v>#N/A N/A</v>
        <stp/>
        <stp>BDP|11271480832996916743</stp>
        <tr r="R2145" s="1"/>
      </tp>
      <tp t="s">
        <v>#N/A N/A</v>
        <stp/>
        <stp>BDP|12931088244245638468</stp>
        <tr r="N1972" s="1"/>
      </tp>
      <tp t="s">
        <v>#N/A N/A</v>
        <stp/>
        <stp>BDP|13268155458609361992</stp>
        <tr r="N1359" s="1"/>
        <tr r="N719" s="1"/>
      </tp>
      <tp t="s">
        <v>#N/A N/A</v>
        <stp/>
        <stp>BDP|17458842198242970342</stp>
        <tr r="R2369" s="1"/>
      </tp>
      <tp t="s">
        <v>#N/A N/A</v>
        <stp/>
        <stp>BDP|11466642985741112912</stp>
        <tr r="R2155" s="1"/>
      </tp>
      <tp t="s">
        <v>#N/A N/A</v>
        <stp/>
        <stp>BDP|16656806234652632816</stp>
        <tr r="N11" s="1"/>
        <tr r="N1863" s="1"/>
        <tr r="N1902" s="1"/>
        <tr r="N1936" s="1"/>
        <tr r="N1948" s="1"/>
        <tr r="N1965" s="1"/>
        <tr r="N20" s="1"/>
        <tr r="N1994" s="1"/>
        <tr r="N2012" s="1"/>
        <tr r="N2020" s="1"/>
        <tr r="N2222" s="1"/>
        <tr r="N235" s="1"/>
        <tr r="N2426" s="1"/>
        <tr r="N2440" s="1"/>
        <tr r="N2484" s="1"/>
        <tr r="N4141" s="1"/>
        <tr r="N4146" s="1"/>
        <tr r="N4155" s="1"/>
        <tr r="N4161" s="1"/>
        <tr r="N4170" s="1"/>
        <tr r="N4185" s="1"/>
        <tr r="N4215" s="1"/>
        <tr r="N4240" s="1"/>
        <tr r="N4246" s="1"/>
        <tr r="N4252" s="1"/>
        <tr r="N521" s="1"/>
        <tr r="N577" s="1"/>
      </tp>
      <tp t="s">
        <v>#N/A N/A</v>
        <stp/>
        <stp>BDP|13326011045848059828</stp>
        <tr r="N1564" s="1"/>
        <tr r="N924" s="1"/>
      </tp>
      <tp t="s">
        <v>#N/A N/A</v>
        <stp/>
        <stp>BDP|16828816368469212664</stp>
        <tr r="N2534" s="1"/>
      </tp>
      <tp t="s">
        <v>#N/A N/A</v>
        <stp/>
        <stp>BDP|13232569557775632114</stp>
        <tr r="R4190" s="1"/>
      </tp>
      <tp t="s">
        <v>#N/A N/A</v>
        <stp/>
        <stp>BDP|11802173101404974332</stp>
        <tr r="R2525" s="1"/>
      </tp>
      <tp t="s">
        <v>#N/A N/A</v>
        <stp/>
        <stp>BDP|16050027347371003416</stp>
        <tr r="N222" s="1"/>
        <tr r="N2476" s="1"/>
        <tr r="N455" s="1"/>
      </tp>
      <tp t="s">
        <v>#N/A N/A</v>
        <stp/>
        <stp>BDP|15815097723216506632</stp>
        <tr r="N2043" s="1"/>
        <tr r="N2242" s="1"/>
      </tp>
      <tp t="s">
        <v>#N/A N/A</v>
        <stp/>
        <stp>BDP|14693459658763745185</stp>
        <tr r="N2187" s="1"/>
      </tp>
      <tp t="s">
        <v>#N/A N/A</v>
        <stp/>
        <stp>BDP|17179143357177037362</stp>
        <tr r="R468" s="1"/>
        <tr r="R468" s="1"/>
      </tp>
      <tp t="s">
        <v>#N/A N/A</v>
        <stp/>
        <stp>BDP|11627045875273491245</stp>
        <tr r="R2170" s="1"/>
      </tp>
      <tp t="s">
        <v>#N/A N/A</v>
        <stp/>
        <stp>BDP|11962437905185992710</stp>
        <tr r="N1287" s="1"/>
        <tr r="N647" s="1"/>
      </tp>
      <tp t="s">
        <v>#N/A N/A</v>
        <stp/>
        <stp>BDP|16148584925732995426</stp>
        <tr r="R4218" s="1"/>
      </tp>
      <tp t="s">
        <v>#N/A N/A</v>
        <stp/>
        <stp>BDP|17474789386257864857</stp>
        <tr r="P1882" s="1"/>
      </tp>
      <tp t="s">
        <v>#N/A N/A</v>
        <stp/>
        <stp>BDP|15055533202963614402</stp>
        <tr r="N298" s="1"/>
        <tr r="N65" s="1"/>
      </tp>
      <tp t="s">
        <v>#N/A N/A</v>
        <stp/>
        <stp>BDP|14838867494355427797</stp>
        <tr r="O4168" s="1"/>
        <tr r="O4181" s="1"/>
      </tp>
      <tp t="s">
        <v>#N/A N/A</v>
        <stp/>
        <stp>BDP|16787928302088521054</stp>
        <tr r="R2110" s="1"/>
        <tr r="R2318" s="1"/>
      </tp>
      <tp t="s">
        <v>#N/A N/A</v>
        <stp/>
        <stp>BDP|15063425891247044843</stp>
        <tr r="R2469" s="1"/>
      </tp>
      <tp t="s">
        <v>#N/A N/A</v>
        <stp/>
        <stp>BDP|15718523526756708330</stp>
        <tr r="R2529" s="1"/>
      </tp>
      <tp t="s">
        <v>#N/A N/A</v>
        <stp/>
        <stp>BDP|10023208254592243200</stp>
        <tr r="R4305" s="1"/>
      </tp>
      <tp t="s">
        <v>#N/A N/A</v>
        <stp/>
        <stp>BDP|13373054828700096683</stp>
        <tr r="N2219" s="1"/>
      </tp>
      <tp t="s">
        <v>#N/A N/A</v>
        <stp/>
        <stp>BDP|14335062245423128479</stp>
        <tr r="N1606" s="1"/>
        <tr r="N966" s="1"/>
      </tp>
      <tp t="s">
        <v>#N/A N/A</v>
        <stp/>
        <stp>BDP|12017618200593317043</stp>
        <tr r="N4191" s="1"/>
      </tp>
      <tp t="s">
        <v>#N/A N/A</v>
        <stp/>
        <stp>BDP|18346760627502491805</stp>
        <tr r="R2039" s="1"/>
        <tr r="R4268" s="1"/>
      </tp>
      <tp t="s">
        <v>#N/A N/A</v>
        <stp/>
        <stp>BDP|10810894493262120459</stp>
        <tr r="R491" s="1"/>
      </tp>
      <tp t="s">
        <v>#N/A N/A</v>
        <stp/>
        <stp>BDP|12765336670472720356</stp>
        <tr r="R2377" s="1"/>
      </tp>
      <tp t="s">
        <v>#N/A N/A</v>
        <stp/>
        <stp>BDP|11643104811774278237</stp>
        <tr r="N2507" s="1"/>
      </tp>
      <tp t="s">
        <v>#N/A N/A</v>
        <stp/>
        <stp>BDP|12036451356247469312</stp>
        <tr r="R2233" s="1"/>
        <tr r="R4258" s="1"/>
      </tp>
      <tp t="s">
        <v>#N/A N/A</v>
        <stp/>
        <stp>BDP|13213206639865668342</stp>
        <tr r="R542" s="1"/>
      </tp>
      <tp t="s">
        <v>#N/A N/A</v>
        <stp/>
        <stp>BDP|17397731568343916180</stp>
        <tr r="R4320" s="1"/>
      </tp>
      <tp t="s">
        <v>#N/A N/A</v>
        <stp/>
        <stp>BDP|11933455834881574346</stp>
        <tr r="R2262" s="1"/>
      </tp>
      <tp t="s">
        <v>#N/A N/A</v>
        <stp/>
        <stp>BDP|16080572310427810175</stp>
        <tr r="R2213" s="1"/>
      </tp>
      <tp t="s">
        <v>#N/A N/A</v>
        <stp/>
        <stp>BDP|11878441732964152673</stp>
        <tr r="N1951" s="1"/>
        <tr r="N1951" s="1"/>
        <tr r="N1998" s="1"/>
        <tr r="N1998" s="1"/>
      </tp>
      <tp t="s">
        <v>#N/A N/A</v>
        <stp/>
        <stp>BDP|17333465470983410391</stp>
        <tr r="R2516" s="1"/>
      </tp>
      <tp t="s">
        <v>#N/A N/A</v>
        <stp/>
        <stp>BDP|15099035218634469472</stp>
        <tr r="R4167" s="1"/>
        <tr r="R4178" s="1"/>
      </tp>
      <tp t="s">
        <v>#N/A N/A</v>
        <stp/>
        <stp>BDP|10085705520316893709</stp>
        <tr r="N1413" s="1"/>
        <tr r="N773" s="1"/>
      </tp>
      <tp t="s">
        <v>#N/A N/A</v>
        <stp/>
        <stp>BDP|10833129365357488430</stp>
        <tr r="R100" s="1"/>
        <tr r="R998" s="1"/>
        <tr r="R999" s="1"/>
        <tr r="R1000" s="1"/>
        <tr r="R1001" s="1"/>
        <tr r="R1002" s="1"/>
        <tr r="R1003" s="1"/>
        <tr r="R1004" s="1"/>
        <tr r="R1005" s="1"/>
        <tr r="R1006" s="1"/>
        <tr r="R1007" s="1"/>
        <tr r="R101" s="1"/>
        <tr r="R1008" s="1"/>
        <tr r="R1009" s="1"/>
        <tr r="R1010" s="1"/>
        <tr r="R1011" s="1"/>
        <tr r="R1012" s="1"/>
        <tr r="R1013" s="1"/>
        <tr r="R1014" s="1"/>
        <tr r="R1015" s="1"/>
        <tr r="R1016" s="1"/>
        <tr r="R1017" s="1"/>
        <tr r="R102" s="1"/>
        <tr r="R1018" s="1"/>
        <tr r="R1019" s="1"/>
        <tr r="R1020" s="1"/>
        <tr r="R1021" s="1"/>
        <tr r="R1022" s="1"/>
        <tr r="R1023" s="1"/>
        <tr r="R1024" s="1"/>
        <tr r="R1025" s="1"/>
        <tr r="R1026" s="1"/>
        <tr r="R1027" s="1"/>
        <tr r="R103" s="1"/>
        <tr r="R1028" s="1"/>
        <tr r="R1029" s="1"/>
        <tr r="R1030" s="1"/>
        <tr r="R1031" s="1"/>
        <tr r="R1032" s="1"/>
        <tr r="R1033" s="1"/>
        <tr r="R1034" s="1"/>
        <tr r="R1035" s="1"/>
        <tr r="R1036" s="1"/>
        <tr r="R1037" s="1"/>
        <tr r="R104" s="1"/>
        <tr r="R1038" s="1"/>
        <tr r="R1039" s="1"/>
        <tr r="R1040" s="1"/>
        <tr r="R1041" s="1"/>
        <tr r="R1042" s="1"/>
        <tr r="R1043" s="1"/>
        <tr r="R1044" s="1"/>
        <tr r="R1045" s="1"/>
        <tr r="R1046" s="1"/>
        <tr r="R1047" s="1"/>
        <tr r="R105" s="1"/>
        <tr r="R1048" s="1"/>
        <tr r="R1049" s="1"/>
        <tr r="R1050" s="1"/>
        <tr r="R1051" s="1"/>
        <tr r="R1052" s="1"/>
        <tr r="R1053" s="1"/>
        <tr r="R1054" s="1"/>
        <tr r="R1055" s="1"/>
        <tr r="R1056" s="1"/>
        <tr r="R1057" s="1"/>
        <tr r="R106" s="1"/>
        <tr r="R1058" s="1"/>
        <tr r="R1059" s="1"/>
        <tr r="R1060" s="1"/>
        <tr r="R1061" s="1"/>
        <tr r="R1062" s="1"/>
        <tr r="R1063" s="1"/>
        <tr r="R1064" s="1"/>
        <tr r="R1065" s="1"/>
        <tr r="R1066" s="1"/>
        <tr r="R1067" s="1"/>
        <tr r="R107" s="1"/>
        <tr r="R1068" s="1"/>
        <tr r="R1069" s="1"/>
        <tr r="R1070" s="1"/>
        <tr r="R1071" s="1"/>
        <tr r="R1072" s="1"/>
        <tr r="R1073" s="1"/>
        <tr r="R1074" s="1"/>
        <tr r="R1075" s="1"/>
        <tr r="R1076" s="1"/>
        <tr r="R1077" s="1"/>
        <tr r="R108" s="1"/>
        <tr r="R1078" s="1"/>
        <tr r="R1079" s="1"/>
        <tr r="R1080" s="1"/>
        <tr r="R1081" s="1"/>
        <tr r="R1082" s="1"/>
        <tr r="R1083" s="1"/>
        <tr r="R1084" s="1"/>
        <tr r="R1085" s="1"/>
        <tr r="R1086" s="1"/>
        <tr r="R1087" s="1"/>
        <tr r="R109" s="1"/>
        <tr r="R1088" s="1"/>
        <tr r="R1089" s="1"/>
        <tr r="R1090" s="1"/>
        <tr r="R1091" s="1"/>
        <tr r="R1092" s="1"/>
        <tr r="R1093" s="1"/>
        <tr r="R1094" s="1"/>
        <tr r="R1095" s="1"/>
        <tr r="R1096" s="1"/>
        <tr r="R1097" s="1"/>
        <tr r="R110" s="1"/>
        <tr r="R1098" s="1"/>
        <tr r="R1099" s="1"/>
        <tr r="R1100" s="1"/>
        <tr r="R1101" s="1"/>
        <tr r="R1102" s="1"/>
        <tr r="R1103" s="1"/>
        <tr r="R1104" s="1"/>
        <tr r="R1105" s="1"/>
        <tr r="R1106" s="1"/>
        <tr r="R1107" s="1"/>
        <tr r="R111" s="1"/>
        <tr r="R1108" s="1"/>
        <tr r="R1109" s="1"/>
        <tr r="R1110" s="1"/>
        <tr r="R1111" s="1"/>
        <tr r="R1112" s="1"/>
        <tr r="R1113" s="1"/>
        <tr r="R1114" s="1"/>
        <tr r="R1115" s="1"/>
        <tr r="R1116" s="1"/>
        <tr r="R1117" s="1"/>
        <tr r="R112" s="1"/>
        <tr r="R1118" s="1"/>
        <tr r="R1119" s="1"/>
        <tr r="R1120" s="1"/>
        <tr r="R1121" s="1"/>
        <tr r="R1122" s="1"/>
        <tr r="R1123" s="1"/>
        <tr r="R1124" s="1"/>
        <tr r="R1125" s="1"/>
        <tr r="R1126" s="1"/>
        <tr r="R1127" s="1"/>
        <tr r="R113" s="1"/>
        <tr r="R1128" s="1"/>
        <tr r="R1129" s="1"/>
        <tr r="R1130" s="1"/>
        <tr r="R1131" s="1"/>
        <tr r="R1132" s="1"/>
        <tr r="R1133" s="1"/>
        <tr r="R1134" s="1"/>
        <tr r="R1135" s="1"/>
        <tr r="R1136" s="1"/>
        <tr r="R1137" s="1"/>
        <tr r="R114" s="1"/>
        <tr r="R1138" s="1"/>
        <tr r="R1139" s="1"/>
        <tr r="R1140" s="1"/>
        <tr r="R1141" s="1"/>
        <tr r="R1142" s="1"/>
        <tr r="R1143" s="1"/>
        <tr r="R1144" s="1"/>
        <tr r="R1145" s="1"/>
        <tr r="R1146" s="1"/>
        <tr r="R1147" s="1"/>
        <tr r="R115" s="1"/>
        <tr r="R1148" s="1"/>
        <tr r="R1149" s="1"/>
        <tr r="R1150" s="1"/>
        <tr r="R1151" s="1"/>
        <tr r="R1152" s="1"/>
        <tr r="R1153" s="1"/>
        <tr r="R1154" s="1"/>
        <tr r="R1155" s="1"/>
        <tr r="R1156" s="1"/>
        <tr r="R1157" s="1"/>
        <tr r="R116" s="1"/>
        <tr r="R1158" s="1"/>
        <tr r="R1159" s="1"/>
        <tr r="R1160" s="1"/>
        <tr r="R1161" s="1"/>
        <tr r="R1162" s="1"/>
        <tr r="R1163" s="1"/>
        <tr r="R1164" s="1"/>
        <tr r="R1165" s="1"/>
        <tr r="R1166" s="1"/>
        <tr r="R1167" s="1"/>
        <tr r="R117" s="1"/>
        <tr r="R1168" s="1"/>
        <tr r="R1169" s="1"/>
        <tr r="R1170" s="1"/>
        <tr r="R1171" s="1"/>
        <tr r="R1172" s="1"/>
        <tr r="R1173" s="1"/>
        <tr r="R1174" s="1"/>
        <tr r="R1175" s="1"/>
        <tr r="R1176" s="1"/>
        <tr r="R1177" s="1"/>
        <tr r="R118" s="1"/>
        <tr r="R1178" s="1"/>
        <tr r="R1179" s="1"/>
        <tr r="R1180" s="1"/>
        <tr r="R1181" s="1"/>
        <tr r="R1182" s="1"/>
        <tr r="R1183" s="1"/>
        <tr r="R1184" s="1"/>
        <tr r="R1185" s="1"/>
        <tr r="R1186" s="1"/>
        <tr r="R1187" s="1"/>
        <tr r="R119" s="1"/>
        <tr r="R1188" s="1"/>
        <tr r="R1189" s="1"/>
        <tr r="R1190" s="1"/>
        <tr r="R1191" s="1"/>
        <tr r="R1192" s="1"/>
        <tr r="R1193" s="1"/>
        <tr r="R1194" s="1"/>
        <tr r="R1195" s="1"/>
        <tr r="R1196" s="1"/>
        <tr r="R1197" s="1"/>
        <tr r="R12" s="1"/>
        <tr r="R120" s="1"/>
        <tr r="R1198" s="1"/>
        <tr r="R1199" s="1"/>
        <tr r="R1200" s="1"/>
        <tr r="R1201" s="1"/>
        <tr r="R1202" s="1"/>
        <tr r="R1203" s="1"/>
        <tr r="R1204" s="1"/>
        <tr r="R1205" s="1"/>
        <tr r="R1206" s="1"/>
        <tr r="R1207" s="1"/>
        <tr r="R121" s="1"/>
        <tr r="R1208" s="1"/>
        <tr r="R1209" s="1"/>
        <tr r="R1210" s="1"/>
        <tr r="R1211" s="1"/>
        <tr r="R1212" s="1"/>
        <tr r="R1213" s="1"/>
        <tr r="R1214" s="1"/>
        <tr r="R1215" s="1"/>
        <tr r="R1216" s="1"/>
        <tr r="R1217" s="1"/>
        <tr r="R122" s="1"/>
        <tr r="R1218" s="1"/>
        <tr r="R1220" s="1"/>
        <tr r="R1221" s="1"/>
        <tr r="R1222" s="1"/>
        <tr r="R1223" s="1"/>
        <tr r="R1224" s="1"/>
        <tr r="R1225" s="1"/>
        <tr r="R1226" s="1"/>
        <tr r="R1227" s="1"/>
        <tr r="R123" s="1"/>
        <tr r="R1228" s="1"/>
        <tr r="R1229" s="1"/>
        <tr r="R1230" s="1"/>
        <tr r="R1231" s="1"/>
        <tr r="R1232" s="1"/>
        <tr r="R1233" s="1"/>
        <tr r="R1234" s="1"/>
        <tr r="R1235" s="1"/>
        <tr r="R1236" s="1"/>
        <tr r="R1237" s="1"/>
        <tr r="R124" s="1"/>
        <tr r="R1238" s="1"/>
        <tr r="R1239" s="1"/>
        <tr r="R1240" s="1"/>
        <tr r="R1241" s="1"/>
        <tr r="R1242" s="1"/>
        <tr r="R1243" s="1"/>
        <tr r="R1244" s="1"/>
        <tr r="R1245" s="1"/>
        <tr r="R1246" s="1"/>
        <tr r="R1247" s="1"/>
        <tr r="R125" s="1"/>
        <tr r="R1248" s="1"/>
        <tr r="R1249" s="1"/>
        <tr r="R1250" s="1"/>
        <tr r="R1251" s="1"/>
        <tr r="R1252" s="1"/>
        <tr r="R1253" s="1"/>
        <tr r="R1254" s="1"/>
        <tr r="R1255" s="1"/>
        <tr r="R1256" s="1"/>
        <tr r="R1257" s="1"/>
        <tr r="R126" s="1"/>
        <tr r="R1258" s="1"/>
        <tr r="R1259" s="1"/>
        <tr r="R1260" s="1"/>
        <tr r="R1261" s="1"/>
        <tr r="R1262" s="1"/>
        <tr r="R1263" s="1"/>
        <tr r="R1264" s="1"/>
        <tr r="R1265" s="1"/>
        <tr r="R1266" s="1"/>
        <tr r="R1267" s="1"/>
        <tr r="R127" s="1"/>
        <tr r="R1268" s="1"/>
        <tr r="R1269" s="1"/>
        <tr r="R1270" s="1"/>
        <tr r="R1271" s="1"/>
        <tr r="R1272" s="1"/>
        <tr r="R1273" s="1"/>
        <tr r="R1274" s="1"/>
        <tr r="R1275" s="1"/>
        <tr r="R1276" s="1"/>
        <tr r="R1277" s="1"/>
        <tr r="R128" s="1"/>
        <tr r="R1278" s="1"/>
        <tr r="R1279" s="1"/>
        <tr r="R1280" s="1"/>
        <tr r="R1281" s="1"/>
        <tr r="R1282" s="1"/>
        <tr r="R1283" s="1"/>
        <tr r="R1284" s="1"/>
        <tr r="R1285" s="1"/>
        <tr r="R1286" s="1"/>
        <tr r="R1287" s="1"/>
        <tr r="R129" s="1"/>
        <tr r="R1288" s="1"/>
        <tr r="R1289" s="1"/>
        <tr r="R1290" s="1"/>
        <tr r="R1291" s="1"/>
        <tr r="R1292" s="1"/>
        <tr r="R1293" s="1"/>
        <tr r="R1294" s="1"/>
        <tr r="R1295" s="1"/>
        <tr r="R1296" s="1"/>
        <tr r="R1297" s="1"/>
        <tr r="R1298" s="1"/>
        <tr r="R1299" s="1"/>
        <tr r="R1300" s="1"/>
        <tr r="R1301" s="1"/>
        <tr r="R1302" s="1"/>
        <tr r="R1303" s="1"/>
        <tr r="R1304" s="1"/>
        <tr r="R1305" s="1"/>
        <tr r="R1306" s="1"/>
        <tr r="R1307" s="1"/>
        <tr r="R131" s="1"/>
        <tr r="R1308" s="1"/>
        <tr r="R1309" s="1"/>
        <tr r="R1310" s="1"/>
        <tr r="R1311" s="1"/>
        <tr r="R1312" s="1"/>
        <tr r="R1313" s="1"/>
        <tr r="R1314" s="1"/>
        <tr r="R1315" s="1"/>
        <tr r="R1316" s="1"/>
        <tr r="R1317" s="1"/>
        <tr r="R132" s="1"/>
        <tr r="R1318" s="1"/>
        <tr r="R1319" s="1"/>
        <tr r="R1320" s="1"/>
        <tr r="R1321" s="1"/>
        <tr r="R1322" s="1"/>
        <tr r="R1323" s="1"/>
        <tr r="R1324" s="1"/>
        <tr r="R1325" s="1"/>
        <tr r="R1326" s="1"/>
        <tr r="R1327" s="1"/>
        <tr r="R133" s="1"/>
        <tr r="R1328" s="1"/>
        <tr r="R1329" s="1"/>
        <tr r="R1330" s="1"/>
        <tr r="R1331" s="1"/>
        <tr r="R1332" s="1"/>
        <tr r="R1333" s="1"/>
        <tr r="R1334" s="1"/>
        <tr r="R1335" s="1"/>
        <tr r="R1336" s="1"/>
        <tr r="R1337" s="1"/>
        <tr r="R134" s="1"/>
        <tr r="R1338" s="1"/>
        <tr r="R1339" s="1"/>
        <tr r="R1340" s="1"/>
        <tr r="R1341" s="1"/>
        <tr r="R1342" s="1"/>
        <tr r="R1343" s="1"/>
        <tr r="R1344" s="1"/>
        <tr r="R1345" s="1"/>
        <tr r="R1346" s="1"/>
        <tr r="R1347" s="1"/>
        <tr r="R135" s="1"/>
        <tr r="R1348" s="1"/>
        <tr r="R1349" s="1"/>
        <tr r="R1350" s="1"/>
        <tr r="R1351" s="1"/>
        <tr r="R1352" s="1"/>
        <tr r="R1353" s="1"/>
        <tr r="R1354" s="1"/>
        <tr r="R1355" s="1"/>
        <tr r="R1356" s="1"/>
        <tr r="R1357" s="1"/>
        <tr r="R136" s="1"/>
        <tr r="R1358" s="1"/>
        <tr r="R1359" s="1"/>
        <tr r="R1360" s="1"/>
        <tr r="R1361" s="1"/>
        <tr r="R1362" s="1"/>
        <tr r="R1363" s="1"/>
        <tr r="R1364" s="1"/>
        <tr r="R1365" s="1"/>
        <tr r="R1366" s="1"/>
        <tr r="R1367" s="1"/>
        <tr r="R137" s="1"/>
        <tr r="R1368" s="1"/>
        <tr r="R1369" s="1"/>
        <tr r="R1370" s="1"/>
        <tr r="R1371" s="1"/>
        <tr r="R1372" s="1"/>
        <tr r="R1373" s="1"/>
        <tr r="R1374" s="1"/>
        <tr r="R1375" s="1"/>
        <tr r="R1376" s="1"/>
        <tr r="R1377" s="1"/>
        <tr r="R138" s="1"/>
        <tr r="R1378" s="1"/>
        <tr r="R1379" s="1"/>
        <tr r="R1380" s="1"/>
        <tr r="R1381" s="1"/>
        <tr r="R1382" s="1"/>
        <tr r="R1383" s="1"/>
        <tr r="R1384" s="1"/>
        <tr r="R1385" s="1"/>
        <tr r="R1386" s="1"/>
        <tr r="R1387" s="1"/>
        <tr r="R139" s="1"/>
        <tr r="R1388" s="1"/>
        <tr r="R1389" s="1"/>
        <tr r="R1390" s="1"/>
        <tr r="R1391" s="1"/>
        <tr r="R1392" s="1"/>
        <tr r="R1393" s="1"/>
        <tr r="R1394" s="1"/>
        <tr r="R1395" s="1"/>
        <tr r="R1396" s="1"/>
        <tr r="R1397" s="1"/>
        <tr r="R140" s="1"/>
        <tr r="R1398" s="1"/>
        <tr r="R1399" s="1"/>
        <tr r="R1400" s="1"/>
        <tr r="R1401" s="1"/>
        <tr r="R1402" s="1"/>
        <tr r="R1403" s="1"/>
        <tr r="R1404" s="1"/>
        <tr r="R1405" s="1"/>
        <tr r="R1406" s="1"/>
        <tr r="R1407" s="1"/>
        <tr r="R141" s="1"/>
        <tr r="R1408" s="1"/>
        <tr r="R1409" s="1"/>
        <tr r="R1410" s="1"/>
        <tr r="R1411" s="1"/>
        <tr r="R1412" s="1"/>
        <tr r="R1413" s="1"/>
        <tr r="R1414" s="1"/>
        <tr r="R1415" s="1"/>
        <tr r="R1416" s="1"/>
        <tr r="R1417" s="1"/>
        <tr r="R142" s="1"/>
        <tr r="R1418" s="1"/>
        <tr r="R1419" s="1"/>
        <tr r="R1420" s="1"/>
        <tr r="R1421" s="1"/>
        <tr r="R1422" s="1"/>
        <tr r="R1423" s="1"/>
        <tr r="R1424" s="1"/>
        <tr r="R1425" s="1"/>
        <tr r="R1426" s="1"/>
        <tr r="R1427" s="1"/>
        <tr r="R143" s="1"/>
        <tr r="R1428" s="1"/>
        <tr r="R1429" s="1"/>
        <tr r="R1430" s="1"/>
        <tr r="R1431" s="1"/>
        <tr r="R1432" s="1"/>
        <tr r="R1433" s="1"/>
        <tr r="R1434" s="1"/>
        <tr r="R1435" s="1"/>
        <tr r="R1436" s="1"/>
        <tr r="R1437" s="1"/>
        <tr r="R144" s="1"/>
        <tr r="R1438" s="1"/>
        <tr r="R1439" s="1"/>
        <tr r="R1440" s="1"/>
        <tr r="R1441" s="1"/>
        <tr r="R1442" s="1"/>
        <tr r="R1443" s="1"/>
        <tr r="R1444" s="1"/>
        <tr r="R1445" s="1"/>
        <tr r="R1446" s="1"/>
        <tr r="R1447" s="1"/>
        <tr r="R145" s="1"/>
        <tr r="R1448" s="1"/>
        <tr r="R1449" s="1"/>
        <tr r="R1450" s="1"/>
        <tr r="R1451" s="1"/>
        <tr r="R1452" s="1"/>
        <tr r="R1453" s="1"/>
        <tr r="R1454" s="1"/>
        <tr r="R1455" s="1"/>
        <tr r="R1456" s="1"/>
        <tr r="R1457" s="1"/>
        <tr r="R146" s="1"/>
        <tr r="R1458" s="1"/>
        <tr r="R1459" s="1"/>
        <tr r="R1460" s="1"/>
        <tr r="R1461" s="1"/>
        <tr r="R1462" s="1"/>
        <tr r="R1463" s="1"/>
        <tr r="R1464" s="1"/>
        <tr r="R1465" s="1"/>
        <tr r="R1466" s="1"/>
        <tr r="R1467" s="1"/>
        <tr r="R147" s="1"/>
        <tr r="R1468" s="1"/>
        <tr r="R1469" s="1"/>
        <tr r="R1470" s="1"/>
        <tr r="R1471" s="1"/>
        <tr r="R1472" s="1"/>
        <tr r="R1473" s="1"/>
        <tr r="R1474" s="1"/>
        <tr r="R1475" s="1"/>
        <tr r="R1476" s="1"/>
        <tr r="R1477" s="1"/>
        <tr r="R148" s="1"/>
        <tr r="R1478" s="1"/>
        <tr r="R1479" s="1"/>
        <tr r="R1480" s="1"/>
        <tr r="R1481" s="1"/>
        <tr r="R1482" s="1"/>
        <tr r="R1483" s="1"/>
        <tr r="R1484" s="1"/>
        <tr r="R1485" s="1"/>
        <tr r="R1486" s="1"/>
        <tr r="R1487" s="1"/>
        <tr r="R149" s="1"/>
        <tr r="R1488" s="1"/>
        <tr r="R1489" s="1"/>
        <tr r="R1490" s="1"/>
        <tr r="R1491" s="1"/>
        <tr r="R1492" s="1"/>
        <tr r="R1493" s="1"/>
        <tr r="R1494" s="1"/>
        <tr r="R1495" s="1"/>
        <tr r="R1496" s="1"/>
        <tr r="R1497" s="1"/>
        <tr r="R150" s="1"/>
        <tr r="R1498" s="1"/>
        <tr r="R1499" s="1"/>
        <tr r="R1500" s="1"/>
        <tr r="R1501" s="1"/>
        <tr r="R1502" s="1"/>
        <tr r="R1503" s="1"/>
        <tr r="R1504" s="1"/>
        <tr r="R1505" s="1"/>
        <tr r="R1506" s="1"/>
        <tr r="R1507" s="1"/>
        <tr r="R151" s="1"/>
        <tr r="R1508" s="1"/>
        <tr r="R1509" s="1"/>
        <tr r="R1510" s="1"/>
        <tr r="R1511" s="1"/>
        <tr r="R1512" s="1"/>
        <tr r="R1513" s="1"/>
        <tr r="R1514" s="1"/>
        <tr r="R1515" s="1"/>
        <tr r="R1516" s="1"/>
        <tr r="R1517" s="1"/>
        <tr r="R152" s="1"/>
        <tr r="R1518" s="1"/>
        <tr r="R1519" s="1"/>
        <tr r="R1520" s="1"/>
        <tr r="R1524" s="1"/>
        <tr r="R1525" s="1"/>
        <tr r="R1526" s="1"/>
        <tr r="R1527" s="1"/>
        <tr r="R153" s="1"/>
        <tr r="R1528" s="1"/>
        <tr r="R1529" s="1"/>
        <tr r="R1530" s="1"/>
        <tr r="R1531" s="1"/>
        <tr r="R1532" s="1"/>
        <tr r="R1533" s="1"/>
        <tr r="R1534" s="1"/>
        <tr r="R1535" s="1"/>
        <tr r="R1536" s="1"/>
        <tr r="R1537" s="1"/>
        <tr r="R154" s="1"/>
        <tr r="R1538" s="1"/>
        <tr r="R1539" s="1"/>
        <tr r="R1540" s="1"/>
        <tr r="R1541" s="1"/>
        <tr r="R1542" s="1"/>
        <tr r="R1543" s="1"/>
        <tr r="R1544" s="1"/>
        <tr r="R1545" s="1"/>
        <tr r="R1546" s="1"/>
        <tr r="R1547" s="1"/>
        <tr r="R155" s="1"/>
        <tr r="R1548" s="1"/>
        <tr r="R1549" s="1"/>
        <tr r="R1550" s="1"/>
        <tr r="R1551" s="1"/>
        <tr r="R1552" s="1"/>
        <tr r="R1553" s="1"/>
        <tr r="R1554" s="1"/>
        <tr r="R1555" s="1"/>
        <tr r="R1556" s="1"/>
        <tr r="R1557" s="1"/>
        <tr r="R156" s="1"/>
        <tr r="R1558" s="1"/>
        <tr r="R1559" s="1"/>
        <tr r="R1560" s="1"/>
        <tr r="R1561" s="1"/>
        <tr r="R1562" s="1"/>
        <tr r="R1563" s="1"/>
        <tr r="R1564" s="1"/>
        <tr r="R1565" s="1"/>
        <tr r="R1566" s="1"/>
        <tr r="R1567" s="1"/>
        <tr r="R157" s="1"/>
        <tr r="R1568" s="1"/>
        <tr r="R1569" s="1"/>
        <tr r="R1570" s="1"/>
        <tr r="R1571" s="1"/>
        <tr r="R1572" s="1"/>
        <tr r="R1573" s="1"/>
        <tr r="R1574" s="1"/>
        <tr r="R1575" s="1"/>
        <tr r="R1576" s="1"/>
        <tr r="R1577" s="1"/>
        <tr r="R158" s="1"/>
        <tr r="R1578" s="1"/>
        <tr r="R1579" s="1"/>
        <tr r="R1580" s="1"/>
        <tr r="R1581" s="1"/>
        <tr r="R1582" s="1"/>
        <tr r="R1583" s="1"/>
        <tr r="R1584" s="1"/>
        <tr r="R1585" s="1"/>
        <tr r="R1586" s="1"/>
        <tr r="R1587" s="1"/>
        <tr r="R159" s="1"/>
        <tr r="R1588" s="1"/>
        <tr r="R1589" s="1"/>
        <tr r="R1590" s="1"/>
        <tr r="R1591" s="1"/>
        <tr r="R1592" s="1"/>
        <tr r="R1593" s="1"/>
        <tr r="R1594" s="1"/>
        <tr r="R1595" s="1"/>
        <tr r="R1596" s="1"/>
        <tr r="R1597" s="1"/>
        <tr r="R160" s="1"/>
        <tr r="R1598" s="1"/>
        <tr r="R1599" s="1"/>
        <tr r="R1600" s="1"/>
        <tr r="R1601" s="1"/>
        <tr r="R1602" s="1"/>
        <tr r="R1603" s="1"/>
        <tr r="R1604" s="1"/>
        <tr r="R1605" s="1"/>
        <tr r="R1606" s="1"/>
        <tr r="R1607" s="1"/>
        <tr r="R161" s="1"/>
        <tr r="R1608" s="1"/>
        <tr r="R1609" s="1"/>
        <tr r="R1610" s="1"/>
        <tr r="R1611" s="1"/>
        <tr r="R1612" s="1"/>
        <tr r="R1613" s="1"/>
        <tr r="R1614" s="1"/>
        <tr r="R1615" s="1"/>
        <tr r="R1616" s="1"/>
        <tr r="R1617" s="1"/>
        <tr r="R162" s="1"/>
        <tr r="R1618" s="1"/>
        <tr r="R1619" s="1"/>
        <tr r="R1620" s="1"/>
        <tr r="R1621" s="1"/>
        <tr r="R1622" s="1"/>
        <tr r="R1623" s="1"/>
        <tr r="R1624" s="1"/>
        <tr r="R1625" s="1"/>
        <tr r="R1626" s="1"/>
        <tr r="R1627" s="1"/>
        <tr r="R163" s="1"/>
        <tr r="R1628" s="1"/>
        <tr r="R1629" s="1"/>
        <tr r="R1630" s="1"/>
        <tr r="R1631" s="1"/>
        <tr r="R1632" s="1"/>
        <tr r="R1633" s="1"/>
        <tr r="R1634" s="1"/>
        <tr r="R1635" s="1"/>
        <tr r="R1636" s="1"/>
        <tr r="R1637" s="1"/>
        <tr r="R164" s="1"/>
        <tr r="R1638" s="1"/>
        <tr r="R1639" s="1"/>
        <tr r="R1640" s="1"/>
        <tr r="R1641" s="1"/>
        <tr r="R1642" s="1"/>
        <tr r="R1643" s="1"/>
        <tr r="R1644" s="1"/>
        <tr r="R1645" s="1"/>
        <tr r="R1646" s="1"/>
        <tr r="R1647" s="1"/>
        <tr r="R165" s="1"/>
        <tr r="R1648" s="1"/>
        <tr r="R1649" s="1"/>
        <tr r="R1650" s="1"/>
        <tr r="R1651" s="1"/>
        <tr r="R1652" s="1"/>
        <tr r="R1653" s="1"/>
        <tr r="R1654" s="1"/>
        <tr r="R1655" s="1"/>
        <tr r="R1656" s="1"/>
        <tr r="R1657" s="1"/>
        <tr r="R166" s="1"/>
        <tr r="R1658" s="1"/>
        <tr r="R1659" s="1"/>
        <tr r="R1660" s="1"/>
        <tr r="R1661" s="1"/>
        <tr r="R1662" s="1"/>
        <tr r="R1663" s="1"/>
        <tr r="R1664" s="1"/>
        <tr r="R1665" s="1"/>
        <tr r="R1666" s="1"/>
        <tr r="R1667" s="1"/>
        <tr r="R167" s="1"/>
        <tr r="R1668" s="1"/>
        <tr r="R1669" s="1"/>
        <tr r="R1670" s="1"/>
        <tr r="R1671" s="1"/>
        <tr r="R1672" s="1"/>
        <tr r="R1673" s="1"/>
        <tr r="R1674" s="1"/>
        <tr r="R1675" s="1"/>
        <tr r="R1676" s="1"/>
        <tr r="R1677" s="1"/>
        <tr r="R168" s="1"/>
        <tr r="R1678" s="1"/>
        <tr r="R1679" s="1"/>
        <tr r="R1680" s="1"/>
        <tr r="R1681" s="1"/>
        <tr r="R1682" s="1"/>
        <tr r="R1683" s="1"/>
        <tr r="R1684" s="1"/>
        <tr r="R1685" s="1"/>
        <tr r="R1686" s="1"/>
        <tr r="R1687" s="1"/>
        <tr r="R169" s="1"/>
        <tr r="R1688" s="1"/>
        <tr r="R1689" s="1"/>
        <tr r="R1690" s="1"/>
        <tr r="R1691" s="1"/>
        <tr r="R1692" s="1"/>
        <tr r="R1693" s="1"/>
        <tr r="R1694" s="1"/>
        <tr r="R1695" s="1"/>
        <tr r="R1696" s="1"/>
        <tr r="R1697" s="1"/>
        <tr r="R170" s="1"/>
        <tr r="R1698" s="1"/>
        <tr r="R1699" s="1"/>
        <tr r="R1700" s="1"/>
        <tr r="R1701" s="1"/>
        <tr r="R1702" s="1"/>
        <tr r="R1703" s="1"/>
        <tr r="R1704" s="1"/>
        <tr r="R1705" s="1"/>
        <tr r="R1706" s="1"/>
        <tr r="R1707" s="1"/>
        <tr r="R171" s="1"/>
        <tr r="R1708" s="1"/>
        <tr r="R1709" s="1"/>
        <tr r="R1710" s="1"/>
        <tr r="R1711" s="1"/>
        <tr r="R1712" s="1"/>
        <tr r="R1713" s="1"/>
        <tr r="R1714" s="1"/>
        <tr r="R1715" s="1"/>
        <tr r="R1716" s="1"/>
        <tr r="R1717" s="1"/>
        <tr r="R172" s="1"/>
        <tr r="R1718" s="1"/>
        <tr r="R1719" s="1"/>
        <tr r="R1720" s="1"/>
        <tr r="R1721" s="1"/>
        <tr r="R1722" s="1"/>
        <tr r="R1723" s="1"/>
        <tr r="R1724" s="1"/>
        <tr r="R1725" s="1"/>
        <tr r="R1726" s="1"/>
        <tr r="R1727" s="1"/>
        <tr r="R173" s="1"/>
        <tr r="R1728" s="1"/>
        <tr r="R1729" s="1"/>
        <tr r="R1730" s="1"/>
        <tr r="R1731" s="1"/>
        <tr r="R1732" s="1"/>
        <tr r="R1733" s="1"/>
        <tr r="R1734" s="1"/>
        <tr r="R1735" s="1"/>
        <tr r="R1736" s="1"/>
        <tr r="R1737" s="1"/>
        <tr r="R174" s="1"/>
        <tr r="R1738" s="1"/>
        <tr r="R1739" s="1"/>
        <tr r="R1740" s="1"/>
        <tr r="R1741" s="1"/>
        <tr r="R1742" s="1"/>
        <tr r="R1743" s="1"/>
        <tr r="R1744" s="1"/>
        <tr r="R1745" s="1"/>
        <tr r="R1746" s="1"/>
        <tr r="R1747" s="1"/>
        <tr r="R175" s="1"/>
        <tr r="R1748" s="1"/>
        <tr r="R1749" s="1"/>
        <tr r="R1750" s="1"/>
        <tr r="R1751" s="1"/>
        <tr r="R1752" s="1"/>
        <tr r="R1753" s="1"/>
        <tr r="R1754" s="1"/>
        <tr r="R1755" s="1"/>
        <tr r="R1756" s="1"/>
        <tr r="R1757" s="1"/>
        <tr r="R176" s="1"/>
        <tr r="R1758" s="1"/>
        <tr r="R1759" s="1"/>
        <tr r="R1760" s="1"/>
        <tr r="R1761" s="1"/>
        <tr r="R1762" s="1"/>
        <tr r="R1763" s="1"/>
        <tr r="R1764" s="1"/>
        <tr r="R1765" s="1"/>
        <tr r="R1766" s="1"/>
        <tr r="R1767" s="1"/>
        <tr r="R177" s="1"/>
        <tr r="R1768" s="1"/>
        <tr r="R1769" s="1"/>
        <tr r="R1770" s="1"/>
        <tr r="R1771" s="1"/>
        <tr r="R1772" s="1"/>
        <tr r="R1773" s="1"/>
        <tr r="R1774" s="1"/>
        <tr r="R1775" s="1"/>
        <tr r="R1776" s="1"/>
        <tr r="R1777" s="1"/>
        <tr r="R178" s="1"/>
        <tr r="R1778" s="1"/>
        <tr r="R1779" s="1"/>
        <tr r="R1780" s="1"/>
        <tr r="R1781" s="1"/>
        <tr r="R1782" s="1"/>
        <tr r="R1783" s="1"/>
        <tr r="R1784" s="1"/>
        <tr r="R1785" s="1"/>
        <tr r="R1786" s="1"/>
        <tr r="R1787" s="1"/>
        <tr r="R179" s="1"/>
        <tr r="R1788" s="1"/>
        <tr r="R1789" s="1"/>
        <tr r="R1790" s="1"/>
        <tr r="R1791" s="1"/>
        <tr r="R1792" s="1"/>
        <tr r="R1793" s="1"/>
        <tr r="R1794" s="1"/>
        <tr r="R1795" s="1"/>
        <tr r="R1796" s="1"/>
        <tr r="R1797" s="1"/>
        <tr r="R180" s="1"/>
        <tr r="R1798" s="1"/>
        <tr r="R1799" s="1"/>
        <tr r="R1800" s="1"/>
        <tr r="R1801" s="1"/>
        <tr r="R1802" s="1"/>
        <tr r="R1803" s="1"/>
        <tr r="R1804" s="1"/>
        <tr r="R1805" s="1"/>
        <tr r="R1806" s="1"/>
        <tr r="R1807" s="1"/>
        <tr r="R181" s="1"/>
        <tr r="R1808" s="1"/>
        <tr r="R1809" s="1"/>
        <tr r="R1810" s="1"/>
        <tr r="R1811" s="1"/>
        <tr r="R1812" s="1"/>
        <tr r="R1813" s="1"/>
        <tr r="R1814" s="1"/>
        <tr r="R1815" s="1"/>
        <tr r="R1816" s="1"/>
        <tr r="R1817" s="1"/>
        <tr r="R182" s="1"/>
        <tr r="R1818" s="1"/>
        <tr r="R1819" s="1"/>
        <tr r="R1820" s="1"/>
        <tr r="R1821" s="1"/>
        <tr r="R1822" s="1"/>
        <tr r="R1823" s="1"/>
        <tr r="R1824" s="1"/>
        <tr r="R1825" s="1"/>
        <tr r="R1826" s="1"/>
        <tr r="R1827" s="1"/>
        <tr r="R183" s="1"/>
        <tr r="R1828" s="1"/>
        <tr r="R1829" s="1"/>
        <tr r="R1830" s="1"/>
        <tr r="R1831" s="1"/>
        <tr r="R1832" s="1"/>
        <tr r="R1833" s="1"/>
        <tr r="R1834" s="1"/>
        <tr r="R1835" s="1"/>
        <tr r="R1836" s="1"/>
        <tr r="R1837" s="1"/>
        <tr r="R184" s="1"/>
        <tr r="R1838" s="1"/>
        <tr r="R1839" s="1"/>
        <tr r="R1840" s="1"/>
        <tr r="R1841" s="1"/>
        <tr r="R1842" s="1"/>
        <tr r="R1843" s="1"/>
        <tr r="R1844" s="1"/>
        <tr r="R1845" s="1"/>
        <tr r="R1846" s="1"/>
        <tr r="R1847" s="1"/>
        <tr r="R185" s="1"/>
        <tr r="R1848" s="1"/>
        <tr r="R1849" s="1"/>
        <tr r="R1850" s="1"/>
        <tr r="R1851" s="1"/>
        <tr r="R1852" s="1"/>
        <tr r="R1853" s="1"/>
        <tr r="R1854" s="1"/>
        <tr r="R1855" s="1"/>
        <tr r="R1856" s="1"/>
        <tr r="R1857" s="1"/>
        <tr r="R186" s="1"/>
        <tr r="R1858" s="1"/>
        <tr r="R1864" s="1"/>
        <tr r="R187" s="1"/>
        <tr r="R188" s="1"/>
        <tr r="R189" s="1"/>
        <tr r="R190" s="1"/>
        <tr r="R191" s="1"/>
        <tr r="R192" s="1"/>
        <tr r="R193" s="1"/>
        <tr r="R1903" s="1"/>
        <tr r="R194" s="1"/>
        <tr r="R195" s="1"/>
        <tr r="R196" s="1"/>
        <tr r="R1937" s="1"/>
        <tr r="R197" s="1"/>
        <tr r="R1949" s="1"/>
        <tr r="R198" s="1"/>
        <tr r="R199" s="1"/>
        <tr r="R1966" s="1"/>
        <tr r="R200" s="1"/>
        <tr r="R201" s="1"/>
        <tr r="R202" s="1"/>
        <tr r="R1995" s="1"/>
        <tr r="R203" s="1"/>
        <tr r="R204" s="1"/>
        <tr r="R2013" s="1"/>
        <tr r="R2021" s="1"/>
        <tr r="R205" s="1"/>
        <tr r="R206" s="1"/>
        <tr r="R207" s="1"/>
        <tr r="R208" s="1"/>
        <tr r="R209" s="1"/>
        <tr r="R21" s="1"/>
        <tr r="R210" s="1"/>
        <tr r="R211" s="1"/>
        <tr r="R212" s="1"/>
        <tr r="R213" s="1"/>
        <tr r="R214" s="1"/>
        <tr r="R215" s="1"/>
        <tr r="R216" s="1"/>
        <tr r="R217" s="1"/>
        <tr r="R218" s="1"/>
        <tr r="R219" s="1"/>
        <tr r="R220" s="1"/>
        <tr r="R221" s="1"/>
        <tr r="R222" s="1"/>
        <tr r="R223" s="1"/>
        <tr r="R224" s="1"/>
        <tr r="R225" s="1"/>
        <tr r="R2223" s="1"/>
        <tr r="R226" s="1"/>
        <tr r="R227" s="1"/>
        <tr r="R228" s="1"/>
        <tr r="R229" s="1"/>
        <tr r="R230" s="1"/>
        <tr r="R236" s="1"/>
        <tr r="R2427" s="1"/>
        <tr r="R2441" s="1"/>
        <tr r="R2485" s="1"/>
        <tr r="R4142" s="1"/>
        <tr r="R4147" s="1"/>
        <tr r="R4156" s="1"/>
        <tr r="R4162" s="1"/>
        <tr r="R4171" s="1"/>
        <tr r="R4186" s="1"/>
        <tr r="R262" s="1"/>
        <tr r="R263" s="1"/>
        <tr r="R264" s="1"/>
        <tr r="R4216" s="1"/>
        <tr r="R265" s="1"/>
        <tr r="R266" s="1"/>
        <tr r="R267" s="1"/>
        <tr r="R4241" s="1"/>
        <tr r="R4247" s="1"/>
        <tr r="R268" s="1"/>
        <tr r="R4253" s="1"/>
        <tr r="R269" s="1"/>
        <tr r="R270" s="1"/>
        <tr r="R271" s="1"/>
        <tr r="R272" s="1"/>
        <tr r="R273" s="1"/>
        <tr r="R274" s="1"/>
        <tr r="R275" s="1"/>
        <tr r="R276" s="1"/>
        <tr r="R277" s="1"/>
        <tr r="R278" s="1"/>
        <tr r="R279" s="1"/>
        <tr r="R280" s="1"/>
        <tr r="R281" s="1"/>
        <tr r="R282" s="1"/>
        <tr r="R283" s="1"/>
        <tr r="R284" s="1"/>
        <tr r="R285" s="1"/>
        <tr r="R286" s="1"/>
        <tr r="R287" s="1"/>
        <tr r="R288" s="1"/>
        <tr r="R289" s="1"/>
        <tr r="R29" s="1"/>
        <tr r="R290" s="1"/>
        <tr r="R291" s="1"/>
        <tr r="R292" s="1"/>
        <tr r="R293" s="1"/>
        <tr r="R294" s="1"/>
        <tr r="R295" s="1"/>
        <tr r="R296" s="1"/>
        <tr r="R297" s="1"/>
        <tr r="R298" s="1"/>
        <tr r="R299" s="1"/>
        <tr r="R30" s="1"/>
        <tr r="R300" s="1"/>
        <tr r="R301" s="1"/>
        <tr r="R302" s="1"/>
        <tr r="R303" s="1"/>
        <tr r="R304" s="1"/>
        <tr r="R305" s="1"/>
        <tr r="R306" s="1"/>
        <tr r="R307" s="1"/>
        <tr r="R308" s="1"/>
        <tr r="R309" s="1"/>
        <tr r="R31" s="1"/>
        <tr r="R310" s="1"/>
        <tr r="R311" s="1"/>
        <tr r="R312" s="1"/>
        <tr r="R313" s="1"/>
        <tr r="R314" s="1"/>
        <tr r="R315" s="1"/>
        <tr r="R316" s="1"/>
        <tr r="R317" s="1"/>
        <tr r="R318" s="1"/>
        <tr r="R319" s="1"/>
        <tr r="R32" s="1"/>
        <tr r="R320" s="1"/>
        <tr r="R321" s="1"/>
        <tr r="R322" s="1"/>
        <tr r="R323" s="1"/>
        <tr r="R324" s="1"/>
        <tr r="R325" s="1"/>
        <tr r="R326" s="1"/>
        <tr r="R327" s="1"/>
        <tr r="R328" s="1"/>
        <tr r="R329" s="1"/>
        <tr r="R33" s="1"/>
        <tr r="R330" s="1"/>
        <tr r="R331" s="1"/>
        <tr r="R332" s="1"/>
        <tr r="R333" s="1"/>
        <tr r="R334" s="1"/>
        <tr r="R335" s="1"/>
        <tr r="R336" s="1"/>
        <tr r="R337" s="1"/>
        <tr r="R338" s="1"/>
        <tr r="R339" s="1"/>
        <tr r="R34" s="1"/>
        <tr r="R340" s="1"/>
        <tr r="R341" s="1"/>
        <tr r="R342" s="1"/>
        <tr r="R343" s="1"/>
        <tr r="R344" s="1"/>
        <tr r="R345" s="1"/>
        <tr r="R346" s="1"/>
        <tr r="R347" s="1"/>
        <tr r="R348" s="1"/>
        <tr r="R349" s="1"/>
        <tr r="R35" s="1"/>
        <tr r="R350" s="1"/>
        <tr r="R351" s="1"/>
        <tr r="R352" s="1"/>
        <tr r="R353" s="1"/>
        <tr r="R354" s="1"/>
        <tr r="R355" s="1"/>
        <tr r="R356" s="1"/>
        <tr r="R357" s="1"/>
        <tr r="R358" s="1"/>
        <tr r="R359" s="1"/>
        <tr r="R36" s="1"/>
        <tr r="R360" s="1"/>
        <tr r="R361" s="1"/>
        <tr r="R362" s="1"/>
        <tr r="R364" s="1"/>
        <tr r="R365" s="1"/>
        <tr r="R366" s="1"/>
        <tr r="R367" s="1"/>
        <tr r="R368" s="1"/>
        <tr r="R369" s="1"/>
        <tr r="R37" s="1"/>
        <tr r="R370" s="1"/>
        <tr r="R371" s="1"/>
        <tr r="R372" s="1"/>
        <tr r="R373" s="1"/>
        <tr r="R374" s="1"/>
        <tr r="R375" s="1"/>
        <tr r="R376" s="1"/>
        <tr r="R377" s="1"/>
        <tr r="R378" s="1"/>
        <tr r="R379" s="1"/>
        <tr r="R38" s="1"/>
        <tr r="R380" s="1"/>
        <tr r="R381" s="1"/>
        <tr r="R382" s="1"/>
        <tr r="R383" s="1"/>
        <tr r="R384" s="1"/>
        <tr r="R385" s="1"/>
        <tr r="R386" s="1"/>
        <tr r="R387" s="1"/>
        <tr r="R388" s="1"/>
        <tr r="R389" s="1"/>
        <tr r="R39" s="1"/>
        <tr r="R390" s="1"/>
        <tr r="R391" s="1"/>
        <tr r="R392" s="1"/>
        <tr r="R393" s="1"/>
        <tr r="R394" s="1"/>
        <tr r="R395" s="1"/>
        <tr r="R396" s="1"/>
        <tr r="R397" s="1"/>
        <tr r="R398" s="1"/>
        <tr r="R399" s="1"/>
        <tr r="R40" s="1"/>
        <tr r="R400" s="1"/>
        <tr r="R401" s="1"/>
        <tr r="R402" s="1"/>
        <tr r="R403" s="1"/>
        <tr r="R404" s="1"/>
        <tr r="R405" s="1"/>
        <tr r="R406" s="1"/>
        <tr r="R407" s="1"/>
        <tr r="R408" s="1"/>
        <tr r="R409" s="1"/>
        <tr r="R41" s="1"/>
        <tr r="R410" s="1"/>
        <tr r="R411" s="1"/>
        <tr r="R412" s="1"/>
        <tr r="R413" s="1"/>
        <tr r="R414" s="1"/>
        <tr r="R415" s="1"/>
        <tr r="R416" s="1"/>
        <tr r="R417" s="1"/>
        <tr r="R418" s="1"/>
        <tr r="R419" s="1"/>
        <tr r="R42" s="1"/>
        <tr r="R420" s="1"/>
        <tr r="R421" s="1"/>
        <tr r="R422" s="1"/>
        <tr r="R423" s="1"/>
        <tr r="R424" s="1"/>
        <tr r="R425" s="1"/>
        <tr r="R426" s="1"/>
        <tr r="R427" s="1"/>
        <tr r="R428" s="1"/>
        <tr r="R429" s="1"/>
        <tr r="R43" s="1"/>
        <tr r="R430" s="1"/>
        <tr r="R431" s="1"/>
        <tr r="R432" s="1"/>
        <tr r="R433" s="1"/>
        <tr r="R434" s="1"/>
        <tr r="R435" s="1"/>
        <tr r="R436" s="1"/>
        <tr r="R437" s="1"/>
        <tr r="R438" s="1"/>
        <tr r="R439" s="1"/>
        <tr r="R44" s="1"/>
        <tr r="R440" s="1"/>
        <tr r="R441" s="1"/>
        <tr r="R442" s="1"/>
        <tr r="R443" s="1"/>
        <tr r="R444" s="1"/>
        <tr r="R445" s="1"/>
        <tr r="R446" s="1"/>
        <tr r="R447" s="1"/>
        <tr r="R448" s="1"/>
        <tr r="R449" s="1"/>
        <tr r="R45" s="1"/>
        <tr r="R450" s="1"/>
        <tr r="R451" s="1"/>
        <tr r="R452" s="1"/>
        <tr r="R453" s="1"/>
        <tr r="R454" s="1"/>
        <tr r="R455" s="1"/>
        <tr r="R456" s="1"/>
        <tr r="R457" s="1"/>
        <tr r="R458" s="1"/>
        <tr r="R459" s="1"/>
        <tr r="R46" s="1"/>
        <tr r="R460" s="1"/>
        <tr r="R461" s="1"/>
        <tr r="R462" s="1"/>
        <tr r="R463" s="1"/>
        <tr r="R47" s="1"/>
        <tr r="R48" s="1"/>
        <tr r="R49" s="1"/>
        <tr r="R50" s="1"/>
        <tr r="R51" s="1"/>
        <tr r="R52" s="1"/>
        <tr r="R522" s="1"/>
        <tr r="R53" s="1"/>
        <tr r="R54" s="1"/>
        <tr r="R55" s="1"/>
        <tr r="R56" s="1"/>
        <tr r="R57" s="1"/>
        <tr r="R58" s="1"/>
        <tr r="R578" s="1"/>
        <tr r="R580" s="1"/>
        <tr r="R581" s="1"/>
        <tr r="R582" s="1"/>
        <tr r="R583" s="1"/>
        <tr r="R584" s="1"/>
        <tr r="R585" s="1"/>
        <tr r="R586" s="1"/>
        <tr r="R587" s="1"/>
        <tr r="R59" s="1"/>
        <tr r="R588" s="1"/>
        <tr r="R589" s="1"/>
        <tr r="R590" s="1"/>
        <tr r="R591" s="1"/>
        <tr r="R592" s="1"/>
        <tr r="R593" s="1"/>
        <tr r="R594" s="1"/>
        <tr r="R595" s="1"/>
        <tr r="R596" s="1"/>
        <tr r="R597" s="1"/>
        <tr r="R60" s="1"/>
        <tr r="R598" s="1"/>
        <tr r="R599" s="1"/>
        <tr r="R600" s="1"/>
        <tr r="R601" s="1"/>
        <tr r="R602" s="1"/>
        <tr r="R603" s="1"/>
        <tr r="R604" s="1"/>
        <tr r="R605" s="1"/>
        <tr r="R606" s="1"/>
        <tr r="R607" s="1"/>
        <tr r="R61" s="1"/>
        <tr r="R608" s="1"/>
        <tr r="R609" s="1"/>
        <tr r="R610" s="1"/>
        <tr r="R611" s="1"/>
        <tr r="R612" s="1"/>
        <tr r="R613" s="1"/>
        <tr r="R614" s="1"/>
        <tr r="R615" s="1"/>
        <tr r="R616" s="1"/>
        <tr r="R617" s="1"/>
        <tr r="R62" s="1"/>
        <tr r="R618" s="1"/>
        <tr r="R619" s="1"/>
        <tr r="R620" s="1"/>
        <tr r="R621" s="1"/>
        <tr r="R622" s="1"/>
        <tr r="R623" s="1"/>
        <tr r="R624" s="1"/>
        <tr r="R625" s="1"/>
        <tr r="R626" s="1"/>
        <tr r="R627" s="1"/>
        <tr r="R63" s="1"/>
        <tr r="R628" s="1"/>
        <tr r="R629" s="1"/>
        <tr r="R630" s="1"/>
        <tr r="R631" s="1"/>
        <tr r="R632" s="1"/>
        <tr r="R633" s="1"/>
        <tr r="R634" s="1"/>
        <tr r="R635" s="1"/>
        <tr r="R636" s="1"/>
        <tr r="R637" s="1"/>
        <tr r="R64" s="1"/>
        <tr r="R638" s="1"/>
        <tr r="R639" s="1"/>
        <tr r="R640" s="1"/>
        <tr r="R641" s="1"/>
        <tr r="R642" s="1"/>
        <tr r="R643" s="1"/>
        <tr r="R644" s="1"/>
        <tr r="R645" s="1"/>
        <tr r="R646" s="1"/>
        <tr r="R647" s="1"/>
        <tr r="R65" s="1"/>
        <tr r="R648" s="1"/>
        <tr r="R649" s="1"/>
        <tr r="R650" s="1"/>
        <tr r="R651" s="1"/>
        <tr r="R652" s="1"/>
        <tr r="R653" s="1"/>
        <tr r="R654" s="1"/>
        <tr r="R655" s="1"/>
        <tr r="R656" s="1"/>
        <tr r="R657" s="1"/>
        <tr r="R66" s="1"/>
        <tr r="R658" s="1"/>
        <tr r="R659" s="1"/>
        <tr r="R660" s="1"/>
        <tr r="R661" s="1"/>
        <tr r="R662" s="1"/>
        <tr r="R663" s="1"/>
        <tr r="R664" s="1"/>
        <tr r="R665" s="1"/>
        <tr r="R666" s="1"/>
        <tr r="R667" s="1"/>
        <tr r="R67" s="1"/>
        <tr r="R668" s="1"/>
        <tr r="R669" s="1"/>
        <tr r="R670" s="1"/>
        <tr r="R671" s="1"/>
        <tr r="R672" s="1"/>
        <tr r="R673" s="1"/>
        <tr r="R674" s="1"/>
        <tr r="R675" s="1"/>
        <tr r="R676" s="1"/>
        <tr r="R677" s="1"/>
        <tr r="R68" s="1"/>
        <tr r="R678" s="1"/>
        <tr r="R679" s="1"/>
        <tr r="R680" s="1"/>
        <tr r="R681" s="1"/>
        <tr r="R682" s="1"/>
        <tr r="R683" s="1"/>
        <tr r="R684" s="1"/>
        <tr r="R685" s="1"/>
        <tr r="R686" s="1"/>
        <tr r="R687" s="1"/>
        <tr r="R69" s="1"/>
        <tr r="R688" s="1"/>
        <tr r="R689" s="1"/>
        <tr r="R690" s="1"/>
        <tr r="R691" s="1"/>
        <tr r="R692" s="1"/>
        <tr r="R693" s="1"/>
        <tr r="R694" s="1"/>
        <tr r="R695" s="1"/>
        <tr r="R696" s="1"/>
        <tr r="R697" s="1"/>
        <tr r="R70" s="1"/>
        <tr r="R698" s="1"/>
        <tr r="R699" s="1"/>
        <tr r="R700" s="1"/>
        <tr r="R701" s="1"/>
        <tr r="R702" s="1"/>
        <tr r="R703" s="1"/>
        <tr r="R704" s="1"/>
        <tr r="R705" s="1"/>
        <tr r="R706" s="1"/>
        <tr r="R707" s="1"/>
        <tr r="R71" s="1"/>
        <tr r="R708" s="1"/>
        <tr r="R709" s="1"/>
        <tr r="R710" s="1"/>
        <tr r="R711" s="1"/>
        <tr r="R712" s="1"/>
        <tr r="R713" s="1"/>
        <tr r="R714" s="1"/>
        <tr r="R715" s="1"/>
        <tr r="R716" s="1"/>
        <tr r="R717" s="1"/>
        <tr r="R72" s="1"/>
        <tr r="R718" s="1"/>
        <tr r="R719" s="1"/>
        <tr r="R720" s="1"/>
        <tr r="R721" s="1"/>
        <tr r="R722" s="1"/>
        <tr r="R723" s="1"/>
        <tr r="R724" s="1"/>
        <tr r="R725" s="1"/>
        <tr r="R726" s="1"/>
        <tr r="R727" s="1"/>
        <tr r="R73" s="1"/>
        <tr r="R728" s="1"/>
        <tr r="R729" s="1"/>
        <tr r="R730" s="1"/>
        <tr r="R731" s="1"/>
        <tr r="R732" s="1"/>
        <tr r="R733" s="1"/>
        <tr r="R734" s="1"/>
        <tr r="R735" s="1"/>
        <tr r="R736" s="1"/>
        <tr r="R737" s="1"/>
        <tr r="R74" s="1"/>
        <tr r="R738" s="1"/>
        <tr r="R739" s="1"/>
        <tr r="R740" s="1"/>
        <tr r="R741" s="1"/>
        <tr r="R742" s="1"/>
        <tr r="R743" s="1"/>
        <tr r="R744" s="1"/>
        <tr r="R745" s="1"/>
        <tr r="R746" s="1"/>
        <tr r="R747" s="1"/>
        <tr r="R75" s="1"/>
        <tr r="R748" s="1"/>
        <tr r="R749" s="1"/>
        <tr r="R750" s="1"/>
        <tr r="R751" s="1"/>
        <tr r="R752" s="1"/>
        <tr r="R753" s="1"/>
        <tr r="R754" s="1"/>
        <tr r="R755" s="1"/>
        <tr r="R756" s="1"/>
        <tr r="R757" s="1"/>
        <tr r="R76" s="1"/>
        <tr r="R758" s="1"/>
        <tr r="R759" s="1"/>
        <tr r="R760" s="1"/>
        <tr r="R761" s="1"/>
        <tr r="R762" s="1"/>
        <tr r="R763" s="1"/>
        <tr r="R764" s="1"/>
        <tr r="R765" s="1"/>
        <tr r="R766" s="1"/>
        <tr r="R767" s="1"/>
        <tr r="R77" s="1"/>
        <tr r="R768" s="1"/>
        <tr r="R769" s="1"/>
        <tr r="R770" s="1"/>
        <tr r="R771" s="1"/>
        <tr r="R772" s="1"/>
        <tr r="R773" s="1"/>
        <tr r="R774" s="1"/>
        <tr r="R775" s="1"/>
        <tr r="R776" s="1"/>
        <tr r="R777" s="1"/>
        <tr r="R78" s="1"/>
        <tr r="R778" s="1"/>
        <tr r="R779" s="1"/>
        <tr r="R780" s="1"/>
        <tr r="R781" s="1"/>
        <tr r="R782" s="1"/>
        <tr r="R783" s="1"/>
        <tr r="R784" s="1"/>
        <tr r="R785" s="1"/>
        <tr r="R786" s="1"/>
        <tr r="R787" s="1"/>
        <tr r="R79" s="1"/>
        <tr r="R788" s="1"/>
        <tr r="R789" s="1"/>
        <tr r="R790" s="1"/>
        <tr r="R791" s="1"/>
        <tr r="R792" s="1"/>
        <tr r="R793" s="1"/>
        <tr r="R794" s="1"/>
        <tr r="R795" s="1"/>
        <tr r="R796" s="1"/>
        <tr r="R797" s="1"/>
        <tr r="R80" s="1"/>
        <tr r="R798" s="1"/>
        <tr r="R799" s="1"/>
        <tr r="R800" s="1"/>
        <tr r="R801" s="1"/>
        <tr r="R802" s="1"/>
        <tr r="R803" s="1"/>
        <tr r="R804" s="1"/>
        <tr r="R805" s="1"/>
        <tr r="R806" s="1"/>
        <tr r="R807" s="1"/>
        <tr r="R81" s="1"/>
        <tr r="R808" s="1"/>
        <tr r="R809" s="1"/>
        <tr r="R810" s="1"/>
        <tr r="R811" s="1"/>
        <tr r="R812" s="1"/>
        <tr r="R813" s="1"/>
        <tr r="R814" s="1"/>
        <tr r="R815" s="1"/>
        <tr r="R816" s="1"/>
        <tr r="R817" s="1"/>
        <tr r="R82" s="1"/>
        <tr r="R818" s="1"/>
        <tr r="R819" s="1"/>
        <tr r="R820" s="1"/>
        <tr r="R821" s="1"/>
        <tr r="R822" s="1"/>
        <tr r="R823" s="1"/>
        <tr r="R824" s="1"/>
        <tr r="R825" s="1"/>
        <tr r="R826" s="1"/>
        <tr r="R827" s="1"/>
        <tr r="R83" s="1"/>
        <tr r="R828" s="1"/>
        <tr r="R829" s="1"/>
        <tr r="R830" s="1"/>
        <tr r="R831" s="1"/>
        <tr r="R832" s="1"/>
        <tr r="R833" s="1"/>
        <tr r="R834" s="1"/>
        <tr r="R835" s="1"/>
        <tr r="R836" s="1"/>
        <tr r="R837" s="1"/>
        <tr r="R84" s="1"/>
        <tr r="R838" s="1"/>
        <tr r="R839" s="1"/>
        <tr r="R840" s="1"/>
        <tr r="R841" s="1"/>
        <tr r="R842" s="1"/>
        <tr r="R843" s="1"/>
        <tr r="R844" s="1"/>
        <tr r="R845" s="1"/>
        <tr r="R846" s="1"/>
        <tr r="R847" s="1"/>
        <tr r="R85" s="1"/>
        <tr r="R848" s="1"/>
        <tr r="R849" s="1"/>
        <tr r="R850" s="1"/>
        <tr r="R851" s="1"/>
        <tr r="R852" s="1"/>
        <tr r="R853" s="1"/>
        <tr r="R854" s="1"/>
        <tr r="R855" s="1"/>
        <tr r="R856" s="1"/>
        <tr r="R857" s="1"/>
        <tr r="R86" s="1"/>
        <tr r="R858" s="1"/>
        <tr r="R859" s="1"/>
        <tr r="R860" s="1"/>
        <tr r="R861" s="1"/>
        <tr r="R862" s="1"/>
        <tr r="R863" s="1"/>
        <tr r="R864" s="1"/>
        <tr r="R865" s="1"/>
        <tr r="R866" s="1"/>
        <tr r="R867" s="1"/>
        <tr r="R87" s="1"/>
        <tr r="R868" s="1"/>
        <tr r="R869" s="1"/>
        <tr r="R870" s="1"/>
        <tr r="R871" s="1"/>
        <tr r="R872" s="1"/>
        <tr r="R873" s="1"/>
        <tr r="R874" s="1"/>
        <tr r="R875" s="1"/>
        <tr r="R876" s="1"/>
        <tr r="R877" s="1"/>
        <tr r="R88" s="1"/>
        <tr r="R878" s="1"/>
        <tr r="R879" s="1"/>
        <tr r="R880" s="1"/>
        <tr r="R884" s="1"/>
        <tr r="R885" s="1"/>
        <tr r="R886" s="1"/>
        <tr r="R887" s="1"/>
        <tr r="R89" s="1"/>
        <tr r="R888" s="1"/>
        <tr r="R889" s="1"/>
        <tr r="R890" s="1"/>
        <tr r="R891" s="1"/>
        <tr r="R892" s="1"/>
        <tr r="R893" s="1"/>
        <tr r="R894" s="1"/>
        <tr r="R895" s="1"/>
        <tr r="R896" s="1"/>
        <tr r="R897" s="1"/>
        <tr r="R90" s="1"/>
        <tr r="R898" s="1"/>
        <tr r="R899" s="1"/>
        <tr r="R900" s="1"/>
        <tr r="R901" s="1"/>
        <tr r="R902" s="1"/>
        <tr r="R903" s="1"/>
        <tr r="R904" s="1"/>
        <tr r="R905" s="1"/>
        <tr r="R906" s="1"/>
        <tr r="R907" s="1"/>
        <tr r="R91" s="1"/>
        <tr r="R908" s="1"/>
        <tr r="R909" s="1"/>
        <tr r="R910" s="1"/>
        <tr r="R911" s="1"/>
        <tr r="R912" s="1"/>
        <tr r="R913" s="1"/>
        <tr r="R914" s="1"/>
        <tr r="R915" s="1"/>
        <tr r="R916" s="1"/>
        <tr r="R917" s="1"/>
        <tr r="R92" s="1"/>
        <tr r="R918" s="1"/>
        <tr r="R919" s="1"/>
        <tr r="R920" s="1"/>
        <tr r="R921" s="1"/>
        <tr r="R922" s="1"/>
        <tr r="R923" s="1"/>
        <tr r="R924" s="1"/>
        <tr r="R925" s="1"/>
        <tr r="R926" s="1"/>
        <tr r="R927" s="1"/>
        <tr r="R93" s="1"/>
        <tr r="R928" s="1"/>
        <tr r="R929" s="1"/>
        <tr r="R930" s="1"/>
        <tr r="R931" s="1"/>
        <tr r="R932" s="1"/>
        <tr r="R933" s="1"/>
        <tr r="R934" s="1"/>
        <tr r="R935" s="1"/>
        <tr r="R936" s="1"/>
        <tr r="R937" s="1"/>
        <tr r="R94" s="1"/>
        <tr r="R938" s="1"/>
        <tr r="R939" s="1"/>
        <tr r="R940" s="1"/>
        <tr r="R941" s="1"/>
        <tr r="R942" s="1"/>
        <tr r="R943" s="1"/>
        <tr r="R944" s="1"/>
        <tr r="R945" s="1"/>
        <tr r="R946" s="1"/>
        <tr r="R947" s="1"/>
        <tr r="R95" s="1"/>
        <tr r="R948" s="1"/>
        <tr r="R949" s="1"/>
        <tr r="R950" s="1"/>
        <tr r="R951" s="1"/>
        <tr r="R952" s="1"/>
        <tr r="R953" s="1"/>
        <tr r="R954" s="1"/>
        <tr r="R955" s="1"/>
        <tr r="R956" s="1"/>
        <tr r="R957" s="1"/>
        <tr r="R96" s="1"/>
        <tr r="R958" s="1"/>
        <tr r="R959" s="1"/>
        <tr r="R960" s="1"/>
        <tr r="R961" s="1"/>
        <tr r="R962" s="1"/>
        <tr r="R963" s="1"/>
        <tr r="R964" s="1"/>
        <tr r="R965" s="1"/>
        <tr r="R966" s="1"/>
        <tr r="R967" s="1"/>
        <tr r="R97" s="1"/>
        <tr r="R968" s="1"/>
        <tr r="R969" s="1"/>
        <tr r="R970" s="1"/>
        <tr r="R971" s="1"/>
        <tr r="R972" s="1"/>
        <tr r="R973" s="1"/>
        <tr r="R974" s="1"/>
        <tr r="R975" s="1"/>
        <tr r="R976" s="1"/>
        <tr r="R977" s="1"/>
        <tr r="R98" s="1"/>
        <tr r="R978" s="1"/>
        <tr r="R979" s="1"/>
        <tr r="R980" s="1"/>
        <tr r="R981" s="1"/>
        <tr r="R982" s="1"/>
        <tr r="R983" s="1"/>
        <tr r="R984" s="1"/>
        <tr r="R985" s="1"/>
        <tr r="R986" s="1"/>
        <tr r="R987" s="1"/>
        <tr r="R99" s="1"/>
        <tr r="R988" s="1"/>
        <tr r="R989" s="1"/>
        <tr r="R990" s="1"/>
        <tr r="R991" s="1"/>
        <tr r="R992" s="1"/>
        <tr r="R993" s="1"/>
        <tr r="R994" s="1"/>
        <tr r="R995" s="1"/>
        <tr r="R996" s="1"/>
        <tr r="R997" s="1"/>
      </tp>
      <tp t="s">
        <v>#N/A N/A</v>
        <stp/>
        <stp>BDP|13387454878906057264</stp>
        <tr r="P1880" s="1"/>
      </tp>
      <tp t="s">
        <v>#N/A N/A</v>
        <stp/>
        <stp>BDP|14462415147775040599</stp>
        <tr r="N108" s="1"/>
        <tr r="N341" s="1"/>
      </tp>
      <tp t="s">
        <v>#N/A N/A</v>
        <stp/>
        <stp>BDP|16783737627763944410</stp>
        <tr r="N482" s="1"/>
      </tp>
      <tp t="s">
        <v>#N/A N/A</v>
        <stp/>
        <stp>BDP|11848758242332689425</stp>
        <tr r="P1959" s="1"/>
        <tr r="P2006" s="1"/>
      </tp>
      <tp t="s">
        <v>#N/A N/A</v>
        <stp/>
        <stp>BDP|12919547034702380218</stp>
        <tr r="N2174" s="1"/>
      </tp>
      <tp t="s">
        <v>#N/A N/A</v>
        <stp/>
        <stp>BDP|13936526367270128465</stp>
        <tr r="N100" s="1"/>
        <tr r="N333" s="1"/>
      </tp>
      <tp t="s">
        <v>#N/A N/A</v>
        <stp/>
        <stp>BDP|16726530569920352158</stp>
        <tr r="R2084" s="1"/>
        <tr r="R2285" s="1"/>
      </tp>
      <tp t="s">
        <v>#N/A N/A</v>
        <stp/>
        <stp>BDP|16412396240680395542</stp>
        <tr r="N1274" s="1"/>
        <tr r="N634" s="1"/>
      </tp>
      <tp t="s">
        <v>#N/A N/A</v>
        <stp/>
        <stp>BDP|14820504136925506316</stp>
        <tr r="R4286" s="1"/>
      </tp>
      <tp t="s">
        <v>#N/A N/A</v>
        <stp/>
        <stp>BDP|15944623386137090876</stp>
        <tr r="N563" s="1"/>
      </tp>
      <tp t="s">
        <v>#N/A N/A</v>
        <stp/>
        <stp>BDP|16497402818731028660</stp>
        <tr r="N1884" s="1"/>
        <tr r="N1884" s="1"/>
      </tp>
      <tp t="s">
        <v>#N/A N/A</v>
        <stp/>
        <stp>BDP|12109533051001942707</stp>
        <tr r="N1369" s="1"/>
        <tr r="N729" s="1"/>
      </tp>
      <tp t="s">
        <v>#N/A N/A</v>
        <stp/>
        <stp>BDP|13068167263278636895</stp>
        <tr r="N1090" s="1"/>
        <tr r="N1730" s="1"/>
      </tp>
      <tp t="s">
        <v>#N/A N/A</v>
        <stp/>
        <stp>BDP|15287369138533043218</stp>
        <tr r="R2308" s="1"/>
      </tp>
      <tp t="s">
        <v>#N/A N/A</v>
        <stp/>
        <stp>BDP|14826541410432134609</stp>
        <tr r="R4231" s="1"/>
      </tp>
      <tp t="s">
        <v>#N/A N/A</v>
        <stp/>
        <stp>BDP|13385347193794161989</stp>
        <tr r="R2416" s="1"/>
      </tp>
      <tp t="s">
        <v>#N/A N/A</v>
        <stp/>
        <stp>BDP|15016005029456445503</stp>
        <tr r="N549" s="1"/>
      </tp>
      <tp t="s">
        <v>#N/A N/A</v>
        <stp/>
        <stp>BDP|15625245845396845125</stp>
        <tr r="R4291" s="1"/>
      </tp>
      <tp t="s">
        <v>#N/A N/A</v>
        <stp/>
        <stp>BDP|10982565600159503878</stp>
        <tr r="R2156" s="1"/>
      </tp>
      <tp t="s">
        <v>#N/A N/A</v>
        <stp/>
        <stp>BDP|12173979139689221510</stp>
        <tr r="N1225" s="1"/>
        <tr r="N585" s="1"/>
      </tp>
      <tp t="s">
        <v>#N/A N/A</v>
        <stp/>
        <stp>BDP|10598712728404719574</stp>
        <tr r="N1506" s="1"/>
        <tr r="N866" s="1"/>
      </tp>
      <tp t="s">
        <v>#N/A N/A</v>
        <stp/>
        <stp>BDP|15442563415631993422</stp>
        <tr r="R4152" s="1"/>
        <tr r="R4180" s="1"/>
        <tr r="R4330" s="1"/>
      </tp>
      <tp t="s">
        <v>#N/A N/A</v>
        <stp/>
        <stp>BDP|14095883785241751165</stp>
        <tr r="R4264" s="1"/>
      </tp>
      <tp t="s">
        <v>#N/A N/A</v>
        <stp/>
        <stp>BDP|16290386390099751117</stp>
        <tr r="R2501" s="1"/>
      </tp>
      <tp t="s">
        <v>#N/A N/A</v>
        <stp/>
        <stp>BDP|17720650045113268292</stp>
        <tr r="R2436" s="1"/>
      </tp>
      <tp t="s">
        <v>#N/A N/A</v>
        <stp/>
        <stp>BDP|11348147151276875723</stp>
        <tr r="N1892" s="1"/>
      </tp>
      <tp t="s">
        <v>#N/A N/A</v>
        <stp/>
        <stp>BDP|10335291552190105368</stp>
        <tr r="R14" s="1"/>
        <tr r="R7" s="1"/>
      </tp>
      <tp t="s">
        <v>#N/A N/A</v>
        <stp/>
        <stp>BDP|17982896798147128567</stp>
        <tr r="R255" s="1"/>
        <tr r="R531" s="1"/>
      </tp>
      <tp t="s">
        <v>#N/A N/A</v>
        <stp/>
        <stp>BDP|10825686274286395386</stp>
        <tr r="N228" s="1"/>
        <tr r="N461" s="1"/>
      </tp>
      <tp t="s">
        <v>#N/A N/A</v>
        <stp/>
        <stp>BDP|15782215444652453590</stp>
        <tr r="R2349" s="1"/>
      </tp>
      <tp t="s">
        <v>#N/A N/A</v>
        <stp/>
        <stp>BDP|14271295114700814386</stp>
        <tr r="N135" s="1"/>
        <tr r="N2030" s="1"/>
        <tr r="N368" s="1"/>
      </tp>
      <tp t="s">
        <v>#N/A N/A</v>
        <stp/>
        <stp>BDP|13143476051216943014</stp>
        <tr r="N105" s="1"/>
        <tr r="N338" s="1"/>
      </tp>
      <tp t="s">
        <v>#N/A N/A</v>
        <stp/>
        <stp>BDP|14365864654868609595</stp>
        <tr r="R2119" s="1"/>
        <tr r="R2324" s="1"/>
      </tp>
      <tp t="s">
        <v>#N/A N/A</v>
        <stp/>
        <stp>BDP|13186805479399370156</stp>
        <tr r="R2355" s="1"/>
      </tp>
      <tp t="s">
        <v>#N/A N/A</v>
        <stp/>
        <stp>BDP|17650720730971346697</stp>
        <tr r="O1884" s="1"/>
      </tp>
      <tp t="s">
        <v>#N/A N/A</v>
        <stp/>
        <stp>BDP|17108217630157618588</stp>
        <tr r="R2114" s="1"/>
      </tp>
      <tp t="s">
        <v>#N/A N/A</v>
        <stp/>
        <stp>BDP|12825729648151457482</stp>
        <tr r="R473" s="1"/>
        <tr r="R473" s="1"/>
      </tp>
      <tp t="s">
        <v>#N/A N/A</v>
        <stp/>
        <stp>BDP|17040447443281093299</stp>
        <tr r="N2221" s="1"/>
      </tp>
      <tp t="s">
        <v>#N/A N/A</v>
        <stp/>
        <stp>BDP|11360467699141258904</stp>
        <tr r="R243" s="1"/>
      </tp>
      <tp t="s">
        <v>#N/A N/A</v>
        <stp/>
        <stp>BDP|17654884941286510943</stp>
        <tr r="N1587" s="1"/>
        <tr r="N947" s="1"/>
      </tp>
      <tp t="s">
        <v>#N/A N/A</v>
        <stp/>
        <stp>BDP|13759191983707209917</stp>
        <tr r="R2388" s="1"/>
      </tp>
      <tp t="s">
        <v>#N/A N/A</v>
        <stp/>
        <stp>BDP|14579422096709083401</stp>
        <tr r="O4225" s="1"/>
      </tp>
      <tp t="s">
        <v>#N/A N/A</v>
        <stp/>
        <stp>BDP|15383333806542352048</stp>
        <tr r="R2135" s="1"/>
      </tp>
      <tp t="s">
        <v>#N/A N/A</v>
        <stp/>
        <stp>BDP|13202077298096437887</stp>
        <tr r="R2396" s="1"/>
      </tp>
      <tp t="s">
        <v>#N/A N/A</v>
        <stp/>
        <stp>BDP|16335131410106073412</stp>
        <tr r="R2254" s="1"/>
      </tp>
      <tp t="s">
        <v>#N/A N/A</v>
        <stp/>
        <stp>BDP|15577767797786331960</stp>
        <tr r="N1880" s="1"/>
        <tr r="N1880" s="1"/>
      </tp>
      <tp t="s">
        <v>#N/A N/A</v>
        <stp/>
        <stp>BDP|11817190261633159118</stp>
        <tr r="N2034" s="1"/>
        <tr r="N4259" s="1"/>
      </tp>
      <tp t="s">
        <v>#N/A N/A</v>
        <stp/>
        <stp>BDP|17907188240175036316</stp>
        <tr r="N1637" s="1"/>
        <tr r="N997" s="1"/>
      </tp>
      <tp t="s">
        <v>#N/A N/A</v>
        <stp/>
        <stp>BDP|10837000455654555582</stp>
        <tr r="R1890" s="1"/>
      </tp>
      <tp t="s">
        <v>#N/A N/A</v>
        <stp/>
        <stp>BDP|14284391259283363519</stp>
        <tr r="N1471" s="1"/>
        <tr r="N831" s="1"/>
      </tp>
      <tp t="s">
        <v>#N/A N/A</v>
        <stp/>
        <stp>BDP|10566653530285573454</stp>
        <tr r="R1957" s="1"/>
        <tr r="R2004" s="1"/>
      </tp>
      <tp t="s">
        <v>#N/A N/A</v>
        <stp/>
        <stp>BDP|17317552623537257377</stp>
        <tr r="N2057" s="1"/>
      </tp>
      <tp t="s">
        <v>#N/A N/A</v>
        <stp/>
        <stp>BDP|14011284408006782479</stp>
        <tr r="N2448" s="1"/>
      </tp>
      <tp t="s">
        <v>#N/A N/A</v>
        <stp/>
        <stp>BDP|17553740634501416615</stp>
        <tr r="O1950" s="1"/>
        <tr r="O1997" s="1"/>
      </tp>
      <tp t="s">
        <v>#N/A N/A</v>
        <stp/>
        <stp>BDP|12086754600301534035</stp>
        <tr r="N1598" s="1"/>
        <tr r="N958" s="1"/>
      </tp>
      <tp t="s">
        <v>#N/A N/A</v>
        <stp/>
        <stp>BDP|13092334181304292838</stp>
        <tr r="N506" s="1"/>
      </tp>
      <tp t="s">
        <v>#N/A N/A</v>
        <stp/>
        <stp>BDP|11256303984388400618</stp>
        <tr r="R2513" s="1"/>
      </tp>
      <tp t="s">
        <v>#N/A N/A</v>
        <stp/>
        <stp>BDP|12164204943306634671</stp>
        <tr r="N4286" s="1"/>
      </tp>
      <tp t="s">
        <v>#N/A N/A</v>
        <stp/>
        <stp>BDP|17205870145858225719</stp>
        <tr r="N1957" s="1"/>
        <tr r="N1957" s="1"/>
        <tr r="N2004" s="1"/>
        <tr r="N2004" s="1"/>
      </tp>
      <tp t="s">
        <v>#N/A N/A</v>
        <stp/>
        <stp>BDP|11153455815132180220</stp>
        <tr r="R2225" s="1"/>
      </tp>
      <tp t="s">
        <v>#N/A N/A</v>
        <stp/>
        <stp>BDP|17759275702865467440</stp>
        <tr r="N2169" s="1"/>
      </tp>
      <tp t="s">
        <v>#N/A N/A</v>
        <stp/>
        <stp>BDP|12896465479425638037</stp>
        <tr r="R2474" s="1"/>
        <tr r="R4207" s="1"/>
      </tp>
      <tp t="s">
        <v>#N/A N/A</v>
        <stp/>
        <stp>BDP|13989641126950941305</stp>
        <tr r="R2067" s="1"/>
      </tp>
      <tp t="s">
        <v>#N/A N/A</v>
        <stp/>
        <stp>BDP|15648263701037435475</stp>
        <tr r="R4226" s="1"/>
      </tp>
      <tp t="s">
        <v>#N/A N/A</v>
        <stp/>
        <stp>BDP|17091887154036997876</stp>
        <tr r="R2354" s="1"/>
        <tr r="R4301" s="1"/>
      </tp>
      <tp t="s">
        <v>#N/A N/A</v>
        <stp/>
        <stp>BDP|17097049107847989480</stp>
        <tr r="N2071" s="1"/>
      </tp>
      <tp t="s">
        <v>#N/A N/A</v>
        <stp/>
        <stp>BDP|11874367729107132345</stp>
        <tr r="R1983" s="1"/>
      </tp>
      <tp t="s">
        <v>#N/A N/A</v>
        <stp/>
        <stp>BDP|17333141971090307574</stp>
        <tr r="R4299" s="1"/>
      </tp>
      <tp t="s">
        <v>#N/A N/A</v>
        <stp/>
        <stp>BDP|15189127070033185478</stp>
        <tr r="O4223" s="1"/>
      </tp>
      <tp t="s">
        <v>#N/A N/A</v>
        <stp/>
        <stp>BDP|10470869193531478403</stp>
        <tr r="R231" s="1"/>
        <tr r="R464" s="1"/>
      </tp>
      <tp t="s">
        <v>#N/A N/A</v>
        <stp/>
        <stp>BDP|17918742631007996004</stp>
        <tr r="N1345" s="1"/>
        <tr r="N705" s="1"/>
      </tp>
      <tp t="s">
        <v>#N/A N/A</v>
        <stp/>
        <stp>BDP|14541685622340998437</stp>
        <tr r="R2052" s="1"/>
      </tp>
      <tp t="s">
        <v>#N/A N/A</v>
        <stp/>
        <stp>BDP|16351636671987384472</stp>
        <tr r="N1378" s="1"/>
        <tr r="N738" s="1"/>
      </tp>
      <tp t="s">
        <v>#N/A N/A</v>
        <stp/>
        <stp>BDP|17624283252684822013</stp>
        <tr r="R2138" s="1"/>
        <tr r="R2344" s="1"/>
      </tp>
      <tp t="s">
        <v>#N/A N/A</v>
        <stp/>
        <stp>BDP|15158995498885529410</stp>
        <tr r="N1424" s="1"/>
        <tr r="N784" s="1"/>
      </tp>
      <tp t="s">
        <v>#N/A N/A</v>
        <stp/>
        <stp>BDP|14235749059653260193</stp>
        <tr r="N1901" s="1"/>
      </tp>
      <tp t="s">
        <v>#N/A N/A</v>
        <stp/>
        <stp>BDP|16616275016220176129</stp>
        <tr r="P1953" s="1"/>
        <tr r="P2000" s="1"/>
      </tp>
      <tp t="s">
        <v>#N/A N/A</v>
        <stp/>
        <stp>BDP|17213380894681986833</stp>
        <tr r="R2297" s="1"/>
      </tp>
      <tp t="s">
        <v>#N/A N/A</v>
        <stp/>
        <stp>BDP|14265576665413756032</stp>
        <tr r="R471" s="1"/>
      </tp>
      <tp t="s">
        <v>#N/A N/A</v>
        <stp/>
        <stp>BDP|14327823393209376856</stp>
        <tr r="R1976" s="1"/>
      </tp>
      <tp t="s">
        <v>#N/A N/A</v>
        <stp/>
        <stp>BDP|13068477344151045674</stp>
        <tr r="N1099" s="1"/>
        <tr r="N1739" s="1"/>
      </tp>
      <tp t="s">
        <v>#N/A N/A</v>
        <stp/>
        <stp>BDP|17508587858576818594</stp>
        <tr r="N111" s="1"/>
        <tr r="N2202" s="1"/>
        <tr r="N2405" s="1"/>
        <tr r="N344" s="1"/>
      </tp>
      <tp t="s">
        <v>#N/A N/A</v>
        <stp/>
        <stp>BDP|16619050265124611046</stp>
        <tr r="N1224" s="1"/>
        <tr r="N584" s="1"/>
      </tp>
      <tp t="s">
        <v>#N/A N/A</v>
        <stp/>
        <stp>BDP|11526257626745744053</stp>
        <tr r="R552" s="1"/>
      </tp>
      <tp t="s">
        <v>#N/A N/A</v>
        <stp/>
        <stp>BDP|13216674321291781240</stp>
        <tr r="R4211" s="1"/>
      </tp>
      <tp t="s">
        <v>#N/A N/A</v>
        <stp/>
        <stp>BDP|15468061680820714921</stp>
        <tr r="N1119" s="1"/>
        <tr r="N1759" s="1"/>
      </tp>
      <tp t="s">
        <v>#N/A N/A</v>
        <stp/>
        <stp>BDP|10916202028753325759</stp>
        <tr r="N1257" s="1"/>
        <tr r="N617" s="1"/>
      </tp>
      <tp t="s">
        <v>#N/A N/A</v>
        <stp/>
        <stp>BDP|13580950167890052808</stp>
        <tr r="R2529" s="1"/>
      </tp>
      <tp t="s">
        <v>#N/A N/A</v>
        <stp/>
        <stp>BDP|12521297546009494991</stp>
        <tr r="R2204" s="1"/>
      </tp>
      <tp t="s">
        <v>#N/A N/A</v>
        <stp/>
        <stp>BDP|16393907984736749570</stp>
        <tr r="R2338" s="1"/>
      </tp>
      <tp t="s">
        <v>#N/A N/A</v>
        <stp/>
        <stp>BDP|15232850975787583900</stp>
        <tr r="R2254" s="1"/>
      </tp>
      <tp t="s">
        <v>#N/A N/A</v>
        <stp/>
        <stp>BDP|15649252632702190279</stp>
        <tr r="R2062" s="1"/>
      </tp>
      <tp t="s">
        <v>#N/A N/A</v>
        <stp/>
        <stp>BDP|10729259126791065525</stp>
        <tr r="P4165" s="1"/>
        <tr r="P4174" s="1"/>
      </tp>
      <tp t="s">
        <v>#N/A N/A</v>
        <stp/>
        <stp>BDP|14689901660977999960</stp>
        <tr r="O1960" s="1"/>
        <tr r="O2007" s="1"/>
      </tp>
      <tp t="s">
        <v>#N/A N/A</v>
        <stp/>
        <stp>BDP|16449097520573136258</stp>
        <tr r="N295" s="1"/>
        <tr r="N62" s="1"/>
      </tp>
      <tp t="s">
        <v>#N/A N/A</v>
        <stp/>
        <stp>BDP|12150855348242191947</stp>
        <tr r="N1514" s="1"/>
        <tr r="N874" s="1"/>
      </tp>
      <tp t="s">
        <v>#N/A N/A</v>
        <stp/>
        <stp>BDP|12642356069752719043</stp>
        <tr r="N1910" s="1"/>
        <tr r="N533" s="1"/>
      </tp>
      <tp t="s">
        <v>#N/A N/A</v>
        <stp/>
        <stp>BDP|10011559900914841442</stp>
        <tr r="R1952" s="1"/>
        <tr r="R1999" s="1"/>
      </tp>
      <tp t="s">
        <v>#N/A N/A</v>
        <stp/>
        <stp>BDP|14747085842543237679</stp>
        <tr r="N1374" s="1"/>
        <tr r="N734" s="1"/>
      </tp>
      <tp t="s">
        <v>#N/A N/A</v>
        <stp/>
        <stp>BDP|13933183598599916787</stp>
        <tr r="N1144" s="1"/>
        <tr r="N1784" s="1"/>
      </tp>
      <tp t="s">
        <v>#N/A N/A</v>
        <stp/>
        <stp>BDP|12805463432442234260</stp>
        <tr r="R2257" s="1"/>
      </tp>
      <tp t="s">
        <v>#N/A N/A</v>
        <stp/>
        <stp>BDP|13873913720405744860</stp>
        <tr r="N1182" s="1"/>
        <tr r="N1822" s="1"/>
      </tp>
      <tp t="s">
        <v>#N/A N/A</v>
        <stp/>
        <stp>BDP|15370440641072806258</stp>
        <tr r="R4203" s="1"/>
      </tp>
      <tp t="s">
        <v>#N/A N/A</v>
        <stp/>
        <stp>BDP|13573267101496114285</stp>
        <tr r="R475" s="1"/>
        <tr r="R475" s="1"/>
      </tp>
      <tp t="s">
        <v>#N/A N/A</v>
        <stp/>
        <stp>BDP|15346844951849982447</stp>
        <tr r="N1458" s="1"/>
        <tr r="N818" s="1"/>
      </tp>
      <tp t="s">
        <v>#N/A N/A</v>
        <stp/>
        <stp>BDP|16166492951546542472</stp>
        <tr r="N136" s="1"/>
        <tr r="N369" s="1"/>
      </tp>
      <tp t="s">
        <v>#N/A N/A</v>
        <stp/>
        <stp>BDP|14487138417702913321</stp>
        <tr r="R479" s="1"/>
        <tr r="R479" s="1"/>
      </tp>
      <tp t="s">
        <v>#N/A N/A</v>
        <stp/>
        <stp>BDP|14019006165480953770</stp>
        <tr r="R2167" s="1"/>
        <tr r="R2365" s="1"/>
        <tr r="R4308" s="1"/>
      </tp>
      <tp t="s">
        <v>#N/A N/A</v>
        <stp/>
        <stp>BDP|15181470939943239466</stp>
        <tr r="R4201" s="1"/>
      </tp>
      <tp t="s">
        <v>#N/A N/A</v>
        <stp/>
        <stp>BDP|12910858557918227226</stp>
        <tr r="N2451" s="1"/>
      </tp>
      <tp t="s">
        <v>#N/A N/A</v>
        <stp/>
        <stp>BDP|17723105578197581305</stp>
        <tr r="R4224" s="1"/>
      </tp>
      <tp t="s">
        <v>#N/A N/A</v>
        <stp/>
        <stp>BDP|15188127102307848633</stp>
        <tr r="R474" s="1"/>
        <tr r="R474" s="1"/>
      </tp>
      <tp t="s">
        <v>#N/A N/A</v>
        <stp/>
        <stp>BDP|13915124203735501278</stp>
        <tr r="N1909" s="1"/>
        <tr r="N532" s="1"/>
      </tp>
      <tp t="s">
        <v>#N/A N/A</v>
        <stp/>
        <stp>BDP|12167890340413097827</stp>
        <tr r="R2509" s="1"/>
      </tp>
      <tp t="s">
        <v>#N/A N/A</v>
        <stp/>
        <stp>BDP|18257813519315339130</stp>
        <tr r="R2057" s="1"/>
      </tp>
      <tp t="s">
        <v>#N/A N/A</v>
        <stp/>
        <stp>BDP|12865918435878360556</stp>
        <tr r="O4151" s="1"/>
        <tr r="O4179" s="1"/>
        <tr r="O4329" s="1"/>
      </tp>
      <tp t="s">
        <v>#N/A N/A</v>
        <stp/>
        <stp>BDP|16354712131446010194</stp>
        <tr r="N1072" s="1"/>
        <tr r="N1712" s="1"/>
      </tp>
      <tp t="s">
        <v>#N/A N/A</v>
        <stp/>
        <stp>BDP|16521584898869957616</stp>
        <tr r="R2284" s="1"/>
      </tp>
      <tp t="s">
        <v>#N/A N/A</v>
        <stp/>
        <stp>BDP|15122130769332030567</stp>
        <tr r="N2216" s="1"/>
        <tr r="N2419" s="1"/>
      </tp>
      <tp t="s">
        <v>#N/A N/A</v>
        <stp/>
        <stp>BDP|12039757929275788772</stp>
        <tr r="N112" s="1"/>
        <tr r="N2406" s="1"/>
        <tr r="N345" s="1"/>
      </tp>
      <tp t="s">
        <v>#N/A N/A</v>
        <stp/>
        <stp>BDP|10436796599422045985</stp>
        <tr r="N1879" s="1"/>
        <tr r="N1879" s="1"/>
      </tp>
      <tp t="s">
        <v>#N/A N/A</v>
        <stp/>
        <stp>BDP|15570495076422488129</stp>
        <tr r="N1595" s="1"/>
        <tr r="N955" s="1"/>
      </tp>
      <tp t="s">
        <v>#N/A N/A</v>
        <stp/>
        <stp>BDP|13225436163426930274</stp>
        <tr r="N312" s="1"/>
        <tr r="N79" s="1"/>
      </tp>
      <tp t="s">
        <v>#N/A N/A</v>
        <stp/>
        <stp>BDP|16284642223365197286</stp>
        <tr r="R4256" s="1"/>
      </tp>
      <tp t="s">
        <v>#N/A N/A</v>
        <stp/>
        <stp>BDP|11133317111715807357</stp>
        <tr r="R1914" s="1"/>
        <tr r="R548" s="1"/>
      </tp>
      <tp t="s">
        <v>#N/A N/A</v>
        <stp/>
        <stp>BDP|15189338015220869230</stp>
        <tr r="N266" s="1"/>
        <tr r="N33" s="1"/>
      </tp>
      <tp t="s">
        <v>#N/A N/A</v>
        <stp/>
        <stp>BDP|13877563090098191205</stp>
        <tr r="O4234" s="1"/>
      </tp>
      <tp t="s">
        <v>#N/A N/A</v>
        <stp/>
        <stp>BDP|10442575109262183243</stp>
        <tr r="N1513" s="1"/>
        <tr r="N873" s="1"/>
      </tp>
      <tp t="s">
        <v>#N/A N/A</v>
        <stp/>
        <stp>BDP|12572383947973206370</stp>
        <tr r="R2493" s="1"/>
      </tp>
      <tp t="s">
        <v>#N/A N/A</v>
        <stp/>
        <stp>BDP|12252485351362592416</stp>
        <tr r="R1918" s="1"/>
      </tp>
      <tp t="s">
        <v>#N/A N/A</v>
        <stp/>
        <stp>BDP|16817528494718085715</stp>
        <tr r="N4232" s="1"/>
        <tr r="N4232" s="1"/>
      </tp>
      <tp t="s">
        <v>#N/A N/A</v>
        <stp/>
        <stp>BDP|13354353678607050516</stp>
        <tr r="R2256" s="1"/>
      </tp>
      <tp t="s">
        <v>#N/A N/A</v>
        <stp/>
        <stp>BDP|13343620063374501285</stp>
        <tr r="P1951" s="1"/>
        <tr r="P1998" s="1"/>
      </tp>
      <tp t="s">
        <v>#N/A N/A</v>
        <stp/>
        <stp>BDP|18052641798615133720</stp>
        <tr r="N1611" s="1"/>
        <tr r="N971" s="1"/>
      </tp>
      <tp t="s">
        <v>#N/A N/A</v>
        <stp/>
        <stp>BDP|13000226248022017251</stp>
        <tr r="R4221" s="1"/>
      </tp>
      <tp t="s">
        <v>#N/A N/A</v>
        <stp/>
        <stp>BDP|11229173088579795447</stp>
        <tr r="R2289" s="1"/>
      </tp>
      <tp t="s">
        <v>#N/A N/A</v>
        <stp/>
        <stp>BDP|16787160836084926504</stp>
        <tr r="R2490" s="1"/>
      </tp>
      <tp t="s">
        <v>#N/A N/A</v>
        <stp/>
        <stp>BDP|12320100498397532803</stp>
        <tr r="R1888" s="1"/>
      </tp>
      <tp t="s">
        <v>#N/A N/A</v>
        <stp/>
        <stp>BDP|10300501835085868601</stp>
        <tr r="N4190" s="1"/>
      </tp>
      <tp t="s">
        <v>#N/A N/A</v>
        <stp/>
        <stp>BDP|10562139390244314943</stp>
        <tr r="R2174" s="1"/>
      </tp>
      <tp t="s">
        <v>#N/A N/A</v>
        <stp/>
        <stp>BDP|10125650931657414707</stp>
        <tr r="N2488" s="1"/>
      </tp>
      <tp t="s">
        <v>#N/A N/A</v>
        <stp/>
        <stp>BDP|12348799297130596992</stp>
        <tr r="R514" s="1"/>
      </tp>
      <tp t="s">
        <v>#N/A N/A</v>
        <stp/>
        <stp>BDP|13514568629121984027</stp>
        <tr r="R2269" s="1"/>
      </tp>
      <tp t="s">
        <v>#N/A N/A</v>
        <stp/>
        <stp>BDP|10528244094216163854</stp>
        <tr r="N1324" s="1"/>
        <tr r="N684" s="1"/>
      </tp>
      <tp t="s">
        <v>#N/A N/A</v>
        <stp/>
        <stp>BDP|17722728241269377876</stp>
        <tr r="R1941" s="1"/>
      </tp>
      <tp t="s">
        <v>#N/A N/A</v>
        <stp/>
        <stp>BDP|12037530424005097575</stp>
        <tr r="R2336" s="1"/>
      </tp>
      <tp t="s">
        <v>#N/A N/A</v>
        <stp/>
        <stp>BDP|10763253838627276388</stp>
        <tr r="N1570" s="1"/>
        <tr r="N930" s="1"/>
      </tp>
      <tp t="s">
        <v>#N/A N/A</v>
        <stp/>
        <stp>BDP|11297361925467682278</stp>
        <tr r="N1547" s="1"/>
        <tr r="N907" s="1"/>
      </tp>
      <tp t="s">
        <v>#N/A N/A</v>
        <stp/>
        <stp>BDP|16462488541947830458</stp>
        <tr r="N4334" s="1"/>
        <tr r="N4334" s="1"/>
      </tp>
      <tp t="s">
        <v>#N/A N/A</v>
        <stp/>
        <stp>BDP|10870482451971868599</stp>
        <tr r="R2233" s="1"/>
        <tr r="R4258" s="1"/>
      </tp>
      <tp t="s">
        <v>#N/A N/A</v>
        <stp/>
        <stp>BDP|15982066028532505029</stp>
        <tr r="N2418" s="1"/>
      </tp>
      <tp t="s">
        <v>#N/A N/A</v>
        <stp/>
        <stp>BDP|16615383367032895419</stp>
        <tr r="R4166" s="1"/>
        <tr r="R4177" s="1"/>
      </tp>
      <tp t="s">
        <v>#N/A N/A</v>
        <stp/>
        <stp>BDP|16634004521898448939</stp>
        <tr r="R2535" s="1"/>
      </tp>
      <tp t="s">
        <v>#N/A N/A</v>
        <stp/>
        <stp>BDP|17385045835127785654</stp>
        <tr r="R2152" s="1"/>
      </tp>
      <tp t="s">
        <v>#N/A N/A</v>
        <stp/>
        <stp>BDP|12400080290277927957</stp>
        <tr r="R2473" s="1"/>
      </tp>
      <tp t="s">
        <v>#N/A N/A</v>
        <stp/>
        <stp>BDP|11348002052173249236</stp>
        <tr r="N1460" s="1"/>
        <tr r="N820" s="1"/>
      </tp>
      <tp t="s">
        <v>#N/A N/A</v>
        <stp/>
        <stp>BDP|10512238830014557006</stp>
        <tr r="R4324" s="1"/>
      </tp>
      <tp t="s">
        <v>#N/A N/A</v>
        <stp/>
        <stp>BDP|17730604562804625607</stp>
        <tr r="P4168" s="1"/>
        <tr r="P4181" s="1"/>
      </tp>
      <tp t="s">
        <v>#N/A N/A</v>
        <stp/>
        <stp>BDP|17355024823800923082</stp>
        <tr r="N515" s="1"/>
      </tp>
      <tp t="s">
        <v>#N/A N/A</v>
        <stp/>
        <stp>BDP|11368547475302251439</stp>
        <tr r="R26" s="1"/>
      </tp>
      <tp t="s">
        <v>#N/A N/A</v>
        <stp/>
        <stp>BDP|14218994464727994956</stp>
        <tr r="R1866" s="1"/>
      </tp>
      <tp t="s">
        <v>#N/A N/A</v>
        <stp/>
        <stp>BDP|12930564554965184295</stp>
        <tr r="N1472" s="1"/>
        <tr r="N832" s="1"/>
      </tp>
      <tp t="s">
        <v>#N/A N/A</v>
        <stp/>
        <stp>BDP|16069350512274556513</stp>
        <tr r="N2514" s="1"/>
      </tp>
      <tp t="s">
        <v>#N/A N/A</v>
        <stp/>
        <stp>BDP|13311442089352878855</stp>
        <tr r="R2105" s="1"/>
      </tp>
      <tp t="s">
        <v>#N/A N/A</v>
        <stp/>
        <stp>BDP|10102964902059557530</stp>
        <tr r="R2106" s="1"/>
      </tp>
      <tp t="s">
        <v>#N/A N/A</v>
        <stp/>
        <stp>BDP|10846583013086911791</stp>
        <tr r="R4281" s="1"/>
      </tp>
      <tp t="s">
        <v>#N/A N/A</v>
        <stp/>
        <stp>BDP|10551039557734420472</stp>
        <tr r="N2213" s="1"/>
      </tp>
      <tp t="s">
        <v>#N/A N/A</v>
        <stp/>
        <stp>BDP|12246308481165323925</stp>
        <tr r="R2034" s="1"/>
        <tr r="R4259" s="1"/>
      </tp>
      <tp t="s">
        <v>#N/A N/A</v>
        <stp/>
        <stp>BDP|11681451530401944283</stp>
        <tr r="N4331" s="1"/>
        <tr r="N4331" s="1"/>
      </tp>
      <tp t="s">
        <v>#N/A N/A</v>
        <stp/>
        <stp>BDP|10970297144800499328</stp>
        <tr r="N465" s="1"/>
      </tp>
      <tp t="s">
        <v>#N/A N/A</v>
        <stp/>
        <stp>BDP|16352263222815089658</stp>
        <tr r="N1334" s="1"/>
        <tr r="N694" s="1"/>
      </tp>
      <tp t="s">
        <v>#N/A N/A</v>
        <stp/>
        <stp>BDP|13971218618933581672</stp>
        <tr r="R2337" s="1"/>
      </tp>
      <tp t="s">
        <v>#N/A N/A</v>
        <stp/>
        <stp>BDP|11182066735166267128</stp>
        <tr r="P1883" s="1"/>
      </tp>
      <tp t="s">
        <v>#N/A N/A</v>
        <stp/>
        <stp>BDP|17830472315143001484</stp>
        <tr r="N1536" s="1"/>
        <tr r="N896" s="1"/>
      </tp>
      <tp t="s">
        <v>#N/A N/A</v>
        <stp/>
        <stp>BDP|15249070146101457528</stp>
        <tr r="P4152" s="1"/>
        <tr r="P4180" s="1"/>
        <tr r="P4330" s="1"/>
      </tp>
      <tp t="s">
        <v>#N/A N/A</v>
        <stp/>
        <stp>BDP|17993237122222450094</stp>
        <tr r="R4227" s="1"/>
      </tp>
      <tp t="s">
        <v>#N/A N/A</v>
        <stp/>
        <stp>BDP|16917670516362567680</stp>
        <tr r="N1905" s="1"/>
        <tr r="N526" s="1"/>
      </tp>
      <tp t="s">
        <v>#N/A N/A</v>
        <stp/>
        <stp>BDP|13253649163746980088</stp>
        <tr r="R2035" s="1"/>
      </tp>
      <tp t="s">
        <v>#N/A N/A</v>
        <stp/>
        <stp>BDP|13615272875760599350</stp>
        <tr r="N1030" s="1"/>
        <tr r="N1670" s="1"/>
      </tp>
      <tp t="s">
        <v>#N/A N/A</v>
        <stp/>
        <stp>BDP|10779763974073958683</stp>
        <tr r="R2464" s="1"/>
      </tp>
      <tp t="s">
        <v>#N/A N/A</v>
        <stp/>
        <stp>BDP|17534478957125991682</stp>
        <tr r="R2433" s="1"/>
      </tp>
      <tp t="s">
        <v>#N/A N/A</v>
        <stp/>
        <stp>BDP|14831679212273882510</stp>
        <tr r="N484" s="1"/>
      </tp>
      <tp t="s">
        <v>#N/A N/A</v>
        <stp/>
        <stp>BDP|18386592235439206299</stp>
        <tr r="N160" s="1"/>
        <tr r="N393" s="1"/>
      </tp>
      <tp t="s">
        <v>#N/A N/A</v>
        <stp/>
        <stp>BDP|10739162721642158454</stp>
        <tr r="R2184" s="1"/>
        <tr r="R2387" s="1"/>
      </tp>
      <tp t="s">
        <v>#N/A N/A</v>
        <stp/>
        <stp>BDP|12119743788609051195</stp>
        <tr r="N1411" s="1"/>
        <tr r="N771" s="1"/>
      </tp>
      <tp t="s">
        <v>#N/A N/A</v>
        <stp/>
        <stp>BDP|10597761562513310756</stp>
        <tr r="R2362" s="1"/>
      </tp>
      <tp t="s">
        <v>#N/A N/A</v>
        <stp/>
        <stp>BDP|12409565312393368049</stp>
        <tr r="R1916" s="1"/>
        <tr r="R553" s="1"/>
      </tp>
      <tp t="s">
        <v>#N/A N/A</v>
        <stp/>
        <stp>BDP|15107811975437512879</stp>
        <tr r="N1594" s="1"/>
        <tr r="N954" s="1"/>
      </tp>
      <tp t="s">
        <v>#N/A N/A</v>
        <stp/>
        <stp>BDP|14382166967747530109</stp>
        <tr r="R1974" s="1"/>
      </tp>
      <tp t="s">
        <v>#N/A N/A</v>
        <stp/>
        <stp>BDP|14467614026087555214</stp>
        <tr r="N2126" s="1"/>
      </tp>
      <tp t="s">
        <v>#N/A N/A</v>
        <stp/>
        <stp>BDP|15598032005644174458</stp>
        <tr r="R2033" s="1"/>
      </tp>
      <tp t="s">
        <v>#N/A N/A</v>
        <stp/>
        <stp>BDP|17076722132671331758</stp>
        <tr r="R502" s="1"/>
        <tr r="R502" s="1"/>
      </tp>
      <tp t="s">
        <v>#N/A N/A</v>
        <stp/>
        <stp>BDP|16383144602694003634</stp>
        <tr r="N1944" s="1"/>
        <tr r="N1944" s="1"/>
      </tp>
      <tp t="s">
        <v>#N/A N/A</v>
        <stp/>
        <stp>BDP|17314680743984843461</stp>
        <tr r="R2298" s="1"/>
      </tp>
      <tp t="s">
        <v>#N/A N/A</v>
        <stp/>
        <stp>BDP|17946296150827262240</stp>
        <tr r="R500" s="1"/>
      </tp>
      <tp t="s">
        <v>#N/A N/A</v>
        <stp/>
        <stp>BDP|10357702115252277121</stp>
        <tr r="R2293" s="1"/>
      </tp>
      <tp t="s">
        <v>#N/A N/A</v>
        <stp/>
        <stp>BDP|17606243301143606333</stp>
        <tr r="N274" s="1"/>
        <tr r="N41" s="1"/>
      </tp>
      <tp t="s">
        <v>#N/A N/A</v>
        <stp/>
        <stp>BDP|15463746724667414267</stp>
        <tr r="R569" s="1"/>
      </tp>
      <tp t="s">
        <v>#N/A N/A</v>
        <stp/>
        <stp>BDP|13398629746446504243</stp>
        <tr r="N1253" s="1"/>
        <tr r="N613" s="1"/>
      </tp>
      <tp t="s">
        <v>#N/A N/A</v>
        <stp/>
        <stp>BDP|15562034555064177143</stp>
        <tr r="N4320" s="1"/>
      </tp>
      <tp t="s">
        <v>#N/A N/A</v>
        <stp/>
        <stp>BDP|17243699743285930579</stp>
        <tr r="N279" s="1"/>
        <tr r="N46" s="1"/>
      </tp>
    </main>
    <main first="bofaddin.rtdserver">
      <tp t="s">
        <v>#N/A N/A</v>
        <stp/>
        <stp>BDP|8245119396961099</stp>
        <tr r="N513" s="1"/>
      </tp>
      <tp t="s">
        <v>#N/A N/A</v>
        <stp/>
        <stp>BDP|5796674742202815907</stp>
        <tr r="N1081" s="1"/>
        <tr r="N1721" s="1"/>
      </tp>
      <tp t="s">
        <v>#N/A N/A</v>
        <stp/>
        <stp>BDP|2947969761877148657</stp>
        <tr r="P4233" s="1"/>
      </tp>
      <tp t="s">
        <v>#N/A N/A</v>
        <stp/>
        <stp>BDP|1552561998619662869</stp>
        <tr r="R525" s="1"/>
      </tp>
      <tp t="s">
        <v>#N/A N/A</v>
        <stp/>
        <stp>BDP|2673095482021250744</stp>
        <tr r="R488" s="1"/>
      </tp>
      <tp t="s">
        <v>#N/A N/A</v>
        <stp/>
        <stp>BDP|3331244298696542216</stp>
        <tr r="R1899" s="1"/>
      </tp>
      <tp t="s">
        <v>#N/A N/A</v>
        <stp/>
        <stp>BDP|1367177559748511131</stp>
        <tr r="N1620" s="1"/>
        <tr r="N980" s="1"/>
      </tp>
      <tp t="s">
        <v>#N/A N/A</v>
        <stp/>
        <stp>BDP|9492634524559874836</stp>
        <tr r="R2030" s="1"/>
      </tp>
      <tp t="s">
        <v>#N/A N/A</v>
        <stp/>
        <stp>BDP|9755153623826835011</stp>
        <tr r="R2064" s="1"/>
      </tp>
      <tp t="s">
        <v>#N/A N/A</v>
        <stp/>
        <stp>BDP|1689758515263632882</stp>
        <tr r="R238" s="1"/>
      </tp>
      <tp t="s">
        <v>#N/A N/A</v>
        <stp/>
        <stp>BDP|4481968254567738394</stp>
        <tr r="N2499" s="1"/>
      </tp>
      <tp t="s">
        <v>#N/A N/A</v>
        <stp/>
        <stp>BDP|7978217590491596145</stp>
        <tr r="N119" s="1"/>
        <tr r="N352" s="1"/>
      </tp>
      <tp t="s">
        <v>#N/A N/A</v>
        <stp/>
        <stp>BDP|6667992564437791255</stp>
        <tr r="R1943" s="1"/>
      </tp>
      <tp t="s">
        <v>#N/A N/A</v>
        <stp/>
        <stp>BDP|8285705322349960804</stp>
        <tr r="R1861" s="1"/>
        <tr r="R19" s="1"/>
        <tr r="R1934" s="1"/>
        <tr r="R1963" s="1"/>
        <tr r="R2010" s="1"/>
        <tr r="R233" s="1"/>
        <tr r="R2438" s="1"/>
        <tr r="R4139" s="1"/>
        <tr r="R4238" s="1"/>
        <tr r="R4245" s="1"/>
        <tr r="R4251" s="1"/>
        <tr r="R520" s="1"/>
        <tr r="R575" s="1"/>
        <tr r="R9" s="1"/>
      </tp>
      <tp t="s">
        <v>#N/A N/A</v>
        <stp/>
        <stp>BDP|6576749015825999940</stp>
        <tr r="R1960" s="1"/>
        <tr r="R2007" s="1"/>
      </tp>
      <tp t="s">
        <v>#N/A N/A</v>
        <stp/>
        <stp>BDP|2030327298210747442</stp>
        <tr r="N1429" s="1"/>
        <tr r="N789" s="1"/>
      </tp>
      <tp t="s">
        <v>#N/A N/A</v>
        <stp/>
        <stp>BDP|3085550786087207588</stp>
        <tr r="R525" s="1"/>
      </tp>
      <tp t="s">
        <v>#N/A N/A</v>
        <stp/>
        <stp>BDP|8001537379621646728</stp>
        <tr r="N1047" s="1"/>
        <tr r="N1687" s="1"/>
      </tp>
      <tp t="s">
        <v>#N/A N/A</v>
        <stp/>
        <stp>BDP|9632897522896245914</stp>
        <tr r="N2523" s="1"/>
      </tp>
      <tp t="s">
        <v>#N/A N/A</v>
        <stp/>
        <stp>BDP|9954351260419522972</stp>
        <tr r="R2499" s="1"/>
      </tp>
      <tp t="s">
        <v>#N/A N/A</v>
        <stp/>
        <stp>BDP|1868819444844064531</stp>
        <tr r="R1888" s="1"/>
      </tp>
      <tp t="s">
        <v>#N/A N/A</v>
        <stp/>
        <stp>BDP|9317370938447216204</stp>
        <tr r="N2037" s="1"/>
        <tr r="N2237" s="1"/>
      </tp>
      <tp t="s">
        <v>#N/A N/A</v>
        <stp/>
        <stp>BDP|4868458867439563318</stp>
        <tr r="N300" s="1"/>
        <tr r="N67" s="1"/>
      </tp>
      <tp t="s">
        <v>#N/A N/A</v>
        <stp/>
        <stp>BDP|2932843366368556816</stp>
        <tr r="R2532" s="1"/>
      </tp>
      <tp t="s">
        <v>#N/A N/A</v>
        <stp/>
        <stp>BDP|4359287586022533074</stp>
        <tr r="N1401" s="1"/>
        <tr r="N761" s="1"/>
      </tp>
      <tp t="s">
        <v>#N/A N/A</v>
        <stp/>
        <stp>BDP|5127170163268210686</stp>
        <tr r="R2476" s="1"/>
      </tp>
      <tp t="s">
        <v>#N/A N/A</v>
        <stp/>
        <stp>BDP|5413892706053697212</stp>
        <tr r="N1296" s="1"/>
        <tr r="N656" s="1"/>
      </tp>
      <tp t="s">
        <v>#N/A N/A</v>
        <stp/>
        <stp>BDP|2577356225996111981</stp>
        <tr r="P1939" s="1"/>
      </tp>
      <tp t="s">
        <v>#N/A N/A</v>
        <stp/>
        <stp>BDP|1234380523969095552</stp>
        <tr r="N2270" s="1"/>
      </tp>
      <tp t="s">
        <v>#N/A N/A</v>
        <stp/>
        <stp>BDP|1823960674064473726</stp>
        <tr r="N4294" s="1"/>
      </tp>
      <tp t="s">
        <v>#N/A N/A</v>
        <stp/>
        <stp>BDP|8068191055487543750</stp>
        <tr r="N321" s="1"/>
        <tr r="N88" s="1"/>
      </tp>
      <tp t="s">
        <v>#N/A N/A</v>
        <stp/>
        <stp>BDP|5563850959386628230</stp>
        <tr r="N1478" s="1"/>
        <tr r="N838" s="1"/>
      </tp>
      <tp t="s">
        <v>#N/A N/A</v>
        <stp/>
        <stp>BDP|3299936336122920735</stp>
        <tr r="N1403" s="1"/>
        <tr r="N763" s="1"/>
      </tp>
      <tp t="s">
        <v>#N/A N/A</v>
        <stp/>
        <stp>BDP|8175009843217875772</stp>
        <tr r="R1979" s="1"/>
      </tp>
      <tp t="s">
        <v>#N/A N/A</v>
        <stp/>
        <stp>BDP|6711129508533815884</stp>
        <tr r="R2497" s="1"/>
      </tp>
      <tp t="s">
        <v>#N/A N/A</v>
        <stp/>
        <stp>BDP|8899424249470612483</stp>
        <tr r="R1913" s="1"/>
        <tr r="R547" s="1"/>
      </tp>
      <tp t="s">
        <v>#N/A N/A</v>
        <stp/>
        <stp>BDP|1985530981085193570</stp>
        <tr r="R2475" s="1"/>
      </tp>
      <tp t="s">
        <v>#N/A N/A</v>
        <stp/>
        <stp>BDP|4402440847329367194</stp>
        <tr r="N1604" s="1"/>
        <tr r="N964" s="1"/>
      </tp>
      <tp t="s">
        <v>#N/A N/A</v>
        <stp/>
        <stp>BDP|1192534088208249858</stp>
        <tr r="R4256" s="1"/>
      </tp>
      <tp t="s">
        <v>#N/A N/A</v>
        <stp/>
        <stp>BDP|1970322607287330926</stp>
        <tr r="R2420" s="1"/>
      </tp>
      <tp t="s">
        <v>#N/A N/A</v>
        <stp/>
        <stp>BDP|2389040693540705714</stp>
        <tr r="N2162" s="1"/>
      </tp>
      <tp t="s">
        <v>#N/A N/A</v>
        <stp/>
        <stp>BDP|9432755172087540249</stp>
        <tr r="R4212" s="1"/>
      </tp>
      <tp t="s">
        <v>#N/A N/A</v>
        <stp/>
        <stp>BDP|4236347165274880994</stp>
        <tr r="R2383" s="1"/>
        <tr r="R2472" s="1"/>
      </tp>
      <tp t="s">
        <v>#N/A N/A</v>
        <stp/>
        <stp>BDP|9470923195962171707</stp>
        <tr r="R2071" s="1"/>
      </tp>
      <tp t="s">
        <v>#N/A N/A</v>
        <stp/>
        <stp>BDP|8081776190559634337</stp>
        <tr r="N2443" s="1"/>
        <tr r="N4193" s="1"/>
      </tp>
      <tp t="s">
        <v>#N/A N/A</v>
        <stp/>
        <stp>BDP|2695441594187179450</stp>
        <tr r="N196" s="1"/>
        <tr r="N4300" s="1"/>
        <tr r="N429" s="1"/>
      </tp>
      <tp t="s">
        <v>#N/A N/A</v>
        <stp/>
        <stp>BDP|5611036494283179323</stp>
        <tr r="R2291" s="1"/>
      </tp>
      <tp t="s">
        <v>#N/A N/A</v>
        <stp/>
        <stp>BDP|8470101137041404754</stp>
        <tr r="N1075" s="1"/>
        <tr r="N1715" s="1"/>
      </tp>
      <tp t="s">
        <v>#N/A N/A</v>
        <stp/>
        <stp>BDP|5644168285606580627</stp>
        <tr r="N1179" s="1"/>
        <tr r="N1819" s="1"/>
      </tp>
      <tp t="s">
        <v>#N/A N/A</v>
        <stp/>
        <stp>BDP|6288853661300499404</stp>
        <tr r="O1942" s="1"/>
      </tp>
      <tp t="s">
        <v>#N/A N/A</v>
        <stp/>
        <stp>BDP|8055684149347309107</stp>
        <tr r="R1921" s="1"/>
        <tr r="R557" s="1"/>
      </tp>
      <tp t="s">
        <v>#N/A N/A</v>
        <stp/>
        <stp>BDP|1177271787350022730</stp>
        <tr r="N1080" s="1"/>
        <tr r="N1720" s="1"/>
      </tp>
      <tp t="s">
        <v>#N/A N/A</v>
        <stp/>
        <stp>BDP|2917576831861998941</stp>
        <tr r="N564" s="1"/>
      </tp>
      <tp t="s">
        <v>#N/A N/A</v>
        <stp/>
        <stp>BDP|7321684246491666892</stp>
        <tr r="R3" s="1"/>
      </tp>
      <tp t="s">
        <v>#N/A N/A</v>
        <stp/>
        <stp>BDP|4011838596401049862</stp>
        <tr r="N2243" s="1"/>
      </tp>
      <tp t="s">
        <v>#N/A N/A</v>
        <stp/>
        <stp>BDP|6437613375558127329</stp>
        <tr r="R4265" s="1"/>
      </tp>
      <tp t="s">
        <v>#N/A N/A</v>
        <stp/>
        <stp>BDP|1424037736207154909</stp>
        <tr r="N1158" s="1"/>
        <tr r="N1798" s="1"/>
      </tp>
      <tp t="s">
        <v>#N/A N/A</v>
        <stp/>
        <stp>BDP|5000772184834101224</stp>
        <tr r="P4153" s="1"/>
        <tr r="P4183" s="1"/>
        <tr r="P4332" s="1"/>
      </tp>
      <tp t="s">
        <v>#N/A N/A</v>
        <stp/>
        <stp>BDP|4622246403549633373</stp>
        <tr r="N1278" s="1"/>
        <tr r="N638" s="1"/>
      </tp>
      <tp t="s">
        <v>#N/A N/A</v>
        <stp/>
        <stp>BDP|4315531758729959115</stp>
        <tr r="R2530" s="1"/>
      </tp>
      <tp t="s">
        <v>#N/A N/A</v>
        <stp/>
        <stp>BDP|5760741994837410025</stp>
        <tr r="N1551" s="1"/>
        <tr r="N911" s="1"/>
      </tp>
      <tp t="s">
        <v>#N/A N/A</v>
        <stp/>
        <stp>BDP|8872037300736392291</stp>
        <tr r="N497" s="1"/>
      </tp>
      <tp t="s">
        <v>#N/A N/A</v>
        <stp/>
        <stp>BDP|9342441274457190139</stp>
        <tr r="N1925" s="1"/>
      </tp>
      <tp t="s">
        <v>#N/A N/A</v>
        <stp/>
        <stp>BDP|8004324609312211584</stp>
        <tr r="N296" s="1"/>
        <tr r="N63" s="1"/>
      </tp>
      <tp t="s">
        <v>#N/A N/A</v>
        <stp/>
        <stp>BDP|1646738216203597870</stp>
        <tr r="N2501" s="1"/>
      </tp>
      <tp t="s">
        <v>#N/A N/A</v>
        <stp/>
        <stp>BDP|6674844723889688919</stp>
        <tr r="R1918" s="1"/>
      </tp>
      <tp t="s">
        <v>#N/A N/A</v>
        <stp/>
        <stp>BDP|7251853300995617674</stp>
        <tr r="R2065" s="1"/>
        <tr r="R2266" s="1"/>
      </tp>
      <tp t="s">
        <v>#N/A N/A</v>
        <stp/>
        <stp>BDP|2684362195233563763</stp>
        <tr r="R1927" s="1"/>
        <tr r="R567" s="1"/>
      </tp>
      <tp t="s">
        <v>#N/A N/A</v>
        <stp/>
        <stp>BDP|1288286781105545287</stp>
        <tr r="N2420" s="1"/>
      </tp>
      <tp t="s">
        <v>#N/A N/A</v>
        <stp/>
        <stp>BDP|5698218993527442560</stp>
        <tr r="N1425" s="1"/>
        <tr r="N785" s="1"/>
      </tp>
      <tp t="s">
        <v>#N/A N/A</v>
        <stp/>
        <stp>BDP|8993218418126513136</stp>
        <tr r="N1593" s="1"/>
        <tr r="N953" s="1"/>
      </tp>
      <tp t="s">
        <v>#N/A N/A</v>
        <stp/>
        <stp>BDP|4439425555670127944</stp>
        <tr r="N1455" s="1"/>
        <tr r="N815" s="1"/>
      </tp>
      <tp t="s">
        <v>#N/A N/A</v>
        <stp/>
        <stp>BDP|3865192815266461979</stp>
        <tr r="N1264" s="1"/>
        <tr r="N624" s="1"/>
      </tp>
      <tp t="s">
        <v>#N/A N/A</v>
        <stp/>
        <stp>BDP|9837783923320434008</stp>
        <tr r="N1365" s="1"/>
        <tr r="N725" s="1"/>
      </tp>
      <tp t="s">
        <v>#N/A N/A</v>
        <stp/>
        <stp>BDP|3828044895675961372</stp>
        <tr r="N467" s="1"/>
      </tp>
      <tp t="s">
        <v>#N/A N/A</v>
        <stp/>
        <stp>BDP|6871495145432167819</stp>
        <tr r="N489" s="1"/>
      </tp>
      <tp t="s">
        <v>#N/A N/A</v>
        <stp/>
        <stp>BDP|7429659834999726769</stp>
        <tr r="N2450" s="1"/>
      </tp>
      <tp t="s">
        <v>#N/A N/A</v>
        <stp/>
        <stp>BDP|7509578308997890963</stp>
        <tr r="N1449" s="1"/>
        <tr r="N809" s="1"/>
      </tp>
      <tp t="s">
        <v>#N/A N/A</v>
        <stp/>
        <stp>BDP|9034919708194481893</stp>
        <tr r="R2396" s="1"/>
      </tp>
      <tp t="s">
        <v>#N/A N/A</v>
        <stp/>
        <stp>BDP|8189786547504285381</stp>
        <tr r="R2523" s="1"/>
      </tp>
      <tp t="s">
        <v>#N/A N/A</v>
        <stp/>
        <stp>BDP|9714122548247137787</stp>
        <tr r="R2216" s="1"/>
        <tr r="R2419" s="1"/>
      </tp>
      <tp t="s">
        <v>#N/A N/A</v>
        <stp/>
        <stp>BDP|5324968000786485650</stp>
        <tr r="R1887" s="1"/>
        <tr r="R1887" s="1"/>
      </tp>
      <tp t="s">
        <v>#N/A N/A</v>
        <stp/>
        <stp>BDP|6471419591471368638</stp>
        <tr r="R2410" s="1"/>
      </tp>
      <tp t="s">
        <v>#N/A N/A</v>
        <stp/>
        <stp>BDP|9647884788941680447</stp>
        <tr r="R4305" s="1"/>
      </tp>
      <tp t="s">
        <v>#N/A N/A</v>
        <stp/>
        <stp>BDP|3783996866244822455</stp>
        <tr r="N1098" s="1"/>
        <tr r="N1738" s="1"/>
      </tp>
      <tp t="s">
        <v>#N/A N/A</v>
        <stp/>
        <stp>BDP|6386694492843409697</stp>
        <tr r="N2380" s="1"/>
      </tp>
      <tp t="s">
        <v>#N/A N/A</v>
        <stp/>
        <stp>BDP|2008964106062054553</stp>
        <tr r="N1921" s="1"/>
        <tr r="N557" s="1"/>
      </tp>
      <tp t="s">
        <v>#N/A N/A</v>
        <stp/>
        <stp>BDP|3544376660339036376</stp>
        <tr r="N1299" s="1"/>
        <tr r="N659" s="1"/>
      </tp>
      <tp t="s">
        <v>#N/A N/A</v>
        <stp/>
        <stp>BDP|9098473731533931054</stp>
        <tr r="N1154" s="1"/>
        <tr r="N1794" s="1"/>
      </tp>
      <tp t="s">
        <v>#N/A N/A</v>
        <stp/>
        <stp>BDP|8992299987676923949</stp>
        <tr r="R2095" s="1"/>
        <tr r="R2295" s="1"/>
      </tp>
      <tp t="s">
        <v>#N/A N/A</v>
        <stp/>
        <stp>BDP|5893310120578714142</stp>
        <tr r="N2089" s="1"/>
      </tp>
      <tp t="s">
        <v>#N/A N/A</v>
        <stp/>
        <stp>BDP|8772183918565418096</stp>
        <tr r="N1352" s="1"/>
        <tr r="N712" s="1"/>
      </tp>
      <tp t="s">
        <v>#N/A N/A</v>
        <stp/>
        <stp>BDP|3576478199495104617</stp>
        <tr r="R1868" s="1"/>
      </tp>
      <tp t="s">
        <v>#N/A N/A</v>
        <stp/>
        <stp>BDP|7364706710218001487</stp>
        <tr r="N2489" s="1"/>
      </tp>
      <tp t="s">
        <v>#N/A N/A</v>
        <stp/>
        <stp>BDP|4998805410020695041</stp>
        <tr r="N282" s="1"/>
        <tr r="N49" s="1"/>
      </tp>
      <tp t="s">
        <v>#N/A N/A</v>
        <stp/>
        <stp>BDP|9986282837740725597</stp>
        <tr r="R2191" s="1"/>
        <tr r="R4319" s="1"/>
      </tp>
      <tp t="s">
        <v>#N/A N/A</v>
        <stp/>
        <stp>BDP|1874138236959137748</stp>
        <tr r="R1955" s="1"/>
        <tr r="R2002" s="1"/>
      </tp>
      <tp t="s">
        <v>#N/A N/A</v>
        <stp/>
        <stp>BDP|6974842941555268266</stp>
        <tr r="N1180" s="1"/>
        <tr r="N1820" s="1"/>
      </tp>
      <tp t="s">
        <v>#N/A N/A</v>
        <stp/>
        <stp>BDP|8673715382429863350</stp>
        <tr r="N1430" s="1"/>
        <tr r="N790" s="1"/>
      </tp>
      <tp t="s">
        <v>#N/A N/A</v>
        <stp/>
        <stp>BDP|7977840146023118521</stp>
        <tr r="N4197" s="1"/>
      </tp>
      <tp t="s">
        <v>#N/A N/A</v>
        <stp/>
        <stp>BDP|3415921469851679000</stp>
        <tr r="N2515" s="1"/>
      </tp>
      <tp t="s">
        <v>#N/A N/A</v>
        <stp/>
        <stp>BDP|8465680934271566147</stp>
        <tr r="R2326" s="1"/>
        <tr r="R4289" s="1"/>
      </tp>
      <tp t="s">
        <v>#N/A N/A</v>
        <stp/>
        <stp>BDP|3864866927337442343</stp>
        <tr r="N1610" s="1"/>
        <tr r="N970" s="1"/>
      </tp>
      <tp t="s">
        <v>#N/A N/A</v>
        <stp/>
        <stp>BDP|5000331455406984816</stp>
        <tr r="N1112" s="1"/>
        <tr r="N1752" s="1"/>
      </tp>
      <tp t="s">
        <v>#N/A N/A</v>
        <stp/>
        <stp>BDP|4724833326352488180</stp>
        <tr r="R1922" s="1"/>
        <tr r="R558" s="1"/>
      </tp>
      <tp t="s">
        <v>#N/A N/A</v>
        <stp/>
        <stp>BDP|7088484344263655946</stp>
        <tr r="R1945" s="1"/>
      </tp>
      <tp t="s">
        <v>#N/A N/A</v>
        <stp/>
        <stp>BDP|6803804175673750749</stp>
        <tr r="N2519" s="1"/>
      </tp>
      <tp t="s">
        <v>#N/A N/A</v>
        <stp/>
        <stp>BDP|2988830811880148641</stp>
        <tr r="R2367" s="1"/>
      </tp>
      <tp t="s">
        <v>#N/A N/A</v>
        <stp/>
        <stp>BDP|3599022829865556951</stp>
        <tr r="R16" s="1"/>
      </tp>
      <tp t="s">
        <v>#N/A N/A</v>
        <stp/>
        <stp>BDP|7634783281577085205</stp>
        <tr r="R2138" s="1"/>
        <tr r="R2344" s="1"/>
      </tp>
      <tp t="s">
        <v>#N/A N/A</v>
        <stp/>
        <stp>BDP|2556860665820969107</stp>
        <tr r="R1889" s="1"/>
      </tp>
      <tp t="s">
        <v>#N/A N/A</v>
        <stp/>
        <stp>BDP|6714032129969725057</stp>
        <tr r="R1862" s="1"/>
        <tr r="R1935" s="1"/>
        <tr r="R1964" s="1"/>
        <tr r="R2011" s="1"/>
        <tr r="R234" s="1"/>
        <tr r="R2439" s="1"/>
        <tr r="R4140" s="1"/>
        <tr r="R576" s="1"/>
      </tp>
      <tp t="s">
        <v>#N/A N/A</v>
        <stp/>
        <stp>BDP|2446340725288399690</stp>
        <tr r="R2191" s="1"/>
        <tr r="R4319" s="1"/>
      </tp>
      <tp t="s">
        <v>#N/A N/A</v>
        <stp/>
        <stp>BDP|1796156720738494792</stp>
        <tr r="N1574" s="1"/>
        <tr r="N934" s="1"/>
      </tp>
      <tp t="s">
        <v>#N/A N/A</v>
        <stp/>
        <stp>BDP|4976820433885092775</stp>
        <tr r="N1121" s="1"/>
        <tr r="N1761" s="1"/>
      </tp>
      <tp t="s">
        <v>#N/A N/A</v>
        <stp/>
        <stp>BDP|3649500669498172515</stp>
        <tr r="R502" s="1"/>
      </tp>
      <tp t="s">
        <v>#N/A N/A</v>
        <stp/>
        <stp>BDP|6272587062478593028</stp>
        <tr r="R1911" s="1"/>
        <tr r="R535" s="1"/>
      </tp>
      <tp t="s">
        <v>#N/A N/A</v>
        <stp/>
        <stp>BDP|7879900805107336411</stp>
        <tr r="N1189" s="1"/>
        <tr r="N1829" s="1"/>
      </tp>
      <tp t="s">
        <v>#N/A N/A</v>
        <stp/>
        <stp>BDP|6158417788712534522</stp>
        <tr r="N326" s="1"/>
        <tr r="N93" s="1"/>
      </tp>
      <tp t="s">
        <v>#N/A N/A</v>
        <stp/>
        <stp>BDP|8763280386657128848</stp>
        <tr r="R2534" s="1"/>
      </tp>
      <tp t="s">
        <v>#N/A N/A</v>
        <stp/>
        <stp>BDP|6154445233878924434</stp>
        <tr r="R2159" s="1"/>
      </tp>
      <tp t="s">
        <v>#N/A N/A</v>
        <stp/>
        <stp>BDP|8385026499764734834</stp>
        <tr r="R2474" s="1"/>
        <tr r="R4207" s="1"/>
      </tp>
      <tp t="s">
        <v>#N/A N/A</v>
        <stp/>
        <stp>BDP|1430367379648679010</stp>
        <tr r="N2307" s="1"/>
        <tr r="N292" s="1"/>
        <tr r="N59" s="1"/>
      </tp>
      <tp t="s">
        <v>#N/A N/A</v>
        <stp/>
        <stp>BDP|8029820493591502580</stp>
        <tr r="N2502" s="1"/>
      </tp>
      <tp t="s">
        <v>#N/A N/A</v>
        <stp/>
        <stp>BDP|8927050674707351569</stp>
        <tr r="O1947" s="1"/>
      </tp>
      <tp t="s">
        <v>#N/A N/A</v>
        <stp/>
        <stp>BDP|7378375797649873960</stp>
        <tr r="R481" s="1"/>
      </tp>
      <tp t="s">
        <v>#N/A N/A</v>
        <stp/>
        <stp>BDP|3444180576500661812</stp>
        <tr r="N1222" s="1"/>
        <tr r="N582" s="1"/>
      </tp>
      <tp t="s">
        <v>#N/A N/A</v>
        <stp/>
        <stp>BDP|4640678839725246978</stp>
        <tr r="R2074" s="1"/>
        <tr r="R4279" s="1"/>
      </tp>
      <tp t="s">
        <v>#N/A N/A</v>
        <stp/>
        <stp>BDP|9537857217914236977</stp>
        <tr r="N1168" s="1"/>
        <tr r="N1808" s="1"/>
      </tp>
      <tp t="s">
        <v>#N/A N/A</v>
        <stp/>
        <stp>BDP|3169537784812638121</stp>
        <tr r="R2207" s="1"/>
        <tr r="R2407" s="1"/>
      </tp>
      <tp t="s">
        <v>#N/A N/A</v>
        <stp/>
        <stp>BDP|7805293492255294434</stp>
        <tr r="R4144" s="1"/>
      </tp>
      <tp t="s">
        <v>#N/A N/A</v>
        <stp/>
        <stp>BDP|7817933609082169118</stp>
        <tr r="R1909" s="1"/>
        <tr r="R532" s="1"/>
      </tp>
      <tp t="s">
        <v>#N/A N/A</v>
        <stp/>
        <stp>BDP|7573902955641245704</stp>
        <tr r="N270" s="1"/>
        <tr r="N37" s="1"/>
      </tp>
      <tp t="s">
        <v>#N/A N/A</v>
        <stp/>
        <stp>BDP|1927690159039277691</stp>
        <tr r="N481" s="1"/>
      </tp>
      <tp t="s">
        <v>#N/A N/A</v>
        <stp/>
        <stp>BDP|6478319073147378862</stp>
        <tr r="R2190" s="1"/>
        <tr r="R2395" s="1"/>
      </tp>
      <tp t="s">
        <v>#N/A N/A</v>
        <stp/>
        <stp>BDP|3375025417267231879</stp>
        <tr r="N1156" s="1"/>
        <tr r="N1796" s="1"/>
      </tp>
      <tp t="s">
        <v>#N/A N/A</v>
        <stp/>
        <stp>BDP|9025540313952023243</stp>
        <tr r="R1956" s="1"/>
        <tr r="R2003" s="1"/>
      </tp>
      <tp t="s">
        <v>#N/A N/A</v>
        <stp/>
        <stp>BDP|7407667514238784521</stp>
        <tr r="R2232" s="1"/>
      </tp>
      <tp t="s">
        <v>#N/A N/A</v>
        <stp/>
        <stp>BDP|4251735080140487666</stp>
        <tr r="R469" s="1"/>
        <tr r="R469" s="1"/>
      </tp>
      <tp t="s">
        <v>#N/A N/A</v>
        <stp/>
        <stp>BDP|5034208544598399646</stp>
        <tr r="R4229" s="1"/>
      </tp>
      <tp t="s">
        <v>#N/A N/A</v>
        <stp/>
        <stp>BDP|7042462290717629032</stp>
        <tr r="O4169" s="1"/>
        <tr r="O4182" s="1"/>
      </tp>
      <tp t="s">
        <v>#N/A N/A</v>
        <stp/>
        <stp>BDP|8316168442490760039</stp>
        <tr r="R2068" s="1"/>
        <tr r="R2273" s="1"/>
        <tr r="R4278" s="1"/>
      </tp>
      <tp t="s">
        <v>#N/A N/A</v>
        <stp/>
        <stp>BDP|8603017765443000016</stp>
        <tr r="N191" s="1"/>
        <tr r="N424" s="1"/>
      </tp>
      <tp t="s">
        <v>#N/A N/A</v>
        <stp/>
        <stp>BDP|8514917172029765225</stp>
        <tr r="R1985" s="1"/>
      </tp>
      <tp t="s">
        <v>#N/A N/A</v>
        <stp/>
        <stp>BDP|8807288114846026075</stp>
        <tr r="N1011" s="1"/>
        <tr r="N1651" s="1"/>
      </tp>
      <tp t="s">
        <v>#N/A N/A</v>
        <stp/>
        <stp>BDP|9593156128803254494</stp>
        <tr r="N1204" s="1"/>
        <tr r="N1844" s="1"/>
      </tp>
      <tp t="s">
        <v>#N/A N/A</v>
        <stp/>
        <stp>BDP|2830513888535746768</stp>
        <tr r="R475" s="1"/>
      </tp>
      <tp t="s">
        <v>#N/A N/A</v>
        <stp/>
        <stp>BDP|6318584041173846929</stp>
        <tr r="R2429" s="1"/>
      </tp>
      <tp t="s">
        <v>#N/A N/A</v>
        <stp/>
        <stp>BDP|5754483345840934831</stp>
        <tr r="R2081" s="1"/>
      </tp>
      <tp t="s">
        <v>#N/A N/A</v>
        <stp/>
        <stp>BDP|9743264567981155170</stp>
        <tr r="N178" s="1"/>
        <tr r="N2113" s="1"/>
        <tr r="N411" s="1"/>
      </tp>
      <tp t="s">
        <v>#N/A N/A</v>
        <stp/>
        <stp>BDP|3746169333018178434</stp>
        <tr r="N2294" s="1"/>
      </tp>
      <tp t="s">
        <v>#N/A N/A</v>
        <stp/>
        <stp>BDP|6889258645044843901</stp>
        <tr r="N1414" s="1"/>
        <tr r="N774" s="1"/>
      </tp>
      <tp t="s">
        <v>#N/A N/A</v>
        <stp/>
        <stp>BDP|8723094045871216084</stp>
        <tr r="O1944" s="1"/>
      </tp>
      <tp t="s">
        <v>#N/A N/A</v>
        <stp/>
        <stp>BDP|8113504783469122129</stp>
        <tr r="R1907" s="1"/>
        <tr r="R528" s="1"/>
      </tp>
      <tp t="s">
        <v>#N/A N/A</v>
        <stp/>
        <stp>BDP|3134845103172011479</stp>
        <tr r="R2502" s="1"/>
      </tp>
      <tp t="s">
        <v>#N/A N/A</v>
        <stp/>
        <stp>BDP|2261879009616470190</stp>
        <tr r="N171" s="1"/>
        <tr r="N404" s="1"/>
      </tp>
      <tp t="s">
        <v>#N/A N/A</v>
        <stp/>
        <stp>BDP|6977273099552407220</stp>
        <tr r="R18" s="1"/>
        <tr r="R2018" s="1"/>
        <tr r="R4237" s="1"/>
      </tp>
      <tp t="s">
        <v>#N/A N/A</v>
        <stp/>
        <stp>BDP|9156861828369820765</stp>
        <tr r="N2254" s="1"/>
      </tp>
      <tp t="s">
        <v>#N/A N/A</v>
        <stp/>
        <stp>BDP|5431718011287690935</stp>
        <tr r="N1982" s="1"/>
      </tp>
      <tp t="s">
        <v>#N/A N/A</v>
        <stp/>
        <stp>BDP|1731408505340441807</stp>
        <tr r="P1958" s="1"/>
        <tr r="P2005" s="1"/>
      </tp>
      <tp t="s">
        <v>#N/A N/A</v>
        <stp/>
        <stp>BDP|2239515274168182505</stp>
        <tr r="R1905" s="1"/>
        <tr r="R526" s="1"/>
      </tp>
      <tp t="s">
        <v>#N/A N/A</v>
        <stp/>
        <stp>BDP|5468929248171115492</stp>
        <tr r="R237" s="1"/>
      </tp>
      <tp t="s">
        <v>#N/A N/A</v>
        <stp/>
        <stp>BDP|9647437005399047969</stp>
        <tr r="N201" s="1"/>
        <tr r="N434" s="1"/>
      </tp>
      <tp t="s">
        <v>#N/A N/A</v>
        <stp/>
        <stp>BDP|1070782189552426132</stp>
        <tr r="N1266" s="1"/>
        <tr r="N626" s="1"/>
      </tp>
      <tp t="s">
        <v>#N/A N/A</v>
        <stp/>
        <stp>BDP|9014174745456239762</stp>
        <tr r="N1164" s="1"/>
        <tr r="N1804" s="1"/>
      </tp>
      <tp t="s">
        <v>#N/A N/A</v>
        <stp/>
        <stp>BDP|4268143196087040666</stp>
        <tr r="N1186" s="1"/>
        <tr r="N1826" s="1"/>
      </tp>
      <tp t="s">
        <v>#N/A N/A</v>
        <stp/>
        <stp>BDP|1126063459180849902</stp>
        <tr r="N1022" s="1"/>
        <tr r="N1662" s="1"/>
      </tp>
      <tp t="s">
        <v>#N/A N/A</v>
        <stp/>
        <stp>BDP|5921208643409909758</stp>
        <tr r="R4312" s="1"/>
      </tp>
      <tp t="s">
        <v>#N/A N/A</v>
        <stp/>
        <stp>BDP|3618742657115083921</stp>
        <tr r="N517" s="1"/>
      </tp>
      <tp t="s">
        <v>#N/A N/A</v>
        <stp/>
        <stp>BDP|7031266310430956989</stp>
        <tr r="R1941" s="1"/>
      </tp>
      <tp t="s">
        <v>#N/A N/A</v>
        <stp/>
        <stp>BDP|8108262126806002366</stp>
        <tr r="R1945" s="1"/>
      </tp>
      <tp t="s">
        <v>#N/A N/A</v>
        <stp/>
        <stp>BDP|3742554146279663655</stp>
        <tr r="R2120" s="1"/>
        <tr r="R4290" s="1"/>
      </tp>
      <tp t="s">
        <v>#N/A N/A</v>
        <stp/>
        <stp>BDP|5931917515588963837</stp>
        <tr r="N148" s="1"/>
        <tr r="N381" s="1"/>
      </tp>
      <tp t="s">
        <v>#N/A N/A</v>
        <stp/>
        <stp>BDP|9452528611967116717</stp>
        <tr r="R2347" s="1"/>
      </tp>
      <tp t="s">
        <v>#N/A N/A</v>
        <stp/>
        <stp>BDP|4400391868415387918</stp>
        <tr r="N1975" s="1"/>
      </tp>
      <tp t="s">
        <v>#N/A N/A</v>
        <stp/>
        <stp>BDP|9721023250200174132</stp>
        <tr r="R2519" s="1"/>
      </tp>
      <tp t="s">
        <v>#N/A N/A</v>
        <stp/>
        <stp>BDP|6111449386272170565</stp>
        <tr r="N2061" s="1"/>
      </tp>
      <tp t="s">
        <v>#N/A N/A</v>
        <stp/>
        <stp>BDP|2387162446008371245</stp>
        <tr r="N1437" s="1"/>
        <tr r="N797" s="1"/>
      </tp>
      <tp t="s">
        <v>#N/A N/A</v>
        <stp/>
        <stp>BDP|6828370886295411590</stp>
        <tr r="N251" s="1"/>
      </tp>
      <tp t="s">
        <v>#N/A N/A</v>
        <stp/>
        <stp>BDP|7619888918946332513</stp>
        <tr r="R2322" s="1"/>
      </tp>
      <tp t="s">
        <v>#N/A N/A</v>
        <stp/>
        <stp>BDP|9879738880858960362</stp>
        <tr r="N2338" s="1"/>
      </tp>
      <tp t="s">
        <v>#N/A N/A</v>
        <stp/>
        <stp>BDP|9745910202248055500</stp>
        <tr r="N1400" s="1"/>
        <tr r="N760" s="1"/>
      </tp>
      <tp t="s">
        <v>#N/A N/A</v>
        <stp/>
        <stp>BDP|5432969601962488338</stp>
        <tr r="N1213" s="1"/>
        <tr r="N1853" s="1"/>
      </tp>
      <tp t="s">
        <v>#N/A N/A</v>
        <stp/>
        <stp>BDP|8382879581087652270</stp>
        <tr r="N2518" s="1"/>
      </tp>
      <tp t="s">
        <v>#N/A N/A</v>
        <stp/>
        <stp>BDP|2429847574514849483</stp>
        <tr r="N198" s="1"/>
        <tr r="N2152" s="1"/>
        <tr r="N431" s="1"/>
      </tp>
      <tp t="s">
        <v>#N/A N/A</v>
        <stp/>
        <stp>BDP|9830623394798988326</stp>
        <tr r="R2297" s="1"/>
      </tp>
      <tp t="s">
        <v>#N/A N/A</v>
        <stp/>
        <stp>BDP|6330328474626865982</stp>
        <tr r="R561" s="1"/>
      </tp>
      <tp t="s">
        <v>#N/A N/A</v>
        <stp/>
        <stp>BDP|5817817952877720291</stp>
        <tr r="O4224" s="1"/>
      </tp>
      <tp t="s">
        <v>#N/A N/A</v>
        <stp/>
        <stp>BDP|6112252991844447443</stp>
        <tr r="N1588" s="1"/>
        <tr r="N948" s="1"/>
      </tp>
      <tp t="s">
        <v>#N/A N/A</v>
        <stp/>
        <stp>BDP|4080377784515417725</stp>
        <tr r="N1233" s="1"/>
        <tr r="N593" s="1"/>
      </tp>
      <tp t="s">
        <v>#N/A N/A</v>
        <stp/>
        <stp>BDP|1735183241250965924</stp>
        <tr r="R4217" s="1"/>
      </tp>
      <tp t="s">
        <v>#N/A N/A</v>
        <stp/>
        <stp>BDP|3927310119059073545</stp>
        <tr r="R1900" s="1"/>
      </tp>
      <tp t="s">
        <v>#N/A N/A</v>
        <stp/>
        <stp>BDP|9017727952382734423</stp>
        <tr r="R1944" s="1"/>
      </tp>
      <tp t="s">
        <v>#N/A N/A</v>
        <stp/>
        <stp>BDP|8912576648124705043</stp>
        <tr r="R4158" s="1"/>
      </tp>
      <tp t="s">
        <v>#N/A N/A</v>
        <stp/>
        <stp>BDP|8174677803840793375</stp>
        <tr r="R483" s="1"/>
        <tr r="R483" s="1"/>
      </tp>
      <tp t="s">
        <v>#N/A N/A</v>
        <stp/>
        <stp>BDP|3808938564434410610</stp>
        <tr r="N1542" s="1"/>
        <tr r="N902" s="1"/>
      </tp>
      <tp t="s">
        <v>#N/A N/A</v>
        <stp/>
        <stp>BDP|5963285928408058330</stp>
        <tr r="N2088" s="1"/>
      </tp>
      <tp t="s">
        <v>#N/A N/A</v>
        <stp/>
        <stp>BDP|3968792938480613946</stp>
        <tr r="N537" s="1"/>
      </tp>
      <tp t="s">
        <v>#N/A N/A</v>
        <stp/>
        <stp>BDP|4379632688447598367</stp>
        <tr r="N1531" s="1"/>
        <tr r="N891" s="1"/>
      </tp>
      <tp t="s">
        <v>#N/A N/A</v>
        <stp/>
        <stp>BDP|4856594868280676941</stp>
        <tr r="N2503" s="1"/>
      </tp>
      <tp t="s">
        <v>#N/A N/A</v>
        <stp/>
        <stp>BDP|2068294680433654578</stp>
        <tr r="N494" s="1"/>
      </tp>
      <tp t="s">
        <v>#N/A N/A</v>
        <stp/>
        <stp>BDP|1797259867349940246</stp>
        <tr r="R1973" s="1"/>
      </tp>
      <tp t="s">
        <v>#N/A N/A</v>
        <stp/>
        <stp>BDP|5540787309115821940</stp>
        <tr r="R4191" s="1"/>
      </tp>
      <tp t="s">
        <v>#N/A N/A</v>
        <stp/>
        <stp>BDP|5059791706624370846</stp>
        <tr r="N2508" s="1"/>
      </tp>
      <tp t="s">
        <v>#N/A N/A</v>
        <stp/>
        <stp>BDP|6380066398903710224</stp>
        <tr r="N1312" s="1"/>
        <tr r="N672" s="1"/>
      </tp>
      <tp t="s">
        <v>#N/A N/A</v>
        <stp/>
        <stp>BDP|3637754352047055897</stp>
        <tr r="N1084" s="1"/>
        <tr r="N1724" s="1"/>
      </tp>
      <tp t="s">
        <v>#N/A N/A</v>
        <stp/>
        <stp>BDP|3728571486384876460</stp>
        <tr r="P4169" s="1"/>
        <tr r="P4182" s="1"/>
      </tp>
      <tp t="s">
        <v>#N/A N/A</v>
        <stp/>
        <stp>BDP|7633129691177964656</stp>
        <tr r="N1329" s="1"/>
        <tr r="N689" s="1"/>
      </tp>
      <tp t="s">
        <v>#N/A N/A</v>
        <stp/>
        <stp>BDP|9603495293952262871</stp>
        <tr r="R2034" s="1"/>
        <tr r="R4259" s="1"/>
      </tp>
      <tp t="s">
        <v>#N/A N/A</v>
        <stp/>
        <stp>BDP|3941902446815700514</stp>
        <tr r="N1406" s="1"/>
        <tr r="N766" s="1"/>
      </tp>
      <tp t="s">
        <v>#N/A N/A</v>
        <stp/>
        <stp>BDP|7462022584848342986</stp>
        <tr r="R4189" s="1"/>
      </tp>
      <tp t="s">
        <v>#N/A N/A</v>
        <stp/>
        <stp>BDP|1690175037858098584</stp>
        <tr r="N2513" s="1"/>
      </tp>
      <tp t="s">
        <v>#N/A N/A</v>
        <stp/>
        <stp>BDP|9598671857474204091</stp>
        <tr r="N2104" s="1"/>
        <tr r="N2315" s="1"/>
      </tp>
      <tp t="s">
        <v>#N/A N/A</v>
        <stp/>
        <stp>BDP|4090660908064434847</stp>
        <tr r="N1940" s="1"/>
        <tr r="N1940" s="1"/>
      </tp>
      <tp t="s">
        <v>#N/A N/A</v>
        <stp/>
        <stp>BDP|6043080244214291803</stp>
        <tr r="N1125" s="1"/>
        <tr r="N1765" s="1"/>
      </tp>
      <tp t="s">
        <v>#N/A N/A</v>
        <stp/>
        <stp>BDP|9192894991974190263</stp>
        <tr r="R2347" s="1"/>
      </tp>
      <tp t="s">
        <v>#N/A N/A</v>
        <stp/>
        <stp>BDP|6631944899130525805</stp>
        <tr r="N1461" s="1"/>
        <tr r="N821" s="1"/>
      </tp>
      <tp t="s">
        <v>#N/A N/A</v>
        <stp/>
        <stp>BDP|8739344150639526986</stp>
        <tr r="N1265" s="1"/>
        <tr r="N625" s="1"/>
      </tp>
      <tp t="s">
        <v>#N/A N/A</v>
        <stp/>
        <stp>BDP|9960633312305226542</stp>
        <tr r="R2099" s="1"/>
        <tr r="R2300" s="1"/>
      </tp>
      <tp t="s">
        <v>#N/A N/A</v>
        <stp/>
        <stp>BDP|3297949829202421456</stp>
        <tr r="O1882" s="1"/>
      </tp>
      <tp t="s">
        <v>#N/A N/A</v>
        <stp/>
        <stp>BDP|5828892317131015399</stp>
        <tr r="N159" s="1"/>
        <tr r="N2068" s="1"/>
        <tr r="N2273" s="1"/>
        <tr r="N4278" s="1"/>
        <tr r="N392" s="1"/>
      </tp>
      <tp t="s">
        <v>#N/A N/A</v>
        <stp/>
        <stp>BDP|4550489532149550453</stp>
        <tr r="R100" s="1"/>
        <tr r="R998" s="1"/>
        <tr r="R999" s="1"/>
        <tr r="R1000" s="1"/>
        <tr r="R1001" s="1"/>
        <tr r="R1002" s="1"/>
        <tr r="R1003" s="1"/>
        <tr r="R1004" s="1"/>
        <tr r="R1005" s="1"/>
        <tr r="R1006" s="1"/>
        <tr r="R1007" s="1"/>
        <tr r="R101" s="1"/>
        <tr r="R1008" s="1"/>
        <tr r="R1009" s="1"/>
        <tr r="R1010" s="1"/>
        <tr r="R1011" s="1"/>
        <tr r="R1012" s="1"/>
        <tr r="R1013" s="1"/>
        <tr r="R1014" s="1"/>
        <tr r="R1015" s="1"/>
        <tr r="R1016" s="1"/>
        <tr r="R1017" s="1"/>
        <tr r="R102" s="1"/>
        <tr r="R1018" s="1"/>
        <tr r="R1019" s="1"/>
        <tr r="R1020" s="1"/>
        <tr r="R1021" s="1"/>
        <tr r="R1022" s="1"/>
        <tr r="R1023" s="1"/>
        <tr r="R1024" s="1"/>
        <tr r="R1025" s="1"/>
        <tr r="R1026" s="1"/>
        <tr r="R1027" s="1"/>
        <tr r="R103" s="1"/>
        <tr r="R1028" s="1"/>
        <tr r="R1029" s="1"/>
        <tr r="R1030" s="1"/>
        <tr r="R1031" s="1"/>
        <tr r="R1032" s="1"/>
        <tr r="R1033" s="1"/>
        <tr r="R1034" s="1"/>
        <tr r="R1035" s="1"/>
        <tr r="R1036" s="1"/>
        <tr r="R1037" s="1"/>
        <tr r="R104" s="1"/>
        <tr r="R1038" s="1"/>
        <tr r="R1039" s="1"/>
        <tr r="R1040" s="1"/>
        <tr r="R1041" s="1"/>
        <tr r="R1042" s="1"/>
        <tr r="R1043" s="1"/>
        <tr r="R1044" s="1"/>
        <tr r="R1045" s="1"/>
        <tr r="R1046" s="1"/>
        <tr r="R1047" s="1"/>
        <tr r="R105" s="1"/>
        <tr r="R1048" s="1"/>
        <tr r="R1049" s="1"/>
        <tr r="R1050" s="1"/>
        <tr r="R1051" s="1"/>
        <tr r="R1052" s="1"/>
        <tr r="R1053" s="1"/>
        <tr r="R1054" s="1"/>
        <tr r="R1055" s="1"/>
        <tr r="R1056" s="1"/>
        <tr r="R1057" s="1"/>
        <tr r="R106" s="1"/>
        <tr r="R1058" s="1"/>
        <tr r="R1059" s="1"/>
        <tr r="R1060" s="1"/>
        <tr r="R1061" s="1"/>
        <tr r="R1062" s="1"/>
        <tr r="R1063" s="1"/>
        <tr r="R1064" s="1"/>
        <tr r="R1065" s="1"/>
        <tr r="R1066" s="1"/>
        <tr r="R1067" s="1"/>
        <tr r="R107" s="1"/>
        <tr r="R1068" s="1"/>
        <tr r="R1069" s="1"/>
        <tr r="R1070" s="1"/>
        <tr r="R1071" s="1"/>
        <tr r="R1072" s="1"/>
        <tr r="R1073" s="1"/>
        <tr r="R1074" s="1"/>
        <tr r="R1075" s="1"/>
        <tr r="R1076" s="1"/>
        <tr r="R1077" s="1"/>
        <tr r="R108" s="1"/>
        <tr r="R1078" s="1"/>
        <tr r="R1079" s="1"/>
        <tr r="R1080" s="1"/>
        <tr r="R1081" s="1"/>
        <tr r="R1082" s="1"/>
        <tr r="R1083" s="1"/>
        <tr r="R1084" s="1"/>
        <tr r="R1085" s="1"/>
        <tr r="R1086" s="1"/>
        <tr r="R1087" s="1"/>
        <tr r="R109" s="1"/>
        <tr r="R1088" s="1"/>
        <tr r="R1089" s="1"/>
        <tr r="R1090" s="1"/>
        <tr r="R1091" s="1"/>
        <tr r="R1092" s="1"/>
        <tr r="R1093" s="1"/>
        <tr r="R1094" s="1"/>
        <tr r="R1095" s="1"/>
        <tr r="R1096" s="1"/>
        <tr r="R1097" s="1"/>
        <tr r="R110" s="1"/>
        <tr r="R1098" s="1"/>
        <tr r="R1099" s="1"/>
        <tr r="R1100" s="1"/>
        <tr r="R1101" s="1"/>
        <tr r="R1102" s="1"/>
        <tr r="R1103" s="1"/>
        <tr r="R1104" s="1"/>
        <tr r="R1105" s="1"/>
        <tr r="R1106" s="1"/>
        <tr r="R1107" s="1"/>
        <tr r="R111" s="1"/>
        <tr r="R1108" s="1"/>
        <tr r="R1109" s="1"/>
        <tr r="R1110" s="1"/>
        <tr r="R1111" s="1"/>
        <tr r="R1112" s="1"/>
        <tr r="R1113" s="1"/>
        <tr r="R1114" s="1"/>
        <tr r="R1115" s="1"/>
        <tr r="R1116" s="1"/>
        <tr r="R1117" s="1"/>
        <tr r="R112" s="1"/>
        <tr r="R1118" s="1"/>
        <tr r="R1119" s="1"/>
        <tr r="R1120" s="1"/>
        <tr r="R1121" s="1"/>
        <tr r="R1122" s="1"/>
        <tr r="R1123" s="1"/>
        <tr r="R1124" s="1"/>
        <tr r="R1125" s="1"/>
        <tr r="R1126" s="1"/>
        <tr r="R1127" s="1"/>
        <tr r="R113" s="1"/>
        <tr r="R1128" s="1"/>
        <tr r="R1129" s="1"/>
        <tr r="R1130" s="1"/>
        <tr r="R1131" s="1"/>
        <tr r="R1132" s="1"/>
        <tr r="R1133" s="1"/>
        <tr r="R1134" s="1"/>
        <tr r="R1135" s="1"/>
        <tr r="R1136" s="1"/>
        <tr r="R1137" s="1"/>
        <tr r="R114" s="1"/>
        <tr r="R1138" s="1"/>
        <tr r="R1139" s="1"/>
        <tr r="R1140" s="1"/>
        <tr r="R1141" s="1"/>
        <tr r="R1142" s="1"/>
        <tr r="R1143" s="1"/>
        <tr r="R1144" s="1"/>
        <tr r="R1145" s="1"/>
        <tr r="R1146" s="1"/>
        <tr r="R1147" s="1"/>
        <tr r="R115" s="1"/>
        <tr r="R1148" s="1"/>
        <tr r="R1149" s="1"/>
        <tr r="R1150" s="1"/>
        <tr r="R1151" s="1"/>
        <tr r="R1152" s="1"/>
        <tr r="R1153" s="1"/>
        <tr r="R1154" s="1"/>
        <tr r="R1155" s="1"/>
        <tr r="R1156" s="1"/>
        <tr r="R1157" s="1"/>
        <tr r="R116" s="1"/>
        <tr r="R1158" s="1"/>
        <tr r="R1159" s="1"/>
        <tr r="R1160" s="1"/>
        <tr r="R1161" s="1"/>
        <tr r="R1162" s="1"/>
        <tr r="R1163" s="1"/>
        <tr r="R1164" s="1"/>
        <tr r="R1165" s="1"/>
        <tr r="R1166" s="1"/>
        <tr r="R1167" s="1"/>
        <tr r="R117" s="1"/>
        <tr r="R1168" s="1"/>
        <tr r="R1169" s="1"/>
        <tr r="R1170" s="1"/>
        <tr r="R1171" s="1"/>
        <tr r="R1172" s="1"/>
        <tr r="R1173" s="1"/>
        <tr r="R1174" s="1"/>
        <tr r="R1175" s="1"/>
        <tr r="R1176" s="1"/>
        <tr r="R1177" s="1"/>
        <tr r="R118" s="1"/>
        <tr r="R1178" s="1"/>
        <tr r="R1179" s="1"/>
        <tr r="R1180" s="1"/>
        <tr r="R1181" s="1"/>
        <tr r="R1182" s="1"/>
        <tr r="R1183" s="1"/>
        <tr r="R1184" s="1"/>
        <tr r="R1185" s="1"/>
        <tr r="R1186" s="1"/>
        <tr r="R1187" s="1"/>
        <tr r="R119" s="1"/>
        <tr r="R1188" s="1"/>
        <tr r="R1189" s="1"/>
        <tr r="R1190" s="1"/>
        <tr r="R1191" s="1"/>
        <tr r="R1192" s="1"/>
        <tr r="R1193" s="1"/>
        <tr r="R1194" s="1"/>
        <tr r="R1195" s="1"/>
        <tr r="R1196" s="1"/>
        <tr r="R1197" s="1"/>
        <tr r="R12" s="1"/>
        <tr r="R120" s="1"/>
        <tr r="R1198" s="1"/>
        <tr r="R1199" s="1"/>
        <tr r="R1200" s="1"/>
        <tr r="R1201" s="1"/>
        <tr r="R1202" s="1"/>
        <tr r="R1203" s="1"/>
        <tr r="R1204" s="1"/>
        <tr r="R1205" s="1"/>
        <tr r="R1206" s="1"/>
        <tr r="R1207" s="1"/>
        <tr r="R121" s="1"/>
        <tr r="R1208" s="1"/>
        <tr r="R1209" s="1"/>
        <tr r="R1210" s="1"/>
        <tr r="R1211" s="1"/>
        <tr r="R1212" s="1"/>
        <tr r="R1213" s="1"/>
        <tr r="R1214" s="1"/>
        <tr r="R1215" s="1"/>
        <tr r="R1216" s="1"/>
        <tr r="R1217" s="1"/>
        <tr r="R122" s="1"/>
        <tr r="R1218" s="1"/>
        <tr r="R1220" s="1"/>
        <tr r="R1221" s="1"/>
        <tr r="R1222" s="1"/>
        <tr r="R1223" s="1"/>
        <tr r="R1224" s="1"/>
        <tr r="R1225" s="1"/>
        <tr r="R1226" s="1"/>
        <tr r="R1227" s="1"/>
        <tr r="R123" s="1"/>
        <tr r="R1228" s="1"/>
        <tr r="R1229" s="1"/>
        <tr r="R1230" s="1"/>
        <tr r="R1231" s="1"/>
        <tr r="R1232" s="1"/>
        <tr r="R1233" s="1"/>
        <tr r="R1234" s="1"/>
        <tr r="R1235" s="1"/>
        <tr r="R1236" s="1"/>
        <tr r="R1237" s="1"/>
        <tr r="R124" s="1"/>
        <tr r="R1238" s="1"/>
        <tr r="R1239" s="1"/>
        <tr r="R1240" s="1"/>
        <tr r="R1241" s="1"/>
        <tr r="R1242" s="1"/>
        <tr r="R1243" s="1"/>
        <tr r="R1244" s="1"/>
        <tr r="R1245" s="1"/>
        <tr r="R1246" s="1"/>
        <tr r="R1247" s="1"/>
        <tr r="R125" s="1"/>
        <tr r="R1248" s="1"/>
        <tr r="R1249" s="1"/>
        <tr r="R1250" s="1"/>
        <tr r="R1251" s="1"/>
        <tr r="R1252" s="1"/>
        <tr r="R1253" s="1"/>
        <tr r="R1254" s="1"/>
        <tr r="R1255" s="1"/>
        <tr r="R1256" s="1"/>
        <tr r="R1257" s="1"/>
        <tr r="R126" s="1"/>
        <tr r="R1258" s="1"/>
        <tr r="R1259" s="1"/>
        <tr r="R1260" s="1"/>
        <tr r="R1261" s="1"/>
        <tr r="R1262" s="1"/>
        <tr r="R1263" s="1"/>
        <tr r="R1264" s="1"/>
        <tr r="R1265" s="1"/>
        <tr r="R1266" s="1"/>
        <tr r="R1267" s="1"/>
        <tr r="R127" s="1"/>
        <tr r="R1268" s="1"/>
        <tr r="R1269" s="1"/>
        <tr r="R1270" s="1"/>
        <tr r="R1271" s="1"/>
        <tr r="R1272" s="1"/>
        <tr r="R1273" s="1"/>
        <tr r="R1274" s="1"/>
        <tr r="R1275" s="1"/>
        <tr r="R1276" s="1"/>
        <tr r="R1277" s="1"/>
        <tr r="R128" s="1"/>
        <tr r="R1278" s="1"/>
        <tr r="R1279" s="1"/>
        <tr r="R1280" s="1"/>
        <tr r="R1281" s="1"/>
        <tr r="R1282" s="1"/>
        <tr r="R1283" s="1"/>
        <tr r="R1284" s="1"/>
        <tr r="R1285" s="1"/>
        <tr r="R1286" s="1"/>
        <tr r="R1287" s="1"/>
        <tr r="R129" s="1"/>
        <tr r="R1288" s="1"/>
        <tr r="R1289" s="1"/>
        <tr r="R1290" s="1"/>
        <tr r="R1291" s="1"/>
        <tr r="R1292" s="1"/>
        <tr r="R1293" s="1"/>
        <tr r="R1294" s="1"/>
        <tr r="R1295" s="1"/>
        <tr r="R1296" s="1"/>
        <tr r="R1297" s="1"/>
        <tr r="R1298" s="1"/>
        <tr r="R1299" s="1"/>
        <tr r="R1300" s="1"/>
        <tr r="R1301" s="1"/>
        <tr r="R1302" s="1"/>
        <tr r="R1303" s="1"/>
        <tr r="R1304" s="1"/>
        <tr r="R1305" s="1"/>
        <tr r="R1306" s="1"/>
        <tr r="R1307" s="1"/>
        <tr r="R131" s="1"/>
        <tr r="R1308" s="1"/>
        <tr r="R1309" s="1"/>
        <tr r="R1310" s="1"/>
        <tr r="R1311" s="1"/>
        <tr r="R1312" s="1"/>
        <tr r="R1313" s="1"/>
        <tr r="R1314" s="1"/>
        <tr r="R1315" s="1"/>
        <tr r="R1316" s="1"/>
        <tr r="R1317" s="1"/>
        <tr r="R132" s="1"/>
        <tr r="R1318" s="1"/>
        <tr r="R1319" s="1"/>
        <tr r="R1320" s="1"/>
        <tr r="R1321" s="1"/>
        <tr r="R1322" s="1"/>
        <tr r="R1323" s="1"/>
        <tr r="R1324" s="1"/>
        <tr r="R1325" s="1"/>
        <tr r="R1326" s="1"/>
        <tr r="R1327" s="1"/>
        <tr r="R133" s="1"/>
        <tr r="R1328" s="1"/>
        <tr r="R1329" s="1"/>
        <tr r="R1330" s="1"/>
        <tr r="R1331" s="1"/>
        <tr r="R1332" s="1"/>
        <tr r="R1333" s="1"/>
        <tr r="R1334" s="1"/>
        <tr r="R1335" s="1"/>
        <tr r="R1336" s="1"/>
        <tr r="R1337" s="1"/>
        <tr r="R134" s="1"/>
        <tr r="R1338" s="1"/>
        <tr r="R1339" s="1"/>
        <tr r="R1340" s="1"/>
        <tr r="R1341" s="1"/>
        <tr r="R1342" s="1"/>
        <tr r="R1343" s="1"/>
        <tr r="R1344" s="1"/>
        <tr r="R1345" s="1"/>
        <tr r="R1346" s="1"/>
        <tr r="R1347" s="1"/>
        <tr r="R135" s="1"/>
        <tr r="R1348" s="1"/>
        <tr r="R1349" s="1"/>
        <tr r="R1350" s="1"/>
        <tr r="R1351" s="1"/>
        <tr r="R1352" s="1"/>
        <tr r="R1353" s="1"/>
        <tr r="R1354" s="1"/>
        <tr r="R1355" s="1"/>
        <tr r="R1356" s="1"/>
        <tr r="R1357" s="1"/>
        <tr r="R136" s="1"/>
        <tr r="R1358" s="1"/>
        <tr r="R1359" s="1"/>
        <tr r="R1360" s="1"/>
        <tr r="R1361" s="1"/>
        <tr r="R1362" s="1"/>
        <tr r="R1363" s="1"/>
        <tr r="R1364" s="1"/>
        <tr r="R1365" s="1"/>
        <tr r="R1366" s="1"/>
        <tr r="R1367" s="1"/>
        <tr r="R137" s="1"/>
        <tr r="R1368" s="1"/>
        <tr r="R1369" s="1"/>
        <tr r="R1370" s="1"/>
        <tr r="R1371" s="1"/>
        <tr r="R1372" s="1"/>
        <tr r="R1373" s="1"/>
        <tr r="R1374" s="1"/>
        <tr r="R1375" s="1"/>
        <tr r="R1376" s="1"/>
        <tr r="R1377" s="1"/>
        <tr r="R138" s="1"/>
        <tr r="R1378" s="1"/>
        <tr r="R1379" s="1"/>
        <tr r="R1380" s="1"/>
        <tr r="R1381" s="1"/>
        <tr r="R1382" s="1"/>
        <tr r="R1383" s="1"/>
        <tr r="R1384" s="1"/>
        <tr r="R1385" s="1"/>
        <tr r="R1386" s="1"/>
        <tr r="R1387" s="1"/>
        <tr r="R139" s="1"/>
        <tr r="R1388" s="1"/>
        <tr r="R1389" s="1"/>
        <tr r="R1390" s="1"/>
        <tr r="R1391" s="1"/>
        <tr r="R1392" s="1"/>
        <tr r="R1393" s="1"/>
        <tr r="R1394" s="1"/>
        <tr r="R1395" s="1"/>
        <tr r="R1396" s="1"/>
        <tr r="R1397" s="1"/>
        <tr r="R140" s="1"/>
        <tr r="R1398" s="1"/>
        <tr r="R1399" s="1"/>
        <tr r="R1400" s="1"/>
        <tr r="R1401" s="1"/>
        <tr r="R1402" s="1"/>
        <tr r="R1403" s="1"/>
        <tr r="R1404" s="1"/>
        <tr r="R1405" s="1"/>
        <tr r="R1406" s="1"/>
        <tr r="R1407" s="1"/>
        <tr r="R141" s="1"/>
        <tr r="R1408" s="1"/>
        <tr r="R1409" s="1"/>
        <tr r="R1410" s="1"/>
        <tr r="R1411" s="1"/>
        <tr r="R1412" s="1"/>
        <tr r="R1413" s="1"/>
        <tr r="R1414" s="1"/>
        <tr r="R1415" s="1"/>
        <tr r="R1416" s="1"/>
        <tr r="R1417" s="1"/>
        <tr r="R142" s="1"/>
        <tr r="R1418" s="1"/>
        <tr r="R1419" s="1"/>
        <tr r="R1420" s="1"/>
        <tr r="R1421" s="1"/>
        <tr r="R1422" s="1"/>
        <tr r="R1423" s="1"/>
        <tr r="R1424" s="1"/>
        <tr r="R1425" s="1"/>
        <tr r="R1426" s="1"/>
        <tr r="R1427" s="1"/>
        <tr r="R143" s="1"/>
        <tr r="R1428" s="1"/>
        <tr r="R1429" s="1"/>
        <tr r="R1430" s="1"/>
        <tr r="R1431" s="1"/>
        <tr r="R1432" s="1"/>
        <tr r="R1433" s="1"/>
        <tr r="R1434" s="1"/>
        <tr r="R1435" s="1"/>
        <tr r="R1436" s="1"/>
        <tr r="R1437" s="1"/>
        <tr r="R144" s="1"/>
        <tr r="R1438" s="1"/>
        <tr r="R1439" s="1"/>
        <tr r="R1440" s="1"/>
        <tr r="R1441" s="1"/>
        <tr r="R1442" s="1"/>
        <tr r="R1443" s="1"/>
        <tr r="R1444" s="1"/>
        <tr r="R1445" s="1"/>
        <tr r="R1446" s="1"/>
        <tr r="R1447" s="1"/>
        <tr r="R145" s="1"/>
        <tr r="R1448" s="1"/>
        <tr r="R1449" s="1"/>
        <tr r="R1450" s="1"/>
        <tr r="R1451" s="1"/>
        <tr r="R1452" s="1"/>
        <tr r="R1453" s="1"/>
        <tr r="R1454" s="1"/>
        <tr r="R1455" s="1"/>
        <tr r="R1456" s="1"/>
        <tr r="R1457" s="1"/>
        <tr r="R146" s="1"/>
        <tr r="R1458" s="1"/>
        <tr r="R1459" s="1"/>
        <tr r="R1460" s="1"/>
        <tr r="R1461" s="1"/>
        <tr r="R1462" s="1"/>
        <tr r="R1463" s="1"/>
        <tr r="R1464" s="1"/>
        <tr r="R1465" s="1"/>
        <tr r="R1466" s="1"/>
        <tr r="R1467" s="1"/>
        <tr r="R147" s="1"/>
        <tr r="R1468" s="1"/>
        <tr r="R1469" s="1"/>
        <tr r="R1470" s="1"/>
        <tr r="R1471" s="1"/>
        <tr r="R1472" s="1"/>
        <tr r="R1473" s="1"/>
        <tr r="R1474" s="1"/>
        <tr r="R1475" s="1"/>
        <tr r="R1476" s="1"/>
        <tr r="R1477" s="1"/>
        <tr r="R148" s="1"/>
        <tr r="R1478" s="1"/>
        <tr r="R1479" s="1"/>
        <tr r="R1480" s="1"/>
        <tr r="R1481" s="1"/>
        <tr r="R1482" s="1"/>
        <tr r="R1483" s="1"/>
        <tr r="R1484" s="1"/>
        <tr r="R1485" s="1"/>
        <tr r="R1486" s="1"/>
        <tr r="R1487" s="1"/>
        <tr r="R149" s="1"/>
        <tr r="R1488" s="1"/>
        <tr r="R1489" s="1"/>
        <tr r="R1490" s="1"/>
        <tr r="R1491" s="1"/>
        <tr r="R1492" s="1"/>
        <tr r="R1493" s="1"/>
        <tr r="R1494" s="1"/>
        <tr r="R1495" s="1"/>
        <tr r="R1496" s="1"/>
        <tr r="R1497" s="1"/>
        <tr r="R150" s="1"/>
        <tr r="R1498" s="1"/>
        <tr r="R1499" s="1"/>
        <tr r="R1500" s="1"/>
        <tr r="R1501" s="1"/>
        <tr r="R1502" s="1"/>
        <tr r="R1503" s="1"/>
        <tr r="R1504" s="1"/>
        <tr r="R1505" s="1"/>
        <tr r="R1506" s="1"/>
        <tr r="R1507" s="1"/>
        <tr r="R151" s="1"/>
        <tr r="R1508" s="1"/>
        <tr r="R1509" s="1"/>
        <tr r="R1510" s="1"/>
        <tr r="R1511" s="1"/>
        <tr r="R1512" s="1"/>
        <tr r="R1513" s="1"/>
        <tr r="R1514" s="1"/>
        <tr r="R1515" s="1"/>
        <tr r="R1516" s="1"/>
        <tr r="R1517" s="1"/>
        <tr r="R152" s="1"/>
        <tr r="R1518" s="1"/>
        <tr r="R1519" s="1"/>
        <tr r="R1520" s="1"/>
        <tr r="R1524" s="1"/>
        <tr r="R1525" s="1"/>
        <tr r="R1526" s="1"/>
        <tr r="R1527" s="1"/>
        <tr r="R153" s="1"/>
        <tr r="R1528" s="1"/>
        <tr r="R1529" s="1"/>
        <tr r="R1530" s="1"/>
        <tr r="R1531" s="1"/>
        <tr r="R1532" s="1"/>
        <tr r="R1533" s="1"/>
        <tr r="R1534" s="1"/>
        <tr r="R1535" s="1"/>
        <tr r="R1536" s="1"/>
        <tr r="R1537" s="1"/>
        <tr r="R154" s="1"/>
        <tr r="R1538" s="1"/>
        <tr r="R1539" s="1"/>
        <tr r="R1540" s="1"/>
        <tr r="R1541" s="1"/>
        <tr r="R1542" s="1"/>
        <tr r="R1543" s="1"/>
        <tr r="R1544" s="1"/>
        <tr r="R1545" s="1"/>
        <tr r="R1546" s="1"/>
        <tr r="R1547" s="1"/>
        <tr r="R155" s="1"/>
        <tr r="R1548" s="1"/>
        <tr r="R1549" s="1"/>
        <tr r="R1550" s="1"/>
        <tr r="R1551" s="1"/>
        <tr r="R1552" s="1"/>
        <tr r="R1553" s="1"/>
        <tr r="R1554" s="1"/>
        <tr r="R1555" s="1"/>
        <tr r="R1556" s="1"/>
        <tr r="R1557" s="1"/>
        <tr r="R156" s="1"/>
        <tr r="R1558" s="1"/>
        <tr r="R1559" s="1"/>
        <tr r="R1560" s="1"/>
        <tr r="R1561" s="1"/>
        <tr r="R1562" s="1"/>
        <tr r="R1563" s="1"/>
        <tr r="R1564" s="1"/>
        <tr r="R1565" s="1"/>
        <tr r="R1566" s="1"/>
        <tr r="R1567" s="1"/>
        <tr r="R157" s="1"/>
        <tr r="R1568" s="1"/>
        <tr r="R1569" s="1"/>
        <tr r="R1570" s="1"/>
        <tr r="R1571" s="1"/>
        <tr r="R1572" s="1"/>
        <tr r="R1573" s="1"/>
        <tr r="R1574" s="1"/>
        <tr r="R1575" s="1"/>
        <tr r="R1576" s="1"/>
        <tr r="R1577" s="1"/>
        <tr r="R158" s="1"/>
        <tr r="R1578" s="1"/>
        <tr r="R1579" s="1"/>
        <tr r="R1580" s="1"/>
        <tr r="R1581" s="1"/>
        <tr r="R1582" s="1"/>
        <tr r="R1583" s="1"/>
        <tr r="R1584" s="1"/>
        <tr r="R1585" s="1"/>
        <tr r="R1586" s="1"/>
        <tr r="R1587" s="1"/>
        <tr r="R159" s="1"/>
        <tr r="R1588" s="1"/>
        <tr r="R1589" s="1"/>
        <tr r="R1590" s="1"/>
        <tr r="R1591" s="1"/>
        <tr r="R1592" s="1"/>
        <tr r="R1593" s="1"/>
        <tr r="R1594" s="1"/>
        <tr r="R1595" s="1"/>
        <tr r="R1596" s="1"/>
        <tr r="R1597" s="1"/>
        <tr r="R160" s="1"/>
        <tr r="R1598" s="1"/>
        <tr r="R1599" s="1"/>
        <tr r="R1600" s="1"/>
        <tr r="R1601" s="1"/>
        <tr r="R1602" s="1"/>
        <tr r="R1603" s="1"/>
        <tr r="R1604" s="1"/>
        <tr r="R1605" s="1"/>
        <tr r="R1606" s="1"/>
        <tr r="R1607" s="1"/>
        <tr r="R161" s="1"/>
        <tr r="R1608" s="1"/>
        <tr r="R1609" s="1"/>
        <tr r="R1610" s="1"/>
        <tr r="R1611" s="1"/>
        <tr r="R1612" s="1"/>
        <tr r="R1613" s="1"/>
        <tr r="R1614" s="1"/>
        <tr r="R1615" s="1"/>
        <tr r="R1616" s="1"/>
        <tr r="R1617" s="1"/>
        <tr r="R162" s="1"/>
        <tr r="R1618" s="1"/>
        <tr r="R1619" s="1"/>
        <tr r="R1620" s="1"/>
        <tr r="R1621" s="1"/>
        <tr r="R1622" s="1"/>
        <tr r="R1623" s="1"/>
        <tr r="R1624" s="1"/>
        <tr r="R1625" s="1"/>
        <tr r="R1626" s="1"/>
        <tr r="R1627" s="1"/>
        <tr r="R163" s="1"/>
        <tr r="R1628" s="1"/>
        <tr r="R1629" s="1"/>
        <tr r="R1630" s="1"/>
        <tr r="R1631" s="1"/>
        <tr r="R1632" s="1"/>
        <tr r="R1633" s="1"/>
        <tr r="R1634" s="1"/>
        <tr r="R1635" s="1"/>
        <tr r="R1636" s="1"/>
        <tr r="R1637" s="1"/>
        <tr r="R164" s="1"/>
        <tr r="R1638" s="1"/>
        <tr r="R1639" s="1"/>
        <tr r="R1640" s="1"/>
        <tr r="R1641" s="1"/>
        <tr r="R1642" s="1"/>
        <tr r="R1643" s="1"/>
        <tr r="R1644" s="1"/>
        <tr r="R1645" s="1"/>
        <tr r="R1646" s="1"/>
        <tr r="R1647" s="1"/>
        <tr r="R165" s="1"/>
        <tr r="R1648" s="1"/>
        <tr r="R1649" s="1"/>
        <tr r="R1650" s="1"/>
        <tr r="R1651" s="1"/>
        <tr r="R1652" s="1"/>
        <tr r="R1653" s="1"/>
        <tr r="R1654" s="1"/>
        <tr r="R1655" s="1"/>
        <tr r="R1656" s="1"/>
        <tr r="R1657" s="1"/>
        <tr r="R166" s="1"/>
        <tr r="R1658" s="1"/>
        <tr r="R1659" s="1"/>
        <tr r="R1660" s="1"/>
        <tr r="R1661" s="1"/>
        <tr r="R1662" s="1"/>
        <tr r="R1663" s="1"/>
        <tr r="R1664" s="1"/>
        <tr r="R1665" s="1"/>
        <tr r="R1666" s="1"/>
        <tr r="R1667" s="1"/>
        <tr r="R167" s="1"/>
        <tr r="R1668" s="1"/>
        <tr r="R1669" s="1"/>
        <tr r="R1670" s="1"/>
        <tr r="R1671" s="1"/>
        <tr r="R1672" s="1"/>
        <tr r="R1673" s="1"/>
        <tr r="R1674" s="1"/>
        <tr r="R1675" s="1"/>
        <tr r="R1676" s="1"/>
        <tr r="R1677" s="1"/>
        <tr r="R168" s="1"/>
        <tr r="R1678" s="1"/>
        <tr r="R1679" s="1"/>
        <tr r="R1680" s="1"/>
        <tr r="R1681" s="1"/>
        <tr r="R1682" s="1"/>
        <tr r="R1683" s="1"/>
        <tr r="R1684" s="1"/>
        <tr r="R1685" s="1"/>
        <tr r="R1686" s="1"/>
        <tr r="R1687" s="1"/>
        <tr r="R169" s="1"/>
        <tr r="R1688" s="1"/>
        <tr r="R1689" s="1"/>
        <tr r="R1690" s="1"/>
        <tr r="R1691" s="1"/>
        <tr r="R1692" s="1"/>
        <tr r="R1693" s="1"/>
        <tr r="R1694" s="1"/>
        <tr r="R1695" s="1"/>
        <tr r="R1696" s="1"/>
        <tr r="R1697" s="1"/>
        <tr r="R170" s="1"/>
        <tr r="R1698" s="1"/>
        <tr r="R1699" s="1"/>
        <tr r="R1700" s="1"/>
        <tr r="R1701" s="1"/>
        <tr r="R1702" s="1"/>
        <tr r="R1703" s="1"/>
        <tr r="R1704" s="1"/>
        <tr r="R1705" s="1"/>
        <tr r="R1706" s="1"/>
        <tr r="R1707" s="1"/>
        <tr r="R171" s="1"/>
        <tr r="R1708" s="1"/>
        <tr r="R1709" s="1"/>
        <tr r="R1710" s="1"/>
        <tr r="R1711" s="1"/>
        <tr r="R1712" s="1"/>
        <tr r="R1713" s="1"/>
        <tr r="R1714" s="1"/>
        <tr r="R1715" s="1"/>
        <tr r="R1716" s="1"/>
        <tr r="R1717" s="1"/>
        <tr r="R172" s="1"/>
        <tr r="R1718" s="1"/>
        <tr r="R1719" s="1"/>
        <tr r="R1720" s="1"/>
        <tr r="R1721" s="1"/>
        <tr r="R1722" s="1"/>
        <tr r="R1723" s="1"/>
        <tr r="R1724" s="1"/>
        <tr r="R1725" s="1"/>
        <tr r="R1726" s="1"/>
        <tr r="R1727" s="1"/>
        <tr r="R173" s="1"/>
        <tr r="R1728" s="1"/>
        <tr r="R1729" s="1"/>
        <tr r="R1730" s="1"/>
        <tr r="R1731" s="1"/>
        <tr r="R1732" s="1"/>
        <tr r="R1733" s="1"/>
        <tr r="R1734" s="1"/>
        <tr r="R1735" s="1"/>
        <tr r="R1736" s="1"/>
        <tr r="R1737" s="1"/>
        <tr r="R174" s="1"/>
        <tr r="R1738" s="1"/>
        <tr r="R1739" s="1"/>
        <tr r="R1740" s="1"/>
        <tr r="R1741" s="1"/>
        <tr r="R1742" s="1"/>
        <tr r="R1743" s="1"/>
        <tr r="R1744" s="1"/>
        <tr r="R1745" s="1"/>
        <tr r="R1746" s="1"/>
        <tr r="R1747" s="1"/>
        <tr r="R175" s="1"/>
        <tr r="R1748" s="1"/>
        <tr r="R1749" s="1"/>
        <tr r="R1750" s="1"/>
        <tr r="R1751" s="1"/>
        <tr r="R1752" s="1"/>
        <tr r="R1753" s="1"/>
        <tr r="R1754" s="1"/>
        <tr r="R1755" s="1"/>
        <tr r="R1756" s="1"/>
        <tr r="R1757" s="1"/>
        <tr r="R176" s="1"/>
        <tr r="R1758" s="1"/>
        <tr r="R1759" s="1"/>
        <tr r="R1760" s="1"/>
        <tr r="R1761" s="1"/>
        <tr r="R1762" s="1"/>
        <tr r="R1763" s="1"/>
        <tr r="R1764" s="1"/>
        <tr r="R1765" s="1"/>
        <tr r="R1766" s="1"/>
        <tr r="R1767" s="1"/>
        <tr r="R177" s="1"/>
        <tr r="R1768" s="1"/>
        <tr r="R1769" s="1"/>
        <tr r="R1770" s="1"/>
        <tr r="R1771" s="1"/>
        <tr r="R1772" s="1"/>
        <tr r="R1773" s="1"/>
        <tr r="R1774" s="1"/>
        <tr r="R1775" s="1"/>
        <tr r="R1776" s="1"/>
        <tr r="R1777" s="1"/>
        <tr r="R178" s="1"/>
        <tr r="R1778" s="1"/>
        <tr r="R1779" s="1"/>
        <tr r="R1780" s="1"/>
        <tr r="R1781" s="1"/>
        <tr r="R1782" s="1"/>
        <tr r="R1783" s="1"/>
        <tr r="R1784" s="1"/>
        <tr r="R1785" s="1"/>
        <tr r="R1786" s="1"/>
        <tr r="R1787" s="1"/>
        <tr r="R179" s="1"/>
        <tr r="R1788" s="1"/>
        <tr r="R1789" s="1"/>
        <tr r="R1790" s="1"/>
        <tr r="R1791" s="1"/>
        <tr r="R1792" s="1"/>
        <tr r="R1793" s="1"/>
        <tr r="R1794" s="1"/>
        <tr r="R1795" s="1"/>
        <tr r="R1796" s="1"/>
        <tr r="R1797" s="1"/>
        <tr r="R180" s="1"/>
        <tr r="R1798" s="1"/>
        <tr r="R1799" s="1"/>
        <tr r="R1800" s="1"/>
        <tr r="R1801" s="1"/>
        <tr r="R1802" s="1"/>
        <tr r="R1803" s="1"/>
        <tr r="R1804" s="1"/>
        <tr r="R1805" s="1"/>
        <tr r="R1806" s="1"/>
        <tr r="R1807" s="1"/>
        <tr r="R181" s="1"/>
        <tr r="R1808" s="1"/>
        <tr r="R1809" s="1"/>
        <tr r="R1810" s="1"/>
        <tr r="R1811" s="1"/>
        <tr r="R1812" s="1"/>
        <tr r="R1813" s="1"/>
        <tr r="R1814" s="1"/>
        <tr r="R1815" s="1"/>
        <tr r="R1816" s="1"/>
        <tr r="R1817" s="1"/>
        <tr r="R182" s="1"/>
        <tr r="R1818" s="1"/>
        <tr r="R1819" s="1"/>
        <tr r="R1820" s="1"/>
        <tr r="R1821" s="1"/>
        <tr r="R1822" s="1"/>
        <tr r="R1823" s="1"/>
        <tr r="R1824" s="1"/>
        <tr r="R1825" s="1"/>
        <tr r="R1826" s="1"/>
        <tr r="R1827" s="1"/>
        <tr r="R183" s="1"/>
        <tr r="R1828" s="1"/>
        <tr r="R1829" s="1"/>
        <tr r="R1830" s="1"/>
        <tr r="R1831" s="1"/>
        <tr r="R1832" s="1"/>
        <tr r="R1833" s="1"/>
        <tr r="R1834" s="1"/>
        <tr r="R1835" s="1"/>
        <tr r="R1836" s="1"/>
        <tr r="R1837" s="1"/>
        <tr r="R184" s="1"/>
        <tr r="R1838" s="1"/>
        <tr r="R1839" s="1"/>
        <tr r="R1840" s="1"/>
        <tr r="R1841" s="1"/>
        <tr r="R1842" s="1"/>
        <tr r="R1843" s="1"/>
        <tr r="R1844" s="1"/>
        <tr r="R1845" s="1"/>
        <tr r="R1846" s="1"/>
        <tr r="R1847" s="1"/>
        <tr r="R185" s="1"/>
        <tr r="R1848" s="1"/>
        <tr r="R1849" s="1"/>
        <tr r="R1850" s="1"/>
        <tr r="R1851" s="1"/>
        <tr r="R1852" s="1"/>
        <tr r="R1853" s="1"/>
        <tr r="R1854" s="1"/>
        <tr r="R1855" s="1"/>
        <tr r="R1856" s="1"/>
        <tr r="R1857" s="1"/>
        <tr r="R186" s="1"/>
        <tr r="R1858" s="1"/>
        <tr r="R1864" s="1"/>
        <tr r="R187" s="1"/>
        <tr r="R188" s="1"/>
        <tr r="R189" s="1"/>
        <tr r="R190" s="1"/>
        <tr r="R191" s="1"/>
        <tr r="R192" s="1"/>
        <tr r="R193" s="1"/>
        <tr r="R1903" s="1"/>
        <tr r="R194" s="1"/>
        <tr r="R195" s="1"/>
        <tr r="R196" s="1"/>
        <tr r="R1937" s="1"/>
        <tr r="R197" s="1"/>
        <tr r="R1949" s="1"/>
        <tr r="R198" s="1"/>
        <tr r="R199" s="1"/>
        <tr r="R1966" s="1"/>
        <tr r="R200" s="1"/>
        <tr r="R201" s="1"/>
        <tr r="R202" s="1"/>
        <tr r="R1995" s="1"/>
        <tr r="R203" s="1"/>
        <tr r="R204" s="1"/>
        <tr r="R2013" s="1"/>
        <tr r="R2021" s="1"/>
        <tr r="R205" s="1"/>
        <tr r="R206" s="1"/>
        <tr r="R207" s="1"/>
        <tr r="R208" s="1"/>
        <tr r="R209" s="1"/>
        <tr r="R21" s="1"/>
        <tr r="R210" s="1"/>
        <tr r="R211" s="1"/>
        <tr r="R212" s="1"/>
        <tr r="R213" s="1"/>
        <tr r="R214" s="1"/>
        <tr r="R215" s="1"/>
        <tr r="R216" s="1"/>
        <tr r="R217" s="1"/>
        <tr r="R218" s="1"/>
        <tr r="R219" s="1"/>
        <tr r="R220" s="1"/>
        <tr r="R221" s="1"/>
        <tr r="R222" s="1"/>
        <tr r="R223" s="1"/>
        <tr r="R224" s="1"/>
        <tr r="R225" s="1"/>
        <tr r="R2223" s="1"/>
        <tr r="R226" s="1"/>
        <tr r="R227" s="1"/>
        <tr r="R228" s="1"/>
        <tr r="R229" s="1"/>
        <tr r="R230" s="1"/>
        <tr r="R236" s="1"/>
        <tr r="R2427" s="1"/>
        <tr r="R2441" s="1"/>
        <tr r="R2485" s="1"/>
        <tr r="R4142" s="1"/>
        <tr r="R4147" s="1"/>
        <tr r="R4156" s="1"/>
        <tr r="R4162" s="1"/>
        <tr r="R4171" s="1"/>
        <tr r="R4186" s="1"/>
        <tr r="R262" s="1"/>
        <tr r="R263" s="1"/>
        <tr r="R264" s="1"/>
        <tr r="R4216" s="1"/>
        <tr r="R265" s="1"/>
        <tr r="R266" s="1"/>
        <tr r="R267" s="1"/>
        <tr r="R4241" s="1"/>
        <tr r="R4247" s="1"/>
        <tr r="R268" s="1"/>
        <tr r="R4253" s="1"/>
        <tr r="R269" s="1"/>
        <tr r="R270" s="1"/>
        <tr r="R271" s="1"/>
        <tr r="R272" s="1"/>
        <tr r="R273" s="1"/>
        <tr r="R274" s="1"/>
        <tr r="R275" s="1"/>
        <tr r="R276" s="1"/>
        <tr r="R277" s="1"/>
        <tr r="R278" s="1"/>
        <tr r="R279" s="1"/>
        <tr r="R280" s="1"/>
        <tr r="R281" s="1"/>
        <tr r="R282" s="1"/>
        <tr r="R283" s="1"/>
        <tr r="R284" s="1"/>
        <tr r="R285" s="1"/>
        <tr r="R286" s="1"/>
        <tr r="R287" s="1"/>
        <tr r="R288" s="1"/>
        <tr r="R289" s="1"/>
        <tr r="R29" s="1"/>
        <tr r="R290" s="1"/>
        <tr r="R291" s="1"/>
        <tr r="R292" s="1"/>
        <tr r="R293" s="1"/>
        <tr r="R294" s="1"/>
        <tr r="R295" s="1"/>
        <tr r="R296" s="1"/>
        <tr r="R297" s="1"/>
        <tr r="R298" s="1"/>
        <tr r="R299" s="1"/>
        <tr r="R30" s="1"/>
        <tr r="R300" s="1"/>
        <tr r="R301" s="1"/>
        <tr r="R302" s="1"/>
        <tr r="R303" s="1"/>
        <tr r="R304" s="1"/>
        <tr r="R305" s="1"/>
        <tr r="R306" s="1"/>
        <tr r="R307" s="1"/>
        <tr r="R308" s="1"/>
        <tr r="R309" s="1"/>
        <tr r="R31" s="1"/>
        <tr r="R310" s="1"/>
        <tr r="R311" s="1"/>
        <tr r="R312" s="1"/>
        <tr r="R313" s="1"/>
        <tr r="R314" s="1"/>
        <tr r="R315" s="1"/>
        <tr r="R316" s="1"/>
        <tr r="R317" s="1"/>
        <tr r="R318" s="1"/>
        <tr r="R319" s="1"/>
        <tr r="R32" s="1"/>
        <tr r="R320" s="1"/>
        <tr r="R321" s="1"/>
        <tr r="R322" s="1"/>
        <tr r="R323" s="1"/>
        <tr r="R324" s="1"/>
        <tr r="R325" s="1"/>
        <tr r="R326" s="1"/>
        <tr r="R327" s="1"/>
        <tr r="R328" s="1"/>
        <tr r="R329" s="1"/>
        <tr r="R33" s="1"/>
        <tr r="R330" s="1"/>
        <tr r="R331" s="1"/>
        <tr r="R332" s="1"/>
        <tr r="R333" s="1"/>
        <tr r="R334" s="1"/>
        <tr r="R335" s="1"/>
        <tr r="R336" s="1"/>
        <tr r="R337" s="1"/>
        <tr r="R338" s="1"/>
        <tr r="R339" s="1"/>
        <tr r="R34" s="1"/>
        <tr r="R340" s="1"/>
        <tr r="R341" s="1"/>
        <tr r="R342" s="1"/>
        <tr r="R343" s="1"/>
        <tr r="R344" s="1"/>
        <tr r="R345" s="1"/>
        <tr r="R346" s="1"/>
        <tr r="R347" s="1"/>
        <tr r="R348" s="1"/>
        <tr r="R349" s="1"/>
        <tr r="R35" s="1"/>
        <tr r="R350" s="1"/>
        <tr r="R351" s="1"/>
        <tr r="R352" s="1"/>
        <tr r="R353" s="1"/>
        <tr r="R354" s="1"/>
        <tr r="R355" s="1"/>
        <tr r="R356" s="1"/>
        <tr r="R357" s="1"/>
        <tr r="R358" s="1"/>
        <tr r="R359" s="1"/>
        <tr r="R36" s="1"/>
        <tr r="R360" s="1"/>
        <tr r="R361" s="1"/>
        <tr r="R362" s="1"/>
        <tr r="R364" s="1"/>
        <tr r="R365" s="1"/>
        <tr r="R366" s="1"/>
        <tr r="R367" s="1"/>
        <tr r="R368" s="1"/>
        <tr r="R369" s="1"/>
        <tr r="R37" s="1"/>
        <tr r="R370" s="1"/>
        <tr r="R371" s="1"/>
        <tr r="R372" s="1"/>
        <tr r="R373" s="1"/>
        <tr r="R374" s="1"/>
        <tr r="R375" s="1"/>
        <tr r="R376" s="1"/>
        <tr r="R377" s="1"/>
        <tr r="R378" s="1"/>
        <tr r="R379" s="1"/>
        <tr r="R38" s="1"/>
        <tr r="R380" s="1"/>
        <tr r="R381" s="1"/>
        <tr r="R382" s="1"/>
        <tr r="R383" s="1"/>
        <tr r="R384" s="1"/>
        <tr r="R385" s="1"/>
        <tr r="R386" s="1"/>
        <tr r="R387" s="1"/>
        <tr r="R388" s="1"/>
        <tr r="R389" s="1"/>
        <tr r="R39" s="1"/>
        <tr r="R390" s="1"/>
        <tr r="R391" s="1"/>
        <tr r="R392" s="1"/>
        <tr r="R393" s="1"/>
        <tr r="R394" s="1"/>
        <tr r="R395" s="1"/>
        <tr r="R396" s="1"/>
        <tr r="R397" s="1"/>
        <tr r="R398" s="1"/>
        <tr r="R399" s="1"/>
        <tr r="R40" s="1"/>
        <tr r="R400" s="1"/>
        <tr r="R401" s="1"/>
        <tr r="R402" s="1"/>
        <tr r="R403" s="1"/>
        <tr r="R404" s="1"/>
        <tr r="R405" s="1"/>
        <tr r="R406" s="1"/>
        <tr r="R407" s="1"/>
        <tr r="R408" s="1"/>
        <tr r="R409" s="1"/>
        <tr r="R41" s="1"/>
        <tr r="R410" s="1"/>
        <tr r="R411" s="1"/>
        <tr r="R412" s="1"/>
        <tr r="R413" s="1"/>
        <tr r="R414" s="1"/>
        <tr r="R415" s="1"/>
        <tr r="R416" s="1"/>
        <tr r="R417" s="1"/>
        <tr r="R418" s="1"/>
        <tr r="R419" s="1"/>
        <tr r="R42" s="1"/>
        <tr r="R420" s="1"/>
        <tr r="R421" s="1"/>
        <tr r="R422" s="1"/>
        <tr r="R423" s="1"/>
        <tr r="R424" s="1"/>
        <tr r="R425" s="1"/>
        <tr r="R426" s="1"/>
        <tr r="R427" s="1"/>
        <tr r="R428" s="1"/>
        <tr r="R429" s="1"/>
        <tr r="R43" s="1"/>
        <tr r="R430" s="1"/>
        <tr r="R431" s="1"/>
        <tr r="R432" s="1"/>
        <tr r="R433" s="1"/>
        <tr r="R434" s="1"/>
        <tr r="R435" s="1"/>
        <tr r="R436" s="1"/>
        <tr r="R437" s="1"/>
        <tr r="R438" s="1"/>
        <tr r="R439" s="1"/>
        <tr r="R44" s="1"/>
        <tr r="R440" s="1"/>
        <tr r="R441" s="1"/>
        <tr r="R442" s="1"/>
        <tr r="R443" s="1"/>
        <tr r="R444" s="1"/>
        <tr r="R445" s="1"/>
        <tr r="R446" s="1"/>
        <tr r="R447" s="1"/>
        <tr r="R448" s="1"/>
        <tr r="R449" s="1"/>
        <tr r="R45" s="1"/>
        <tr r="R450" s="1"/>
        <tr r="R451" s="1"/>
        <tr r="R452" s="1"/>
        <tr r="R453" s="1"/>
        <tr r="R454" s="1"/>
        <tr r="R455" s="1"/>
        <tr r="R456" s="1"/>
        <tr r="R457" s="1"/>
        <tr r="R458" s="1"/>
        <tr r="R459" s="1"/>
        <tr r="R46" s="1"/>
        <tr r="R460" s="1"/>
        <tr r="R461" s="1"/>
        <tr r="R462" s="1"/>
        <tr r="R463" s="1"/>
        <tr r="R47" s="1"/>
        <tr r="R48" s="1"/>
        <tr r="R49" s="1"/>
        <tr r="R50" s="1"/>
        <tr r="R51" s="1"/>
        <tr r="R52" s="1"/>
        <tr r="R522" s="1"/>
        <tr r="R53" s="1"/>
        <tr r="R54" s="1"/>
        <tr r="R55" s="1"/>
        <tr r="R56" s="1"/>
        <tr r="R57" s="1"/>
        <tr r="R58" s="1"/>
        <tr r="R578" s="1"/>
        <tr r="R580" s="1"/>
        <tr r="R581" s="1"/>
        <tr r="R582" s="1"/>
        <tr r="R583" s="1"/>
        <tr r="R584" s="1"/>
        <tr r="R585" s="1"/>
        <tr r="R586" s="1"/>
        <tr r="R587" s="1"/>
        <tr r="R59" s="1"/>
        <tr r="R588" s="1"/>
        <tr r="R589" s="1"/>
        <tr r="R590" s="1"/>
        <tr r="R591" s="1"/>
        <tr r="R592" s="1"/>
        <tr r="R593" s="1"/>
        <tr r="R594" s="1"/>
        <tr r="R595" s="1"/>
        <tr r="R596" s="1"/>
        <tr r="R597" s="1"/>
        <tr r="R60" s="1"/>
        <tr r="R598" s="1"/>
        <tr r="R599" s="1"/>
        <tr r="R600" s="1"/>
        <tr r="R601" s="1"/>
        <tr r="R602" s="1"/>
        <tr r="R603" s="1"/>
        <tr r="R604" s="1"/>
        <tr r="R605" s="1"/>
        <tr r="R606" s="1"/>
        <tr r="R607" s="1"/>
        <tr r="R61" s="1"/>
        <tr r="R608" s="1"/>
        <tr r="R609" s="1"/>
        <tr r="R610" s="1"/>
        <tr r="R611" s="1"/>
        <tr r="R612" s="1"/>
        <tr r="R613" s="1"/>
        <tr r="R614" s="1"/>
        <tr r="R615" s="1"/>
        <tr r="R616" s="1"/>
        <tr r="R617" s="1"/>
        <tr r="R62" s="1"/>
        <tr r="R618" s="1"/>
        <tr r="R619" s="1"/>
        <tr r="R620" s="1"/>
        <tr r="R621" s="1"/>
        <tr r="R622" s="1"/>
        <tr r="R623" s="1"/>
        <tr r="R624" s="1"/>
        <tr r="R625" s="1"/>
        <tr r="R626" s="1"/>
        <tr r="R627" s="1"/>
        <tr r="R63" s="1"/>
        <tr r="R628" s="1"/>
        <tr r="R629" s="1"/>
        <tr r="R630" s="1"/>
        <tr r="R631" s="1"/>
        <tr r="R632" s="1"/>
        <tr r="R633" s="1"/>
        <tr r="R634" s="1"/>
        <tr r="R635" s="1"/>
        <tr r="R636" s="1"/>
        <tr r="R637" s="1"/>
        <tr r="R64" s="1"/>
        <tr r="R638" s="1"/>
        <tr r="R639" s="1"/>
        <tr r="R640" s="1"/>
        <tr r="R641" s="1"/>
        <tr r="R642" s="1"/>
        <tr r="R643" s="1"/>
        <tr r="R644" s="1"/>
        <tr r="R645" s="1"/>
        <tr r="R646" s="1"/>
        <tr r="R647" s="1"/>
        <tr r="R65" s="1"/>
        <tr r="R648" s="1"/>
        <tr r="R649" s="1"/>
        <tr r="R650" s="1"/>
        <tr r="R651" s="1"/>
        <tr r="R652" s="1"/>
        <tr r="R653" s="1"/>
        <tr r="R654" s="1"/>
        <tr r="R655" s="1"/>
        <tr r="R656" s="1"/>
        <tr r="R657" s="1"/>
        <tr r="R66" s="1"/>
        <tr r="R658" s="1"/>
        <tr r="R659" s="1"/>
        <tr r="R660" s="1"/>
        <tr r="R661" s="1"/>
        <tr r="R662" s="1"/>
        <tr r="R663" s="1"/>
        <tr r="R664" s="1"/>
        <tr r="R665" s="1"/>
        <tr r="R666" s="1"/>
        <tr r="R667" s="1"/>
        <tr r="R67" s="1"/>
        <tr r="R668" s="1"/>
        <tr r="R669" s="1"/>
        <tr r="R670" s="1"/>
        <tr r="R671" s="1"/>
        <tr r="R672" s="1"/>
        <tr r="R673" s="1"/>
        <tr r="R674" s="1"/>
        <tr r="R675" s="1"/>
        <tr r="R676" s="1"/>
        <tr r="R677" s="1"/>
        <tr r="R68" s="1"/>
        <tr r="R678" s="1"/>
        <tr r="R679" s="1"/>
        <tr r="R680" s="1"/>
        <tr r="R681" s="1"/>
        <tr r="R682" s="1"/>
        <tr r="R683" s="1"/>
        <tr r="R684" s="1"/>
        <tr r="R685" s="1"/>
        <tr r="R686" s="1"/>
        <tr r="R687" s="1"/>
        <tr r="R69" s="1"/>
        <tr r="R688" s="1"/>
        <tr r="R689" s="1"/>
        <tr r="R690" s="1"/>
        <tr r="R691" s="1"/>
        <tr r="R692" s="1"/>
        <tr r="R693" s="1"/>
        <tr r="R694" s="1"/>
        <tr r="R695" s="1"/>
        <tr r="R696" s="1"/>
        <tr r="R697" s="1"/>
        <tr r="R70" s="1"/>
        <tr r="R698" s="1"/>
        <tr r="R699" s="1"/>
        <tr r="R700" s="1"/>
        <tr r="R701" s="1"/>
        <tr r="R702" s="1"/>
        <tr r="R703" s="1"/>
        <tr r="R704" s="1"/>
        <tr r="R705" s="1"/>
        <tr r="R706" s="1"/>
        <tr r="R707" s="1"/>
        <tr r="R71" s="1"/>
        <tr r="R708" s="1"/>
        <tr r="R709" s="1"/>
        <tr r="R710" s="1"/>
        <tr r="R711" s="1"/>
        <tr r="R712" s="1"/>
        <tr r="R713" s="1"/>
        <tr r="R714" s="1"/>
        <tr r="R715" s="1"/>
        <tr r="R716" s="1"/>
        <tr r="R717" s="1"/>
        <tr r="R72" s="1"/>
        <tr r="R718" s="1"/>
        <tr r="R719" s="1"/>
        <tr r="R720" s="1"/>
        <tr r="R721" s="1"/>
        <tr r="R722" s="1"/>
        <tr r="R723" s="1"/>
        <tr r="R724" s="1"/>
        <tr r="R725" s="1"/>
        <tr r="R726" s="1"/>
        <tr r="R727" s="1"/>
        <tr r="R73" s="1"/>
        <tr r="R728" s="1"/>
        <tr r="R729" s="1"/>
        <tr r="R730" s="1"/>
        <tr r="R731" s="1"/>
        <tr r="R732" s="1"/>
        <tr r="R733" s="1"/>
        <tr r="R734" s="1"/>
        <tr r="R735" s="1"/>
        <tr r="R736" s="1"/>
        <tr r="R737" s="1"/>
        <tr r="R74" s="1"/>
        <tr r="R738" s="1"/>
        <tr r="R739" s="1"/>
        <tr r="R740" s="1"/>
        <tr r="R741" s="1"/>
        <tr r="R742" s="1"/>
        <tr r="R743" s="1"/>
        <tr r="R744" s="1"/>
        <tr r="R745" s="1"/>
        <tr r="R746" s="1"/>
        <tr r="R747" s="1"/>
        <tr r="R75" s="1"/>
        <tr r="R748" s="1"/>
        <tr r="R749" s="1"/>
        <tr r="R750" s="1"/>
        <tr r="R751" s="1"/>
        <tr r="R752" s="1"/>
        <tr r="R753" s="1"/>
        <tr r="R754" s="1"/>
        <tr r="R755" s="1"/>
        <tr r="R756" s="1"/>
        <tr r="R757" s="1"/>
        <tr r="R76" s="1"/>
        <tr r="R758" s="1"/>
        <tr r="R759" s="1"/>
        <tr r="R760" s="1"/>
        <tr r="R761" s="1"/>
        <tr r="R762" s="1"/>
        <tr r="R763" s="1"/>
        <tr r="R764" s="1"/>
        <tr r="R765" s="1"/>
        <tr r="R766" s="1"/>
        <tr r="R767" s="1"/>
        <tr r="R77" s="1"/>
        <tr r="R768" s="1"/>
        <tr r="R769" s="1"/>
        <tr r="R770" s="1"/>
        <tr r="R771" s="1"/>
        <tr r="R772" s="1"/>
        <tr r="R773" s="1"/>
        <tr r="R774" s="1"/>
        <tr r="R775" s="1"/>
        <tr r="R776" s="1"/>
        <tr r="R777" s="1"/>
        <tr r="R78" s="1"/>
        <tr r="R778" s="1"/>
        <tr r="R779" s="1"/>
        <tr r="R780" s="1"/>
        <tr r="R781" s="1"/>
        <tr r="R782" s="1"/>
        <tr r="R783" s="1"/>
        <tr r="R784" s="1"/>
        <tr r="R785" s="1"/>
        <tr r="R786" s="1"/>
        <tr r="R787" s="1"/>
        <tr r="R79" s="1"/>
        <tr r="R788" s="1"/>
        <tr r="R789" s="1"/>
        <tr r="R790" s="1"/>
        <tr r="R791" s="1"/>
        <tr r="R792" s="1"/>
        <tr r="R793" s="1"/>
        <tr r="R794" s="1"/>
        <tr r="R795" s="1"/>
        <tr r="R796" s="1"/>
        <tr r="R797" s="1"/>
        <tr r="R80" s="1"/>
        <tr r="R798" s="1"/>
        <tr r="R799" s="1"/>
        <tr r="R800" s="1"/>
        <tr r="R801" s="1"/>
        <tr r="R802" s="1"/>
        <tr r="R803" s="1"/>
        <tr r="R804" s="1"/>
        <tr r="R805" s="1"/>
        <tr r="R806" s="1"/>
        <tr r="R807" s="1"/>
        <tr r="R81" s="1"/>
        <tr r="R808" s="1"/>
        <tr r="R809" s="1"/>
        <tr r="R810" s="1"/>
        <tr r="R811" s="1"/>
        <tr r="R812" s="1"/>
        <tr r="R813" s="1"/>
        <tr r="R814" s="1"/>
        <tr r="R815" s="1"/>
        <tr r="R816" s="1"/>
        <tr r="R817" s="1"/>
        <tr r="R82" s="1"/>
        <tr r="R818" s="1"/>
        <tr r="R819" s="1"/>
        <tr r="R820" s="1"/>
        <tr r="R821" s="1"/>
        <tr r="R822" s="1"/>
        <tr r="R823" s="1"/>
        <tr r="R824" s="1"/>
        <tr r="R825" s="1"/>
        <tr r="R826" s="1"/>
        <tr r="R827" s="1"/>
        <tr r="R83" s="1"/>
        <tr r="R828" s="1"/>
        <tr r="R829" s="1"/>
        <tr r="R830" s="1"/>
        <tr r="R831" s="1"/>
        <tr r="R832" s="1"/>
        <tr r="R833" s="1"/>
        <tr r="R834" s="1"/>
        <tr r="R835" s="1"/>
        <tr r="R836" s="1"/>
        <tr r="R837" s="1"/>
        <tr r="R84" s="1"/>
        <tr r="R838" s="1"/>
        <tr r="R839" s="1"/>
        <tr r="R840" s="1"/>
        <tr r="R841" s="1"/>
        <tr r="R842" s="1"/>
        <tr r="R843" s="1"/>
        <tr r="R844" s="1"/>
        <tr r="R845" s="1"/>
        <tr r="R846" s="1"/>
        <tr r="R847" s="1"/>
        <tr r="R85" s="1"/>
        <tr r="R848" s="1"/>
        <tr r="R849" s="1"/>
        <tr r="R850" s="1"/>
        <tr r="R851" s="1"/>
        <tr r="R852" s="1"/>
        <tr r="R853" s="1"/>
        <tr r="R854" s="1"/>
        <tr r="R855" s="1"/>
        <tr r="R856" s="1"/>
        <tr r="R857" s="1"/>
        <tr r="R86" s="1"/>
        <tr r="R858" s="1"/>
        <tr r="R859" s="1"/>
        <tr r="R860" s="1"/>
        <tr r="R861" s="1"/>
        <tr r="R862" s="1"/>
        <tr r="R863" s="1"/>
        <tr r="R864" s="1"/>
        <tr r="R865" s="1"/>
        <tr r="R866" s="1"/>
        <tr r="R867" s="1"/>
        <tr r="R87" s="1"/>
        <tr r="R868" s="1"/>
        <tr r="R869" s="1"/>
        <tr r="R870" s="1"/>
        <tr r="R871" s="1"/>
        <tr r="R872" s="1"/>
        <tr r="R873" s="1"/>
        <tr r="R874" s="1"/>
        <tr r="R875" s="1"/>
        <tr r="R876" s="1"/>
        <tr r="R877" s="1"/>
        <tr r="R88" s="1"/>
        <tr r="R878" s="1"/>
        <tr r="R879" s="1"/>
        <tr r="R880" s="1"/>
        <tr r="R884" s="1"/>
        <tr r="R885" s="1"/>
        <tr r="R886" s="1"/>
        <tr r="R887" s="1"/>
        <tr r="R89" s="1"/>
        <tr r="R888" s="1"/>
        <tr r="R889" s="1"/>
        <tr r="R890" s="1"/>
        <tr r="R891" s="1"/>
        <tr r="R892" s="1"/>
        <tr r="R893" s="1"/>
        <tr r="R894" s="1"/>
        <tr r="R895" s="1"/>
        <tr r="R896" s="1"/>
        <tr r="R897" s="1"/>
        <tr r="R90" s="1"/>
        <tr r="R898" s="1"/>
        <tr r="R899" s="1"/>
        <tr r="R900" s="1"/>
        <tr r="R901" s="1"/>
        <tr r="R902" s="1"/>
        <tr r="R903" s="1"/>
        <tr r="R904" s="1"/>
        <tr r="R905" s="1"/>
        <tr r="R906" s="1"/>
        <tr r="R907" s="1"/>
        <tr r="R91" s="1"/>
        <tr r="R908" s="1"/>
        <tr r="R909" s="1"/>
        <tr r="R910" s="1"/>
        <tr r="R911" s="1"/>
        <tr r="R912" s="1"/>
        <tr r="R913" s="1"/>
        <tr r="R914" s="1"/>
        <tr r="R915" s="1"/>
        <tr r="R916" s="1"/>
        <tr r="R917" s="1"/>
        <tr r="R92" s="1"/>
        <tr r="R918" s="1"/>
        <tr r="R919" s="1"/>
        <tr r="R920" s="1"/>
        <tr r="R921" s="1"/>
        <tr r="R922" s="1"/>
        <tr r="R923" s="1"/>
        <tr r="R924" s="1"/>
        <tr r="R925" s="1"/>
        <tr r="R926" s="1"/>
        <tr r="R927" s="1"/>
        <tr r="R93" s="1"/>
        <tr r="R928" s="1"/>
        <tr r="R929" s="1"/>
        <tr r="R930" s="1"/>
        <tr r="R931" s="1"/>
        <tr r="R932" s="1"/>
        <tr r="R933" s="1"/>
        <tr r="R934" s="1"/>
        <tr r="R935" s="1"/>
        <tr r="R936" s="1"/>
        <tr r="R937" s="1"/>
        <tr r="R94" s="1"/>
        <tr r="R938" s="1"/>
        <tr r="R939" s="1"/>
        <tr r="R940" s="1"/>
        <tr r="R941" s="1"/>
        <tr r="R942" s="1"/>
        <tr r="R943" s="1"/>
        <tr r="R944" s="1"/>
        <tr r="R945" s="1"/>
        <tr r="R946" s="1"/>
        <tr r="R947" s="1"/>
        <tr r="R95" s="1"/>
        <tr r="R948" s="1"/>
        <tr r="R949" s="1"/>
        <tr r="R950" s="1"/>
        <tr r="R951" s="1"/>
        <tr r="R952" s="1"/>
        <tr r="R953" s="1"/>
        <tr r="R954" s="1"/>
        <tr r="R955" s="1"/>
        <tr r="R956" s="1"/>
        <tr r="R957" s="1"/>
        <tr r="R96" s="1"/>
        <tr r="R958" s="1"/>
        <tr r="R959" s="1"/>
        <tr r="R960" s="1"/>
        <tr r="R961" s="1"/>
        <tr r="R962" s="1"/>
        <tr r="R963" s="1"/>
        <tr r="R964" s="1"/>
        <tr r="R965" s="1"/>
        <tr r="R966" s="1"/>
        <tr r="R967" s="1"/>
        <tr r="R97" s="1"/>
        <tr r="R968" s="1"/>
        <tr r="R969" s="1"/>
        <tr r="R970" s="1"/>
        <tr r="R971" s="1"/>
        <tr r="R972" s="1"/>
        <tr r="R973" s="1"/>
        <tr r="R974" s="1"/>
        <tr r="R975" s="1"/>
        <tr r="R976" s="1"/>
        <tr r="R977" s="1"/>
        <tr r="R98" s="1"/>
        <tr r="R978" s="1"/>
        <tr r="R979" s="1"/>
        <tr r="R980" s="1"/>
        <tr r="R981" s="1"/>
        <tr r="R982" s="1"/>
        <tr r="R983" s="1"/>
        <tr r="R984" s="1"/>
        <tr r="R985" s="1"/>
        <tr r="R986" s="1"/>
        <tr r="R987" s="1"/>
        <tr r="R99" s="1"/>
        <tr r="R988" s="1"/>
        <tr r="R989" s="1"/>
        <tr r="R990" s="1"/>
        <tr r="R991" s="1"/>
        <tr r="R992" s="1"/>
        <tr r="R993" s="1"/>
        <tr r="R994" s="1"/>
        <tr r="R995" s="1"/>
        <tr r="R996" s="1"/>
        <tr r="R997" s="1"/>
      </tp>
      <tp t="s">
        <v>#N/A N/A</v>
        <stp/>
        <stp>BDP|8398890376379559065</stp>
        <tr r="N1896" s="1"/>
      </tp>
      <tp t="s">
        <v>#N/A N/A</v>
        <stp/>
        <stp>BDP|3123198755101139832</stp>
        <tr r="N143" s="1"/>
        <tr r="N2445" s="1"/>
        <tr r="N376" s="1"/>
      </tp>
      <tp t="s">
        <v>#N/A N/A</v>
        <stp/>
        <stp>BDP|5847202033942444806</stp>
        <tr r="N4201" s="1"/>
      </tp>
      <tp t="s">
        <v>#N/A N/A</v>
        <stp/>
        <stp>BDP|1200420887141995215</stp>
        <tr r="N4208" s="1"/>
      </tp>
      <tp t="s">
        <v>#N/A N/A</v>
        <stp/>
        <stp>BDP|6971912927361390230</stp>
        <tr r="N176" s="1"/>
        <tr r="N409" s="1"/>
      </tp>
      <tp t="s">
        <v>#N/A N/A</v>
        <stp/>
        <stp>BDP|8504224369124277633</stp>
        <tr r="R579" s="1"/>
      </tp>
      <tp t="s">
        <v>#N/A N/A</v>
        <stp/>
        <stp>BDP|8300252172701371287</stp>
        <tr r="N523" s="1"/>
      </tp>
      <tp t="s">
        <v>#N/A N/A</v>
        <stp/>
        <stp>BDP|3951471943214127930</stp>
        <tr r="N2186" s="1"/>
        <tr r="N2389" s="1"/>
      </tp>
      <tp t="s">
        <v>#N/A N/A</v>
        <stp/>
        <stp>BDP|4985927857836570059</stp>
        <tr r="N1260" s="1"/>
        <tr r="N620" s="1"/>
      </tp>
      <tp t="s">
        <v>#N/A N/A</v>
        <stp/>
        <stp>BDP|4102904939229743939</stp>
        <tr r="R2113" s="1"/>
      </tp>
      <tp t="s">
        <v>#N/A N/A</v>
        <stp/>
        <stp>BDP|4413482190026916198</stp>
        <tr r="N2190" s="1"/>
        <tr r="N2395" s="1"/>
      </tp>
      <tp t="s">
        <v>#N/A N/A</v>
        <stp/>
        <stp>BDP|3326522485799195993</stp>
        <tr r="R2137" s="1"/>
      </tp>
      <tp t="s">
        <v>#N/A N/A</v>
        <stp/>
        <stp>BDP|5929056970504187816</stp>
        <tr r="R1924" s="1"/>
      </tp>
      <tp t="s">
        <v>#N/A N/A</v>
        <stp/>
        <stp>BDP|4705999707743779026</stp>
        <tr r="N1891" s="1"/>
      </tp>
      <tp t="s">
        <v>#N/A N/A</v>
        <stp/>
        <stp>BDP|9442401042200210787</stp>
        <tr r="N273" s="1"/>
        <tr r="N40" s="1"/>
      </tp>
      <tp t="s">
        <v>#N/A N/A</v>
        <stp/>
        <stp>BDP|4464482315728280778</stp>
        <tr r="N1452" s="1"/>
        <tr r="N812" s="1"/>
      </tp>
      <tp t="s">
        <v>#N/A N/A</v>
        <stp/>
        <stp>BDP|9398555919025347618</stp>
        <tr r="R1920" s="1"/>
        <tr r="R556" s="1"/>
      </tp>
      <tp t="s">
        <v>#N/A N/A</v>
        <stp/>
        <stp>BDP|1617912970776909730</stp>
        <tr r="R2064" s="1"/>
      </tp>
      <tp t="s">
        <v>#N/A N/A</v>
        <stp/>
        <stp>BDP|3203899631840817604</stp>
        <tr r="N2036" s="1"/>
      </tp>
      <tp t="s">
        <v>#N/A N/A</v>
        <stp/>
        <stp>BDP|7080699737274922855</stp>
        <tr r="N204" s="1"/>
        <tr r="N2158" s="1"/>
        <tr r="N2357" s="1"/>
        <tr r="N437" s="1"/>
      </tp>
      <tp t="s">
        <v>#N/A N/A</v>
        <stp/>
        <stp>BDP|5792857341912938582</stp>
        <tr r="R530" s="1"/>
      </tp>
      <tp t="s">
        <v>#N/A N/A</v>
        <stp/>
        <stp>BDP|8352061833054290177</stp>
        <tr r="N1086" s="1"/>
        <tr r="N1726" s="1"/>
      </tp>
      <tp t="s">
        <v>#N/A N/A</v>
        <stp/>
        <stp>BDP|3705318344569902380</stp>
        <tr r="R2500" s="1"/>
      </tp>
      <tp t="s">
        <v>#N/A N/A</v>
        <stp/>
        <stp>BDP|5395933205616100470</stp>
        <tr r="N1115" s="1"/>
        <tr r="N1755" s="1"/>
      </tp>
      <tp t="s">
        <v>#N/A N/A</v>
        <stp/>
        <stp>BDP|8001404353503840489</stp>
        <tr r="N1586" s="1"/>
        <tr r="N946" s="1"/>
      </tp>
      <tp t="s">
        <v>#N/A N/A</v>
        <stp/>
        <stp>BDP|2217149853751710911</stp>
        <tr r="R2310" s="1"/>
        <tr r="R4285" s="1"/>
      </tp>
      <tp t="s">
        <v>#N/A N/A</v>
        <stp/>
        <stp>BDP|9918351044006925623</stp>
        <tr r="R4221" s="1"/>
      </tp>
      <tp t="s">
        <v>#N/A N/A</v>
        <stp/>
        <stp>BDP|4973008289980260212</stp>
        <tr r="R2434" s="1"/>
      </tp>
      <tp t="s">
        <v>#N/A N/A</v>
        <stp/>
        <stp>BDP|8756038121053024755</stp>
        <tr r="R2292" s="1"/>
      </tp>
      <tp t="s">
        <v>#N/A N/A</v>
        <stp/>
        <stp>BDP|9162569204927277515</stp>
        <tr r="N250" s="1"/>
      </tp>
      <tp t="s">
        <v>#N/A N/A</v>
        <stp/>
        <stp>BDP|3915126902055869915</stp>
        <tr r="N117" s="1"/>
        <tr r="N350" s="1"/>
      </tp>
      <tp t="s">
        <v>#N/A N/A</v>
        <stp/>
        <stp>BDP|4195865594483598866</stp>
        <tr r="N268" s="1"/>
        <tr r="N35" s="1"/>
      </tp>
      <tp t="s">
        <v>#N/A N/A</v>
        <stp/>
        <stp>BDP|8714199458901704308</stp>
        <tr r="R540" s="1"/>
      </tp>
      <tp t="s">
        <v>#N/A N/A</v>
        <stp/>
        <stp>BDP|4198202600618802086</stp>
        <tr r="R1978" s="1"/>
      </tp>
      <tp t="s">
        <v>#N/A N/A</v>
        <stp/>
        <stp>BDP|6247209036811595801</stp>
        <tr r="R2360" s="1"/>
      </tp>
      <tp t="s">
        <v>#N/A N/A</v>
        <stp/>
        <stp>BDP|5030598638184175910</stp>
        <tr r="R4307" s="1"/>
      </tp>
      <tp t="s">
        <v>#N/A N/A</v>
        <stp/>
        <stp>BDP|6936838667425826341</stp>
        <tr r="N1328" s="1"/>
        <tr r="N688" s="1"/>
      </tp>
      <tp t="s">
        <v>#N/A N/A</v>
        <stp/>
        <stp>BDP|6511258885996084447</stp>
        <tr r="N2205" s="1"/>
        <tr r="N226" s="1"/>
        <tr r="N2480" s="1"/>
        <tr r="N459" s="1"/>
      </tp>
      <tp t="s">
        <v>#N/A N/A</v>
        <stp/>
        <stp>BDP|9473567797299427202</stp>
        <tr r="R1883" s="1"/>
      </tp>
      <tp t="s">
        <v>#N/A N/A</v>
        <stp/>
        <stp>BDP|1360098303617647894</stp>
        <tr r="R2238" s="1"/>
      </tp>
      <tp t="s">
        <v>#N/A N/A</v>
        <stp/>
        <stp>BDP|2785156171628616233</stp>
        <tr r="R4145" s="1"/>
      </tp>
      <tp t="s">
        <v>#N/A N/A</v>
        <stp/>
        <stp>BDP|1353490112538782292</stp>
        <tr r="N552" s="1"/>
      </tp>
      <tp t="s">
        <v>#N/A N/A</v>
        <stp/>
        <stp>BDP|8574807332988629574</stp>
        <tr r="N1633" s="1"/>
        <tr r="N993" s="1"/>
      </tp>
      <tp t="s">
        <v>#N/A N/A</v>
        <stp/>
        <stp>BDP|6155554667139578208</stp>
        <tr r="R2514" s="1"/>
      </tp>
      <tp t="s">
        <v>#N/A N/A</v>
        <stp/>
        <stp>BDP|3095938405647115316</stp>
        <tr r="R551" s="1"/>
      </tp>
      <tp t="s">
        <v>#N/A N/A</v>
        <stp/>
        <stp>BDP|1148610472347522911</stp>
        <tr r="N1540" s="1"/>
        <tr r="N900" s="1"/>
      </tp>
      <tp t="s">
        <v>#N/A N/A</v>
        <stp/>
        <stp>BDP|1449018695884603203</stp>
        <tr r="N2191" s="1"/>
        <tr r="N4319" s="1"/>
      </tp>
      <tp t="s">
        <v>#N/A N/A</v>
        <stp/>
        <stp>BDP|6274902677846707054</stp>
        <tr r="N17" s="1"/>
      </tp>
      <tp t="s">
        <v>#N/A N/A</v>
        <stp/>
        <stp>BDP|9963222415054061099</stp>
        <tr r="R4335" s="1"/>
      </tp>
      <tp t="s">
        <v>#N/A N/A</v>
        <stp/>
        <stp>BDP|7648487788813902686</stp>
        <tr r="R4273" s="1"/>
      </tp>
      <tp t="s">
        <v>#N/A N/A</v>
        <stp/>
        <stp>BDP|2230886058773570209</stp>
        <tr r="N2046" s="1"/>
      </tp>
      <tp t="s">
        <v>#N/A N/A</v>
        <stp/>
        <stp>BDP|9020666156951777504</stp>
        <tr r="N4189" s="1"/>
      </tp>
      <tp t="s">
        <v>#N/A N/A</v>
        <stp/>
        <stp>BDP|4799162177958534444</stp>
        <tr r="N4231" s="1"/>
        <tr r="N4231" s="1"/>
      </tp>
      <tp t="s">
        <v>#N/A N/A</v>
        <stp/>
        <stp>BDP|4440583390835936328</stp>
        <tr r="R2231" s="1"/>
      </tp>
      <tp t="s">
        <v>#N/A N/A</v>
        <stp/>
        <stp>BDP|2830742253378997622</stp>
        <tr r="N999" s="1"/>
        <tr r="N1639" s="1"/>
      </tp>
      <tp t="s">
        <v>#N/A N/A</v>
        <stp/>
        <stp>BDP|9980297547360058132</stp>
        <tr r="R4248" s="1"/>
        <tr r="R4248" s="1"/>
        <tr r="R4" s="1"/>
        <tr r="R4" s="1"/>
      </tp>
      <tp t="s">
        <v>#N/A N/A</v>
        <stp/>
        <stp>BDP|4920838043002562483</stp>
        <tr r="N1048" s="1"/>
        <tr r="N1688" s="1"/>
      </tp>
      <tp t="s">
        <v>#N/A N/A</v>
        <stp/>
        <stp>BDP|6677240576734802981</stp>
        <tr r="R2076" s="1"/>
        <tr r="R2279" s="1"/>
      </tp>
      <tp t="s">
        <v>#N/A N/A</v>
        <stp/>
        <stp>BDP|6677284788085129732</stp>
        <tr r="N1489" s="1"/>
        <tr r="N849" s="1"/>
      </tp>
      <tp t="s">
        <v>#N/A N/A</v>
        <stp/>
        <stp>BDP|4494655327979231704</stp>
        <tr r="R1880" s="1"/>
      </tp>
      <tp t="s">
        <v>#N/A N/A</v>
        <stp/>
        <stp>BDP|9808884115636652870</stp>
        <tr r="R1958" s="1"/>
        <tr r="R2005" s="1"/>
      </tp>
      <tp t="s">
        <v>#N/A N/A</v>
        <stp/>
        <stp>BDP|6559976974874006232</stp>
        <tr r="R4194" s="1"/>
      </tp>
      <tp t="s">
        <v>#N/A N/A</v>
        <stp/>
        <stp>BDP|3974413634638053292</stp>
        <tr r="N2498" s="1"/>
      </tp>
      <tp t="s">
        <v>#N/A N/A</v>
        <stp/>
        <stp>BDP|4719508281236420080</stp>
        <tr r="R2126" s="1"/>
      </tp>
      <tp t="s">
        <v>#N/A N/A</v>
        <stp/>
        <stp>BDP|1411248650749829023</stp>
        <tr r="R2140" s="1"/>
      </tp>
      <tp t="s">
        <v>#N/A N/A</v>
        <stp/>
        <stp>BDP|5671787161322566905</stp>
        <tr r="R2098" s="1"/>
        <tr r="R2299" s="1"/>
      </tp>
      <tp t="s">
        <v>#N/A N/A</v>
        <stp/>
        <stp>BDP|6730838832482551098</stp>
        <tr r="N1579" s="1"/>
        <tr r="N939" s="1"/>
      </tp>
      <tp t="s">
        <v>#N/A N/A</v>
        <stp/>
        <stp>BDP|2587424528448784326</stp>
        <tr r="N1405" s="1"/>
        <tr r="N765" s="1"/>
      </tp>
      <tp t="s">
        <v>#N/A N/A</v>
        <stp/>
        <stp>BDP|1990646395985278407</stp>
        <tr r="R2425" s="1"/>
      </tp>
      <tp t="s">
        <v>#N/A N/A</v>
        <stp/>
        <stp>BDP|4123849434355277580</stp>
        <tr r="R2473" s="1"/>
      </tp>
      <tp t="s">
        <v>#N/A N/A</v>
        <stp/>
        <stp>BDP|3583752095130972279</stp>
        <tr r="N2435" s="1"/>
      </tp>
      <tp t="s">
        <v>#N/A N/A</v>
        <stp/>
        <stp>BDP|1515237392990862544</stp>
        <tr r="N1052" s="1"/>
        <tr r="N1692" s="1"/>
      </tp>
      <tp t="s">
        <v>#N/A N/A</v>
        <stp/>
        <stp>BDP|1019859218543779429</stp>
        <tr r="R2328" s="1"/>
      </tp>
      <tp t="s">
        <v>#N/A N/A</v>
        <stp/>
        <stp>BDP|9673481475760128527</stp>
        <tr r="R472" s="1"/>
        <tr r="R472" s="1"/>
      </tp>
      <tp t="s">
        <v>#N/A N/A</v>
        <stp/>
        <stp>BDP|9406294845255814592</stp>
        <tr r="R4195" s="1"/>
      </tp>
      <tp t="s">
        <v>#N/A N/A</v>
        <stp/>
        <stp>BDP|1143600579167216830</stp>
        <tr r="N1576" s="1"/>
        <tr r="N936" s="1"/>
      </tp>
      <tp t="s">
        <v>#N/A N/A</v>
        <stp/>
        <stp>BDP|7872370679139707582</stp>
        <tr r="R4321" s="1"/>
      </tp>
      <tp t="s">
        <v>#N/A N/A</v>
        <stp/>
        <stp>BDP|1926529007059253278</stp>
        <tr r="N1126" s="1"/>
        <tr r="N1766" s="1"/>
      </tp>
      <tp t="s">
        <v>#N/A N/A</v>
        <stp/>
        <stp>BDP|9783251348694785441</stp>
        <tr r="N2417" s="1"/>
      </tp>
      <tp t="s">
        <v>#N/A N/A</v>
        <stp/>
        <stp>BDP|8443505938368324918</stp>
        <tr r="R2294" s="1"/>
      </tp>
      <tp t="s">
        <v>#N/A N/A</v>
        <stp/>
        <stp>BDP|2315146981845072187</stp>
        <tr r="N271" s="1"/>
        <tr r="N38" s="1"/>
      </tp>
      <tp t="s">
        <v>#N/A N/A</v>
        <stp/>
        <stp>BDP|4566928429151446148</stp>
        <tr r="N2340" s="1"/>
      </tp>
      <tp t="s">
        <v>#N/A N/A</v>
        <stp/>
        <stp>BDP|6789607447808693388</stp>
        <tr r="N1038" s="1"/>
        <tr r="N1678" s="1"/>
      </tp>
      <tp t="s">
        <v>#N/A N/A</v>
        <stp/>
        <stp>BDP|5967188954159825725</stp>
        <tr r="R2041" s="1"/>
      </tp>
      <tp t="s">
        <v>#N/A N/A</v>
        <stp/>
        <stp>BDP|4550836925280423189</stp>
        <tr r="N2421" s="1"/>
      </tp>
      <tp t="s">
        <v>#N/A N/A</v>
        <stp/>
        <stp>BDP|3875938438051495787</stp>
        <tr r="R1976" s="1"/>
      </tp>
      <tp t="s">
        <v>#N/A N/A</v>
        <stp/>
        <stp>BDP|8240600572883694596</stp>
        <tr r="R511" s="1"/>
      </tp>
      <tp t="s">
        <v>#N/A N/A</v>
        <stp/>
        <stp>BDP|4808026377484278807</stp>
        <tr r="N2087" s="1"/>
        <tr r="N2287" s="1"/>
      </tp>
      <tp t="s">
        <v>#N/A N/A</v>
        <stp/>
        <stp>BDP|5952954916666059457</stp>
        <tr r="R498" s="1"/>
        <tr r="R498" s="1"/>
      </tp>
      <tp t="s">
        <v>#N/A N/A</v>
        <stp/>
        <stp>BDP|6518282733680505841</stp>
        <tr r="N1420" s="1"/>
        <tr r="N780" s="1"/>
      </tp>
      <tp t="s">
        <v>#N/A N/A</v>
        <stp/>
        <stp>BDP|4402992032283478241</stp>
        <tr r="R2492" s="1"/>
      </tp>
      <tp t="s">
        <v>#N/A N/A</v>
        <stp/>
        <stp>BDP|7191592997182534660</stp>
        <tr r="R1873" s="1"/>
      </tp>
      <tp t="s">
        <v>#N/A N/A</v>
        <stp/>
        <stp>BDP|4019149049038209633</stp>
        <tr r="R509" s="1"/>
      </tp>
      <tp t="s">
        <v>#N/A N/A</v>
        <stp/>
        <stp>BDP|5407769999531574524</stp>
        <tr r="R4222" s="1"/>
      </tp>
      <tp t="s">
        <v>#N/A N/A</v>
        <stp/>
        <stp>BDP|6738785298320323788</stp>
        <tr r="R2168" s="1"/>
      </tp>
      <tp t="s">
        <v>#N/A N/A</v>
        <stp/>
        <stp>BDP|8068377272984881708</stp>
        <tr r="N1211" s="1"/>
        <tr r="N1851" s="1"/>
      </tp>
      <tp t="s">
        <v>#N/A N/A</v>
        <stp/>
        <stp>BDP|6069606435988531427</stp>
        <tr r="R2521" s="1"/>
      </tp>
      <tp t="s">
        <v>#N/A N/A</v>
        <stp/>
        <stp>BDP|3265665394034782757</stp>
        <tr r="R2179" s="1"/>
      </tp>
      <tp t="s">
        <v>#N/A N/A</v>
        <stp/>
        <stp>BDP|9516639776802350514</stp>
        <tr r="P15" s="1"/>
        <tr r="P8" s="1"/>
      </tp>
      <tp t="s">
        <v>#N/A N/A</v>
        <stp/>
        <stp>BDP|1666402091140757325</stp>
        <tr r="R2303" s="1"/>
      </tp>
      <tp t="s">
        <v>#N/A N/A</v>
        <stp/>
        <stp>BDP|6325878956425067113</stp>
        <tr r="R2148" s="1"/>
      </tp>
      <tp t="s">
        <v>#N/A N/A</v>
        <stp/>
        <stp>BDP|5369953307525587674</stp>
        <tr r="R4275" s="1"/>
      </tp>
      <tp t="s">
        <v>#N/A N/A</v>
        <stp/>
        <stp>BDP|8703194666513917323</stp>
        <tr r="R2053" s="1"/>
      </tp>
      <tp t="s">
        <v>#N/A N/A</v>
        <stp/>
        <stp>BDP|3030100992651078517</stp>
        <tr r="R2202" s="1"/>
        <tr r="R2405" s="1"/>
      </tp>
      <tp t="s">
        <v>#N/A N/A</v>
        <stp/>
        <stp>BDP|6783359586396213457</stp>
        <tr r="R2312" s="1"/>
      </tp>
      <tp t="s">
        <v>#N/A N/A</v>
        <stp/>
        <stp>BDP|8186213542245460466</stp>
        <tr r="R250" s="1"/>
      </tp>
      <tp t="s">
        <v>#N/A N/A</v>
        <stp/>
        <stp>BDP|4950073584775311698</stp>
        <tr r="R2522" s="1"/>
      </tp>
      <tp t="s">
        <v>#N/A N/A</v>
        <stp/>
        <stp>BDP|6777081298322593223</stp>
        <tr r="N560" s="1"/>
      </tp>
      <tp t="s">
        <v>#N/A N/A</v>
        <stp/>
        <stp>BDP|8308603146422525702</stp>
        <tr r="R1978" s="1"/>
      </tp>
      <tp t="s">
        <v>#N/A N/A</v>
        <stp/>
        <stp>BDP|7910016748854618877</stp>
        <tr r="R2504" s="1"/>
      </tp>
      <tp t="s">
        <v>#N/A N/A</v>
        <stp/>
        <stp>BDP|9439430272133293662</stp>
        <tr r="R1992" s="1"/>
      </tp>
      <tp t="s">
        <v>#N/A N/A</v>
        <stp/>
        <stp>BDP|4809742366673268999</stp>
        <tr r="P4335" s="1"/>
      </tp>
      <tp t="s">
        <v>#N/A N/A</v>
        <stp/>
        <stp>BDP|7914309390692989018</stp>
        <tr r="R468" s="1"/>
      </tp>
      <tp t="s">
        <v>#N/A N/A</v>
        <stp/>
        <stp>BDP|1233918863260340123</stp>
        <tr r="N1945" s="1"/>
        <tr r="N1945" s="1"/>
      </tp>
      <tp t="s">
        <v>#N/A N/A</v>
        <stp/>
        <stp>BDP|9632464045292229466</stp>
        <tr r="N2494" s="1"/>
      </tp>
      <tp t="s">
        <v>#N/A N/A</v>
        <stp/>
        <stp>BDP|4855481688130948704</stp>
        <tr r="N303" s="1"/>
        <tr r="N70" s="1"/>
      </tp>
      <tp t="s">
        <v>#N/A N/A</v>
        <stp/>
        <stp>BDP|3350637241748280657</stp>
        <tr r="R2093" s="1"/>
      </tp>
      <tp t="s">
        <v>#N/A N/A</v>
        <stp/>
        <stp>BDP|3651088591634132186</stp>
        <tr r="N2524" s="1"/>
      </tp>
      <tp t="s">
        <v>#N/A N/A</v>
        <stp/>
        <stp>BDP|2199653365489603410</stp>
        <tr r="O4231" s="1"/>
      </tp>
      <tp t="s">
        <v>#N/A N/A</v>
        <stp/>
        <stp>BDP|8099559524076612612</stp>
        <tr r="N2112" s="1"/>
        <tr r="N2320" s="1"/>
        <tr r="N4288" s="1"/>
      </tp>
      <tp t="s">
        <v>#N/A N/A</v>
        <stp/>
        <stp>BDP|8661874293547136150</stp>
        <tr r="N504" s="1"/>
      </tp>
      <tp t="s">
        <v>#N/A N/A</v>
        <stp/>
        <stp>BDP|1804478788344291634</stp>
        <tr r="R2465" s="1"/>
      </tp>
      <tp t="s">
        <v>#N/A N/A</v>
        <stp/>
        <stp>BDP|9583132811871932798</stp>
        <tr r="R2519" s="1"/>
      </tp>
      <tp t="s">
        <v>#N/A N/A</v>
        <stp/>
        <stp>BDP|5304232695213489260</stp>
        <tr r="N1302" s="1"/>
        <tr r="N662" s="1"/>
      </tp>
      <tp t="s">
        <v>#N/A N/A</v>
        <stp/>
        <stp>BDP|4505603719315251999</stp>
        <tr r="R2524" s="1"/>
      </tp>
      <tp t="s">
        <v>#N/A N/A</v>
        <stp/>
        <stp>BDP|9341241128907924111</stp>
        <tr r="N1483" s="1"/>
        <tr r="N843" s="1"/>
      </tp>
      <tp t="s">
        <v>#N/A N/A</v>
        <stp/>
        <stp>BDP|2741943023167481131</stp>
        <tr r="N2099" s="1"/>
        <tr r="N2300" s="1"/>
      </tp>
      <tp t="s">
        <v>#N/A N/A</v>
        <stp/>
        <stp>BDP|3181009322009425703</stp>
        <tr r="N255" s="1"/>
        <tr r="N531" s="1"/>
      </tp>
      <tp t="s">
        <v>#N/A N/A</v>
        <stp/>
        <stp>BDP|8764239114250182465</stp>
        <tr r="N1538" s="1"/>
        <tr r="N898" s="1"/>
      </tp>
      <tp t="s">
        <v>#N/A N/A</v>
        <stp/>
        <stp>BDP|8553165065176825697</stp>
        <tr r="N299" s="1"/>
        <tr r="N66" s="1"/>
      </tp>
      <tp t="s">
        <v>#N/A N/A</v>
        <stp/>
        <stp>BDP|1706914471769056901</stp>
        <tr r="N543" s="1"/>
      </tp>
      <tp t="s">
        <v>#N/A N/A</v>
        <stp/>
        <stp>BDP|4179253545569105476</stp>
        <tr r="N1883" s="1"/>
        <tr r="N1883" s="1"/>
      </tp>
      <tp t="s">
        <v>#N/A N/A</v>
        <stp/>
        <stp>BDP|2485702191393336023</stp>
        <tr r="R2417" s="1"/>
      </tp>
      <tp t="s">
        <v>#N/A N/A</v>
        <stp/>
        <stp>BDP|7885754099701124713</stp>
        <tr r="N206" s="1"/>
        <tr r="N439" s="1"/>
      </tp>
      <tp t="s">
        <v>#N/A N/A</v>
        <stp/>
        <stp>BDP|5147072494177680403</stp>
        <tr r="N2103" s="1"/>
      </tp>
      <tp t="s">
        <v>#N/A N/A</v>
        <stp/>
        <stp>BDP|3774574763958442731</stp>
        <tr r="N2027" s="1"/>
        <tr r="N4257" s="1"/>
      </tp>
      <tp t="s">
        <v>#N/A N/A</v>
        <stp/>
        <stp>BDP|9969096634150939593</stp>
        <tr r="R2042" s="1"/>
      </tp>
      <tp t="s">
        <v>#N/A N/A</v>
        <stp/>
        <stp>BDP|8899490126232721349</stp>
        <tr r="N1322" s="1"/>
        <tr r="N682" s="1"/>
      </tp>
      <tp t="s">
        <v>#N/A N/A</v>
        <stp/>
        <stp>BDP|1875246582233916730</stp>
        <tr r="R4198" s="1"/>
      </tp>
      <tp t="s">
        <v>#N/A N/A</v>
        <stp/>
        <stp>BDP|3857407379117325864</stp>
        <tr r="R1971" s="1"/>
      </tp>
      <tp t="s">
        <v>#N/A N/A</v>
        <stp/>
        <stp>BDP|8796662449140810551</stp>
        <tr r="R2436" s="1"/>
        <tr r="R2436" s="1"/>
      </tp>
      <tp t="s">
        <v>#N/A N/A</v>
        <stp/>
        <stp>BDP|3424683569345609960</stp>
        <tr r="R4235" s="1"/>
      </tp>
      <tp t="s">
        <v>#N/A N/A</v>
        <stp/>
        <stp>BDP|3665734304538200362</stp>
        <tr r="R2091" s="1"/>
      </tp>
      <tp t="s">
        <v>#N/A N/A</v>
        <stp/>
        <stp>BDP|4227509688153949297</stp>
        <tr r="N1505" s="1"/>
        <tr r="N865" s="1"/>
      </tp>
      <tp t="s">
        <v>#N/A N/A</v>
        <stp/>
        <stp>BDP|1399293567568512524</stp>
        <tr r="N1343" s="1"/>
        <tr r="N703" s="1"/>
      </tp>
      <tp t="s">
        <v>#N/A N/A</v>
        <stp/>
        <stp>BDP|8863987789056392706</stp>
        <tr r="R2115" s="1"/>
        <tr r="R2321" s="1"/>
        <tr r="R2459" s="1"/>
      </tp>
      <tp t="s">
        <v>#N/A N/A</v>
        <stp/>
        <stp>BDP|6700154856439621383</stp>
        <tr r="N1543" s="1"/>
        <tr r="N903" s="1"/>
      </tp>
      <tp t="s">
        <v>#N/A N/A</v>
        <stp/>
        <stp>BDP|2026252480093835377</stp>
        <tr r="R1881" s="1"/>
      </tp>
      <tp t="s">
        <v>#N/A N/A</v>
        <stp/>
        <stp>BDP|6916223182233497760</stp>
        <tr r="N1354" s="1"/>
        <tr r="N714" s="1"/>
      </tp>
      <tp t="s">
        <v>#N/A N/A</v>
        <stp/>
        <stp>BDP|7980130194521691632</stp>
        <tr r="R2431" s="1"/>
      </tp>
      <tp t="s">
        <v>#N/A N/A</v>
        <stp/>
        <stp>BDP|6111349090212481699</stp>
        <tr r="R2095" s="1"/>
        <tr r="R2295" s="1"/>
      </tp>
      <tp t="s">
        <v>#N/A N/A</v>
        <stp/>
        <stp>BDP|6962799389186839791</stp>
        <tr r="N1347" s="1"/>
        <tr r="N707" s="1"/>
      </tp>
      <tp t="s">
        <v>#N/A N/A</v>
        <stp/>
        <stp>BDP|5032821645108813973</stp>
        <tr r="N1033" s="1"/>
        <tr r="N1673" s="1"/>
      </tp>
      <tp t="s">
        <v>#N/A N/A</v>
        <stp/>
        <stp>BDP|2541981263133169673</stp>
        <tr r="R4144" s="1"/>
      </tp>
      <tp t="s">
        <v>#N/A N/A</v>
        <stp/>
        <stp>BDP|4336851834112329591</stp>
        <tr r="R2289" s="1"/>
      </tp>
      <tp t="s">
        <v>#N/A N/A</v>
        <stp/>
        <stp>BDP|8512585800572472716</stp>
        <tr r="N1336" s="1"/>
        <tr r="N696" s="1"/>
      </tp>
      <tp t="s">
        <v>#N/A N/A</v>
        <stp/>
        <stp>BDP|1899672080494141369</stp>
        <tr r="N1235" s="1"/>
        <tr r="N595" s="1"/>
      </tp>
      <tp t="s">
        <v>#N/A N/A</v>
        <stp/>
        <stp>BDP|6645581756199429741</stp>
        <tr r="N2453" s="1"/>
      </tp>
      <tp t="s">
        <v>#N/A N/A</v>
        <stp/>
        <stp>BDP|6071397825017346872</stp>
        <tr r="R17" s="1"/>
      </tp>
      <tp t="s">
        <v>#N/A N/A</v>
        <stp/>
        <stp>BDP|9293729633844992139</stp>
        <tr r="R2089" s="1"/>
      </tp>
      <tp t="s">
        <v>#N/A N/A</v>
        <stp/>
        <stp>BDP|7135391303425596972</stp>
        <tr r="N2056" s="1"/>
        <tr r="N4274" s="1"/>
      </tp>
      <tp t="s">
        <v>#N/A N/A</v>
        <stp/>
        <stp>BDP|7909179789524614283</stp>
        <tr r="N1562" s="1"/>
        <tr r="N922" s="1"/>
      </tp>
      <tp t="s">
        <v>#N/A N/A</v>
        <stp/>
        <stp>BDP|9096299816656114477</stp>
        <tr r="N2184" s="1"/>
        <tr r="N2387" s="1"/>
      </tp>
      <tp t="s">
        <v>#N/A N/A</v>
        <stp/>
        <stp>BDP|9928905990867354641</stp>
        <tr r="R4212" s="1"/>
      </tp>
      <tp t="s">
        <v>#N/A N/A</v>
        <stp/>
        <stp>BDP|4566828913680340596</stp>
        <tr r="R2073" s="1"/>
        <tr r="R2278" s="1"/>
      </tp>
      <tp t="s">
        <v>#N/A N/A</v>
        <stp/>
        <stp>BDP|1313400959448773038</stp>
        <tr r="R1951" s="1"/>
        <tr r="R1998" s="1"/>
      </tp>
      <tp t="s">
        <v>#N/A N/A</v>
        <stp/>
        <stp>BDP|7995206339346804863</stp>
        <tr r="R1884" s="1"/>
      </tp>
      <tp t="s">
        <v>#N/A N/A</v>
        <stp/>
        <stp>BDP|9926725025224226029</stp>
        <tr r="R2161" s="1"/>
      </tp>
      <tp t="s">
        <v>#N/A N/A</v>
        <stp/>
        <stp>BDP|2687047986666362491</stp>
        <tr r="R2103" s="1"/>
      </tp>
      <tp t="s">
        <v>#N/A N/A</v>
        <stp/>
        <stp>BDP|2634909509710491351</stp>
        <tr r="N1217" s="1"/>
        <tr r="N1857" s="1"/>
      </tp>
      <tp t="s">
        <v>#N/A N/A</v>
        <stp/>
        <stp>BDP|7810948314932732514</stp>
        <tr r="N2039" s="1"/>
        <tr r="N4268" s="1"/>
      </tp>
      <tp t="s">
        <v>#N/A N/A</v>
        <stp/>
        <stp>BDP|2477283757454746938</stp>
        <tr r="N2170" s="1"/>
      </tp>
      <tp t="s">
        <v>#N/A N/A</v>
        <stp/>
        <stp>BDP|9497569101541966552</stp>
        <tr r="R1892" s="1"/>
      </tp>
      <tp t="s">
        <v>#N/A N/A</v>
        <stp/>
        <stp>BDP|4924409796037690660</stp>
        <tr r="N2377" s="1"/>
      </tp>
      <tp t="s">
        <v>#N/A N/A</v>
        <stp/>
        <stp>BDP|6863655997434366566</stp>
        <tr r="N2495" s="1"/>
      </tp>
      <tp t="s">
        <v>#N/A N/A</v>
        <stp/>
        <stp>BDP|6104134498975385363</stp>
        <tr r="R2073" s="1"/>
        <tr r="R2278" s="1"/>
      </tp>
      <tp t="s">
        <v>#N/A N/A</v>
        <stp/>
        <stp>BDP|3508619798772479642</stp>
        <tr r="N1601" s="1"/>
        <tr r="N961" s="1"/>
      </tp>
      <tp t="s">
        <v>#N/A N/A</v>
        <stp/>
        <stp>BDP|6694727790567015784</stp>
        <tr r="N2528" s="1"/>
      </tp>
      <tp t="s">
        <v>#N/A N/A</v>
        <stp/>
        <stp>BDP|8095799571525315575</stp>
        <tr r="R1872" s="1"/>
        <tr r="R244" s="1"/>
      </tp>
      <tp t="s">
        <v>#N/A N/A</v>
        <stp/>
        <stp>BDP|2728976732218608886</stp>
        <tr r="R2259" s="1"/>
      </tp>
      <tp t="s">
        <v>#N/A N/A</v>
        <stp/>
        <stp>BDP|9625431483289374496</stp>
        <tr r="R2014" s="1"/>
      </tp>
      <tp t="s">
        <v>#N/A N/A</v>
        <stp/>
        <stp>BDP|9476618017961831762</stp>
        <tr r="N1371" s="1"/>
        <tr r="N731" s="1"/>
      </tp>
      <tp t="s">
        <v>#N/A N/A</v>
        <stp/>
        <stp>BDP|3827145452026002939</stp>
        <tr r="R2079" s="1"/>
        <tr r="R2283" s="1"/>
      </tp>
      <tp t="s">
        <v>#N/A N/A</v>
        <stp/>
        <stp>BDP|5036571714000672981</stp>
        <tr r="N1477" s="1"/>
        <tr r="N837" s="1"/>
      </tp>
      <tp t="s">
        <v>#N/A N/A</v>
        <stp/>
        <stp>BDP|7537801261263913207</stp>
        <tr r="R2327" s="1"/>
      </tp>
      <tp t="s">
        <v>#N/A N/A</v>
        <stp/>
        <stp>BDP|2100808625016112670</stp>
        <tr r="N2536" s="1"/>
      </tp>
      <tp t="s">
        <v>#N/A N/A</v>
        <stp/>
        <stp>BDP|9558316183253031959</stp>
        <tr r="O5" s="1"/>
      </tp>
      <tp t="s">
        <v>#N/A N/A</v>
        <stp/>
        <stp>BDP|2883109682261802209</stp>
        <tr r="N2493" s="1"/>
      </tp>
      <tp t="s">
        <v>#N/A N/A</v>
        <stp/>
        <stp>BDP|8566633465860331021</stp>
        <tr r="R2409" s="1"/>
      </tp>
      <tp t="s">
        <v>#N/A N/A</v>
        <stp/>
        <stp>BDP|3147587099720684749</stp>
        <tr r="N1861" s="1"/>
        <tr r="N19" s="1"/>
        <tr r="N1934" s="1"/>
        <tr r="N1963" s="1"/>
        <tr r="N2010" s="1"/>
        <tr r="N233" s="1"/>
        <tr r="N2438" s="1"/>
        <tr r="N4139" s="1"/>
        <tr r="N4238" s="1"/>
        <tr r="N4245" s="1"/>
        <tr r="N4251" s="1"/>
        <tr r="N520" s="1"/>
        <tr r="N575" s="1"/>
        <tr r="N9" s="1"/>
      </tp>
      <tp t="s">
        <v>#N/A N/A</v>
        <stp/>
        <stp>BDP|1583023051314314869</stp>
        <tr r="R2327" s="1"/>
      </tp>
      <tp t="s">
        <v>#N/A N/A</v>
        <stp/>
        <stp>BDP|6270725066346675932</stp>
        <tr r="R2408" s="1"/>
      </tp>
      <tp t="s">
        <v>#N/A N/A</v>
        <stp/>
        <stp>BDP|7441573415868007358</stp>
        <tr r="N1325" s="1"/>
        <tr r="N685" s="1"/>
      </tp>
      <tp t="s">
        <v>#N/A N/A</v>
        <stp/>
        <stp>BDP|3400103785025644741</stp>
        <tr r="R2136" s="1"/>
        <tr r="R4295" s="1"/>
      </tp>
      <tp t="s">
        <v>#N/A N/A</v>
        <stp/>
        <stp>BDP|8927009610022923302</stp>
        <tr r="N1062" s="1"/>
        <tr r="N1702" s="1"/>
      </tp>
      <tp t="s">
        <v>#N/A N/A</v>
        <stp/>
        <stp>BDP|8258633869944055486</stp>
        <tr r="N2196" s="1"/>
      </tp>
      <tp t="s">
        <v>#N/A N/A</v>
        <stp/>
        <stp>BDP|1568844731766494454</stp>
        <tr r="R497" s="1"/>
      </tp>
      <tp t="s">
        <v>#N/A N/A</v>
        <stp/>
        <stp>BDP|1207600857983537919</stp>
        <tr r="N1971" s="1"/>
      </tp>
      <tp t="s">
        <v>#N/A N/A</v>
        <stp/>
        <stp>BDP|9794308912362049145</stp>
        <tr r="N1881" s="1"/>
        <tr r="N1881" s="1"/>
      </tp>
      <tp t="s">
        <v>#N/A N/A</v>
        <stp/>
        <stp>BDP|9729347767030319460</stp>
        <tr r="R2514" s="1"/>
      </tp>
      <tp t="s">
        <v>#N/A N/A</v>
        <stp/>
        <stp>BDP|6796636884956169604</stp>
        <tr r="N1078" s="1"/>
        <tr r="N1718" s="1"/>
      </tp>
      <tp t="s">
        <v>#N/A N/A</v>
        <stp/>
        <stp>BDP|5974053973623903976</stp>
        <tr r="N2312" s="1"/>
      </tp>
      <tp t="s">
        <v>#N/A N/A</v>
        <stp/>
        <stp>BDP|7115112455148524368</stp>
        <tr r="N1450" s="1"/>
        <tr r="N810" s="1"/>
      </tp>
      <tp t="s">
        <v>#N/A N/A</v>
        <stp/>
        <stp>BDP|1473891514839698999</stp>
        <tr r="N2203" s="1"/>
      </tp>
      <tp t="s">
        <v>#N/A N/A</v>
        <stp/>
        <stp>BDP|1120093478416417827</stp>
        <tr r="R4214" s="1"/>
        <tr r="R4214" s="1"/>
      </tp>
      <tp t="s">
        <v>#N/A N/A</v>
        <stp/>
        <stp>BDP|6288261895114755108</stp>
        <tr r="O4235" s="1"/>
      </tp>
      <tp t="s">
        <v>#N/A N/A</v>
        <stp/>
        <stp>BDP|6969287015075774853</stp>
        <tr r="R2055" s="1"/>
        <tr r="R2255" s="1"/>
      </tp>
      <tp t="s">
        <v>#N/A N/A</v>
        <stp/>
        <stp>BDP|5745937324440093677</stp>
        <tr r="N1388" s="1"/>
        <tr r="N748" s="1"/>
      </tp>
      <tp t="s">
        <v>#N/A N/A</v>
        <stp/>
        <stp>BDP|9690120613341159014</stp>
        <tr r="R4323" s="1"/>
      </tp>
      <tp t="s">
        <v>#N/A N/A</v>
        <stp/>
        <stp>BDP|6683135015669423733</stp>
        <tr r="R2128" s="1"/>
      </tp>
      <tp t="s">
        <v>#N/A N/A</v>
        <stp/>
        <stp>BDP|1391517544348468057</stp>
        <tr r="R2481" s="1"/>
      </tp>
      <tp t="s">
        <v>#N/A N/A</v>
        <stp/>
        <stp>BDP|1129363827451377943</stp>
        <tr r="R2304" s="1"/>
      </tp>
      <tp t="s">
        <v>#N/A N/A</v>
        <stp/>
        <stp>BDP|4552924528313107492</stp>
        <tr r="N2070" s="1"/>
        <tr r="N2276" s="1"/>
      </tp>
      <tp t="s">
        <v>#N/A N/A</v>
        <stp/>
        <stp>BDP|1612906076554248353</stp>
        <tr r="R11" s="1"/>
        <tr r="R1863" s="1"/>
        <tr r="R1902" s="1"/>
        <tr r="R1936" s="1"/>
        <tr r="R1948" s="1"/>
        <tr r="R1965" s="1"/>
        <tr r="R20" s="1"/>
        <tr r="R1994" s="1"/>
        <tr r="R2012" s="1"/>
        <tr r="R2020" s="1"/>
        <tr r="R2222" s="1"/>
        <tr r="R235" s="1"/>
        <tr r="R2426" s="1"/>
        <tr r="R2440" s="1"/>
        <tr r="R2484" s="1"/>
        <tr r="R4141" s="1"/>
        <tr r="R4146" s="1"/>
        <tr r="R4155" s="1"/>
        <tr r="R4161" s="1"/>
        <tr r="R4170" s="1"/>
        <tr r="R4185" s="1"/>
        <tr r="R4215" s="1"/>
        <tr r="R4240" s="1"/>
        <tr r="R4246" s="1"/>
        <tr r="R4252" s="1"/>
        <tr r="R521" s="1"/>
        <tr r="R577" s="1"/>
      </tp>
      <tp t="s">
        <v>#N/A N/A</v>
        <stp/>
        <stp>BDP|8729685308676455040</stp>
        <tr r="R2180" s="1"/>
      </tp>
      <tp t="s">
        <v>#N/A N/A</v>
        <stp/>
        <stp>BDP|8222606366783142323</stp>
        <tr r="R2341" s="1"/>
      </tp>
      <tp t="s">
        <v>#N/A N/A</v>
        <stp/>
        <stp>BDP|9169673670525139505</stp>
        <tr r="R2390" s="1"/>
        <tr r="R4316" s="1"/>
      </tp>
      <tp t="s">
        <v>#N/A N/A</v>
        <stp/>
        <stp>BDP|6551579127448070117</stp>
        <tr r="N2125" s="1"/>
        <tr r="N2331" s="1"/>
      </tp>
      <tp t="s">
        <v>#N/A N/A</v>
        <stp/>
        <stp>BDP|2249090194950863336</stp>
        <tr r="R2134" s="1"/>
      </tp>
      <tp t="s">
        <v>#N/A N/A</v>
        <stp/>
        <stp>BDP|3763819230396007623</stp>
        <tr r="R1887" s="1"/>
      </tp>
      <tp t="s">
        <v>#N/A N/A</v>
        <stp/>
        <stp>BDP|8109050120907843582</stp>
        <tr r="R1968" s="1"/>
      </tp>
      <tp t="s">
        <v>#N/A N/A</v>
        <stp/>
        <stp>BDP|8639186370076939038</stp>
        <tr r="R1915" s="1"/>
      </tp>
      <tp t="s">
        <v>#N/A N/A</v>
        <stp/>
        <stp>BDP|5773858316947314336</stp>
        <tr r="R24" s="1"/>
        <tr r="R259" s="1"/>
      </tp>
      <tp t="s">
        <v>#N/A N/A</v>
        <stp/>
        <stp>BDP|1127994355495018090</stp>
        <tr r="N262" s="1"/>
        <tr r="N29" s="1"/>
      </tp>
      <tp t="s">
        <v>#N/A N/A</v>
        <stp/>
        <stp>BDP|8002802693721707002</stp>
        <tr r="N2110" s="1"/>
        <tr r="N2318" s="1"/>
      </tp>
      <tp t="s">
        <v>#N/A N/A</v>
        <stp/>
        <stp>BDP|5440010647100515933</stp>
        <tr r="N2082" s="1"/>
      </tp>
      <tp t="s">
        <v>#N/A N/A</v>
        <stp/>
        <stp>BDP|6611414413332880997</stp>
        <tr r="R1913" s="1"/>
        <tr r="R547" s="1"/>
      </tp>
      <tp t="s">
        <v>#N/A N/A</v>
        <stp/>
        <stp>BDP|5934975408432113629</stp>
        <tr r="N1541" s="1"/>
        <tr r="N901" s="1"/>
      </tp>
      <tp t="s">
        <v>#N/A N/A</v>
        <stp/>
        <stp>BDP|7817340674899920241</stp>
        <tr r="N182" s="1"/>
        <tr r="N2120" s="1"/>
        <tr r="N4290" s="1"/>
        <tr r="N415" s="1"/>
      </tp>
      <tp t="s">
        <v>#N/A N/A</v>
        <stp/>
        <stp>BDP|6795430442809347708</stp>
        <tr r="N1055" s="1"/>
        <tr r="N1695" s="1"/>
      </tp>
      <tp t="s">
        <v>#N/A N/A</v>
        <stp/>
        <stp>BDP|4900172147240599995</stp>
        <tr r="N161" s="1"/>
        <tr r="N2069" s="1"/>
        <tr r="N2275" s="1"/>
        <tr r="N394" s="1"/>
      </tp>
      <tp t="s">
        <v>#N/A N/A</v>
        <stp/>
        <stp>BDP|7697267585355958094</stp>
        <tr r="N1198" s="1"/>
        <tr r="N1838" s="1"/>
      </tp>
      <tp t="s">
        <v>#N/A N/A</v>
        <stp/>
        <stp>BDP|6402728866448209686</stp>
        <tr r="N2064" s="1"/>
      </tp>
      <tp t="s">
        <v>#N/A N/A</v>
        <stp/>
        <stp>BDP|2912278000461500810</stp>
        <tr r="R4213" s="1"/>
        <tr r="R4213" s="1"/>
      </tp>
      <tp t="s">
        <v>#N/A N/A</v>
        <stp/>
        <stp>BDP|5506459690614371597</stp>
        <tr r="R2251" s="1"/>
        <tr r="R4272" s="1"/>
      </tp>
      <tp t="s">
        <v>#N/A N/A</v>
        <stp/>
        <stp>BDP|9927088278936755145</stp>
        <tr r="R1972" s="1"/>
      </tp>
      <tp t="s">
        <v>#N/A N/A</v>
        <stp/>
        <stp>BDP|1226851608266564602</stp>
        <tr r="N2200" s="1"/>
      </tp>
      <tp t="s">
        <v>#N/A N/A</v>
        <stp/>
        <stp>BDP|5640157892106903227</stp>
        <tr r="N539" s="1"/>
      </tp>
      <tp t="s">
        <v>#N/A N/A</v>
        <stp/>
        <stp>BDP|2642804708602758135</stp>
        <tr r="R1219" s="1"/>
      </tp>
      <tp t="s">
        <v>#N/A N/A</v>
        <stp/>
        <stp>BDP|2002398566046543814</stp>
        <tr r="N1527" s="1"/>
        <tr r="N887" s="1"/>
      </tp>
      <tp t="s">
        <v>#N/A N/A</v>
        <stp/>
        <stp>BDP|7807208221499579777</stp>
        <tr r="R508" s="1"/>
      </tp>
      <tp t="s">
        <v>#N/A N/A</v>
        <stp/>
        <stp>BDP|6070389793092768776</stp>
        <tr r="N1410" s="1"/>
        <tr r="N770" s="1"/>
      </tp>
      <tp t="s">
        <v>#N/A N/A</v>
        <stp/>
        <stp>BDP|7984186694480667682</stp>
        <tr r="N1129" s="1"/>
        <tr r="N1769" s="1"/>
      </tp>
      <tp t="s">
        <v>#N/A N/A</v>
        <stp/>
        <stp>BDP|7563902929283636615</stp>
        <tr r="R241" s="1"/>
      </tp>
      <tp t="s">
        <v>#N/A N/A</v>
        <stp/>
        <stp>BDP|5039395071089445170</stp>
        <tr r="R2139" s="1"/>
      </tp>
      <tp t="s">
        <v>#N/A N/A</v>
        <stp/>
        <stp>BDP|8250506556851705089</stp>
        <tr r="N2134" s="1"/>
      </tp>
      <tp t="s">
        <v>#N/A N/A</v>
        <stp/>
        <stp>BDP|2960943977983690673</stp>
        <tr r="N2361" s="1"/>
      </tp>
      <tp t="s">
        <v>#N/A N/A</v>
        <stp/>
        <stp>BDP|3418983317591003339</stp>
        <tr r="N141" s="1"/>
        <tr r="N374" s="1"/>
      </tp>
      <tp t="s">
        <v>#N/A N/A</v>
        <stp/>
        <stp>BDP|4058630995775733793</stp>
        <tr r="N1394" s="1"/>
        <tr r="N754" s="1"/>
      </tp>
      <tp t="s">
        <v>#N/A N/A</v>
        <stp/>
        <stp>BDP|4809815642622258313</stp>
        <tr r="R1928" s="1"/>
        <tr r="R570" s="1"/>
      </tp>
      <tp t="s">
        <v>#N/A N/A</v>
        <stp/>
        <stp>BDP|3440170533398064087</stp>
        <tr r="R4231" s="1"/>
      </tp>
      <tp t="s">
        <v>#N/A N/A</v>
        <stp/>
        <stp>BDP|2471022078519749512</stp>
        <tr r="R560" s="1"/>
      </tp>
      <tp t="s">
        <v>#N/A N/A</v>
        <stp/>
        <stp>BDP|4835867738255651398</stp>
        <tr r="N4287" s="1"/>
      </tp>
      <tp t="s">
        <v>#N/A N/A</v>
        <stp/>
        <stp>BDP|3118531858902217814</stp>
        <tr r="R4304" s="1"/>
      </tp>
      <tp t="s">
        <v>#N/A N/A</v>
        <stp/>
        <stp>BDP|7621981469153759296</stp>
        <tr r="R1912" s="1"/>
        <tr r="R544" s="1"/>
      </tp>
      <tp t="s">
        <v>#N/A N/A</v>
        <stp/>
        <stp>BDP|3027853943340714681</stp>
        <tr r="R1947" s="1"/>
      </tp>
      <tp t="s">
        <v>#N/A N/A</v>
        <stp/>
        <stp>BDP|1220735788603945491</stp>
        <tr r="N4209" s="1"/>
      </tp>
      <tp t="s">
        <v>#N/A N/A</v>
        <stp/>
        <stp>BDP|3948213507891434957</stp>
        <tr r="R2535" s="1"/>
      </tp>
      <tp t="s">
        <v>#N/A N/A</v>
        <stp/>
        <stp>BDP|7890151981527219007</stp>
        <tr r="N1270" s="1"/>
        <tr r="N630" s="1"/>
      </tp>
      <tp t="s">
        <v>#N/A N/A</v>
        <stp/>
        <stp>BDP|9483686150485084628</stp>
        <tr r="O4166" s="1"/>
        <tr r="O4177" s="1"/>
      </tp>
      <tp t="s">
        <v>#N/A N/A</v>
        <stp/>
        <stp>BDP|5104869409435037100</stp>
        <tr r="R4153" s="1"/>
        <tr r="R4183" s="1"/>
        <tr r="R4332" s="1"/>
      </tp>
      <tp t="s">
        <v>#N/A N/A</v>
        <stp/>
        <stp>BDP|8373649515810999644</stp>
        <tr r="N263" s="1"/>
        <tr r="N30" s="1"/>
      </tp>
      <tp t="s">
        <v>#N/A N/A</v>
        <stp/>
        <stp>BDP|1158911342957548287</stp>
        <tr r="R2243" s="1"/>
      </tp>
      <tp t="s">
        <v>#N/A N/A</v>
        <stp/>
        <stp>BDP|9513741600975879255</stp>
        <tr r="R2505" s="1"/>
      </tp>
      <tp t="s">
        <v>#N/A N/A</v>
        <stp/>
        <stp>BDP|5149842266867924566</stp>
        <tr r="R2108" s="1"/>
      </tp>
      <tp t="s">
        <v>#N/A N/A</v>
        <stp/>
        <stp>BDP|1170888742243632713</stp>
        <tr r="R2298" s="1"/>
      </tp>
      <tp t="s">
        <v>#N/A N/A</v>
        <stp/>
        <stp>BDP|5820553902619105028</stp>
        <tr r="R2180" s="1"/>
      </tp>
      <tp t="s">
        <v>#N/A N/A</v>
        <stp/>
        <stp>BDP|7101906850590426295</stp>
        <tr r="N562" s="1"/>
      </tp>
      <tp t="s">
        <v>#N/A N/A</v>
        <stp/>
        <stp>BDP|2892632377638759262</stp>
        <tr r="R2048" s="1"/>
      </tp>
      <tp t="s">
        <v>#N/A N/A</v>
        <stp/>
        <stp>BDP|3308895455440089724</stp>
        <tr r="R2422" s="1"/>
      </tp>
      <tp t="s">
        <v>#N/A N/A</v>
        <stp/>
        <stp>BDP|4616394577971787829</stp>
        <tr r="N1393" s="1"/>
        <tr r="N753" s="1"/>
      </tp>
      <tp t="s">
        <v>#N/A N/A</v>
        <stp/>
        <stp>BDP|4362266733038368488</stp>
        <tr r="O1954" s="1"/>
        <tr r="O2001" s="1"/>
      </tp>
      <tp t="s">
        <v>#N/A N/A</v>
        <stp/>
        <stp>BDP|8700982632188647369</stp>
        <tr r="N1082" s="1"/>
        <tr r="N1722" s="1"/>
      </tp>
      <tp t="s">
        <v>#N/A N/A</v>
        <stp/>
        <stp>BDP|9259714465868604925</stp>
        <tr r="N2079" s="1"/>
        <tr r="N2283" s="1"/>
      </tp>
      <tp t="s">
        <v>#N/A N/A</v>
        <stp/>
        <stp>BDP|9341960280918469935</stp>
        <tr r="O1886" s="1"/>
      </tp>
      <tp t="s">
        <v>#N/A N/A</v>
        <stp/>
        <stp>BDP|4215574466276433853</stp>
        <tr r="N2522" s="1"/>
      </tp>
      <tp t="s">
        <v>#N/A N/A</v>
        <stp/>
        <stp>BDP|8621678553680224237</stp>
        <tr r="N2137" s="1"/>
      </tp>
      <tp t="s">
        <v>#N/A N/A</v>
        <stp/>
        <stp>BDP|1229993481831027893</stp>
        <tr r="R4197" s="1"/>
      </tp>
      <tp t="s">
        <v>#N/A N/A</v>
        <stp/>
        <stp>BDP|9569351243666570155</stp>
        <tr r="N1589" s="1"/>
        <tr r="N949" s="1"/>
      </tp>
      <tp t="s">
        <v>#N/A N/A</v>
        <stp/>
        <stp>BDP|9891206519611391214</stp>
        <tr r="R2377" s="1"/>
      </tp>
      <tp t="s">
        <v>#N/A N/A</v>
        <stp/>
        <stp>BDP|8865056648155692031</stp>
        <tr r="N149" s="1"/>
        <tr r="N2051" s="1"/>
        <tr r="N382" s="1"/>
      </tp>
      <tp t="s">
        <v>#N/A N/A</v>
        <stp/>
        <stp>BDP|5009717272649587564</stp>
        <tr r="N4217" s="1"/>
      </tp>
      <tp t="s">
        <v>#N/A N/A</v>
        <stp/>
        <stp>BDP|5426363053009487358</stp>
        <tr r="R246" s="1"/>
      </tp>
      <tp t="s">
        <v>#N/A N/A</v>
        <stp/>
        <stp>BDP|3742303652044703827</stp>
        <tr r="N1171" s="1"/>
        <tr r="N1811" s="1"/>
      </tp>
      <tp t="s">
        <v>#N/A N/A</v>
        <stp/>
        <stp>BDP|7108861524821291510</stp>
        <tr r="R2356" s="1"/>
      </tp>
      <tp t="s">
        <v>#N/A N/A</v>
        <stp/>
        <stp>BDP|1389861293751040869</stp>
        <tr r="R1893" s="1"/>
      </tp>
      <tp t="s">
        <v>#N/A N/A</v>
        <stp/>
        <stp>BDP|7535735786227432642</stp>
        <tr r="R2510" s="1"/>
      </tp>
      <tp t="s">
        <v>#N/A N/A</v>
        <stp/>
        <stp>BDP|1171013561168023613</stp>
        <tr r="R507" s="1"/>
        <tr r="R507" s="1"/>
      </tp>
      <tp t="s">
        <v>#N/A N/A</v>
        <stp/>
        <stp>BDP|5488062584443628708</stp>
        <tr r="N132" s="1"/>
        <tr r="N2025" s="1"/>
        <tr r="N365" s="1"/>
      </tp>
      <tp t="s">
        <v>#N/A N/A</v>
        <stp/>
        <stp>BDP|9082049757257548260</stp>
        <tr r="N4302" s="1"/>
      </tp>
      <tp t="s">
        <v>#N/A N/A</v>
        <stp/>
        <stp>BDP|5266287095900682789</stp>
        <tr r="N1200" s="1"/>
        <tr r="N1840" s="1"/>
      </tp>
      <tp t="s">
        <v>#N/A N/A</v>
        <stp/>
        <stp>BDP|6523244930876770871</stp>
        <tr r="N1990" s="1"/>
      </tp>
      <tp t="s">
        <v>#N/A N/A</v>
        <stp/>
        <stp>BDP|1548880846280991437</stp>
        <tr r="N4271" s="1"/>
      </tp>
      <tp t="s">
        <v>#N/A N/A</v>
        <stp/>
        <stp>BDP|5258222828019857519</stp>
        <tr r="N1068" s="1"/>
        <tr r="N1708" s="1"/>
      </tp>
      <tp t="s">
        <v>#N/A N/A</v>
        <stp/>
        <stp>BDP|5897495214638129152</stp>
        <tr r="N4317" s="1"/>
      </tp>
      <tp t="s">
        <v>#N/A N/A</v>
        <stp/>
        <stp>BDP|8446704341920576213</stp>
        <tr r="N1003" s="1"/>
        <tr r="N1643" s="1"/>
      </tp>
      <tp t="s">
        <v>#N/A N/A</v>
        <stp/>
        <stp>BDP|6790340582606695267</stp>
        <tr r="R478" s="1"/>
      </tp>
      <tp t="s">
        <v>#N/A N/A</v>
        <stp/>
        <stp>BDP|3921214989756844684</stp>
        <tr r="R2211" s="1"/>
      </tp>
      <tp t="s">
        <v>#N/A N/A</v>
        <stp/>
        <stp>BDP|7702891117222096589</stp>
        <tr r="R1896" s="1"/>
      </tp>
      <tp t="s">
        <v>#N/A N/A</v>
        <stp/>
        <stp>BDP|7255234337448213756</stp>
        <tr r="R4266" s="1"/>
      </tp>
      <tp t="s">
        <v>#N/A N/A</v>
        <stp/>
        <stp>BDP|3923344048819791435</stp>
        <tr r="R538" s="1"/>
      </tp>
      <tp t="s">
        <v>#N/A N/A</v>
        <stp/>
        <stp>BDP|3687256754395920880</stp>
        <tr r="N1517" s="1"/>
        <tr r="N877" s="1"/>
      </tp>
      <tp t="s">
        <v>#N/A N/A</v>
        <stp/>
        <stp>BDP|2006137918982987947</stp>
        <tr r="N1236" s="1"/>
        <tr r="N596" s="1"/>
      </tp>
      <tp t="s">
        <v>#N/A N/A</v>
        <stp/>
        <stp>BDP|4849791954659514662</stp>
        <tr r="R2314" s="1"/>
      </tp>
      <tp t="s">
        <v>#N/A N/A</v>
        <stp/>
        <stp>BDP|6418329965313588906</stp>
        <tr r="N1342" s="1"/>
        <tr r="N702" s="1"/>
      </tp>
      <tp t="s">
        <v>#N/A N/A</v>
        <stp/>
        <stp>BDP|4781271222408388570</stp>
        <tr r="N1049" s="1"/>
        <tr r="N1689" s="1"/>
      </tp>
      <tp t="s">
        <v>#N/A N/A</v>
        <stp/>
        <stp>BDP|6967796769158954660</stp>
        <tr r="N2233" s="1"/>
        <tr r="N267" s="1"/>
        <tr r="N4258" s="1"/>
        <tr r="N34" s="1"/>
      </tp>
      <tp t="s">
        <v>#N/A N/A</v>
        <stp/>
        <stp>BDP|7100260836018529724</stp>
        <tr r="R2361" s="1"/>
      </tp>
      <tp t="s">
        <v>#N/A N/A</v>
        <stp/>
        <stp>BDP|5866682444226794847</stp>
        <tr r="O1952" s="1"/>
        <tr r="O1999" s="1"/>
      </tp>
      <tp t="s">
        <v>#N/A N/A</v>
        <stp/>
        <stp>BDP|1154960490650585857</stp>
        <tr r="N1242" s="1"/>
        <tr r="N602" s="1"/>
      </tp>
      <tp t="s">
        <v>#N/A N/A</v>
        <stp/>
        <stp>BDP|8405284814034794681</stp>
        <tr r="N237" s="1"/>
      </tp>
      <tp t="s">
        <v>#N/A N/A</v>
        <stp/>
        <stp>BDP|8681039940023681648</stp>
        <tr r="R2111" s="1"/>
      </tp>
      <tp t="s">
        <v>#N/A N/A</v>
        <stp/>
        <stp>BDP|2956777880335912103</stp>
        <tr r="R4267" s="1"/>
      </tp>
      <tp t="s">
        <v>#N/A N/A</v>
        <stp/>
        <stp>BDP|1650677450128777313</stp>
        <tr r="N317" s="1"/>
        <tr r="N84" s="1"/>
      </tp>
      <tp t="s">
        <v>#N/A N/A</v>
        <stp/>
        <stp>BDP|3738678525927699972</stp>
        <tr r="R2402" s="1"/>
      </tp>
      <tp t="s">
        <v>#N/A N/A</v>
        <stp/>
        <stp>BDP|5749863737937029026</stp>
        <tr r="R1987" s="1"/>
      </tp>
      <tp t="s">
        <v>#N/A N/A</v>
        <stp/>
        <stp>BDP|8382388914246393587</stp>
        <tr r="R2066" s="1"/>
        <tr r="R2271" s="1"/>
        <tr r="R4277" s="1"/>
      </tp>
      <tp t="s">
        <v>#N/A N/A</v>
        <stp/>
        <stp>BDP|6970456780101883206</stp>
        <tr r="N2225" s="1"/>
      </tp>
      <tp t="s">
        <v>#N/A N/A</v>
        <stp/>
        <stp>BDP|8253076965285269264</stp>
        <tr r="N1209" s="1"/>
        <tr r="N1849" s="1"/>
      </tp>
      <tp t="s">
        <v>#N/A N/A</v>
        <stp/>
        <stp>BDP|2893339062068421697</stp>
        <tr r="N1199" s="1"/>
        <tr r="N1839" s="1"/>
      </tp>
      <tp t="s">
        <v>#N/A N/A</v>
        <stp/>
        <stp>BDP|1156711265028423152</stp>
        <tr r="N213" s="1"/>
        <tr r="N2171" s="1"/>
        <tr r="N446" s="1"/>
      </tp>
      <tp t="s">
        <v>#N/A N/A</v>
        <stp/>
        <stp>BDP|1101681790896594198</stp>
        <tr r="N1243" s="1"/>
        <tr r="N603" s="1"/>
      </tp>
      <tp t="s">
        <v>#N/A N/A</v>
        <stp/>
        <stp>BDP|1403552394844330034</stp>
        <tr r="R2350" s="1"/>
      </tp>
      <tp t="s">
        <v>#N/A N/A</v>
        <stp/>
        <stp>BDP|7278550863954191909</stp>
        <tr r="N127" s="1"/>
        <tr r="N360" s="1"/>
      </tp>
      <tp t="s">
        <v>#N/A N/A</v>
        <stp/>
        <stp>BDP|6604255273038542202</stp>
        <tr r="N1497" s="1"/>
        <tr r="N857" s="1"/>
      </tp>
      <tp t="s">
        <v>#N/A N/A</v>
        <stp/>
        <stp>BDP|8748677541786196558</stp>
        <tr r="R5" s="1"/>
      </tp>
      <tp t="s">
        <v>#N/A N/A</v>
        <stp/>
        <stp>BDP|6624629193330482064</stp>
        <tr r="N288" s="1"/>
        <tr r="N55" s="1"/>
      </tp>
      <tp t="s">
        <v>#N/A N/A</v>
        <stp/>
        <stp>BDP|7241022553393626800</stp>
        <tr r="N128" s="1"/>
        <tr r="N361" s="1"/>
      </tp>
      <tp t="s">
        <v>#N/A N/A</v>
        <stp/>
        <stp>BDP|1500449355993853968</stp>
        <tr r="N1510" s="1"/>
        <tr r="N870" s="1"/>
      </tp>
      <tp t="s">
        <v>#N/A N/A</v>
        <stp/>
        <stp>BDP|5933647912108728029</stp>
        <tr r="R2221" s="1"/>
      </tp>
      <tp t="s">
        <v>#N/A N/A</v>
        <stp/>
        <stp>BDP|8451731230905853359</stp>
        <tr r="O4153" s="1"/>
        <tr r="O4183" s="1"/>
        <tr r="O4332" s="1"/>
      </tp>
      <tp t="s">
        <v>#N/A N/A</v>
        <stp/>
        <stp>BDP|1577990733042455312</stp>
        <tr r="N1316" s="1"/>
        <tr r="N676" s="1"/>
      </tp>
      <tp t="s">
        <v>#N/A N/A</v>
        <stp/>
        <stp>BDP|3381868665722266581</stp>
        <tr r="N1518" s="1"/>
        <tr r="N878" s="1"/>
      </tp>
      <tp t="s">
        <v>#N/A N/A</v>
        <stp/>
        <stp>BDP|9677361634113838062</stp>
        <tr r="R2161" s="1"/>
      </tp>
      <tp t="s">
        <v>#N/A N/A</v>
        <stp/>
        <stp>BDP|2300596625077208870</stp>
        <tr r="N1101" s="1"/>
        <tr r="N1741" s="1"/>
      </tp>
      <tp t="s">
        <v>#N/A N/A</v>
        <stp/>
        <stp>BDP|1821937853062648559</stp>
        <tr r="R1958" s="1"/>
        <tr r="R2005" s="1"/>
      </tp>
      <tp t="s">
        <v>#N/A N/A</v>
        <stp/>
        <stp>BDP|9356955390284491793</stp>
        <tr r="N488" s="1"/>
      </tp>
      <tp t="s">
        <v>#N/A N/A</v>
        <stp/>
        <stp>BDP|1386193576308205552</stp>
        <tr r="N177" s="1"/>
        <tr r="N2108" s="1"/>
        <tr r="N410" s="1"/>
      </tp>
      <tp t="s">
        <v>#N/A N/A</v>
        <stp/>
        <stp>BDP|2716341266514701998</stp>
        <tr r="N4299" s="1"/>
      </tp>
      <tp t="s">
        <v>#N/A N/A</v>
        <stp/>
        <stp>BDP|5953160690266017147</stp>
        <tr r="N2032" s="1"/>
        <tr r="N2234" s="1"/>
      </tp>
      <tp t="s">
        <v>#N/A N/A</v>
        <stp/>
        <stp>BDP|4252691103348737047</stp>
        <tr r="R2369" s="1"/>
      </tp>
      <tp t="s">
        <v>#N/A N/A</v>
        <stp/>
        <stp>BDP|3017710732718122596</stp>
        <tr r="N4188" s="1"/>
      </tp>
      <tp t="s">
        <v>#N/A N/A</v>
        <stp/>
        <stp>BDP|5382990487228639630</stp>
        <tr r="N1533" s="1"/>
        <tr r="N893" s="1"/>
      </tp>
      <tp t="s">
        <v>#N/A N/A</v>
        <stp/>
        <stp>BDP|3670388891183213052</stp>
        <tr r="N1404" s="1"/>
        <tr r="N764" s="1"/>
      </tp>
      <tp t="s">
        <v>#N/A N/A</v>
        <stp/>
        <stp>BDP|7375209613748911618</stp>
        <tr r="N1108" s="1"/>
        <tr r="N1748" s="1"/>
      </tp>
      <tp t="s">
        <v>#N/A N/A</v>
        <stp/>
        <stp>BDP|2529766664201665893</stp>
        <tr r="R2197" s="1"/>
      </tp>
      <tp t="s">
        <v>#N/A N/A</v>
        <stp/>
        <stp>BDP|2249086783536561644</stp>
        <tr r="N1116" s="1"/>
        <tr r="N1756" s="1"/>
      </tp>
      <tp t="s">
        <v>#N/A N/A</v>
        <stp/>
        <stp>BDP|2848233862479301524</stp>
        <tr r="R2470" s="1"/>
      </tp>
      <tp t="s">
        <v>#N/A N/A</v>
        <stp/>
        <stp>BDP|8373749439687156162</stp>
        <tr r="N1596" s="1"/>
        <tr r="N956" s="1"/>
      </tp>
      <tp t="s">
        <v>#N/A N/A</v>
        <stp/>
        <stp>BDP|6523382606899074621</stp>
        <tr r="N1459" s="1"/>
        <tr r="N819" s="1"/>
      </tp>
      <tp t="s">
        <v>#N/A N/A</v>
        <stp/>
        <stp>BDP|1801054604632746977</stp>
        <tr r="R2507" s="1"/>
      </tp>
      <tp t="s">
        <v>#N/A N/A</v>
        <stp/>
        <stp>BDP|1895847002944059772</stp>
        <tr r="R1523" s="1"/>
      </tp>
      <tp t="s">
        <v>#N/A N/A</v>
        <stp/>
        <stp>BDP|9661758159695503468</stp>
        <tr r="R2094" s="1"/>
      </tp>
      <tp t="s">
        <v>#N/A N/A</v>
        <stp/>
        <stp>BDP|6924709338889075181</stp>
        <tr r="N1313" s="1"/>
        <tr r="N673" s="1"/>
      </tp>
      <tp t="s">
        <v>#N/A N/A</v>
        <stp/>
        <stp>BDP|9083315874707859049</stp>
        <tr r="N1263" s="1"/>
        <tr r="N623" s="1"/>
      </tp>
      <tp t="s">
        <v>#N/A N/A</v>
        <stp/>
        <stp>BDP|3324298166174244905</stp>
        <tr r="N2019" s="1"/>
      </tp>
      <tp t="s">
        <v>#N/A N/A</v>
        <stp/>
        <stp>BDP|9124553639697655258</stp>
        <tr r="R2394" s="1"/>
      </tp>
      <tp t="s">
        <v>#N/A N/A</v>
        <stp/>
        <stp>BDP|9209214831330828244</stp>
        <tr r="N2481" s="1"/>
      </tp>
      <tp t="s">
        <v>#N/A N/A</v>
        <stp/>
        <stp>BDP|2095328090437413586</stp>
        <tr r="N2154" s="1"/>
      </tp>
      <tp t="s">
        <v>#N/A N/A</v>
        <stp/>
        <stp>BDP|3984242713809858383</stp>
        <tr r="N1467" s="1"/>
        <tr r="N827" s="1"/>
      </tp>
      <tp t="s">
        <v>#N/A N/A</v>
        <stp/>
        <stp>BDP|5256160736589969451</stp>
        <tr r="N13" s="1"/>
        <tr r="N4228" s="1"/>
        <tr r="N6" s="1"/>
      </tp>
      <tp t="s">
        <v>#N/A N/A</v>
        <stp/>
        <stp>BDP|1491375008998022050</stp>
        <tr r="R2385" s="1"/>
      </tp>
      <tp t="s">
        <v>#N/A N/A</v>
        <stp/>
        <stp>BDP|5176676388770740174</stp>
        <tr r="N1914" s="1"/>
        <tr r="N548" s="1"/>
      </tp>
      <tp t="s">
        <v>#N/A N/A</v>
        <stp/>
        <stp>BDP|7687486651578188405</stp>
        <tr r="N1523" s="1"/>
      </tp>
      <tp t="s">
        <v>#N/A N/A</v>
        <stp/>
        <stp>BDP|3226869970524820236</stp>
        <tr r="N2135" s="1"/>
      </tp>
      <tp t="s">
        <v>#N/A N/A</v>
        <stp/>
        <stp>BDP|1589062109459348250</stp>
        <tr r="R4224" s="1"/>
      </tp>
      <tp t="s">
        <v>#N/A N/A</v>
        <stp/>
        <stp>BDP|1278484409068999767</stp>
        <tr r="R2294" s="1"/>
      </tp>
      <tp t="s">
        <v>#N/A N/A</v>
        <stp/>
        <stp>BDP|3213815926560998307</stp>
        <tr r="R2040" s="1"/>
      </tp>
      <tp t="s">
        <v>#N/A N/A</v>
        <stp/>
        <stp>BDP|2326647758013043830</stp>
        <tr r="R2530" s="1"/>
      </tp>
      <tp t="s">
        <v>#N/A N/A</v>
        <stp/>
        <stp>BDP|2538184587989271849</stp>
        <tr r="R561" s="1"/>
      </tp>
      <tp t="s">
        <v>#N/A N/A</v>
        <stp/>
        <stp>BDP|9339275847733652694</stp>
        <tr r="R22" s="1"/>
        <tr r="R4149" s="1"/>
        <tr r="R4175" s="1"/>
        <tr r="R4327" s="1"/>
      </tp>
      <tp t="s">
        <v>#N/A N/A</v>
        <stp/>
        <stp>BDP|8701593610477253102</stp>
        <tr r="R4151" s="1"/>
        <tr r="R4179" s="1"/>
        <tr r="R4329" s="1"/>
      </tp>
      <tp t="s">
        <v>#N/A N/A</v>
        <stp/>
        <stp>BDP|8080400054910817307</stp>
        <tr r="N2423" s="1"/>
      </tp>
      <tp t="s">
        <v>#N/A N/A</v>
        <stp/>
        <stp>BDP|7556068890900836471</stp>
        <tr r="R484" s="1"/>
      </tp>
      <tp t="s">
        <v>#N/A N/A</v>
        <stp/>
        <stp>BDP|1868455254212450812</stp>
        <tr r="R2188" s="1"/>
        <tr r="R2391" s="1"/>
      </tp>
      <tp t="s">
        <v>#N/A N/A</v>
        <stp/>
        <stp>BDP|3147752705957408986</stp>
        <tr r="R2124" s="1"/>
        <tr r="R2330" s="1"/>
        <tr r="R2461" s="1"/>
      </tp>
      <tp t="s">
        <v>#N/A N/A</v>
        <stp/>
        <stp>BDP|4040069799214164332</stp>
        <tr r="R504" s="1"/>
      </tp>
      <tp t="s">
        <v>#N/A N/A</v>
        <stp/>
        <stp>BDP|8055685145400893087</stp>
        <tr r="R2381" s="1"/>
      </tp>
      <tp t="s">
        <v>#N/A N/A</v>
        <stp/>
        <stp>BDP|8508281523947725540</stp>
        <tr r="N1050" s="1"/>
        <tr r="N1690" s="1"/>
      </tp>
      <tp t="s">
        <v>#N/A N/A</v>
        <stp/>
        <stp>BDP|9288072301605859619</stp>
        <tr r="N2074" s="1"/>
        <tr r="N4279" s="1"/>
      </tp>
      <tp t="s">
        <v>#N/A N/A</v>
        <stp/>
        <stp>BDP|9854072210451276306</stp>
        <tr r="R1985" s="1"/>
      </tp>
      <tp t="s">
        <v>#N/A N/A</v>
        <stp/>
        <stp>BDP|2584732661328284184</stp>
        <tr r="O23" s="1"/>
        <tr r="O4150" s="1"/>
        <tr r="O4176" s="1"/>
        <tr r="O4328" s="1"/>
      </tp>
      <tp t="s">
        <v>#N/A N/A</v>
        <stp/>
        <stp>BDP|4580927863133707216</stp>
        <tr r="R4281" s="1"/>
      </tp>
      <tp t="s">
        <v>#N/A N/A</v>
        <stp/>
        <stp>BDP|6561936310746709238</stp>
        <tr r="R2328" s="1"/>
      </tp>
      <tp t="s">
        <v>#N/A N/A</v>
        <stp/>
        <stp>BDP|6624604744706986897</stp>
        <tr r="N1548" s="1"/>
        <tr r="N908" s="1"/>
      </tp>
      <tp t="s">
        <v>#N/A N/A</v>
        <stp/>
        <stp>BDP|7664087947309244091</stp>
        <tr r="N2409" s="1"/>
      </tp>
      <tp t="s">
        <v>#N/A N/A</v>
        <stp/>
        <stp>BDP|2402446118749826425</stp>
        <tr r="R2415" s="1"/>
      </tp>
      <tp t="s">
        <v>#N/A N/A</v>
        <stp/>
        <stp>BDP|8587925683593238053</stp>
        <tr r="R2326" s="1"/>
        <tr r="R4289" s="1"/>
      </tp>
      <tp t="s">
        <v>#N/A N/A</v>
        <stp/>
        <stp>BDP|2197279563274726810</stp>
        <tr r="R541" s="1"/>
      </tp>
      <tp t="s">
        <v>#N/A N/A</v>
        <stp/>
        <stp>BDP|9540369047462620618</stp>
        <tr r="N2341" s="1"/>
      </tp>
      <tp t="s">
        <v>#N/A N/A</v>
        <stp/>
        <stp>BDP|5910754012709515081</stp>
        <tr r="R2102" s="1"/>
        <tr r="R4284" s="1"/>
      </tp>
      <tp t="s">
        <v>#N/A N/A</v>
        <stp/>
        <stp>BDP|1912747571388885378</stp>
        <tr r="N1339" s="1"/>
        <tr r="N699" s="1"/>
      </tp>
      <tp t="s">
        <v>#N/A N/A</v>
        <stp/>
        <stp>BDP|8329811570194551941</stp>
        <tr r="R2460" s="1"/>
      </tp>
      <tp t="s">
        <v>#N/A N/A</v>
        <stp/>
        <stp>BDP|1694751136269458614</stp>
        <tr r="R1865" s="1"/>
        <tr r="R4219" s="1"/>
      </tp>
      <tp t="s">
        <v>#N/A N/A</v>
        <stp/>
        <stp>BDP|1012608384454737134</stp>
        <tr r="N1501" s="1"/>
        <tr r="N861" s="1"/>
      </tp>
      <tp t="s">
        <v>#N/A N/A</v>
        <stp/>
        <stp>BDP|8158358633081067376</stp>
        <tr r="P4226" s="1"/>
      </tp>
      <tp t="s">
        <v>#N/A N/A</v>
        <stp/>
        <stp>BDP|3941373693517869459</stp>
        <tr r="N1291" s="1"/>
        <tr r="N651" s="1"/>
      </tp>
      <tp t="s">
        <v>#N/A N/A</v>
        <stp/>
        <stp>BDP|5343975034681199410</stp>
        <tr r="N1577" s="1"/>
        <tr r="N937" s="1"/>
      </tp>
      <tp t="s">
        <v>#N/A N/A</v>
        <stp/>
        <stp>BDP|7306179261693078959</stp>
        <tr r="R579" s="1"/>
      </tp>
      <tp t="s">
        <v>#N/A N/A</v>
        <stp/>
        <stp>BDP|3647893178927773109</stp>
        <tr r="R2338" s="1"/>
      </tp>
      <tp t="s">
        <v>#N/A N/A</v>
        <stp/>
        <stp>BDP|6377524491138307831</stp>
        <tr r="R4230" s="1"/>
      </tp>
      <tp t="s">
        <v>#N/A N/A</v>
        <stp/>
        <stp>BDP|2063454051201103853</stp>
        <tr r="R2350" s="1"/>
      </tp>
      <tp t="s">
        <v>#N/A N/A</v>
        <stp/>
        <stp>BDP|1728916748842788490</stp>
        <tr r="N1568" s="1"/>
        <tr r="N928" s="1"/>
      </tp>
      <tp t="s">
        <v>#N/A N/A</v>
        <stp/>
        <stp>BDP|7770123091541059442</stp>
        <tr r="R1901" s="1"/>
      </tp>
      <tp t="s">
        <v>#N/A N/A</v>
        <stp/>
        <stp>BDP|6485049183526079228</stp>
        <tr r="N1456" s="1"/>
        <tr r="N816" s="1"/>
      </tp>
      <tp t="s">
        <v>#N/A N/A</v>
        <stp/>
        <stp>BDP|9626503301307315159</stp>
        <tr r="N2303" s="1"/>
      </tp>
      <tp t="s">
        <v>#N/A N/A</v>
        <stp/>
        <stp>BDP|7663642887450289364</stp>
        <tr r="R2097" s="1"/>
      </tp>
      <tp t="s">
        <v>#N/A N/A</v>
        <stp/>
        <stp>BDP|6702064685682248679</stp>
        <tr r="R2409" s="1"/>
      </tp>
      <tp t="s">
        <v>#N/A N/A</v>
        <stp/>
        <stp>BDP|5619050170248189035</stp>
        <tr r="R471" s="1"/>
      </tp>
      <tp t="s">
        <v>#N/A N/A</v>
        <stp/>
        <stp>BDP|4847763608049162062</stp>
        <tr r="R2166" s="1"/>
      </tp>
      <tp t="s">
        <v>#N/A N/A</v>
        <stp/>
        <stp>BDP|7782448972206331834</stp>
        <tr r="N2366" s="1"/>
      </tp>
      <tp t="s">
        <v>#N/A N/A</v>
        <stp/>
        <stp>BDP|9789653722687827098</stp>
        <tr r="N1114" s="1"/>
        <tr r="N1754" s="1"/>
      </tp>
      <tp t="s">
        <v>#N/A N/A</v>
        <stp/>
        <stp>BDP|3221246911803685903</stp>
        <tr r="N2245" s="1"/>
      </tp>
      <tp t="s">
        <v>#N/A N/A</v>
        <stp/>
        <stp>BDP|9872142259266442173</stp>
        <tr r="N1580" s="1"/>
        <tr r="N940" s="1"/>
      </tp>
      <tp t="s">
        <v>#N/A N/A</v>
        <stp/>
        <stp>BDP|2418251793675219665</stp>
        <tr r="R2524" s="1"/>
      </tp>
      <tp t="s">
        <v>#N/A N/A</v>
        <stp/>
        <stp>BDP|9449140464500119423</stp>
        <tr r="R1979" s="1"/>
      </tp>
      <tp t="s">
        <v>#N/A N/A</v>
        <stp/>
        <stp>BDP|8056294967484838214</stp>
        <tr r="R2352" s="1"/>
      </tp>
      <tp t="s">
        <v>#N/A N/A</v>
        <stp/>
        <stp>BDP|8849674780569062581</stp>
        <tr r="N4210" s="1"/>
      </tp>
      <tp t="s">
        <v>#N/A N/A</v>
        <stp/>
        <stp>BDP|3200518891554205178</stp>
        <tr r="N2355" s="1"/>
      </tp>
      <tp t="s">
        <v>#N/A N/A</v>
        <stp/>
        <stp>BDP|7532251085074024327</stp>
        <tr r="R1981" s="1"/>
      </tp>
      <tp t="s">
        <v>#N/A N/A</v>
        <stp/>
        <stp>BDP|8826462173220335197</stp>
        <tr r="R4203" s="1"/>
      </tp>
      <tp t="s">
        <v>#N/A N/A</v>
        <stp/>
        <stp>BDP|5426412884130695332</stp>
        <tr r="N287" s="1"/>
        <tr r="N54" s="1"/>
      </tp>
      <tp t="s">
        <v>#N/A N/A</v>
        <stp/>
        <stp>BDP|9622633746842026376</stp>
        <tr r="N1569" s="1"/>
        <tr r="N929" s="1"/>
      </tp>
      <tp t="s">
        <v>#N/A N/A</v>
        <stp/>
        <stp>BDP|6683182755549875177</stp>
        <tr r="N2150" s="1"/>
        <tr r="N2467" s="1"/>
      </tp>
      <tp t="s">
        <v>#N/A N/A</v>
        <stp/>
        <stp>BDP|9866452827522845765</stp>
        <tr r="R2114" s="1"/>
      </tp>
      <tp t="s">
        <v>#N/A N/A</v>
        <stp/>
        <stp>BDP|9558832035868099073</stp>
        <tr r="N4275" s="1"/>
      </tp>
      <tp t="s">
        <v>#N/A N/A</v>
        <stp/>
        <stp>BDP|4763226802214224815</stp>
        <tr r="N229" s="1"/>
        <tr r="N462" s="1"/>
      </tp>
      <tp t="s">
        <v>#N/A N/A</v>
        <stp/>
        <stp>BDP|2723260672225416835</stp>
        <tr r="N172" s="1"/>
        <tr r="N405" s="1"/>
      </tp>
      <tp t="s">
        <v>#N/A N/A</v>
        <stp/>
        <stp>BDP|5324947987667750930</stp>
        <tr r="R2354" s="1"/>
        <tr r="R4301" s="1"/>
      </tp>
      <tp t="s">
        <v>#N/A N/A</v>
        <stp/>
        <stp>BDP|9988896782217377445</stp>
        <tr r="R14" s="1"/>
        <tr r="R7" s="1"/>
      </tp>
      <tp t="s">
        <v>#N/A N/A</v>
        <stp/>
        <stp>BDP|2857496171178758326</stp>
        <tr r="N1104" s="1"/>
        <tr r="N1744" s="1"/>
      </tp>
      <tp t="s">
        <v>#N/A N/A</v>
        <stp/>
        <stp>BDP|3369558480686584267</stp>
        <tr r="N2506" s="1"/>
      </tp>
      <tp t="s">
        <v>#N/A N/A</v>
        <stp/>
        <stp>BDP|7020805171092704030</stp>
        <tr r="R2386" s="1"/>
      </tp>
      <tp t="s">
        <v>#N/A N/A</v>
        <stp/>
        <stp>BDP|7278369980883781569</stp>
        <tr r="N2305" s="1"/>
      </tp>
      <tp t="s">
        <v>#N/A N/A</v>
        <stp/>
        <stp>BDP|7510599919051911961</stp>
        <tr r="N2454" s="1"/>
      </tp>
      <tp t="s">
        <v>#N/A N/A</v>
        <stp/>
        <stp>BDP|8462477707915859267</stp>
        <tr r="N1183" s="1"/>
        <tr r="N1823" s="1"/>
      </tp>
      <tp t="s">
        <v>#N/A N/A</v>
        <stp/>
        <stp>BDP|5731102622864978964</stp>
        <tr r="N1331" s="1"/>
        <tr r="N691" s="1"/>
      </tp>
      <tp t="s">
        <v>#N/A N/A</v>
        <stp/>
        <stp>BDP|9044188264373531631</stp>
        <tr r="N1918" s="1"/>
      </tp>
      <tp t="s">
        <v>#N/A N/A</v>
        <stp/>
        <stp>BDP|9495801498047466437</stp>
        <tr r="N2261" s="1"/>
      </tp>
      <tp t="s">
        <v>#N/A N/A</v>
        <stp/>
        <stp>BDP|9716635965521993330</stp>
        <tr r="R523" s="1"/>
      </tp>
      <tp t="s">
        <v>#N/A N/A</v>
        <stp/>
        <stp>BDP|9997476575446996792</stp>
        <tr r="N1509" s="1"/>
        <tr r="N869" s="1"/>
      </tp>
      <tp t="s">
        <v>#N/A N/A</v>
        <stp/>
        <stp>BDP|9487175703493848038</stp>
        <tr r="R1923" s="1"/>
        <tr r="R559" s="1"/>
      </tp>
      <tp t="s">
        <v>#N/A N/A</v>
        <stp/>
        <stp>BDP|3766379016892919842</stp>
        <tr r="R1899" s="1"/>
      </tp>
      <tp t="s">
        <v>#N/A N/A</v>
        <stp/>
        <stp>BDP|4459840868432982390</stp>
        <tr r="N2497" s="1"/>
      </tp>
      <tp t="s">
        <v>#N/A N/A</v>
        <stp/>
        <stp>BDP|7055999917307501336</stp>
        <tr r="R2515" s="1"/>
      </tp>
      <tp t="s">
        <v>#N/A N/A</v>
        <stp/>
        <stp>BDP|8956777917487081214</stp>
        <tr r="R2059" s="1"/>
        <tr r="R2449" s="1"/>
      </tp>
      <tp t="s">
        <v>#N/A N/A</v>
        <stp/>
        <stp>BDP|5974765557379402543</stp>
        <tr r="N2306" s="1"/>
      </tp>
      <tp t="s">
        <v>#N/A N/A</v>
        <stp/>
        <stp>BDP|6263750194110305380</stp>
        <tr r="N4312" s="1"/>
      </tp>
      <tp t="s">
        <v>#N/A N/A</v>
        <stp/>
        <stp>BDP|9710052120903230395</stp>
        <tr r="N1303" s="1"/>
        <tr r="N663" s="1"/>
      </tp>
      <tp t="s">
        <v>#N/A N/A</v>
        <stp/>
        <stp>BDP|4539076674079692199</stp>
        <tr r="R2359" s="1"/>
      </tp>
      <tp t="s">
        <v>#N/A N/A</v>
        <stp/>
        <stp>BDP|8594526549697218523</stp>
        <tr r="N18" s="1"/>
        <tr r="N2018" s="1"/>
        <tr r="N4237" s="1"/>
      </tp>
      <tp t="s">
        <v>#N/A N/A</v>
        <stp/>
        <stp>BDP|4766189060069959181</stp>
        <tr r="R4264" s="1"/>
      </tp>
      <tp t="s">
        <v>#N/A N/A</v>
        <stp/>
        <stp>BDP|5382920571830781095</stp>
        <tr r="R23" s="1"/>
        <tr r="R4150" s="1"/>
        <tr r="R4176" s="1"/>
        <tr r="R4328" s="1"/>
      </tp>
      <tp t="s">
        <v>#N/A N/A</v>
        <stp/>
        <stp>BDP|3671679589186122071</stp>
        <tr r="N1627" s="1"/>
        <tr r="N987" s="1"/>
      </tp>
      <tp t="s">
        <v>#N/A N/A</v>
        <stp/>
        <stp>BDP|6500577326613845924</stp>
        <tr r="N2352" s="1"/>
      </tp>
      <tp t="s">
        <v>#N/A N/A</v>
        <stp/>
        <stp>BDP|5909932802583427421</stp>
        <tr r="R523" s="1"/>
      </tp>
      <tp t="s">
        <v>#N/A N/A</v>
        <stp/>
        <stp>BDP|6385005922647799885</stp>
        <tr r="R4297" s="1"/>
      </tp>
      <tp t="s">
        <v>#N/A N/A</v>
        <stp/>
        <stp>BDP|2290494466829136220</stp>
        <tr r="R4321" s="1"/>
      </tp>
      <tp t="s">
        <v>#N/A N/A</v>
        <stp/>
        <stp>BDP|9847555695709196767</stp>
        <tr r="N1220" s="1"/>
        <tr r="N580" s="1"/>
      </tp>
      <tp t="s">
        <v>#N/A N/A</v>
        <stp/>
        <stp>BDP|9999345508653329292</stp>
        <tr r="R2068" s="1"/>
        <tr r="R2273" s="1"/>
        <tr r="R4278" s="1"/>
      </tp>
      <tp t="s">
        <v>#N/A N/A</v>
        <stp/>
        <stp>BDP|8982862927691775804</stp>
        <tr r="N2378" s="1"/>
        <tr r="N4313" s="1"/>
      </tp>
      <tp t="s">
        <v>#N/A N/A</v>
        <stp/>
        <stp>BDP|9521287531321894287</stp>
        <tr r="N1085" s="1"/>
        <tr r="N1725" s="1"/>
      </tp>
      <tp t="s">
        <v>#N/A N/A</v>
        <stp/>
        <stp>BDP|3803318270949652538</stp>
        <tr r="N1377" s="1"/>
        <tr r="N737" s="1"/>
      </tp>
      <tp t="s">
        <v>#N/A N/A</v>
        <stp/>
        <stp>BDP|1028581280587005047</stp>
        <tr r="R2374" s="1"/>
        <tr r="R4310" s="1"/>
      </tp>
      <tp t="s">
        <v>#N/A N/A</v>
        <stp/>
        <stp>BDP|3266524264758907315</stp>
        <tr r="N217" s="1"/>
        <tr r="N2179" s="1"/>
        <tr r="N450" s="1"/>
      </tp>
      <tp t="s">
        <v>#N/A N/A</v>
        <stp/>
        <stp>BDP|6058980016031706455</stp>
        <tr r="N1519" s="1"/>
        <tr r="N879" s="1"/>
      </tp>
      <tp t="s">
        <v>#N/A N/A</v>
        <stp/>
        <stp>BDP|8125775104324735092</stp>
        <tr r="R252" s="1"/>
      </tp>
      <tp t="s">
        <v>#N/A N/A</v>
        <stp/>
        <stp>BDP|5139494790802561100</stp>
        <tr r="N1493" s="1"/>
        <tr r="N853" s="1"/>
      </tp>
      <tp t="s">
        <v>#N/A N/A</v>
        <stp/>
        <stp>BDP|7763490542044737868</stp>
        <tr r="N2035" s="1"/>
      </tp>
      <tp t="s">
        <v>#N/A N/A</v>
        <stp/>
        <stp>BDP|7806314944229606266</stp>
        <tr r="N4266" s="1"/>
      </tp>
      <tp t="s">
        <v>#N/A N/A</v>
        <stp/>
        <stp>BDP|4715805214906179000</stp>
        <tr r="N187" s="1"/>
        <tr r="N2343" s="1"/>
        <tr r="N420" s="1"/>
      </tp>
      <tp t="s">
        <v>#N/A N/A</v>
        <stp/>
        <stp>BDP|8456668930663997598</stp>
        <tr r="R4317" s="1"/>
      </tp>
      <tp t="s">
        <v>#N/A N/A</v>
        <stp/>
        <stp>BDP|5769381288886626339</stp>
        <tr r="R1905" s="1"/>
        <tr r="R526" s="1"/>
      </tp>
      <tp t="s">
        <v>#N/A N/A</v>
        <stp/>
        <stp>BDP|8479450043966263533</stp>
        <tr r="R1989" s="1"/>
      </tp>
      <tp t="s">
        <v>#N/A N/A</v>
        <stp/>
        <stp>BDP|1745249532618443361</stp>
        <tr r="R2129" s="1"/>
        <tr r="R4292" s="1"/>
      </tp>
      <tp t="s">
        <v>#N/A N/A</v>
        <stp/>
        <stp>BDP|9698393702145991449</stp>
        <tr r="R2267" s="1"/>
      </tp>
      <tp t="s">
        <v>#N/A N/A</v>
        <stp/>
        <stp>BDP|4021475653748199654</stp>
        <tr r="R2065" s="1"/>
        <tr r="R2266" s="1"/>
      </tp>
      <tp t="s">
        <v>#N/A N/A</v>
        <stp/>
        <stp>BDP|4664526981295491717</stp>
        <tr r="N1960" s="1"/>
        <tr r="N1960" s="1"/>
        <tr r="N2007" s="1"/>
        <tr r="N2007" s="1"/>
      </tp>
      <tp t="s">
        <v>#N/A N/A</v>
        <stp/>
        <stp>BDP|8508151555483797422</stp>
        <tr r="N1092" s="1"/>
        <tr r="N1732" s="1"/>
      </tp>
      <tp t="s">
        <v>#N/A N/A</v>
        <stp/>
        <stp>BDP|1511234803538656037</stp>
        <tr r="R501" s="1"/>
        <tr r="R501" s="1"/>
      </tp>
      <tp t="s">
        <v>#N/A N/A</v>
        <stp/>
        <stp>BDP|5073023982062154414</stp>
        <tr r="R2218" s="1"/>
      </tp>
      <tp t="s">
        <v>#N/A N/A</v>
        <stp/>
        <stp>BDP|1128595159748674273</stp>
        <tr r="R2036" s="1"/>
      </tp>
      <tp t="s">
        <v>#N/A N/A</v>
        <stp/>
        <stp>BDP|8956199488112907805</stp>
        <tr r="R4297" s="1"/>
      </tp>
      <tp t="s">
        <v>#N/A N/A</v>
        <stp/>
        <stp>BDP|5465934666955760475</stp>
        <tr r="N1308" s="1"/>
        <tr r="N668" s="1"/>
      </tp>
      <tp t="s">
        <v>#N/A N/A</v>
        <stp/>
        <stp>BDP|5873300104008920548</stp>
        <tr r="N1441" s="1"/>
        <tr r="N801" s="1"/>
      </tp>
      <tp t="s">
        <v>#N/A N/A</v>
        <stp/>
        <stp>BDP|6814686944217230879</stp>
        <tr r="R4227" s="1"/>
      </tp>
      <tp t="s">
        <v>#N/A N/A</v>
        <stp/>
        <stp>BDP|7051228795690039766</stp>
        <tr r="N221" s="1"/>
        <tr r="N454" s="1"/>
      </tp>
      <tp t="s">
        <v>#N/A N/A</v>
        <stp/>
        <stp>BDP|1746147990892508078</stp>
        <tr r="N1192" s="1"/>
        <tr r="N1832" s="1"/>
      </tp>
      <tp t="s">
        <v>#N/A N/A</v>
        <stp/>
        <stp>BDP|8097001166832078775</stp>
        <tr r="R2044" s="1"/>
      </tp>
      <tp t="s">
        <v>#N/A N/A</v>
        <stp/>
        <stp>BDP|2761116101288306056</stp>
        <tr r="N2197" s="1"/>
        <tr r="N224" s="1"/>
        <tr r="N457" s="1"/>
      </tp>
      <tp t="s">
        <v>#N/A N/A</v>
        <stp/>
        <stp>BDP|7510936376824212639</stp>
        <tr r="N1300" s="1"/>
        <tr r="N660" s="1"/>
      </tp>
      <tp t="s">
        <v>#N/A N/A</v>
        <stp/>
        <stp>BDP|8380724063064164656</stp>
        <tr r="N1161" s="1"/>
        <tr r="N1801" s="1"/>
      </tp>
      <tp t="s">
        <v>#N/A N/A</v>
        <stp/>
        <stp>BDP|3910873448556851281</stp>
        <tr r="R2019" s="1"/>
      </tp>
      <tp t="s">
        <v>#N/A N/A</v>
        <stp/>
        <stp>BDP|8140641466850117348</stp>
        <tr r="R2268" s="1"/>
      </tp>
      <tp t="s">
        <v>#N/A N/A</v>
        <stp/>
        <stp>BDP|5732388004718913556</stp>
        <tr r="N1432" s="1"/>
        <tr r="N792" s="1"/>
      </tp>
      <tp t="s">
        <v>#N/A N/A</v>
        <stp/>
        <stp>BDP|9546474492269743609</stp>
        <tr r="N1247" s="1"/>
        <tr r="N607" s="1"/>
      </tp>
      <tp t="s">
        <v>#N/A N/A</v>
        <stp/>
        <stp>BDP|3882615296650903715</stp>
        <tr r="N2207" s="1"/>
        <tr r="N2407" s="1"/>
      </tp>
      <tp t="s">
        <v>#N/A N/A</v>
        <stp/>
        <stp>BDP|8952648390689270582</stp>
        <tr r="N550" s="1"/>
      </tp>
      <tp t="s">
        <v>#N/A N/A</v>
        <stp/>
        <stp>BDP|6630433415509577123</stp>
        <tr r="N470" s="1"/>
      </tp>
      <tp t="s">
        <v>#N/A N/A</v>
        <stp/>
        <stp>BDP|8483102497583592814</stp>
        <tr r="N1032" s="1"/>
        <tr r="N1672" s="1"/>
      </tp>
      <tp t="s">
        <v>#N/A N/A</v>
        <stp/>
        <stp>BDP|5183710296107245700</stp>
        <tr r="N568" s="1"/>
      </tp>
      <tp t="s">
        <v>#N/A N/A</v>
        <stp/>
        <stp>BDP|1266849955004057376</stp>
        <tr r="R2052" s="1"/>
      </tp>
      <tp t="s">
        <v>#N/A N/A</v>
        <stp/>
        <stp>BDP|5781953280456689902</stp>
        <tr r="N2159" s="1"/>
      </tp>
      <tp t="s">
        <v>#N/A N/A</v>
        <stp/>
        <stp>BDP|4132647630699610377</stp>
        <tr r="N881" s="1"/>
      </tp>
      <tp t="s">
        <v>#N/A N/A</v>
        <stp/>
        <stp>BDP|6426353317376420967</stp>
        <tr r="N1985" s="1"/>
      </tp>
      <tp t="s">
        <v>#N/A N/A</v>
        <stp/>
        <stp>BDP|4260399939977322853</stp>
        <tr r="N487" s="1"/>
      </tp>
      <tp t="s">
        <v>#N/A N/A</v>
        <stp/>
        <stp>BDP|6007497999447034759</stp>
        <tr r="R2213" s="1"/>
      </tp>
      <tp t="s">
        <v>#N/A N/A</v>
        <stp/>
        <stp>BDP|6427124163762357838</stp>
        <tr r="R4225" s="1"/>
      </tp>
      <tp t="s">
        <v>#N/A N/A</v>
        <stp/>
        <stp>BDP|4403212065358753324</stp>
        <tr r="N2336" s="1"/>
      </tp>
      <tp t="s">
        <v>#N/A N/A</v>
        <stp/>
        <stp>BDP|8210739131801274674</stp>
        <tr r="N1245" s="1"/>
        <tr r="N605" s="1"/>
      </tp>
      <tp t="s">
        <v>#N/A N/A</v>
        <stp/>
        <stp>BDP|9574013877232443726</stp>
        <tr r="R488" s="1"/>
      </tp>
      <tp t="s">
        <v>#N/A N/A</v>
        <stp/>
        <stp>BDP|1754688841291472601</stp>
        <tr r="N2284" s="1"/>
      </tp>
      <tp t="s">
        <v>#N/A N/A</v>
        <stp/>
        <stp>BDP|8486681363085709924</stp>
        <tr r="N1911" s="1"/>
        <tr r="N535" s="1"/>
      </tp>
      <tp t="s">
        <v>#N/A N/A</v>
        <stp/>
        <stp>BDP|3013508980178358291</stp>
        <tr r="N1128" s="1"/>
        <tr r="N1768" s="1"/>
      </tp>
      <tp t="s">
        <v>#N/A N/A</v>
        <stp/>
        <stp>BDP|7880406712346928093</stp>
        <tr r="R506" s="1"/>
      </tp>
      <tp t="s">
        <v>#N/A N/A</v>
        <stp/>
        <stp>BDP|8264232269818107033</stp>
        <tr r="R2343" s="1"/>
      </tp>
      <tp t="s">
        <v>#N/A N/A</v>
        <stp/>
        <stp>BDP|6887757244049729843</stp>
        <tr r="N2029" s="1"/>
        <tr r="N2230" s="1"/>
      </tp>
      <tp t="s">
        <v>#N/A N/A</v>
        <stp/>
        <stp>BDP|6585081075713026629</stp>
        <tr r="P1960" s="1"/>
        <tr r="P2007" s="1"/>
      </tp>
      <tp t="s">
        <v>#N/A N/A</v>
        <stp/>
        <stp>BDP|3821773576964667359</stp>
        <tr r="R1969" s="1"/>
      </tp>
      <tp t="s">
        <v>#N/A N/A</v>
        <stp/>
        <stp>BDP|2572891740452078862</stp>
        <tr r="N1036" s="1"/>
        <tr r="N1676" s="1"/>
      </tp>
      <tp t="s">
        <v>#N/A N/A</v>
        <stp/>
        <stp>BDP|1540065458666985696</stp>
        <tr r="R255" s="1"/>
        <tr r="R531" s="1"/>
      </tp>
      <tp t="s">
        <v>#N/A N/A</v>
        <stp/>
        <stp>BDP|2989438346437020174</stp>
        <tr r="R1873" s="1"/>
      </tp>
      <tp t="s">
        <v>#N/A N/A</v>
        <stp/>
        <stp>BDP|8846334489480908735</stp>
        <tr r="N185" s="1"/>
        <tr r="N2333" s="1"/>
        <tr r="N418" s="1"/>
      </tp>
      <tp t="s">
        <v>#N/A N/A</v>
        <stp/>
        <stp>BDP|3431807653388609295</stp>
        <tr r="R1988" s="1"/>
      </tp>
      <tp t="s">
        <v>#N/A N/A</v>
        <stp/>
        <stp>BDP|6597429929501663501</stp>
        <tr r="R2307" s="1"/>
      </tp>
      <tp t="s">
        <v>#N/A N/A</v>
        <stp/>
        <stp>BDP|8986191796134771099</stp>
        <tr r="N1890" s="1"/>
      </tp>
      <tp t="s">
        <v>#N/A N/A</v>
        <stp/>
        <stp>BDP|1342003058612519266</stp>
        <tr r="R2313" s="1"/>
      </tp>
      <tp t="s">
        <v>#N/A N/A</v>
        <stp/>
        <stp>BDP|9996124815645632816</stp>
        <tr r="R1919" s="1"/>
        <tr r="R555" s="1"/>
      </tp>
      <tp t="s">
        <v>#N/A N/A</v>
        <stp/>
        <stp>BDP|5304572728811049750</stp>
        <tr r="N193" s="1"/>
        <tr r="N426" s="1"/>
      </tp>
      <tp t="s">
        <v>#N/A N/A</v>
        <stp/>
        <stp>BDP|1605039187259884432</stp>
        <tr r="R1940" s="1"/>
      </tp>
      <tp t="s">
        <v>#N/A N/A</v>
        <stp/>
        <stp>BDP|3356843388383236446</stp>
        <tr r="R2028" s="1"/>
        <tr r="R2229" s="1"/>
      </tp>
      <tp t="s">
        <v>#N/A N/A</v>
        <stp/>
        <stp>BDP|8289281637799480405</stp>
        <tr r="R2442" s="1"/>
      </tp>
      <tp t="s">
        <v>#N/A N/A</v>
        <stp/>
        <stp>BDP|8253194663448276337</stp>
        <tr r="R2375" s="1"/>
      </tp>
      <tp t="s">
        <v>#N/A N/A</v>
        <stp/>
        <stp>BDP|7727552291037928836</stp>
        <tr r="R2425" s="1"/>
      </tp>
      <tp t="s">
        <v>#N/A N/A</v>
        <stp/>
        <stp>BDP|6132168409564177710</stp>
        <tr r="R257" s="1"/>
      </tp>
      <tp t="s">
        <v>#N/A N/A</v>
        <stp/>
        <stp>BDP|1718127816994449192</stp>
        <tr r="N165" s="1"/>
        <tr r="N2080" s="1"/>
        <tr r="N398" s="1"/>
      </tp>
      <tp t="s">
        <v>#N/A N/A</v>
        <stp/>
        <stp>BDP|4311348839315510554</stp>
        <tr r="R1982" s="1"/>
      </tp>
      <tp t="s">
        <v>#N/A N/A</v>
        <stp/>
        <stp>BDP|6893109721411550022</stp>
        <tr r="N1600" s="1"/>
        <tr r="N960" s="1"/>
      </tp>
      <tp t="s">
        <v>#N/A N/A</v>
        <stp/>
        <stp>BDP|3962668904624780527</stp>
        <tr r="N1273" s="1"/>
        <tr r="N633" s="1"/>
      </tp>
      <tp t="s">
        <v>#N/A N/A</v>
        <stp/>
        <stp>BDP|2183361256786619687</stp>
        <tr r="N1927" s="1"/>
        <tr r="N567" s="1"/>
      </tp>
      <tp t="s">
        <v>#N/A N/A</v>
        <stp/>
        <stp>BDP|1475125509441869588</stp>
        <tr r="R2220" s="1"/>
      </tp>
      <tp t="s">
        <v>#N/A N/A</v>
        <stp/>
        <stp>BDP|8723021951401293895</stp>
        <tr r="N2517" s="1"/>
      </tp>
      <tp t="s">
        <v>#N/A N/A</v>
        <stp/>
        <stp>BDP|5448648109564300355</stp>
        <tr r="N2469" s="1"/>
      </tp>
      <tp t="s">
        <v>#N/A N/A</v>
        <stp/>
        <stp>BDP|7984782535321302687</stp>
        <tr r="R2124" s="1"/>
        <tr r="R2330" s="1"/>
        <tr r="R2461" s="1"/>
      </tp>
      <tp t="s">
        <v>#N/A N/A</v>
        <stp/>
        <stp>BDP|4357323639418385848</stp>
        <tr r="R4273" s="1"/>
      </tp>
      <tp t="s">
        <v>#N/A N/A</v>
        <stp/>
        <stp>BDP|4610361846771808615</stp>
        <tr r="R1875" s="1"/>
      </tp>
      <tp t="s">
        <v>#N/A N/A</v>
        <stp/>
        <stp>BDP|8520174989165775035</stp>
        <tr r="N1416" s="1"/>
        <tr r="N776" s="1"/>
      </tp>
      <tp t="s">
        <v>#N/A N/A</v>
        <stp/>
        <stp>BDP|5347289858295591391</stp>
        <tr r="R2196" s="1"/>
      </tp>
      <tp t="s">
        <v>#N/A N/A</v>
        <stp/>
        <stp>BDP|7550446457715285785</stp>
        <tr r="R2196" s="1"/>
      </tp>
      <tp t="s">
        <v>#N/A N/A</v>
        <stp/>
        <stp>BDP|2847301222376317157</stp>
        <tr r="N1877" s="1"/>
        <tr r="N1877" s="1"/>
      </tp>
      <tp t="s">
        <v>#N/A N/A</v>
        <stp/>
        <stp>BDP|5757567570371977243</stp>
        <tr r="N2218" s="1"/>
      </tp>
      <tp t="s">
        <v>#N/A N/A</v>
        <stp/>
        <stp>BDP|6071368668132520578</stp>
        <tr r="R2386" s="1"/>
      </tp>
      <tp t="s">
        <v>#N/A N/A</v>
        <stp/>
        <stp>BDP|6762502654191704381</stp>
        <tr r="N1567" s="1"/>
        <tr r="N927" s="1"/>
      </tp>
      <tp t="s">
        <v>#N/A N/A</v>
        <stp/>
        <stp>BDP|1863577221933257115</stp>
        <tr r="N1528" s="1"/>
        <tr r="N888" s="1"/>
      </tp>
      <tp t="s">
        <v>#N/A N/A</v>
        <stp/>
        <stp>BDP|7865029352536777026</stp>
        <tr r="N114" s="1"/>
        <tr r="N2408" s="1"/>
        <tr r="N347" s="1"/>
      </tp>
      <tp t="s">
        <v>#N/A N/A</v>
        <stp/>
        <stp>BDP|2797505489812170929</stp>
        <tr r="R1973" s="1"/>
      </tp>
      <tp t="s">
        <v>#N/A N/A</v>
        <stp/>
        <stp>BDP|7687038941372850519</stp>
        <tr r="N1446" s="1"/>
        <tr r="N806" s="1"/>
      </tp>
      <tp t="s">
        <v>#N/A N/A</v>
        <stp/>
        <stp>BDP|7503010422629226895</stp>
        <tr r="N319" s="1"/>
        <tr r="N86" s="1"/>
      </tp>
      <tp t="s">
        <v>#N/A N/A</v>
        <stp/>
        <stp>BDP|3250969968799839199</stp>
        <tr r="N1194" s="1"/>
        <tr r="N1834" s="1"/>
      </tp>
      <tp t="s">
        <v>#N/A N/A</v>
        <stp/>
        <stp>BDP|1416184299465876805</stp>
        <tr r="R2342" s="1"/>
      </tp>
      <tp t="s">
        <v>#N/A N/A</v>
        <stp/>
        <stp>BDP|2939333857788665864</stp>
        <tr r="R2314" s="1"/>
      </tp>
      <tp t="s">
        <v>#N/A N/A</v>
        <stp/>
        <stp>BDP|8850162658858517013</stp>
        <tr r="N239" s="1"/>
      </tp>
      <tp t="s">
        <v>#N/A N/A</v>
        <stp/>
        <stp>BDP|4459176057983129775</stp>
        <tr r="N1174" s="1"/>
        <tr r="N1814" s="1"/>
      </tp>
      <tp t="s">
        <v>#N/A N/A</v>
        <stp/>
        <stp>BDP|6479874292750332309</stp>
        <tr r="R2170" s="1"/>
      </tp>
      <tp t="s">
        <v>#N/A N/A</v>
        <stp/>
        <stp>BDP|9922907425532773496</stp>
        <tr r="N2334" s="1"/>
      </tp>
      <tp t="s">
        <v>#N/A N/A</v>
        <stp/>
        <stp>BDP|2704418441510597607</stp>
        <tr r="R2374" s="1"/>
        <tr r="R4310" s="1"/>
      </tp>
      <tp t="s">
        <v>#N/A N/A</v>
        <stp/>
        <stp>BDP|9784310566229068129</stp>
        <tr r="N1034" s="1"/>
        <tr r="N1674" s="1"/>
      </tp>
      <tp t="s">
        <v>#N/A N/A</v>
        <stp/>
        <stp>BDP|3948283316861528509</stp>
        <tr r="N2235" s="1"/>
      </tp>
      <tp t="s">
        <v>#N/A N/A</v>
        <stp/>
        <stp>BDP|2583704517137884781</stp>
        <tr r="P14" s="1"/>
        <tr r="P7" s="1"/>
      </tp>
      <tp t="s">
        <v>#N/A N/A</v>
        <stp/>
        <stp>BDP|9343729313218380330</stp>
        <tr r="N145" s="1"/>
        <tr r="N2040" s="1"/>
        <tr r="N378" s="1"/>
      </tp>
      <tp t="s">
        <v>#N/A N/A</v>
        <stp/>
        <stp>BDP|4170508704477112273</stp>
        <tr r="N4273" s="1"/>
      </tp>
      <tp t="s">
        <v>#N/A N/A</v>
        <stp/>
        <stp>BDP|9875630866769974474</stp>
        <tr r="R881" s="1"/>
      </tp>
      <tp t="s">
        <v>#N/A N/A</v>
        <stp/>
        <stp>BDP|1029375766216371617</stp>
        <tr r="N1002" s="1"/>
        <tr r="N1642" s="1"/>
      </tp>
      <tp t="s">
        <v>#N/A N/A</v>
        <stp/>
        <stp>BDP|3005257614393045724</stp>
        <tr r="N1558" s="1"/>
        <tr r="N918" s="1"/>
      </tp>
      <tp t="s">
        <v>#N/A N/A</v>
        <stp/>
        <stp>BDP|7997432451196930420</stp>
        <tr r="N1500" s="1"/>
        <tr r="N860" s="1"/>
      </tp>
      <tp t="s">
        <v>#N/A N/A</v>
        <stp/>
        <stp>BDP|8407728086190131312</stp>
        <tr r="R2200" s="1"/>
      </tp>
      <tp t="s">
        <v>#N/A N/A</v>
        <stp/>
        <stp>BDP|8311285488057149121</stp>
        <tr r="R465" s="1"/>
      </tp>
      <tp t="s">
        <v>#N/A N/A</v>
        <stp/>
        <stp>BDP|7007645866231156230</stp>
        <tr r="N281" s="1"/>
        <tr r="N48" s="1"/>
      </tp>
      <tp t="s">
        <v>#N/A N/A</v>
        <stp/>
        <stp>BDP|6402800275659063414</stp>
        <tr r="N1053" s="1"/>
        <tr r="N1693" s="1"/>
      </tp>
      <tp t="s">
        <v>#N/A N/A</v>
        <stp/>
        <stp>BDP|1925585253970195530</stp>
        <tr r="N1989" s="1"/>
      </tp>
      <tp t="s">
        <v>#N/A N/A</v>
        <stp/>
        <stp>BDP|9888194136876679915</stp>
        <tr r="N1173" s="1"/>
        <tr r="N1813" s="1"/>
      </tp>
      <tp t="s">
        <v>#N/A N/A</v>
        <stp/>
        <stp>BDP|9342170290805226075</stp>
        <tr r="R2345" s="1"/>
      </tp>
      <tp t="s">
        <v>#N/A N/A</v>
        <stp/>
        <stp>BDP|4441724347067725478</stp>
        <tr r="N1962" s="1"/>
        <tr r="N2009" s="1"/>
        <tr r="N232" s="1"/>
        <tr r="N519" s="1"/>
      </tp>
      <tp t="s">
        <v>#N/A N/A</v>
        <stp/>
        <stp>BDP|6013613705746706228</stp>
        <tr r="N1252" s="1"/>
        <tr r="N612" s="1"/>
      </tp>
      <tp t="s">
        <v>#N/A N/A</v>
        <stp/>
        <stp>BDP|3592135008125687394</stp>
        <tr r="R2097" s="1"/>
      </tp>
      <tp t="s">
        <v>#N/A N/A</v>
        <stp/>
        <stp>BDP|9319700321979591163</stp>
        <tr r="R2261" s="1"/>
      </tp>
      <tp t="s">
        <v>#N/A N/A</v>
        <stp/>
        <stp>BDP|7080823870915723942</stp>
        <tr r="R2185" s="1"/>
        <tr r="R4314" s="1"/>
      </tp>
      <tp t="s">
        <v>#N/A N/A</v>
        <stp/>
        <stp>BDP|3745183171815027485</stp>
        <tr r="N1234" s="1"/>
        <tr r="N594" s="1"/>
      </tp>
      <tp t="s">
        <v>#N/A N/A</v>
        <stp/>
        <stp>BDP|9105946062837639575</stp>
        <tr r="N1495" s="1"/>
        <tr r="N855" s="1"/>
      </tp>
      <tp t="s">
        <v>#N/A N/A</v>
        <stp/>
        <stp>BDP|5320360100670386207</stp>
        <tr r="N471" s="1"/>
      </tp>
      <tp t="s">
        <v>#N/A N/A</v>
        <stp/>
        <stp>BDP|2670210373256262509</stp>
        <tr r="R4275" s="1"/>
      </tp>
      <tp t="s">
        <v>#N/A N/A</v>
        <stp/>
        <stp>BDP|6995187772940493413</stp>
        <tr r="R1876" s="1"/>
      </tp>
      <tp t="s">
        <v>#N/A N/A</v>
        <stp/>
        <stp>BDP|5029749032583247627</stp>
        <tr r="N2055" s="1"/>
        <tr r="N2255" s="1"/>
      </tp>
      <tp t="s">
        <v>#N/A N/A</v>
        <stp/>
        <stp>BDP|9208424057755447958</stp>
        <tr r="R2413" s="1"/>
      </tp>
      <tp t="s">
        <v>#N/A N/A</v>
        <stp/>
        <stp>BDP|2571012392018953793</stp>
        <tr r="R4334" s="1"/>
      </tp>
      <tp t="s">
        <v>#N/A N/A</v>
        <stp/>
        <stp>BDP|6102561571488193819</stp>
        <tr r="P1950" s="1"/>
        <tr r="P1997" s="1"/>
      </tp>
      <tp t="s">
        <v>#N/A N/A</v>
        <stp/>
        <stp>BDP|8294829100162766610</stp>
        <tr r="R15" s="1"/>
        <tr r="R8" s="1"/>
      </tp>
      <tp t="s">
        <v>#N/A N/A</v>
        <stp/>
        <stp>BDP|5722873809338710184</stp>
        <tr r="N16" s="1"/>
      </tp>
      <tp t="s">
        <v>#N/A N/A</v>
        <stp/>
        <stp>BDP|1224453075330558611</stp>
        <tr r="N2430" s="1"/>
      </tp>
      <tp t="s">
        <v>#N/A N/A</v>
        <stp/>
        <stp>BDP|2539588839380330001</stp>
        <tr r="N1227" s="1"/>
        <tr r="N587" s="1"/>
      </tp>
      <tp t="s">
        <v>#N/A N/A</v>
        <stp/>
        <stp>BDP|6610818117822542928</stp>
        <tr r="N2359" s="1"/>
      </tp>
      <tp t="s">
        <v>#N/A N/A</v>
        <stp/>
        <stp>BDP|4660933132643555958</stp>
        <tr r="R2130" s="1"/>
        <tr r="R2335" s="1"/>
      </tp>
      <tp t="s">
        <v>#N/A N/A</v>
        <stp/>
        <stp>BDP|4113600686808918696</stp>
        <tr r="R2337" s="1"/>
      </tp>
      <tp t="s">
        <v>#N/A N/A</v>
        <stp/>
        <stp>BDP|4051536759494903446</stp>
        <tr r="P4227" s="1"/>
      </tp>
      <tp t="s">
        <v>#N/A N/A</v>
        <stp/>
        <stp>BDP|9154125284250437442</stp>
        <tr r="N2298" s="1"/>
      </tp>
      <tp t="s">
        <v>#N/A N/A</v>
        <stp/>
        <stp>BDP|2843479039088172909</stp>
        <tr r="R2479" s="1"/>
      </tp>
      <tp t="s">
        <v>#N/A N/A</v>
        <stp/>
        <stp>BDP|7238171026472743230</stp>
        <tr r="R2410" s="1"/>
      </tp>
      <tp t="s">
        <v>#N/A N/A</v>
        <stp/>
        <stp>BDP|3720701832382415159</stp>
        <tr r="N1386" s="1"/>
        <tr r="N746" s="1"/>
      </tp>
      <tp t="s">
        <v>#N/A N/A</v>
        <stp/>
        <stp>BDP|9576852465757916488</stp>
        <tr r="R2468" s="1"/>
      </tp>
      <tp t="s">
        <v>#N/A N/A</v>
        <stp/>
        <stp>BDP|3474302590345644861</stp>
        <tr r="N1373" s="1"/>
        <tr r="N733" s="1"/>
      </tp>
      <tp t="s">
        <v>#N/A N/A</v>
        <stp/>
        <stp>BDP|4745142904922147329</stp>
        <tr r="N1327" s="1"/>
        <tr r="N687" s="1"/>
      </tp>
      <tp t="s">
        <v>#N/A N/A</v>
        <stp/>
        <stp>BDP|3821994691922125559</stp>
        <tr r="R562" s="1"/>
      </tp>
      <tp t="s">
        <v>#N/A N/A</v>
        <stp/>
        <stp>BDP|3290001135372704653</stp>
        <tr r="R2406" s="1"/>
      </tp>
      <tp t="s">
        <v>#N/A N/A</v>
        <stp/>
        <stp>BDP|8659984788288704548</stp>
        <tr r="R240" s="1"/>
      </tp>
      <tp t="s">
        <v>#N/A N/A</v>
        <stp/>
        <stp>BDP|1199371555883648009</stp>
        <tr r="N476" s="1"/>
      </tp>
      <tp t="s">
        <v>#N/A N/A</v>
        <stp/>
        <stp>BDP|3333176744165091752</stp>
        <tr r="N163" s="1"/>
        <tr r="N2075" s="1"/>
        <tr r="N396" s="1"/>
      </tp>
      <tp t="s">
        <v>#N/A N/A</v>
        <stp/>
        <stp>BDP|2362454811406374510</stp>
        <tr r="N2081" s="1"/>
      </tp>
      <tp t="s">
        <v>#N/A N/A</v>
        <stp/>
        <stp>BDP|7755324046393332751</stp>
        <tr r="N1426" s="1"/>
        <tr r="N786" s="1"/>
      </tp>
      <tp t="s">
        <v>#N/A N/A</v>
        <stp/>
        <stp>BDP|7606744545438625847</stp>
        <tr r="N248" s="1"/>
      </tp>
      <tp t="s">
        <v>#N/A N/A</v>
        <stp/>
        <stp>BDP|7481033825524969415</stp>
        <tr r="R4318" s="1"/>
      </tp>
      <tp t="s">
        <v>#N/A N/A</v>
        <stp/>
        <stp>BDP|1404009147405807511</stp>
        <tr r="N1529" s="1"/>
        <tr r="N889" s="1"/>
      </tp>
      <tp t="s">
        <v>#N/A N/A</v>
        <stp/>
        <stp>BDP|4871300427239549904</stp>
        <tr r="N153" s="1"/>
        <tr r="N386" s="1"/>
      </tp>
      <tp t="s">
        <v>#N/A N/A</v>
        <stp/>
        <stp>BDP|2670231874650330284</stp>
        <tr r="R2198" s="1"/>
        <tr r="R2401" s="1"/>
      </tp>
      <tp t="s">
        <v>#N/A N/A</v>
        <stp/>
        <stp>BDP|6566955707509494399</stp>
        <tr r="R2122" s="1"/>
      </tp>
      <tp t="s">
        <v>#N/A N/A</v>
        <stp/>
        <stp>BDP|7236991592555339718</stp>
        <tr r="N2337" s="1"/>
        <tr r="N304" s="1"/>
        <tr r="N71" s="1"/>
      </tp>
      <tp t="s">
        <v>#N/A N/A</v>
        <stp/>
        <stp>BDP|6456557211011318681</stp>
        <tr r="R2317" s="1"/>
      </tp>
      <tp t="s">
        <v>#N/A N/A</v>
        <stp/>
        <stp>BDP|8585855496585486995</stp>
        <tr r="N2101" s="1"/>
      </tp>
      <tp t="s">
        <v>#N/A N/A</v>
        <stp/>
        <stp>BDP|7366691144936625638</stp>
        <tr r="R2366" s="1"/>
      </tp>
      <tp t="s">
        <v>#N/A N/A</v>
        <stp/>
        <stp>BDP|6311524158013621041</stp>
        <tr r="R2149" s="1"/>
      </tp>
      <tp t="s">
        <v>#N/A N/A</v>
        <stp/>
        <stp>BDP|8078384594482697525</stp>
        <tr r="R1946" s="1"/>
      </tp>
      <tp t="s">
        <v>#N/A N/A</v>
        <stp/>
        <stp>BDP|9573933138133296546</stp>
        <tr r="R2183" s="1"/>
      </tp>
      <tp t="s">
        <v>#N/A N/A</v>
        <stp/>
        <stp>BDP|6920796834421431689</stp>
        <tr r="R2411" s="1"/>
        <tr r="R4326" s="1"/>
      </tp>
      <tp t="s">
        <v>#N/A N/A</v>
        <stp/>
        <stp>BDP|2368373117083937629</stp>
        <tr r="R2512" s="1"/>
      </tp>
      <tp t="s">
        <v>#N/A N/A</v>
        <stp/>
        <stp>BDP|7283742946332193393</stp>
        <tr r="R1912" s="1"/>
        <tr r="R544" s="1"/>
      </tp>
      <tp t="s">
        <v>#N/A N/A</v>
        <stp/>
        <stp>BDP|5777811774256993939</stp>
        <tr r="R1991" s="1"/>
      </tp>
      <tp t="s">
        <v>#N/A N/A</v>
        <stp/>
        <stp>BDP|1552435307963133393</stp>
        <tr r="R239" s="1"/>
      </tp>
      <tp t="s">
        <v>#N/A N/A</v>
        <stp/>
        <stp>BDP|6417482811431099744</stp>
        <tr r="N2107" s="1"/>
      </tp>
      <tp t="s">
        <v>#N/A N/A</v>
        <stp/>
        <stp>BDP|7694508090848904665</stp>
        <tr r="R1977" s="1"/>
      </tp>
      <tp t="s">
        <v>#N/A N/A</v>
        <stp/>
        <stp>BDP|6267299129740212396</stp>
        <tr r="N1061" s="1"/>
        <tr r="N1701" s="1"/>
      </tp>
      <tp t="s">
        <v>#N/A N/A</v>
        <stp/>
        <stp>BDP|1912435714833396244</stp>
        <tr r="R2188" s="1"/>
        <tr r="R2391" s="1"/>
      </tp>
      <tp t="s">
        <v>#N/A N/A</v>
        <stp/>
        <stp>BDP|3211283219422492796</stp>
        <tr r="N1938" s="1"/>
        <tr r="N4143" s="1"/>
        <tr r="N4148" s="1"/>
        <tr r="N4157" s="1"/>
        <tr r="N4163" s="1"/>
        <tr r="N4172" s="1"/>
      </tp>
      <tp t="s">
        <v>#N/A N/A</v>
        <stp/>
        <stp>BDP|6511006915760685281</stp>
        <tr r="N1095" s="1"/>
        <tr r="N1735" s="1"/>
      </tp>
      <tp t="s">
        <v>#N/A N/A</v>
        <stp/>
        <stp>BDP|6857445473766743669</stp>
        <tr r="N4318" s="1"/>
      </tp>
      <tp t="s">
        <v>#N/A N/A</v>
        <stp/>
        <stp>BDP|6038156245245901378</stp>
        <tr r="R2044" s="1"/>
      </tp>
      <tp t="s">
        <v>#N/A N/A</v>
        <stp/>
        <stp>BDP|2473755359460509538</stp>
        <tr r="R2533" s="1"/>
      </tp>
      <tp t="s">
        <v>#N/A N/A</v>
        <stp/>
        <stp>BDP|7859736655316946694</stp>
        <tr r="N551" s="1"/>
      </tp>
      <tp t="s">
        <v>#N/A N/A</v>
        <stp/>
        <stp>BDP|1493471712824633590</stp>
        <tr r="N1422" s="1"/>
        <tr r="N782" s="1"/>
      </tp>
      <tp t="s">
        <v>#N/A N/A</v>
        <stp/>
        <stp>BDP|7236440050464105793</stp>
        <tr r="P1877" s="1"/>
      </tp>
      <tp t="s">
        <v>#N/A N/A</v>
        <stp/>
        <stp>BDP|1262314138142452611</stp>
        <tr r="N1089" s="1"/>
        <tr r="N1729" s="1"/>
      </tp>
      <tp t="s">
        <v>#N/A N/A</v>
        <stp/>
        <stp>BDP|3308034102091966743</stp>
        <tr r="N1636" s="1"/>
        <tr r="N996" s="1"/>
      </tp>
      <tp t="s">
        <v>#N/A N/A</v>
        <stp/>
        <stp>BDP|8834416832448346276</stp>
        <tr r="R2054" s="1"/>
        <tr r="R2252" s="1"/>
      </tp>
      <tp t="s">
        <v>#N/A N/A</v>
        <stp/>
        <stp>BDP|8646553498242735334</stp>
        <tr r="N4229" s="1"/>
        <tr r="N4229" s="1"/>
      </tp>
      <tp t="s">
        <v>#N/A N/A</v>
        <stp/>
        <stp>BDP|7405323324610853355</stp>
        <tr r="R1878" s="1"/>
      </tp>
      <tp t="s">
        <v>#N/A N/A</v>
        <stp/>
        <stp>BDP|2298581973533331663</stp>
        <tr r="R10" s="1"/>
        <tr r="R4239" s="1"/>
      </tp>
      <tp t="s">
        <v>#N/A N/A</v>
        <stp/>
        <stp>BDP|8492173474062839936</stp>
        <tr r="N2128" s="1"/>
      </tp>
      <tp t="s">
        <v>#N/A N/A</v>
        <stp/>
        <stp>BDP|5352719177716970602</stp>
        <tr r="N1255" s="1"/>
        <tr r="N615" s="1"/>
      </tp>
      <tp t="s">
        <v>#N/A N/A</v>
        <stp/>
        <stp>BDP|1988424828160891271</stp>
        <tr r="N1462" s="1"/>
        <tr r="N822" s="1"/>
      </tp>
      <tp t="s">
        <v>#N/A N/A</v>
        <stp/>
        <stp>BDP|1318636018117163455</stp>
        <tr r="N1363" s="1"/>
        <tr r="N723" s="1"/>
      </tp>
      <tp t="s">
        <v>#N/A N/A</v>
        <stp/>
        <stp>BDP|3614184046501130254</stp>
        <tr r="N2065" s="1"/>
        <tr r="N2266" s="1"/>
      </tp>
      <tp t="s">
        <v>#N/A N/A</v>
        <stp/>
        <stp>BDP|3512539162374139183</stp>
        <tr r="R2171" s="1"/>
      </tp>
      <tp t="s">
        <v>#N/A N/A</v>
        <stp/>
        <stp>BDP|6977342222681282308</stp>
        <tr r="N1618" s="1"/>
        <tr r="N978" s="1"/>
      </tp>
      <tp t="s">
        <v>#N/A N/A</v>
        <stp/>
        <stp>BDP|7594289003444093438</stp>
        <tr r="R2507" s="1"/>
      </tp>
      <tp t="s">
        <v>#N/A N/A</v>
        <stp/>
        <stp>BDP|1945497277860531700</stp>
        <tr r="N1585" s="1"/>
        <tr r="N945" s="1"/>
      </tp>
      <tp t="s">
        <v>#N/A N/A</v>
        <stp/>
        <stp>BDP|4309998178647872882</stp>
        <tr r="N2297" s="1"/>
      </tp>
      <tp t="s">
        <v>#N/A N/A</v>
        <stp/>
        <stp>BDP|8325911755963158245</stp>
        <tr r="N1511" s="1"/>
        <tr r="N871" s="1"/>
      </tp>
      <tp t="s">
        <v>#N/A N/A</v>
        <stp/>
        <stp>BDP|5098111422412750163</stp>
        <tr r="N2239" s="1"/>
      </tp>
      <tp t="s">
        <v>#N/A N/A</v>
        <stp/>
        <stp>BDP|2592387006074971004</stp>
        <tr r="R2166" s="1"/>
      </tp>
      <tp t="s">
        <v>#N/A N/A</v>
        <stp/>
        <stp>BDP|5673860776478371774</stp>
        <tr r="N1070" s="1"/>
        <tr r="N1710" s="1"/>
      </tp>
      <tp t="s">
        <v>#N/A N/A</v>
        <stp/>
        <stp>BDP|5461643279747964620</stp>
        <tr r="R2432" s="1"/>
      </tp>
      <tp t="s">
        <v>#N/A N/A</v>
        <stp/>
        <stp>BDP|6438764816654379152</stp>
        <tr r="N1599" s="1"/>
        <tr r="N959" s="1"/>
      </tp>
      <tp t="s">
        <v>#N/A N/A</v>
        <stp/>
        <stp>BDP|3283298919613386639</stp>
        <tr r="N2436" s="1"/>
      </tp>
      <tp t="s">
        <v>#N/A N/A</v>
        <stp/>
        <stp>BDP|7033097160825827138</stp>
        <tr r="R1920" s="1"/>
        <tr r="R556" s="1"/>
      </tp>
      <tp t="s">
        <v>#N/A N/A</v>
        <stp/>
        <stp>BDP|6342687939991138702</stp>
        <tr r="R477" s="1"/>
      </tp>
      <tp t="s">
        <v>#N/A N/A</v>
        <stp/>
        <stp>BDP|9301569598989667989</stp>
        <tr r="R2056" s="1"/>
        <tr r="R4274" s="1"/>
      </tp>
      <tp t="s">
        <v>#N/A N/A</v>
        <stp/>
        <stp>BDP|8901172397571349492</stp>
        <tr r="N216" s="1"/>
        <tr r="N449" s="1"/>
      </tp>
      <tp t="s">
        <v>#N/A N/A</v>
        <stp/>
        <stp>BDP|4499129855260268526</stp>
        <tr r="N2422" s="1"/>
      </tp>
      <tp t="s">
        <v>#N/A N/A</v>
        <stp/>
        <stp>BDP|5344962174978379620</stp>
        <tr r="R253" s="1"/>
      </tp>
      <tp t="s">
        <v>#N/A N/A</v>
        <stp/>
        <stp>BDP|4007610853681483365</stp>
        <tr r="N184" s="1"/>
        <tr r="N2123" s="1"/>
        <tr r="N417" s="1"/>
      </tp>
      <tp t="s">
        <v>#N/A N/A</v>
        <stp/>
        <stp>BDP|1734121505747083207</stp>
        <tr r="N4261" s="1"/>
      </tp>
      <tp t="s">
        <v>#N/A N/A</v>
        <stp/>
        <stp>BDP|2464270563446198511</stp>
        <tr r="R2408" s="1"/>
      </tp>
      <tp t="s">
        <v>#N/A N/A</v>
        <stp/>
        <stp>BDP|1907383926540680514</stp>
        <tr r="N113" s="1"/>
        <tr r="N346" s="1"/>
      </tp>
      <tp t="s">
        <v>#N/A N/A</v>
        <stp/>
        <stp>BDP|7757259222177568554</stp>
        <tr r="N170" s="1"/>
        <tr r="N2090" s="1"/>
        <tr r="N2290" s="1"/>
        <tr r="N2452" s="1"/>
        <tr r="N403" s="1"/>
      </tp>
      <tp t="s">
        <v>#N/A N/A</v>
        <stp/>
        <stp>BDP|2667679358607820318</stp>
        <tr r="R4158" s="1"/>
      </tp>
      <tp t="s">
        <v>#N/A N/A</v>
        <stp/>
        <stp>BDP|1753504653343352774</stp>
        <tr r="N1152" s="1"/>
        <tr r="N1792" s="1"/>
      </tp>
      <tp t="s">
        <v>#N/A N/A</v>
        <stp/>
        <stp>BDP|5630487919277470232</stp>
        <tr r="R2041" s="1"/>
      </tp>
      <tp t="s">
        <v>#N/A N/A</v>
        <stp/>
        <stp>BDP|8781230387044038339</stp>
        <tr r="N1077" s="1"/>
        <tr r="N1717" s="1"/>
      </tp>
      <tp t="s">
        <v>#N/A N/A</v>
        <stp/>
        <stp>BDP|5129196340000013582</stp>
        <tr r="R2406" s="1"/>
      </tp>
      <tp t="s">
        <v>#N/A N/A</v>
        <stp/>
        <stp>BDP|2097658528741991257</stp>
        <tr r="N2473" s="1"/>
      </tp>
      <tp t="s">
        <v>#N/A N/A</v>
        <stp/>
        <stp>BDP|5130566811696681216</stp>
        <tr r="N1480" s="1"/>
        <tr r="N840" s="1"/>
      </tp>
      <tp t="s">
        <v>#N/A N/A</v>
        <stp/>
        <stp>BDP|7839106349777473049</stp>
        <tr r="N1337" s="1"/>
        <tr r="N697" s="1"/>
      </tp>
      <tp t="s">
        <v>#N/A N/A</v>
        <stp/>
        <stp>BDP|7951144600390966358</stp>
        <tr r="N2227" s="1"/>
      </tp>
      <tp t="s">
        <v>#N/A N/A</v>
        <stp/>
        <stp>BDP|5303751311435132379</stp>
        <tr r="R2208" s="1"/>
        <tr r="R2482" s="1"/>
      </tp>
      <tp t="s">
        <v>#N/A N/A</v>
        <stp/>
        <stp>BDP|6026337003444565446</stp>
        <tr r="N1392" s="1"/>
        <tr r="N752" s="1"/>
      </tp>
      <tp t="s">
        <v>#N/A N/A</v>
        <stp/>
        <stp>BDP|3567792571723835540</stp>
        <tr r="R2135" s="1"/>
      </tp>
      <tp t="s">
        <v>#N/A N/A</v>
        <stp/>
        <stp>BDP|6463043129643038285</stp>
        <tr r="N1621" s="1"/>
        <tr r="N981" s="1"/>
      </tp>
      <tp t="s">
        <v>#N/A N/A</v>
        <stp/>
        <stp>BDP|1343709320802151337</stp>
        <tr r="N534" s="1"/>
      </tp>
      <tp t="s">
        <v>#N/A N/A</v>
        <stp/>
        <stp>BDP|2716714325852436068</stp>
        <tr r="R2182" s="1"/>
      </tp>
      <tp t="s">
        <v>#N/A N/A</v>
        <stp/>
        <stp>BDP|6485070536666179620</stp>
        <tr r="N1065" s="1"/>
        <tr r="N1705" s="1"/>
      </tp>
      <tp t="s">
        <v>#N/A N/A</v>
        <stp/>
        <stp>BDP|9132507773088798636</stp>
        <tr r="N503" s="1"/>
      </tp>
      <tp t="s">
        <v>#N/A N/A</v>
        <stp/>
        <stp>BDP|3088946391791314704</stp>
        <tr r="R2096" s="1"/>
        <tr r="R2296" s="1"/>
      </tp>
      <tp t="s">
        <v>#N/A N/A</v>
        <stp/>
        <stp>BDP|4070195219455339454</stp>
        <tr r="R2040" s="1"/>
      </tp>
      <tp t="s">
        <v>#N/A N/A</v>
        <stp/>
        <stp>BDP|9270764942616914997</stp>
        <tr r="N1955" s="1"/>
        <tr r="N1955" s="1"/>
        <tr r="N2002" s="1"/>
        <tr r="N2002" s="1"/>
      </tp>
      <tp t="s">
        <v>#N/A N/A</v>
        <stp/>
        <stp>BDP|6243685253402816271</stp>
        <tr r="R2145" s="1"/>
      </tp>
      <tp t="s">
        <v>#N/A N/A</v>
        <stp/>
        <stp>BDP|7692150307827244402</stp>
        <tr r="N4297" s="1"/>
      </tp>
      <tp t="s">
        <v>#N/A N/A</v>
        <stp/>
        <stp>BDP|1569028650039592840</stp>
        <tr r="N1008" s="1"/>
        <tr r="N1648" s="1"/>
      </tp>
      <tp t="s">
        <v>#N/A N/A</v>
        <stp/>
        <stp>BDP|5580034931637481455</stp>
        <tr r="R2181" s="1"/>
        <tr r="R2384" s="1"/>
      </tp>
      <tp t="s">
        <v>#N/A N/A</v>
        <stp/>
        <stp>BDP|7516818003543170914</stp>
        <tr r="R1960" s="1"/>
        <tr r="R2007" s="1"/>
      </tp>
      <tp t="s">
        <v>#N/A N/A</v>
        <stp/>
        <stp>BDP|5312961693772206235</stp>
        <tr r="R231" s="1"/>
        <tr r="R464" s="1"/>
      </tp>
      <tp t="s">
        <v>#N/A N/A</v>
        <stp/>
        <stp>BDP|4320650164944761529</stp>
        <tr r="N1169" s="1"/>
        <tr r="N1809" s="1"/>
      </tp>
      <tp t="s">
        <v>#N/A N/A</v>
        <stp/>
        <stp>BDP|9765453494918547972</stp>
        <tr r="R2142" s="1"/>
      </tp>
      <tp t="s">
        <v>#N/A N/A</v>
        <stp/>
        <stp>BDP|2184951690040627766</stp>
        <tr r="N1057" s="1"/>
        <tr r="N1697" s="1"/>
      </tp>
      <tp t="s">
        <v>#N/A N/A</v>
        <stp/>
        <stp>BDP|1081197144677139686</stp>
        <tr r="R2349" s="1"/>
      </tp>
      <tp t="s">
        <v>#N/A N/A</v>
        <stp/>
        <stp>BDP|7057271313865877484</stp>
        <tr r="N1330" s="1"/>
        <tr r="N690" s="1"/>
      </tp>
      <tp t="s">
        <v>#N/A N/A</v>
        <stp/>
        <stp>BDP|5961804529653717934</stp>
        <tr r="N1111" s="1"/>
        <tr r="N1751" s="1"/>
      </tp>
      <tp t="s">
        <v>#N/A N/A</v>
        <stp/>
        <stp>BDP|2509630701044169526</stp>
        <tr r="N2505" s="1"/>
      </tp>
      <tp t="s">
        <v>#N/A N/A</v>
        <stp/>
        <stp>BDP|1127568014621501134</stp>
        <tr r="N1379" s="1"/>
        <tr r="N739" s="1"/>
      </tp>
      <tp t="s">
        <v>#N/A N/A</v>
        <stp/>
        <stp>BDP|4273034723777465439</stp>
        <tr r="N1928" s="1"/>
        <tr r="N570" s="1"/>
      </tp>
      <tp t="s">
        <v>#N/A N/A</v>
        <stp/>
        <stp>BDP|6344217796990639873</stp>
        <tr r="N1286" s="1"/>
        <tr r="N646" s="1"/>
      </tp>
      <tp t="s">
        <v>#N/A N/A</v>
        <stp/>
        <stp>BDP|3541032373191204028</stp>
        <tr r="R1996" s="1"/>
      </tp>
      <tp t="s">
        <v>#N/A N/A</v>
        <stp/>
        <stp>BDP|5431324432994096414</stp>
        <tr r="R1938" s="1"/>
        <tr r="R4143" s="1"/>
        <tr r="R4148" s="1"/>
        <tr r="R4157" s="1"/>
        <tr r="R4163" s="1"/>
        <tr r="R4172" s="1"/>
      </tp>
      <tp t="s">
        <v>#N/A N/A</v>
        <stp/>
        <stp>BDP|3423651647546091238</stp>
        <tr r="R476" s="1"/>
        <tr r="R476" s="1"/>
      </tp>
      <tp t="s">
        <v>#N/A N/A</v>
        <stp/>
        <stp>BDP|5666572817060051436</stp>
        <tr r="N1269" s="1"/>
        <tr r="N629" s="1"/>
      </tp>
      <tp t="s">
        <v>#N/A N/A</v>
        <stp/>
        <stp>BDP|6150159966241183560</stp>
        <tr r="N480" s="1"/>
      </tp>
      <tp t="s">
        <v>#N/A N/A</v>
        <stp/>
        <stp>BDP|5899115817945794631</stp>
        <tr r="N1321" s="1"/>
        <tr r="N681" s="1"/>
      </tp>
      <tp t="s">
        <v>#N/A N/A</v>
        <stp/>
        <stp>BDP|1132285515197071361</stp>
        <tr r="R2239" s="1"/>
      </tp>
      <tp t="s">
        <v>#N/A N/A</v>
        <stp/>
        <stp>BDP|1059542008272401026</stp>
        <tr r="N1481" s="1"/>
        <tr r="N841" s="1"/>
      </tp>
      <tp t="s">
        <v>#N/A N/A</v>
        <stp/>
        <stp>BDP|8246373147041914813</stp>
        <tr r="R2033" s="1"/>
      </tp>
      <tp t="s">
        <v>#N/A N/A</v>
        <stp/>
        <stp>BDP|1742334509537565326</stp>
        <tr r="N472" s="1"/>
      </tp>
      <tp t="s">
        <v>#N/A N/A</v>
        <stp/>
        <stp>BDP|5860972958118931741</stp>
        <tr r="O1883" s="1"/>
      </tp>
      <tp t="s">
        <v>#N/A N/A</v>
        <stp/>
        <stp>BDP|7895576043005342543</stp>
        <tr r="R4201" s="1"/>
      </tp>
      <tp t="s">
        <v>#N/A N/A</v>
        <stp/>
        <stp>BDP|1784071515695863361</stp>
        <tr r="N1310" s="1"/>
        <tr r="N670" s="1"/>
      </tp>
      <tp t="s">
        <v>#N/A N/A</v>
        <stp/>
        <stp>BDP|9668098780170468704</stp>
        <tr r="P4230" s="1"/>
      </tp>
      <tp t="s">
        <v>#N/A N/A</v>
        <stp/>
        <stp>BDP|8773500643616953968</stp>
        <tr r="R246" s="1"/>
      </tp>
      <tp t="s">
        <v>#N/A N/A</v>
        <stp/>
        <stp>BDP|6272219221835081592</stp>
        <tr r="N2105" s="1"/>
      </tp>
      <tp t="s">
        <v>#N/A N/A</v>
        <stp/>
        <stp>BDP|3846406221286117530</stp>
        <tr r="R2077" s="1"/>
      </tp>
      <tp t="s">
        <v>#N/A N/A</v>
        <stp/>
        <stp>BDP|3735978081453846729</stp>
        <tr r="N4303" s="1"/>
      </tp>
      <tp t="s">
        <v>#N/A N/A</v>
        <stp/>
        <stp>BDP|1278020639315470166</stp>
        <tr r="R2187" s="1"/>
      </tp>
      <tp t="s">
        <v>#N/A N/A</v>
        <stp/>
        <stp>BDP|6671034872721844644</stp>
        <tr r="R2364" s="1"/>
      </tp>
      <tp t="s">
        <v>#N/A N/A</v>
        <stp/>
        <stp>BDP|6766734360661868074</stp>
        <tr r="N1490" s="1"/>
        <tr r="N850" s="1"/>
      </tp>
      <tp t="s">
        <v>#N/A N/A</v>
        <stp/>
        <stp>BDP|1899707523222033036</stp>
        <tr r="R4323" s="1"/>
      </tp>
      <tp t="s">
        <v>#N/A N/A</v>
        <stp/>
        <stp>BDP|2907808264113131942</stp>
        <tr r="R2248" s="1"/>
        <tr r="R2447" s="1"/>
      </tp>
      <tp t="s">
        <v>#N/A N/A</v>
        <stp/>
        <stp>BDP|7404629441534842775</stp>
        <tr r="R26" s="1"/>
      </tp>
      <tp t="s">
        <v>#N/A N/A</v>
        <stp/>
        <stp>BDP|3921988659761397834</stp>
        <tr r="R2218" s="1"/>
      </tp>
      <tp t="s">
        <v>#N/A N/A</v>
        <stp/>
        <stp>BDP|8711688799663777298</stp>
        <tr r="N4206" s="1"/>
      </tp>
      <tp t="s">
        <v>#N/A N/A</v>
        <stp/>
        <stp>BDP|3391677200150864349</stp>
        <tr r="N479" s="1"/>
      </tp>
      <tp t="s">
        <v>#N/A N/A</v>
        <stp/>
        <stp>BDP|6665031668383004553</stp>
        <tr r="R1874" s="1"/>
      </tp>
      <tp t="s">
        <v>#N/A N/A</v>
        <stp/>
        <stp>BDP|6058690371693096211</stp>
        <tr r="N1155" s="1"/>
        <tr r="N1795" s="1"/>
      </tp>
      <tp t="s">
        <v>#N/A N/A</v>
        <stp/>
        <stp>BDP|8299294850298614143</stp>
        <tr r="N1537" s="1"/>
        <tr r="N897" s="1"/>
      </tp>
      <tp t="s">
        <v>#N/A N/A</v>
        <stp/>
        <stp>BDP|4889073826462008202</stp>
        <tr r="N514" s="1"/>
      </tp>
      <tp t="s">
        <v>#N/A N/A</v>
        <stp/>
        <stp>BDP|2919083308856064203</stp>
        <tr r="R2173" s="1"/>
        <tr r="R2373" s="1"/>
      </tp>
      <tp t="s">
        <v>#N/A N/A</v>
        <stp/>
        <stp>BDP|2485136508706651302</stp>
        <tr r="N1474" s="1"/>
        <tr r="N834" s="1"/>
      </tp>
      <tp t="s">
        <v>#N/A N/A</v>
        <stp/>
        <stp>BDP|5204653895024991824</stp>
        <tr r="R2083" s="1"/>
      </tp>
      <tp t="s">
        <v>#N/A N/A</v>
        <stp/>
        <stp>BDP|4998384991168190080</stp>
        <tr r="N1305" s="1"/>
        <tr r="N665" s="1"/>
      </tp>
      <tp t="s">
        <v>#N/A N/A</v>
        <stp/>
        <stp>BDP|5918045881963777850</stp>
        <tr r="N1555" s="1"/>
        <tr r="N915" s="1"/>
      </tp>
      <tp t="s">
        <v>#N/A N/A</v>
        <stp/>
        <stp>BDP|7397631843143449091</stp>
        <tr r="N1624" s="1"/>
        <tr r="N984" s="1"/>
      </tp>
      <tp t="s">
        <v>#N/A N/A</v>
        <stp/>
        <stp>BDP|5424021300826858501</stp>
        <tr r="R1886" s="1"/>
      </tp>
      <tp t="s">
        <v>#N/A N/A</v>
        <stp/>
        <stp>BDP|3760508360840916609</stp>
        <tr r="N1059" s="1"/>
        <tr r="N1699" s="1"/>
      </tp>
      <tp t="s">
        <v>#N/A N/A</v>
        <stp/>
        <stp>BDP|2375595352995499123</stp>
        <tr r="N1988" s="1"/>
      </tp>
      <tp t="s">
        <v>#N/A N/A</v>
        <stp/>
        <stp>BDP|2543987895425633119</stp>
        <tr r="R4209" s="1"/>
      </tp>
      <tp t="s">
        <v>#N/A N/A</v>
        <stp/>
        <stp>BDP|2231003410825479090</stp>
        <tr r="N189" s="1"/>
        <tr r="N422" s="1"/>
      </tp>
      <tp t="s">
        <v>#N/A N/A</v>
        <stp/>
        <stp>BDP|9017455029999209013</stp>
        <tr r="O1879" s="1"/>
      </tp>
      <tp t="s">
        <v>#N/A N/A</v>
        <stp/>
        <stp>BDP|9856117707039564746</stp>
        <tr r="N1556" s="1"/>
        <tr r="N916" s="1"/>
      </tp>
      <tp t="s">
        <v>#N/A N/A</v>
        <stp/>
        <stp>BDP|7812875480735249422</stp>
        <tr r="R2500" s="1"/>
      </tp>
      <tp t="s">
        <v>#N/A N/A</v>
        <stp/>
        <stp>BDP|6078593573406756421</stp>
        <tr r="N199" s="1"/>
        <tr r="N2153" s="1"/>
        <tr r="N432" s="1"/>
      </tp>
      <tp t="s">
        <v>#N/A N/A</v>
        <stp/>
        <stp>BDP|6563771212064642295</stp>
        <tr r="R1957" s="1"/>
        <tr r="R2004" s="1"/>
      </tp>
      <tp t="s">
        <v>#N/A N/A</v>
        <stp/>
        <stp>BDP|6493244684439954313</stp>
        <tr r="R251" s="1"/>
      </tp>
      <tp t="s">
        <v>#N/A N/A</v>
        <stp/>
        <stp>BDP|8101782697879226909</stp>
        <tr r="N1370" s="1"/>
        <tr r="N730" s="1"/>
      </tp>
      <tp t="s">
        <v>#N/A N/A</v>
        <stp/>
        <stp>BDP|8996958424003176651</stp>
        <tr r="N1409" s="1"/>
        <tr r="N769" s="1"/>
      </tp>
      <tp t="s">
        <v>#N/A N/A</v>
        <stp/>
        <stp>BDP|3433505445207877354</stp>
        <tr r="R4194" s="1"/>
      </tp>
      <tp t="s">
        <v>#N/A N/A</v>
        <stp/>
        <stp>BDP|3188784669657991355</stp>
        <tr r="N1375" s="1"/>
        <tr r="N735" s="1"/>
      </tp>
      <tp t="s">
        <v>#N/A N/A</v>
        <stp/>
        <stp>BDP|9850072264401587837</stp>
        <tr r="N2347" s="1"/>
      </tp>
      <tp t="s">
        <v>#N/A N/A</v>
        <stp/>
        <stp>BDP|3638172764572101098</stp>
        <tr r="R2039" s="1"/>
        <tr r="R4268" s="1"/>
      </tp>
      <tp t="s">
        <v>#N/A N/A</v>
        <stp/>
        <stp>BDP|5917553340456038419</stp>
        <tr r="R499" s="1"/>
      </tp>
      <tp t="s">
        <v>#N/A N/A</v>
        <stp/>
        <stp>BDP|6680513066883992054</stp>
        <tr r="N1262" s="1"/>
        <tr r="N622" s="1"/>
      </tp>
      <tp t="s">
        <v>#N/A N/A</v>
        <stp/>
        <stp>BDP|4673081973004556150</stp>
        <tr r="R508" s="1"/>
        <tr r="R508" s="1"/>
      </tp>
      <tp t="s">
        <v>#N/A N/A</v>
        <stp/>
        <stp>BDP|4416489266635356549</stp>
        <tr r="O4232" s="1"/>
      </tp>
      <tp t="s">
        <v>#N/A N/A</v>
        <stp/>
        <stp>BDP|3839286991608563697</stp>
        <tr r="N4234" s="1"/>
        <tr r="N4234" s="1"/>
      </tp>
      <tp t="s">
        <v>#N/A N/A</v>
        <stp/>
        <stp>BDP|1658544961775922173</stp>
        <tr r="R4322" s="1"/>
      </tp>
      <tp t="s">
        <v>#N/A N/A</v>
        <stp/>
        <stp>BDP|9972302650908229191</stp>
        <tr r="N2173" s="1"/>
        <tr r="N2373" s="1"/>
      </tp>
      <tp t="s">
        <v>#N/A N/A</v>
        <stp/>
        <stp>BDP|7586354924269399955</stp>
        <tr r="R2125" s="1"/>
        <tr r="R2331" s="1"/>
      </tp>
      <tp t="s">
        <v>#N/A N/A</v>
        <stp/>
        <stp>BDP|1288753482889244150</stp>
        <tr r="N2212" s="1"/>
      </tp>
      <tp t="s">
        <v>#N/A N/A</v>
        <stp/>
        <stp>BDP|2931205408203654556</stp>
        <tr r="R2462" s="1"/>
      </tp>
      <tp t="s">
        <v>#N/A N/A</v>
        <stp/>
        <stp>BDP|5254176711333513028</stp>
        <tr r="N1444" s="1"/>
        <tr r="N804" s="1"/>
      </tp>
      <tp t="s">
        <v>#N/A N/A</v>
        <stp/>
        <stp>BDP|3895615711766246497</stp>
        <tr r="N1288" s="1"/>
        <tr r="N648" s="1"/>
      </tp>
      <tp t="s">
        <v>#N/A N/A</v>
        <stp/>
        <stp>BDP|4101044165690309409</stp>
        <tr r="R2221" s="1"/>
      </tp>
      <tp t="s">
        <v>#N/A N/A</v>
        <stp/>
        <stp>BDP|9512834215722472448</stp>
        <tr r="N2172" s="1"/>
        <tr r="N2370" s="1"/>
      </tp>
      <tp t="s">
        <v>#N/A N/A</v>
        <stp/>
        <stp>BDP|4805126578221636579</stp>
        <tr r="R1971" s="1"/>
      </tp>
      <tp t="s">
        <v>#N/A N/A</v>
        <stp/>
        <stp>BDP|4947520910415169398</stp>
        <tr r="R1859" s="1"/>
        <tr r="R1859" s="1"/>
        <tr r="R1932" s="1"/>
        <tr r="R1932" s="1"/>
        <tr r="R1961" s="1"/>
        <tr r="R1961" s="1"/>
        <tr r="R2008" s="1"/>
        <tr r="R2008" s="1"/>
        <tr r="R2437" s="1"/>
        <tr r="R2437" s="1"/>
        <tr r="R4138" s="1"/>
        <tr r="R4138" s="1"/>
        <tr r="R4243" s="1"/>
        <tr r="R4243" s="1"/>
        <tr r="R4249" s="1"/>
        <tr r="R4249" s="1"/>
        <tr r="R573" s="1"/>
        <tr r="R573" s="1"/>
      </tp>
      <tp t="s">
        <v>#N/A N/A</v>
        <stp/>
        <stp>BDP|9010908539952369794</stp>
        <tr r="N1605" s="1"/>
        <tr r="N965" s="1"/>
      </tp>
      <tp t="s">
        <v>#N/A N/A</v>
        <stp/>
        <stp>BDP|2799529373516311062</stp>
        <tr r="R2445" s="1"/>
      </tp>
      <tp t="s">
        <v>#N/A N/A</v>
        <stp/>
        <stp>BDP|4417820464965747950</stp>
        <tr r="R2147" s="1"/>
        <tr r="R2351" s="1"/>
        <tr r="R2466" s="1"/>
      </tp>
      <tp t="s">
        <v>#N/A N/A</v>
        <stp/>
        <stp>BDP|6744727327563797651</stp>
        <tr r="N541" s="1"/>
      </tp>
      <tp t="s">
        <v>#N/A N/A</v>
        <stp/>
        <stp>BDP|7032538691319734458</stp>
        <tr r="R25" s="1"/>
      </tp>
      <tp t="s">
        <v>#N/A N/A</v>
        <stp/>
        <stp>BDP|9722767689240872003</stp>
        <tr r="R1891" s="1"/>
      </tp>
      <tp t="s">
        <v>#N/A N/A</v>
        <stp/>
        <stp>BDP|4729440742383700163</stp>
        <tr r="P1952" s="1"/>
        <tr r="P1999" s="1"/>
      </tp>
      <tp t="s">
        <v>#N/A N/A</v>
        <stp/>
        <stp>BDP|3250505602773896389</stp>
        <tr r="R2375" s="1"/>
      </tp>
      <tp t="s">
        <v>#N/A N/A</v>
        <stp/>
        <stp>BDP|9314144276241254829</stp>
        <tr r="N512" s="1"/>
      </tp>
      <tp t="s">
        <v>#N/A N/A</v>
        <stp/>
        <stp>BDP|5586323201595332541</stp>
        <tr r="R260" s="1"/>
        <tr r="R27" s="1"/>
      </tp>
      <tp t="s">
        <v>#N/A N/A</v>
        <stp/>
        <stp>BDP|1545580742555980378</stp>
        <tr r="N2031" s="1"/>
      </tp>
      <tp t="s">
        <v>#N/A N/A</v>
        <stp/>
        <stp>BDP|6979780991759369727</stp>
        <tr r="R2075" s="1"/>
      </tp>
      <tp t="s">
        <v>#N/A N/A</v>
        <stp/>
        <stp>BDP|2780217347130398236</stp>
        <tr r="R4296" s="1"/>
      </tp>
      <tp t="s">
        <v>#N/A N/A</v>
        <stp/>
        <stp>BDP|5413827555026717855</stp>
        <tr r="R2270" s="1"/>
      </tp>
      <tp t="s">
        <v>#N/A N/A</v>
        <stp/>
        <stp>BDP|5305157534768420975</stp>
        <tr r="N102" s="1"/>
        <tr r="N335" s="1"/>
      </tp>
      <tp t="s">
        <v>#N/A N/A</v>
        <stp/>
        <stp>BDP|2169929962339183213</stp>
        <tr r="R1911" s="1"/>
        <tr r="R535" s="1"/>
      </tp>
      <tp t="s">
        <v>#N/A N/A</v>
        <stp/>
        <stp>BDP|9438973961632503261</stp>
        <tr r="N2106" s="1"/>
      </tp>
      <tp t="s">
        <v>#N/A N/A</v>
        <stp/>
        <stp>BDP|8084214073852585917</stp>
        <tr r="R501" s="1"/>
      </tp>
      <tp t="s">
        <v>#N/A N/A</v>
        <stp/>
        <stp>BDP|8337977752887909597</stp>
        <tr r="N2491" s="1"/>
      </tp>
      <tp t="s">
        <v>#N/A N/A</v>
        <stp/>
        <stp>BDP|2097568995571575908</stp>
        <tr r="N103" s="1"/>
        <tr r="N336" s="1"/>
      </tp>
      <tp t="s">
        <v>#N/A N/A</v>
        <stp/>
        <stp>BDP|5599008230743458379</stp>
        <tr r="R2464" s="1"/>
      </tp>
      <tp t="s">
        <v>#N/A N/A</v>
        <stp/>
        <stp>BDP|6833358025846694780</stp>
        <tr r="N4315" s="1"/>
      </tp>
      <tp t="s">
        <v>#N/A N/A</v>
        <stp/>
        <stp>BDP|8446847197138281734</stp>
        <tr r="R4261" s="1"/>
      </tp>
      <tp t="s">
        <v>#N/A N/A</v>
        <stp/>
        <stp>BDP|8874647328923068921</stp>
        <tr r="N2293" s="1"/>
      </tp>
      <tp t="s">
        <v>#N/A N/A</v>
        <stp/>
        <stp>BDP|3637349432325387050</stp>
        <tr r="R2062" s="1"/>
      </tp>
      <tp t="s">
        <v>#N/A N/A</v>
        <stp/>
        <stp>BDP|4128129537260689041</stp>
        <tr r="R2123" s="1"/>
      </tp>
      <tp t="s">
        <v>#N/A N/A</v>
        <stp/>
        <stp>BDP|8246915635116624260</stp>
        <tr r="R496" s="1"/>
      </tp>
      <tp t="s">
        <v>#N/A N/A</v>
        <stp/>
        <stp>BDP|2894760619483175108</stp>
        <tr r="P1947" s="1"/>
      </tp>
      <tp t="s">
        <v>#N/A N/A</v>
        <stp/>
        <stp>BDP|4995587691296030869</stp>
        <tr r="R2496" s="1"/>
      </tp>
      <tp t="s">
        <v>#N/A N/A</v>
        <stp/>
        <stp>BDP|8531322036919104772</stp>
        <tr r="N2487" s="1"/>
      </tp>
      <tp t="s">
        <v>#N/A N/A</v>
        <stp/>
        <stp>BDP|4457597478993233304</stp>
        <tr r="N1063" s="1"/>
        <tr r="N1703" s="1"/>
      </tp>
      <tp t="s">
        <v>#N/A N/A</v>
        <stp/>
        <stp>BDP|3931462499678105009</stp>
        <tr r="R1970" s="1"/>
      </tp>
      <tp t="s">
        <v>#N/A N/A</v>
        <stp/>
        <stp>BDP|4166014779292701790</stp>
        <tr r="N1535" s="1"/>
        <tr r="N895" s="1"/>
      </tp>
      <tp t="s">
        <v>#N/A N/A</v>
        <stp/>
        <stp>BDP|1000720864581374725</stp>
        <tr r="N1007" s="1"/>
        <tr r="N1647" s="1"/>
      </tp>
      <tp t="s">
        <v>#N/A N/A</v>
        <stp/>
        <stp>BDP|7663294115554437693</stp>
        <tr r="R2081" s="1"/>
      </tp>
      <tp t="s">
        <v>#N/A N/A</v>
        <stp/>
        <stp>BDP|6521432831897291026</stp>
        <tr r="R4232" s="1"/>
      </tp>
      <tp t="s">
        <v>#N/A N/A</v>
        <stp/>
        <stp>BDP|4475141932291386156</stp>
        <tr r="N2211" s="1"/>
      </tp>
      <tp t="s">
        <v>#N/A N/A</v>
        <stp/>
        <stp>BDP|2633681638072189330</stp>
        <tr r="N1516" s="1"/>
        <tr r="N876" s="1"/>
      </tp>
      <tp t="s">
        <v>#N/A N/A</v>
        <stp/>
        <stp>BDP|7954608242036936562</stp>
        <tr r="R1953" s="1"/>
        <tr r="R2000" s="1"/>
      </tp>
      <tp t="s">
        <v>#N/A N/A</v>
        <stp/>
        <stp>BDP|1917400209003280069</stp>
        <tr r="N1223" s="1"/>
        <tr r="N583" s="1"/>
      </tp>
      <tp t="s">
        <v>#N/A N/A</v>
        <stp/>
        <stp>BDP|4582108535303242363</stp>
        <tr r="R2049" s="1"/>
        <tr r="R2247" s="1"/>
        <tr r="R2446" s="1"/>
      </tp>
      <tp t="s">
        <v>#N/A N/A</v>
        <stp/>
        <stp>BDP|8945293230209032642</stp>
        <tr r="N219" s="1"/>
        <tr r="N2181" s="1"/>
        <tr r="N2384" s="1"/>
        <tr r="N452" s="1"/>
      </tp>
      <tp t="s">
        <v>#N/A N/A</v>
        <stp/>
        <stp>BDP|9363691484834248597</stp>
        <tr r="R2393" s="1"/>
      </tp>
      <tp t="s">
        <v>#N/A N/A</v>
        <stp/>
        <stp>BDP|8354778091779967993</stp>
        <tr r="N1283" s="1"/>
        <tr r="N643" s="1"/>
      </tp>
      <tp t="s">
        <v>#N/A N/A</v>
        <stp/>
        <stp>BDP|8567595925159578097</stp>
        <tr r="R2175" s="1"/>
      </tp>
      <tp t="s">
        <v>#N/A N/A</v>
        <stp/>
        <stp>BDP|6412681311895244357</stp>
        <tr r="N2149" s="1"/>
      </tp>
      <tp t="s">
        <v>#N/A N/A</v>
        <stp/>
        <stp>BDP|6979197612707147698</stp>
        <tr r="N2160" s="1"/>
        <tr r="N2358" s="1"/>
      </tp>
      <tp t="s">
        <v>#N/A N/A</v>
        <stp/>
        <stp>BDP|3631261608220649644</stp>
        <tr r="N1399" s="1"/>
        <tr r="N759" s="1"/>
      </tp>
      <tp t="s">
        <v>#N/A N/A</v>
        <stp/>
        <stp>BDP|3021857489382469625</stp>
        <tr r="N1442" s="1"/>
        <tr r="N802" s="1"/>
      </tp>
      <tp t="s">
        <v>#N/A N/A</v>
        <stp/>
        <stp>BDP|2477070820774960303</stp>
        <tr r="N1485" s="1"/>
        <tr r="N845" s="1"/>
      </tp>
      <tp t="s">
        <v>#N/A N/A</v>
        <stp/>
        <stp>BDP|5848379412793692314</stp>
        <tr r="R1996" s="1"/>
      </tp>
      <tp t="s">
        <v>#N/A N/A</v>
        <stp/>
        <stp>BDP|1571693646604249020</stp>
        <tr r="R2231" s="1"/>
      </tp>
      <tp t="s">
        <v>#N/A N/A</v>
        <stp/>
        <stp>BDP|5061625969570672268</stp>
        <tr r="N4321" s="1"/>
      </tp>
      <tp t="s">
        <v>#N/A N/A</v>
        <stp/>
        <stp>BDP|1705529214431923331</stp>
        <tr r="R2325" s="1"/>
      </tp>
      <tp t="s">
        <v>#N/A N/A</v>
        <stp/>
        <stp>BDP|9863430662434670844</stp>
        <tr r="R2082" s="1"/>
      </tp>
      <tp t="s">
        <v>#N/A N/A</v>
        <stp/>
        <stp>BDP|6562358719664796751</stp>
        <tr r="R2352" s="1"/>
      </tp>
      <tp t="s">
        <v>#N/A N/A</v>
        <stp/>
        <stp>BDP|9261043687723356595</stp>
        <tr r="N4166" s="1"/>
        <tr r="N4166" s="1"/>
        <tr r="N4177" s="1"/>
        <tr r="N4177" s="1"/>
      </tp>
      <tp t="s">
        <v>#N/A N/A</v>
        <stp/>
        <stp>BDP|7135372358783739523</stp>
        <tr r="R2058" s="1"/>
      </tp>
      <tp t="s">
        <v>#N/A N/A</v>
        <stp/>
        <stp>BDP|5643502821811800448</stp>
        <tr r="R510" s="1"/>
      </tp>
      <tp t="s">
        <v>#N/A N/A</v>
        <stp/>
        <stp>BDP|4166906769335692961</stp>
        <tr r="R2192" s="1"/>
      </tp>
      <tp t="s">
        <v>#N/A N/A</v>
        <stp/>
        <stp>BDP|5189222708920684056</stp>
        <tr r="R505" s="1"/>
        <tr r="R505" s="1"/>
      </tp>
      <tp t="s">
        <v>#N/A N/A</v>
        <stp/>
        <stp>BDP|3942923577593487904</stp>
        <tr r="N1076" s="1"/>
        <tr r="N1716" s="1"/>
      </tp>
      <tp t="s">
        <v>#N/A N/A</v>
        <stp/>
        <stp>BDP|1980414530842429345</stp>
        <tr r="R4263" s="1"/>
      </tp>
      <tp t="s">
        <v>#N/A N/A</v>
        <stp/>
        <stp>BDP|1003650883230619887</stp>
        <tr r="R2037" s="1"/>
        <tr r="R2237" s="1"/>
      </tp>
      <tp t="s">
        <v>#N/A N/A</v>
        <stp/>
        <stp>BDP|7171336509835154633</stp>
        <tr r="N2111" s="1"/>
      </tp>
      <tp t="s">
        <v>#N/A N/A</v>
        <stp/>
        <stp>BDP|3786699860785609117</stp>
        <tr r="N325" s="1"/>
        <tr r="N92" s="1"/>
      </tp>
      <tp t="s">
        <v>#N/A N/A</v>
        <stp/>
        <stp>BDP|2543432869421364656</stp>
        <tr r="N1361" s="1"/>
        <tr r="N721" s="1"/>
      </tp>
      <tp t="s">
        <v>#N/A N/A</v>
        <stp/>
        <stp>BDP|5236704751666807624</stp>
        <tr r="N509" s="1"/>
      </tp>
      <tp t="s">
        <v>#N/A N/A</v>
        <stp/>
        <stp>BDP|2500184258200922150</stp>
        <tr r="R22" s="1"/>
        <tr r="R4149" s="1"/>
        <tr r="R4175" s="1"/>
        <tr r="R4327" s="1"/>
      </tp>
      <tp t="s">
        <v>#N/A N/A</v>
        <stp/>
        <stp>BDP|2434652049110841793</stp>
        <tr r="N1387" s="1"/>
        <tr r="N747" s="1"/>
      </tp>
      <tp t="s">
        <v>#N/A N/A</v>
        <stp/>
        <stp>BDP|6657281122416422768</stp>
        <tr r="R2069" s="1"/>
        <tr r="R2275" s="1"/>
      </tp>
      <tp t="s">
        <v>#N/A N/A</v>
        <stp/>
        <stp>BDP|5884990355287394999</stp>
        <tr r="R2531" s="1"/>
      </tp>
      <tp t="s">
        <v>#N/A N/A</v>
        <stp/>
        <stp>BDP|2985411975901259718</stp>
        <tr r="R2534" s="1"/>
      </tp>
      <tp t="s">
        <v>#N/A N/A</v>
        <stp/>
        <stp>BDP|1424760885389851018</stp>
        <tr r="N2274" s="1"/>
      </tp>
      <tp t="s">
        <v>#N/A N/A</v>
        <stp/>
        <stp>BDP|5181303703466944755</stp>
        <tr r="N2272" s="1"/>
      </tp>
      <tp t="s">
        <v>#N/A N/A</v>
        <stp/>
        <stp>BDP|5187274635650520388</stp>
        <tr r="R1885" s="1"/>
      </tp>
      <tp t="s">
        <v>#N/A N/A</v>
        <stp/>
        <stp>BDP|3464052028391528726</stp>
        <tr r="N496" s="1"/>
      </tp>
      <tp t="s">
        <v>#N/A N/A</v>
        <stp/>
        <stp>BDP|9327088176251682848</stp>
        <tr r="R2364" s="1"/>
      </tp>
      <tp t="s">
        <v>#N/A N/A</v>
        <stp/>
        <stp>BDP|2107839916244816831</stp>
        <tr r="N1893" s="1"/>
      </tp>
      <tp t="s">
        <v>#N/A N/A</v>
        <stp/>
        <stp>BDP|7719600397299602699</stp>
        <tr r="N1632" s="1"/>
        <tr r="N992" s="1"/>
      </tp>
      <tp t="s">
        <v>#N/A N/A</v>
        <stp/>
        <stp>BDP|3586552870082941462</stp>
        <tr r="N2168" s="1"/>
      </tp>
      <tp t="s">
        <v>#N/A N/A</v>
        <stp/>
        <stp>BDP|1429568609786331570</stp>
        <tr r="N542" s="1"/>
      </tp>
      <tp t="s">
        <v>#N/A N/A</v>
        <stp/>
        <stp>BDP|3809704177986303238</stp>
        <tr r="N2375" s="1"/>
      </tp>
      <tp t="s">
        <v>#N/A N/A</v>
        <stp/>
        <stp>BDP|6461739977870994159</stp>
        <tr r="N308" s="1"/>
        <tr r="N75" s="1"/>
      </tp>
      <tp t="s">
        <v>#N/A N/A</v>
        <stp/>
        <stp>BDP|6444611363302221382</stp>
        <tr r="N2371" s="1"/>
      </tp>
      <tp t="s">
        <v>#N/A N/A</v>
        <stp/>
        <stp>BDP|7696961429372730930</stp>
        <tr r="R4287" s="1"/>
      </tp>
      <tp t="s">
        <v>#N/A N/A</v>
        <stp/>
        <stp>BDP|6191332852510542780</stp>
        <tr r="N505" s="1"/>
      </tp>
      <tp t="s">
        <v>#N/A N/A</v>
        <stp/>
        <stp>BDP|1987958959503952911</stp>
        <tr r="R2144" s="1"/>
        <tr r="R4298" s="1"/>
      </tp>
      <tp t="s">
        <v>#N/A N/A</v>
        <stp/>
        <stp>BDP|3225115461393832077</stp>
        <tr r="N1191" s="1"/>
        <tr r="N1831" s="1"/>
      </tp>
      <tp t="s">
        <v>#N/A N/A</v>
        <stp/>
        <stp>BDP|4982179632448620975</stp>
        <tr r="R4153" s="1"/>
        <tr r="R4183" s="1"/>
        <tr r="R4332" s="1"/>
      </tp>
      <tp t="s">
        <v>#N/A N/A</v>
        <stp/>
        <stp>BDP|8545071380487715084</stp>
        <tr r="R2112" s="1"/>
        <tr r="R2320" s="1"/>
        <tr r="R4288" s="1"/>
      </tp>
      <tp t="s">
        <v>#N/A N/A</v>
        <stp/>
        <stp>BDP|5573369421240632399</stp>
        <tr r="N2510" s="1"/>
      </tp>
      <tp t="s">
        <v>#N/A N/A</v>
        <stp/>
        <stp>BDP|4536656856392269268</stp>
        <tr r="N2486" s="1"/>
      </tp>
      <tp t="s">
        <v>#N/A N/A</v>
        <stp/>
        <stp>BDP|5668043681732538842</stp>
        <tr r="R517" s="1"/>
      </tp>
      <tp t="s">
        <v>#N/A N/A</v>
        <stp/>
        <stp>BDP|5176316658701962534</stp>
        <tr r="N1913" s="1"/>
        <tr r="N547" s="1"/>
      </tp>
      <tp t="s">
        <v>#N/A N/A</v>
        <stp/>
        <stp>BDP|7834680150367200407</stp>
        <tr r="N1046" s="1"/>
        <tr r="N1686" s="1"/>
      </tp>
      <tp t="s">
        <v>#N/A N/A</v>
        <stp/>
        <stp>BDP|2409447884631110868</stp>
        <tr r="R1927" s="1"/>
        <tr r="R567" s="1"/>
      </tp>
      <tp t="s">
        <v>#N/A N/A</v>
        <stp/>
        <stp>BDP|3613818397151246416</stp>
        <tr r="R881" s="1"/>
      </tp>
      <tp t="s">
        <v>#N/A N/A</v>
        <stp/>
        <stp>BDP|3186016603582721674</stp>
        <tr r="N1566" s="1"/>
        <tr r="N926" s="1"/>
      </tp>
      <tp t="s">
        <v>#N/A N/A</v>
        <stp/>
        <stp>BDP|3695820795612772754</stp>
        <tr r="N2470" s="1"/>
        <tr r="N327" s="1"/>
        <tr r="N94" s="1"/>
      </tp>
      <tp t="s">
        <v>#N/A N/A</v>
        <stp/>
        <stp>BDP|9505878545531043346</stp>
        <tr r="N1147" s="1"/>
        <tr r="N1787" s="1"/>
      </tp>
      <tp t="s">
        <v>#N/A N/A</v>
        <stp/>
        <stp>BDP|7814515710916264285</stp>
        <tr r="P4154" s="1"/>
        <tr r="P4184" s="1"/>
        <tr r="P4333" s="1"/>
      </tp>
      <tp t="s">
        <v>#N/A N/A</v>
        <stp/>
        <stp>BDP|5453104880468176362</stp>
        <tr r="N2078" s="1"/>
        <tr r="N2282" s="1"/>
      </tp>
      <tp t="s">
        <v>#N/A N/A</v>
        <stp/>
        <stp>BDP|5731708962045601630</stp>
        <tr r="R248" s="1"/>
      </tp>
      <tp t="s">
        <v>#N/A N/A</v>
        <stp/>
        <stp>BDP|5880465053680852354</stp>
        <tr r="R4254" s="1"/>
      </tp>
      <tp t="s">
        <v>#N/A N/A</v>
        <stp/>
        <stp>BDP|8064770801668387059</stp>
        <tr r="P1879" s="1"/>
      </tp>
      <tp t="s">
        <v>#N/A N/A</v>
        <stp/>
        <stp>BDP|4726143147591572710</stp>
        <tr r="P1946" s="1"/>
      </tp>
      <tp t="s">
        <v>#N/A N/A</v>
        <stp/>
        <stp>BDP|9211875041595306772</stp>
        <tr r="R2108" s="1"/>
      </tp>
      <tp t="s">
        <v>#N/A N/A</v>
        <stp/>
        <stp>BDP|1512813195322235537</stp>
        <tr r="P4224" s="1"/>
      </tp>
      <tp t="s">
        <v>#N/A N/A</v>
        <stp/>
        <stp>BDP|2029107918422906714</stp>
        <tr r="R1950" s="1"/>
        <tr r="R1997" s="1"/>
      </tp>
      <tp t="s">
        <v>#N/A N/A</v>
        <stp/>
        <stp>BDP|9800644089773178342</stp>
        <tr r="N1991" s="1"/>
      </tp>
      <tp t="s">
        <v>#N/A N/A</v>
        <stp/>
        <stp>BDP|4381290569227233000</stp>
        <tr r="R2470" s="1"/>
      </tp>
      <tp t="s">
        <v>#N/A N/A</v>
        <stp/>
        <stp>BDP|2436224237453065704</stp>
        <tr r="N2388" s="1"/>
      </tp>
      <tp t="s">
        <v>#N/A N/A</v>
        <stp/>
        <stp>BDP|7235556514016224206</stp>
        <tr r="R2137" s="1"/>
      </tp>
      <tp t="s">
        <v>#N/A N/A</v>
        <stp/>
        <stp>BDP|3134008264393109159</stp>
        <tr r="R2132" s="1"/>
        <tr r="R2463" s="1"/>
      </tp>
      <tp t="s">
        <v>#N/A N/A</v>
        <stp/>
        <stp>BDP|4020384578560725760</stp>
        <tr r="R534" s="1"/>
      </tp>
      <tp t="s">
        <v>#N/A N/A</v>
        <stp/>
        <stp>BDP|7505286107511857335</stp>
        <tr r="R1956" s="1"/>
        <tr r="R2003" s="1"/>
      </tp>
      <tp t="s">
        <v>#N/A N/A</v>
        <stp/>
        <stp>BDP|5987705041991141082</stp>
        <tr r="O4227" s="1"/>
      </tp>
      <tp t="s">
        <v>#N/A N/A</v>
        <stp/>
        <stp>BDP|9641854906861693724</stp>
        <tr r="R1521" s="1"/>
      </tp>
      <tp t="s">
        <v>#N/A N/A</v>
        <stp/>
        <stp>BDP|1854017038060584523</stp>
        <tr r="R2152" s="1"/>
      </tp>
      <tp t="s">
        <v>#N/A N/A</v>
        <stp/>
        <stp>BDP|2689635062675596048</stp>
        <tr r="R261" s="1"/>
        <tr r="R28" s="1"/>
      </tp>
      <tp t="s">
        <v>#N/A N/A</v>
        <stp/>
        <stp>BDP|3216872577469302279</stp>
        <tr r="N1391" s="1"/>
        <tr r="N751" s="1"/>
      </tp>
      <tp t="s">
        <v>#N/A N/A</v>
        <stp/>
        <stp>BDP|6733634472294384438</stp>
        <tr r="N495" s="1"/>
      </tp>
      <tp t="s">
        <v>#N/A N/A</v>
        <stp/>
        <stp>BDP|7716545993089771517</stp>
        <tr r="R2165" s="1"/>
      </tp>
      <tp t="s">
        <v>#N/A N/A</v>
        <stp/>
        <stp>BDP|3745433615214384554</stp>
        <tr r="N315" s="1"/>
        <tr r="N82" s="1"/>
      </tp>
      <tp t="s">
        <v>#N/A N/A</v>
        <stp/>
        <stp>BDP|7634252185459747364</stp>
        <tr r="N4296" s="1"/>
      </tp>
      <tp t="s">
        <v>#N/A N/A</v>
        <stp/>
        <stp>BDP|1773801207337349978</stp>
        <tr r="N1353" s="1"/>
        <tr r="N713" s="1"/>
      </tp>
      <tp t="s">
        <v>#N/A N/A</v>
        <stp/>
        <stp>BDP|3540724705884253742</stp>
        <tr r="R2304" s="1"/>
      </tp>
      <tp t="s">
        <v>#N/A N/A</v>
        <stp/>
        <stp>BDP|1569011072853127232</stp>
        <tr r="R4223" s="1"/>
      </tp>
      <tp t="s">
        <v>#N/A N/A</v>
        <stp/>
        <stp>BDP|3090551964142298570</stp>
        <tr r="N118" s="1"/>
        <tr r="N2410" s="1"/>
        <tr r="N351" s="1"/>
      </tp>
      <tp t="s">
        <v>#N/A N/A</v>
        <stp/>
        <stp>BDP|4299732608344996043</stp>
        <tr r="N2374" s="1"/>
        <tr r="N4310" s="1"/>
      </tp>
      <tp t="s">
        <v>#N/A N/A</v>
        <stp/>
        <stp>BDP|3472176407293379630</stp>
        <tr r="R254" s="1"/>
      </tp>
      <tp t="s">
        <v>#N/A N/A</v>
        <stp/>
        <stp>BDP|2500894818219376528</stp>
        <tr r="R2141" s="1"/>
      </tp>
      <tp t="s">
        <v>#N/A N/A</v>
        <stp/>
        <stp>BDP|1436834092404984393</stp>
        <tr r="N190" s="1"/>
        <tr r="N423" s="1"/>
      </tp>
      <tp t="s">
        <v>#N/A N/A</v>
        <stp/>
        <stp>BDP|3684551096819629168</stp>
        <tr r="N2504" s="1"/>
      </tp>
      <tp t="s">
        <v>#N/A N/A</v>
        <stp/>
        <stp>BDP|2891996820717625921</stp>
        <tr r="R4169" s="1"/>
        <tr r="R4182" s="1"/>
      </tp>
      <tp t="s">
        <v>#N/A N/A</v>
        <stp/>
        <stp>BDP|6011787305693998513</stp>
        <tr r="N1026" s="1"/>
        <tr r="N1666" s="1"/>
      </tp>
      <tp t="s">
        <v>#N/A N/A</v>
        <stp/>
        <stp>BDP|4647019066507731236</stp>
        <tr r="N2527" s="1"/>
      </tp>
      <tp t="s">
        <v>#N/A N/A</v>
        <stp/>
        <stp>BDP|7466623807594093245</stp>
        <tr r="N1436" s="1"/>
        <tr r="N796" s="1"/>
      </tp>
      <tp t="s">
        <v>#N/A N/A</v>
        <stp/>
        <stp>BDP|5024708931255427306</stp>
        <tr r="R250" s="1"/>
      </tp>
      <tp t="s">
        <v>#N/A N/A</v>
        <stp/>
        <stp>BDP|2997062488445194836</stp>
        <tr r="R2207" s="1"/>
        <tr r="R2407" s="1"/>
      </tp>
      <tp t="s">
        <v>#N/A N/A</v>
        <stp/>
        <stp>BDP|1846860677440862944</stp>
        <tr r="R4236" s="1"/>
      </tp>
      <tp t="s">
        <v>#N/A N/A</v>
        <stp/>
        <stp>BDP|8737579304392981885</stp>
        <tr r="N4153" s="1"/>
        <tr r="N4153" s="1"/>
        <tr r="N4183" s="1"/>
        <tr r="N4183" s="1"/>
        <tr r="N4332" s="1"/>
        <tr r="N4332" s="1"/>
      </tp>
      <tp t="s">
        <v>#N/A N/A</v>
        <stp/>
        <stp>BDP|5413095938547803685</stp>
        <tr r="R2423" s="1"/>
      </tp>
      <tp t="s">
        <v>#N/A N/A</v>
        <stp/>
        <stp>BDP|8368592312845601940</stp>
        <tr r="R2060" s="1"/>
        <tr r="R2260" s="1"/>
      </tp>
      <tp t="s">
        <v>#N/A N/A</v>
        <stp/>
        <stp>BDP|9833199262017906904</stp>
        <tr r="R2280" s="1"/>
      </tp>
      <tp t="s">
        <v>#N/A N/A</v>
        <stp/>
        <stp>BDP|5434796525460785058</stp>
        <tr r="R2353" s="1"/>
      </tp>
      <tp t="s">
        <v>#N/A N/A</v>
        <stp/>
        <stp>BDP|8467582580323048662</stp>
        <tr r="R1925" s="1"/>
      </tp>
      <tp t="s">
        <v>#N/A N/A</v>
        <stp/>
        <stp>BDP|4068867397061874434</stp>
        <tr r="R2443" s="1"/>
        <tr r="R4193" s="1"/>
      </tp>
      <tp t="s">
        <v>#N/A N/A</v>
        <stp/>
        <stp>BDP|1316724209185049339</stp>
        <tr r="N1545" s="1"/>
        <tr r="N905" s="1"/>
      </tp>
      <tp t="s">
        <v>#N/A N/A</v>
        <stp/>
        <stp>BDP|6924246764565261708</stp>
        <tr r="R2156" s="1"/>
      </tp>
      <tp t="s">
        <v>#N/A N/A</v>
        <stp/>
        <stp>BDP|4518788556623420542</stp>
        <tr r="N2092" s="1"/>
      </tp>
      <tp t="s">
        <v>#N/A N/A</v>
        <stp/>
        <stp>BDP|1060021174135521385</stp>
        <tr r="R4300" s="1"/>
      </tp>
      <tp t="s">
        <v>#N/A N/A</v>
        <stp/>
        <stp>BDP|6373375526661825614</stp>
        <tr r="R2121" s="1"/>
      </tp>
      <tp t="s">
        <v>#N/A N/A</v>
        <stp/>
        <stp>BDP|7681786024995217734</stp>
        <tr r="N137" s="1"/>
        <tr r="N370" s="1"/>
      </tp>
      <tp t="s">
        <v>#N/A N/A</v>
        <stp/>
        <stp>BDP|1542043400630213185</stp>
        <tr r="R2317" s="1"/>
      </tp>
      <tp t="s">
        <v>#N/A N/A</v>
        <stp/>
        <stp>BDP|8157176262018740781</stp>
        <tr r="N2109" s="1"/>
      </tp>
      <tp t="s">
        <v>#N/A N/A</v>
        <stp/>
        <stp>BDP|3893912343926088820</stp>
        <tr r="N1578" s="1"/>
        <tr r="N938" s="1"/>
      </tp>
      <tp t="s">
        <v>#N/A N/A</v>
        <stp/>
        <stp>BDP|7534707809378286862</stp>
        <tr r="R2353" s="1"/>
      </tp>
      <tp t="s">
        <v>#N/A N/A</v>
        <stp/>
        <stp>BDP|2717187343114339378</stp>
        <tr r="R2451" s="1"/>
      </tp>
      <tp t="s">
        <v>#N/A N/A</v>
        <stp/>
        <stp>BDP|1832675266092964386</stp>
        <tr r="R513" s="1"/>
        <tr r="R513" s="1"/>
      </tp>
      <tp t="s">
        <v>#N/A N/A</v>
        <stp/>
        <stp>BDP|2516394233991718312</stp>
        <tr r="R2249" s="1"/>
      </tp>
      <tp t="s">
        <v>#N/A N/A</v>
        <stp/>
        <stp>BDP|9741316933300968959</stp>
        <tr r="R4204" s="1"/>
      </tp>
      <tp t="s">
        <v>#N/A N/A</v>
        <stp/>
        <stp>BDP|2982732929335922238</stp>
        <tr r="N1465" s="1"/>
        <tr r="N825" s="1"/>
      </tp>
      <tp t="s">
        <v>#N/A N/A</v>
        <stp/>
        <stp>BDP|8773078198544067565</stp>
        <tr r="N1899" s="1"/>
      </tp>
      <tp t="s">
        <v>#N/A N/A</v>
        <stp/>
        <stp>BDP|7377368099938083525</stp>
        <tr r="R539" s="1"/>
      </tp>
      <tp t="s">
        <v>#N/A N/A</v>
        <stp/>
        <stp>BDP|1543049130793605194</stp>
        <tr r="R1895" s="1"/>
      </tp>
      <tp t="s">
        <v>#N/A N/A</v>
        <stp/>
        <stp>BDP|8527291483860980281</stp>
        <tr r="R4198" s="1"/>
      </tp>
      <tp t="s">
        <v>#N/A N/A</v>
        <stp/>
        <stp>BDP|9057687993623497518</stp>
        <tr r="N2265" s="1"/>
      </tp>
      <tp t="s">
        <v>#N/A N/A</v>
        <stp/>
        <stp>BDP|6514690204654704410</stp>
        <tr r="N4280" s="1"/>
      </tp>
      <tp t="s">
        <v>#N/A N/A</v>
        <stp/>
        <stp>BDP|5771779757610075798</stp>
        <tr r="R534" s="1"/>
      </tp>
      <tp t="s">
        <v>#N/A N/A</v>
        <stp/>
        <stp>BDP|6984236951753381278</stp>
        <tr r="R2019" s="1"/>
        <tr r="R2019" s="1"/>
      </tp>
      <tp t="s">
        <v>#N/A N/A</v>
        <stp/>
        <stp>BDP|5113333547362259087</stp>
        <tr r="N2257" s="1"/>
      </tp>
      <tp t="s">
        <v>#N/A N/A</v>
        <stp/>
        <stp>BDP|4004191006763454646</stp>
        <tr r="N2465" s="1"/>
      </tp>
      <tp t="s">
        <v>#N/A N/A</v>
        <stp/>
        <stp>BDP|9782686183395435278</stp>
        <tr r="N1027" s="1"/>
        <tr r="N1667" s="1"/>
      </tp>
      <tp t="s">
        <v>#N/A N/A</v>
        <stp/>
        <stp>BDP|6420088760048696868</stp>
        <tr r="N116" s="1"/>
        <tr r="N349" s="1"/>
      </tp>
      <tp t="s">
        <v>#N/A N/A</v>
        <stp/>
        <stp>BDP|6395136039490579400</stp>
        <tr r="N2313" s="1"/>
      </tp>
      <tp t="s">
        <v>#N/A N/A</v>
        <stp/>
        <stp>BDP|2112656862854318692</stp>
        <tr r="R2082" s="1"/>
      </tp>
      <tp t="s">
        <v>#N/A N/A</v>
        <stp/>
        <stp>BDP|1979528871092038162</stp>
        <tr r="N4224" s="1"/>
        <tr r="N4224" s="1"/>
      </tp>
      <tp t="s">
        <v>#N/A N/A</v>
        <stp/>
        <stp>BDP|5161093181338476510</stp>
        <tr r="N1987" s="1"/>
      </tp>
      <tp t="s">
        <v>#N/A N/A</v>
        <stp/>
        <stp>BDP|2032997497701716350</stp>
        <tr r="R4154" s="1"/>
        <tr r="R4184" s="1"/>
        <tr r="R4333" s="1"/>
      </tp>
      <tp t="s">
        <v>#N/A N/A</v>
        <stp/>
        <stp>BDP|4463277153973951059</stp>
        <tr r="R490" s="1"/>
        <tr r="R490" s="1"/>
      </tp>
      <tp t="s">
        <v>#N/A N/A</v>
        <stp/>
        <stp>BDP|4719043958749505821</stp>
        <tr r="N1207" s="1"/>
        <tr r="N1847" s="1"/>
      </tp>
      <tp t="s">
        <v>#N/A N/A</v>
        <stp/>
        <stp>BDP|5538543304017845712</stp>
        <tr r="R2392" s="1"/>
      </tp>
      <tp t="s">
        <v>#N/A N/A</v>
        <stp/>
        <stp>BDP|6212368102634868132</stp>
        <tr r="N14" s="1"/>
        <tr r="N14" s="1"/>
        <tr r="N7" s="1"/>
        <tr r="N7" s="1"/>
      </tp>
      <tp t="s">
        <v>#N/A N/A</v>
        <stp/>
        <stp>BDP|3559578584458801633</stp>
        <tr r="N2311" s="1"/>
      </tp>
      <tp t="s">
        <v>#N/A N/A</v>
        <stp/>
        <stp>BDP|3143403309921671636</stp>
        <tr r="R4280" s="1"/>
      </tp>
      <tp t="s">
        <v>#N/A N/A</v>
        <stp/>
        <stp>BDP|8870998214567895701</stp>
        <tr r="N1261" s="1"/>
        <tr r="N621" s="1"/>
      </tp>
      <tp t="s">
        <v>#N/A N/A</v>
        <stp/>
        <stp>BDP|2454223760105869333</stp>
        <tr r="N579" s="1"/>
      </tp>
      <tp t="s">
        <v>#N/A N/A</v>
        <stp/>
        <stp>BDP|2122582063581662016</stp>
        <tr r="R469" s="1"/>
      </tp>
      <tp t="s">
        <v>#N/A N/A</v>
        <stp/>
        <stp>BDP|4425268303646205013</stp>
        <tr r="R4260" s="1"/>
      </tp>
      <tp t="s">
        <v>#N/A N/A</v>
        <stp/>
        <stp>BDP|5383156634540794773</stp>
        <tr r="N1924" s="1"/>
      </tp>
      <tp t="s">
        <v>#N/A N/A</v>
        <stp/>
        <stp>BDP|7010850829965601889</stp>
        <tr r="R2498" s="1"/>
      </tp>
      <tp t="s">
        <v>#N/A N/A</v>
        <stp/>
        <stp>BDP|8108773304346981998</stp>
        <tr r="R2177" s="1"/>
        <tr r="R4311" s="1"/>
      </tp>
      <tp t="s">
        <v>#N/A N/A</v>
        <stp/>
        <stp>BDP|8565813200736263643</stp>
        <tr r="R2203" s="1"/>
      </tp>
      <tp t="s">
        <v>#N/A N/A</v>
        <stp/>
        <stp>BDP|1217140665282644470</stp>
        <tr r="R2398" s="1"/>
      </tp>
      <tp t="s">
        <v>#N/A N/A</v>
        <stp/>
        <stp>BDP|1727209932197248759</stp>
        <tr r="R2127" s="1"/>
      </tp>
      <tp t="s">
        <v>#N/A N/A</v>
        <stp/>
        <stp>BDP|6197354127146978192</stp>
        <tr r="R2284" s="1"/>
      </tp>
      <tp t="s">
        <v>#N/A N/A</v>
        <stp/>
        <stp>BDP|3320109922464704454</stp>
        <tr r="R2050" s="1"/>
      </tp>
      <tp t="s">
        <v>#N/A N/A</v>
        <stp/>
        <stp>BDP|8595036736702233916</stp>
        <tr r="N110" s="1"/>
        <tr r="N343" s="1"/>
      </tp>
      <tp t="s">
        <v>#N/A N/A</v>
        <stp/>
        <stp>BDP|9027770864918063000</stp>
        <tr r="R560" s="1"/>
      </tp>
      <tp t="s">
        <v>#N/A N/A</v>
        <stp/>
        <stp>BDP|2037088227545423580</stp>
        <tr r="R565" s="1"/>
      </tp>
      <tp t="s">
        <v>#N/A N/A</v>
        <stp/>
        <stp>BDP|1647193933490971365</stp>
        <tr r="R2116" s="1"/>
        <tr r="R2323" s="1"/>
      </tp>
      <tp t="s">
        <v>#N/A N/A</v>
        <stp/>
        <stp>BDP|4036525232646360405</stp>
        <tr r="N1317" s="1"/>
        <tr r="N677" s="1"/>
      </tp>
      <tp t="s">
        <v>#N/A N/A</v>
        <stp/>
        <stp>BDP|9508577520137675972</stp>
        <tr r="N322" s="1"/>
        <tr r="N89" s="1"/>
      </tp>
      <tp t="s">
        <v>#N/A N/A</v>
        <stp/>
        <stp>BDP|3437704893085326877</stp>
        <tr r="R478" s="1"/>
      </tp>
      <tp t="s">
        <v>#N/A N/A</v>
        <stp/>
        <stp>BDP|6243531208940984331</stp>
        <tr r="R2174" s="1"/>
      </tp>
      <tp t="s">
        <v>#N/A N/A</v>
        <stp/>
        <stp>BDP|4478536117485705578</stp>
        <tr r="R4271" s="1"/>
      </tp>
      <tp t="s">
        <v>#N/A N/A</v>
        <stp/>
        <stp>BDP|7410712663204382258</stp>
        <tr r="R2193" s="1"/>
        <tr r="R2397" s="1"/>
      </tp>
      <tp t="s">
        <v>#N/A N/A</v>
        <stp/>
        <stp>BDP|4642324356965211709</stp>
        <tr r="R2236" s="1"/>
        <tr r="R4262" s="1"/>
      </tp>
      <tp t="s">
        <v>#N/A N/A</v>
        <stp/>
        <stp>BDP|1162370332954448508</stp>
        <tr r="R2288" s="1"/>
      </tp>
      <tp t="s">
        <v>#N/A N/A</v>
        <stp/>
        <stp>BDP|9001402791107119300</stp>
        <tr r="R4280" s="1"/>
      </tp>
      <tp t="s">
        <v>#N/A N/A</v>
        <stp/>
        <stp>BDP|4172381324817474280</stp>
        <tr r="N1491" s="1"/>
        <tr r="N851" s="1"/>
      </tp>
      <tp t="s">
        <v>#N/A N/A</v>
        <stp/>
        <stp>BDP|2070836848938318690</stp>
        <tr r="N1553" s="1"/>
        <tr r="N913" s="1"/>
      </tp>
      <tp t="s">
        <v>#N/A N/A</v>
        <stp/>
        <stp>BDP|5122736575466082360</stp>
        <tr r="R515" s="1"/>
      </tp>
      <tp t="s">
        <v>#N/A N/A</v>
        <stp/>
        <stp>BDP|8780236276014219917</stp>
        <tr r="N490" s="1"/>
        <tr r="N491" s="1"/>
      </tp>
      <tp t="s">
        <v>#N/A N/A</v>
        <stp/>
        <stp>BDP|4533713379970412482</stp>
        <tr r="R569" s="1"/>
      </tp>
      <tp t="s">
        <v>#N/A N/A</v>
        <stp/>
        <stp>BDP|2317668492499703417</stp>
        <tr r="N1466" s="1"/>
        <tr r="N826" s="1"/>
      </tp>
      <tp t="s">
        <v>#N/A N/A</v>
        <stp/>
        <stp>BDP|1976595832463078430</stp>
        <tr r="N4145" s="1"/>
        <tr r="N4159" s="1"/>
      </tp>
      <tp t="s">
        <v>#N/A N/A</v>
        <stp/>
        <stp>BDP|4703693351413908471</stp>
        <tr r="N2372" s="1"/>
      </tp>
      <tp t="s">
        <v>#N/A N/A</v>
        <stp/>
        <stp>BDP|3888816949997034869</stp>
        <tr r="P4234" s="1"/>
      </tp>
      <tp t="s">
        <v>#N/A N/A</v>
        <stp/>
        <stp>BDP|3947471310026093080</stp>
        <tr r="R2217" s="1"/>
      </tp>
      <tp t="s">
        <v>#N/A N/A</v>
        <stp/>
        <stp>BDP|4296020959331787083</stp>
        <tr r="R568" s="1"/>
      </tp>
      <tp t="s">
        <v>#N/A N/A</v>
        <stp/>
        <stp>BDP|5419197198688412572</stp>
        <tr r="N147" s="1"/>
        <tr r="N380" s="1"/>
      </tp>
      <tp t="s">
        <v>#N/A N/A</v>
        <stp/>
        <stp>BDP|6117243052658149903</stp>
        <tr r="N1004" s="1"/>
        <tr r="N1644" s="1"/>
      </tp>
      <tp t="s">
        <v>#N/A N/A</v>
        <stp/>
        <stp>BDP|8319760843642646966</stp>
        <tr r="N1912" s="1"/>
        <tr r="N544" s="1"/>
      </tp>
      <tp t="s">
        <v>#N/A N/A</v>
        <stp/>
        <stp>BDP|9980923707218331881</stp>
        <tr r="N1024" s="1"/>
        <tr r="N1664" s="1"/>
      </tp>
      <tp t="s">
        <v>#N/A N/A</v>
        <stp/>
        <stp>BDP|4921189229191946661</stp>
        <tr r="N2268" s="1"/>
      </tp>
      <tp t="s">
        <v>#N/A N/A</v>
        <stp/>
        <stp>BDP|6953082360859410920</stp>
        <tr r="N240" s="1"/>
      </tp>
      <tp t="s">
        <v>#N/A N/A</v>
        <stp/>
        <stp>BDP|1527178525204306639</stp>
        <tr r="R1959" s="1"/>
        <tr r="R2006" s="1"/>
      </tp>
      <tp t="s">
        <v>#N/A N/A</v>
        <stp/>
        <stp>BDP|9321293196055876737</stp>
        <tr r="R2121" s="1"/>
      </tp>
      <tp t="s">
        <v>#N/A N/A</v>
        <stp/>
        <stp>BDP|6054193806777962014</stp>
        <tr r="P22" s="1"/>
        <tr r="P4149" s="1"/>
        <tr r="P4175" s="1"/>
        <tr r="P4327" s="1"/>
      </tp>
      <tp t="s">
        <v>#N/A N/A</v>
        <stp/>
        <stp>BDP|4015045058141210090</stp>
        <tr r="R483" s="1"/>
      </tp>
      <tp t="s">
        <v>#N/A N/A</v>
        <stp/>
        <stp>BDP|2351446502505124333</stp>
        <tr r="N1326" s="1"/>
        <tr r="N686" s="1"/>
      </tp>
      <tp t="s">
        <v>#N/A N/A</v>
        <stp/>
        <stp>BDP|9483522086963501718</stp>
        <tr r="R2104" s="1"/>
        <tr r="R2315" s="1"/>
      </tp>
      <tp t="s">
        <v>#N/A N/A</v>
        <stp/>
        <stp>BDP|7467608030116353436</stp>
        <tr r="P1943" s="1"/>
      </tp>
      <tp t="s">
        <v>#N/A N/A</v>
        <stp/>
        <stp>BDP|1251822139908528280</stp>
        <tr r="N1157" s="1"/>
        <tr r="N1797" s="1"/>
      </tp>
      <tp t="s">
        <v>#N/A N/A</v>
        <stp/>
        <stp>BDP|7071662352296294221</stp>
        <tr r="R4196" s="1"/>
      </tp>
      <tp t="s">
        <v>#N/A N/A</v>
        <stp/>
        <stp>BDP|2495777865166039522</stp>
        <tr r="N1464" s="1"/>
        <tr r="N824" s="1"/>
      </tp>
      <tp t="s">
        <v>#N/A N/A</v>
        <stp/>
        <stp>BDP|3721940417458230327</stp>
        <tr r="O4331" s="1"/>
      </tp>
      <tp t="s">
        <v>#N/A N/A</v>
        <stp/>
        <stp>BDP|5376114541300379052</stp>
        <tr r="O4226" s="1"/>
      </tp>
      <tp t="s">
        <v>#N/A N/A</v>
        <stp/>
        <stp>BDP|5906705764906730306</stp>
        <tr r="N291" s="1"/>
        <tr r="N58" s="1"/>
      </tp>
      <tp t="s">
        <v>#N/A N/A</v>
        <stp/>
        <stp>BDP|6001499527876214761</stp>
        <tr r="R2096" s="1"/>
        <tr r="R2296" s="1"/>
      </tp>
      <tp t="s">
        <v>#N/A N/A</v>
        <stp/>
        <stp>BDP|8606491074392403857</stp>
        <tr r="R2399" s="1"/>
      </tp>
      <tp t="s">
        <v>#N/A N/A</v>
        <stp/>
        <stp>BDP|4479236569932193357</stp>
        <tr r="R1926" s="1"/>
      </tp>
      <tp t="s">
        <v>#N/A N/A</v>
        <stp/>
        <stp>BDP|6970320107936442232</stp>
        <tr r="R2511" s="1"/>
      </tp>
      <tp t="s">
        <v>#N/A N/A</v>
        <stp/>
        <stp>BDP|4302743490832975956</stp>
        <tr r="N197" s="1"/>
        <tr r="N2151" s="1"/>
        <tr r="N430" s="1"/>
      </tp>
      <tp t="s">
        <v>#N/A N/A</v>
        <stp/>
        <stp>BDP|9397335755017662985</stp>
        <tr r="N1433" s="1"/>
        <tr r="N793" s="1"/>
      </tp>
      <tp t="s">
        <v>#N/A N/A</v>
        <stp/>
        <stp>BDP|4890560371484050349</stp>
        <tr r="N469" s="1"/>
      </tp>
      <tp t="s">
        <v>#N/A N/A</v>
        <stp/>
        <stp>BDP|1378499757185721418</stp>
        <tr r="R4190" s="1"/>
      </tp>
      <tp t="s">
        <v>#N/A N/A</v>
        <stp/>
        <stp>BDP|3964571001797320077</stp>
        <tr r="R1984" s="1"/>
      </tp>
      <tp t="s">
        <v>#N/A N/A</v>
        <stp/>
        <stp>BDP|9614493264148030204</stp>
        <tr r="N2228" s="1"/>
      </tp>
      <tp t="s">
        <v>#N/A N/A</v>
        <stp/>
        <stp>BDP|1510913731022939876</stp>
        <tr r="N1953" s="1"/>
        <tr r="N1953" s="1"/>
        <tr r="N2000" s="1"/>
        <tr r="N2000" s="1"/>
      </tp>
      <tp t="s">
        <v>#N/A N/A</v>
        <stp/>
        <stp>BDP|1915308917901765321</stp>
        <tr r="R2403" s="1"/>
      </tp>
      <tp t="s">
        <v>#N/A N/A</v>
        <stp/>
        <stp>BDP|7569786375861145717</stp>
        <tr r="R2045" s="1"/>
      </tp>
      <tp t="s">
        <v>#N/A N/A</v>
        <stp/>
        <stp>BDP|5502280949822410086</stp>
        <tr r="R4296" s="1"/>
      </tp>
      <tp t="s">
        <v>#N/A N/A</v>
        <stp/>
        <stp>BDP|1124342764113157685</stp>
        <tr r="R2445" s="1"/>
      </tp>
      <tp t="s">
        <v>#N/A N/A</v>
        <stp/>
        <stp>BDP|4087569806372913210</stp>
        <tr r="R492" s="1"/>
        <tr r="R492" s="1"/>
      </tp>
      <tp t="s">
        <v>#N/A N/A</v>
        <stp/>
        <stp>BDP|2742284305534437561</stp>
        <tr r="R473" s="1"/>
      </tp>
      <tp t="s">
        <v>#N/A N/A</v>
        <stp/>
        <stp>BDP|6344014345955738693</stp>
        <tr r="R2101" s="1"/>
      </tp>
      <tp t="s">
        <v>#N/A N/A</v>
        <stp/>
        <stp>BDP|5676048807144933055</stp>
        <tr r="N1597" s="1"/>
        <tr r="N957" s="1"/>
      </tp>
      <tp t="s">
        <v>#N/A N/A</v>
        <stp/>
        <stp>BDP|7762396638033742589</stp>
        <tr r="R239" s="1"/>
      </tp>
      <tp t="s">
        <v>#N/A N/A</v>
        <stp/>
        <stp>BDP|1149068090161840866</stp>
        <tr r="R2194" s="1"/>
      </tp>
      <tp t="s">
        <v>#N/A N/A</v>
        <stp/>
        <stp>BDP|1132527951319228994</stp>
        <tr r="N4324" s="1"/>
      </tp>
      <tp t="s">
        <v>#N/A N/A</v>
        <stp/>
        <stp>BDP|1084674149264193665</stp>
        <tr r="N174" s="1"/>
        <tr r="N4283" s="1"/>
        <tr r="N407" s="1"/>
      </tp>
      <tp t="s">
        <v>#N/A N/A</v>
        <stp/>
        <stp>BDP|7306989587414182340</stp>
        <tr r="N1071" s="1"/>
        <tr r="N1711" s="1"/>
      </tp>
      <tp t="s">
        <v>#N/A N/A</v>
        <stp/>
        <stp>BDP|1761994197423545329</stp>
        <tr r="R2047" s="1"/>
        <tr r="R2246" s="1"/>
      </tp>
      <tp t="s">
        <v>#N/A N/A</v>
        <stp/>
        <stp>BDP|5416523587259911060</stp>
        <tr r="R507" s="1"/>
      </tp>
      <tp t="s">
        <v>#N/A N/A</v>
        <stp/>
        <stp>BDP|8773880924196704520</stp>
        <tr r="N2215" s="1"/>
      </tp>
      <tp t="s">
        <v>#N/A N/A</v>
        <stp/>
        <stp>BDP|9074936919472369275</stp>
        <tr r="R1982" s="1"/>
      </tp>
      <tp t="s">
        <v>#N/A N/A</v>
        <stp/>
        <stp>BDP|7947717323120476308</stp>
        <tr r="N1185" s="1"/>
        <tr r="N1825" s="1"/>
      </tp>
      <tp t="s">
        <v>#N/A N/A</v>
        <stp/>
        <stp>BDP|5893635858181966658</stp>
        <tr r="R4300" s="1"/>
      </tp>
      <tp t="s">
        <v>#N/A N/A</v>
        <stp/>
        <stp>BDP|3911247392758664160</stp>
        <tr r="N1301" s="1"/>
        <tr r="N661" s="1"/>
      </tp>
      <tp t="s">
        <v>#N/A N/A</v>
        <stp/>
        <stp>BDP|9718151100239507084</stp>
        <tr r="R237" s="1"/>
      </tp>
      <tp t="s">
        <v>#N/A N/A</v>
        <stp/>
        <stp>BDP|8055468794741853564</stp>
        <tr r="N23" s="1"/>
        <tr r="N23" s="1"/>
        <tr r="N4150" s="1"/>
        <tr r="N4150" s="1"/>
        <tr r="N4176" s="1"/>
        <tr r="N4176" s="1"/>
        <tr r="N4328" s="1"/>
        <tr r="N4328" s="1"/>
      </tp>
      <tp t="s">
        <v>#N/A N/A</v>
        <stp/>
        <stp>BDP|7448083874360576118</stp>
        <tr r="N1616" s="1"/>
        <tr r="N976" s="1"/>
      </tp>
      <tp t="s">
        <v>#N/A N/A</v>
        <stp/>
        <stp>BDP|7977726727666084502</stp>
        <tr r="N1134" s="1"/>
        <tr r="N1774" s="1"/>
      </tp>
      <tp t="s">
        <v>#N/A N/A</v>
        <stp/>
        <stp>BDP|9465080523119082333</stp>
        <tr r="N2288" s="1"/>
      </tp>
      <tp t="s">
        <v>#N/A N/A</v>
        <stp/>
        <stp>BDP|4501917514005892841</stp>
        <tr r="R1947" s="1"/>
      </tp>
      <tp t="s">
        <v>#N/A N/A</v>
        <stp/>
        <stp>BDP|5583248591709521696</stp>
        <tr r="R2201" s="1"/>
        <tr r="R2404" s="1"/>
      </tp>
      <tp t="s">
        <v>#N/A N/A</v>
        <stp/>
        <stp>BDP|1776472714350017581</stp>
        <tr r="R551" s="1"/>
      </tp>
      <tp t="s">
        <v>#N/A N/A</v>
        <stp/>
        <stp>BDP|5855379427632708720</stp>
        <tr r="N1492" s="1"/>
        <tr r="N852" s="1"/>
      </tp>
      <tp t="s">
        <v>#N/A N/A</v>
        <stp/>
        <stp>BDP|4641702637054492583</stp>
        <tr r="N2096" s="1"/>
        <tr r="N2296" s="1"/>
      </tp>
      <tp t="s">
        <v>#N/A N/A</v>
        <stp/>
        <stp>BDP|2399522219640401712</stp>
        <tr r="N2185" s="1"/>
        <tr r="N4314" s="1"/>
      </tp>
      <tp t="s">
        <v>#N/A N/A</v>
        <stp/>
        <stp>BDP|5503788624156629724</stp>
        <tr r="N4158" s="1"/>
      </tp>
      <tp t="s">
        <v>#N/A N/A</v>
        <stp/>
        <stp>BDP|9272684766579465150</stp>
        <tr r="R1882" s="1"/>
      </tp>
      <tp t="s">
        <v>#N/A N/A</v>
        <stp/>
        <stp>BDP|7512382811717186309</stp>
        <tr r="R2141" s="1"/>
      </tp>
      <tp t="s">
        <v>#N/A N/A</v>
        <stp/>
        <stp>BDP|3841521950440718207</stp>
        <tr r="N1304" s="1"/>
        <tr r="N664" s="1"/>
      </tp>
      <tp t="s">
        <v>#N/A N/A</v>
        <stp/>
        <stp>BDP|2395411276434361453</stp>
        <tr r="O14" s="1"/>
        <tr r="O7" s="1"/>
      </tp>
      <tp t="s">
        <v>#N/A N/A</v>
        <stp/>
        <stp>BDP|4801191722585199304</stp>
        <tr r="N1246" s="1"/>
        <tr r="N606" s="1"/>
      </tp>
      <tp t="s">
        <v>#N/A N/A</v>
        <stp/>
        <stp>BDP|1117744676911564142</stp>
        <tr r="R1884" s="1"/>
      </tp>
      <tp t="s">
        <v>#N/A N/A</v>
        <stp/>
        <stp>BDP|7209709050245729172</stp>
        <tr r="N540" s="1"/>
      </tp>
      <tp t="s">
        <v>#N/A N/A</v>
        <stp/>
        <stp>BDP|9793856135983387062</stp>
        <tr r="R242" s="1"/>
      </tp>
      <tp t="s">
        <v>#N/A N/A</v>
        <stp/>
        <stp>BDP|7028825304826701833</stp>
        <tr r="R1944" s="1"/>
      </tp>
      <tp t="s">
        <v>#N/A N/A</v>
        <stp/>
        <stp>BDP|3448760919641165585</stp>
        <tr r="R1916" s="1"/>
        <tr r="R553" s="1"/>
      </tp>
      <tp t="s">
        <v>#N/A N/A</v>
        <stp/>
        <stp>BDP|8153953463350734626</stp>
        <tr r="R568" s="1"/>
      </tp>
      <tp t="s">
        <v>#N/A N/A</v>
        <stp/>
        <stp>BDP|8173759221499083572</stp>
        <tr r="R251" s="1"/>
      </tp>
      <tp t="s">
        <v>#N/A N/A</v>
        <stp/>
        <stp>BDP|3549023558467969046</stp>
        <tr r="N1860" s="1"/>
        <tr r="N1933" s="1"/>
        <tr r="N4160" s="1"/>
        <tr r="N4244" s="1"/>
        <tr r="N4250" s="1"/>
        <tr r="N574" s="1"/>
      </tp>
      <tp t="s">
        <v>#N/A N/A</v>
        <stp/>
        <stp>BDP|7368415822522370213</stp>
        <tr r="R1890" s="1"/>
      </tp>
      <tp t="s">
        <v>#N/A N/A</v>
        <stp/>
        <stp>BDP|9169952271944516229</stp>
        <tr r="R4208" s="1"/>
      </tp>
      <tp t="s">
        <v>#N/A N/A</v>
        <stp/>
        <stp>BDP|5304342085076055900</stp>
        <tr r="N477" s="1"/>
      </tp>
      <tp t="s">
        <v>#N/A N/A</v>
        <stp/>
        <stp>BDP|7205094261157059799</stp>
        <tr r="R2308" s="1"/>
      </tp>
      <tp t="s">
        <v>#N/A N/A</v>
        <stp/>
        <stp>BDP|7965065977529337884</stp>
        <tr r="N253" s="1"/>
      </tp>
      <tp t="s">
        <v>#N/A N/A</v>
        <stp/>
        <stp>BDP|6855270342425919472</stp>
        <tr r="P4229" s="1"/>
      </tp>
      <tp t="s">
        <v>#N/A N/A</v>
        <stp/>
        <stp>BDP|1156461966241622340</stp>
        <tr r="N1148" s="1"/>
        <tr r="N1788" s="1"/>
      </tp>
      <tp t="s">
        <v>#N/A N/A</v>
        <stp/>
        <stp>BDP|8665933762821550721</stp>
        <tr r="N1603" s="1"/>
        <tr r="N963" s="1"/>
      </tp>
      <tp t="s">
        <v>#N/A N/A</v>
        <stp/>
        <stp>BDP|9747115201739566020</stp>
        <tr r="N1524" s="1"/>
        <tr r="N884" s="1"/>
      </tp>
      <tp t="s">
        <v>#N/A N/A</v>
        <stp/>
        <stp>BDP|1572543764036732522</stp>
        <tr r="N1348" s="1"/>
        <tr r="N708" s="1"/>
      </tp>
      <tp t="s">
        <v>#N/A N/A</v>
        <stp/>
        <stp>BDP|1456393123911791092</stp>
        <tr r="R1870" s="1"/>
      </tp>
      <tp t="s">
        <v>#N/A N/A</v>
        <stp/>
        <stp>BDP|3211986182755052681</stp>
        <tr r="O1939" s="1"/>
      </tp>
      <tp t="s">
        <v>#N/A N/A</v>
        <stp/>
        <stp>BDP|9205037180000533043</stp>
        <tr r="N188" s="1"/>
        <tr r="N2133" s="1"/>
        <tr r="N421" s="1"/>
      </tp>
      <tp t="s">
        <v>#N/A N/A</v>
        <stp/>
        <stp>BDP|8226670834589336523</stp>
        <tr r="R2259" s="1"/>
      </tp>
      <tp t="s">
        <v>#N/A N/A</v>
        <stp/>
        <stp>BDP|5973284214276671130</stp>
        <tr r="N1001" s="1"/>
        <tr r="N1641" s="1"/>
      </tp>
      <tp t="s">
        <v>#N/A N/A</v>
        <stp/>
        <stp>BDP|3768591435357895325</stp>
        <tr r="R2169" s="1"/>
      </tp>
      <tp t="s">
        <v>#N/A N/A</v>
        <stp/>
        <stp>BDP|7139071232630388563</stp>
        <tr r="R2119" s="1"/>
        <tr r="R2324" s="1"/>
      </tp>
      <tp t="s">
        <v>#N/A N/A</v>
        <stp/>
        <stp>BDP|1425946783060714154</stp>
        <tr r="N297" s="1"/>
        <tr r="N64" s="1"/>
      </tp>
      <tp t="s">
        <v>#N/A N/A</v>
        <stp/>
        <stp>BDP|3083049619060989359</stp>
        <tr r="N4205" s="1"/>
      </tp>
      <tp t="s">
        <v>#N/A N/A</v>
        <stp/>
        <stp>BDP|3618874151887696870</stp>
        <tr r="R1983" s="1"/>
      </tp>
      <tp t="s">
        <v>#N/A N/A</v>
        <stp/>
        <stp>BDP|8104603442679096228</stp>
        <tr r="N2471" s="1"/>
      </tp>
      <tp t="s">
        <v>#N/A N/A</v>
        <stp/>
        <stp>BDP|5892021969915456762</stp>
        <tr r="N1956" s="1"/>
        <tr r="N1956" s="1"/>
        <tr r="N2003" s="1"/>
        <tr r="N2003" s="1"/>
      </tp>
      <tp t="s">
        <v>#N/A N/A</v>
        <stp/>
        <stp>BDP|2246041448432802500</stp>
        <tr r="R2046" s="1"/>
      </tp>
      <tp t="s">
        <v>#N/A N/A</v>
        <stp/>
        <stp>BDP|3069938664379656479</stp>
        <tr r="R546" s="1"/>
      </tp>
      <tp t="s">
        <v>#N/A N/A</v>
        <stp/>
        <stp>BDP|4487800325928634711</stp>
        <tr r="R883" s="1"/>
      </tp>
      <tp t="s">
        <v>#N/A N/A</v>
        <stp/>
        <stp>BDP|2928391912896080740</stp>
        <tr r="N1557" s="1"/>
        <tr r="N917" s="1"/>
      </tp>
      <tp t="s">
        <v>#N/A N/A</v>
        <stp/>
        <stp>BDP|7777916285175646236</stp>
        <tr r="N1187" s="1"/>
        <tr r="N1827" s="1"/>
      </tp>
      <tp t="s">
        <v>#N/A N/A</v>
        <stp/>
        <stp>BDP|4548267212671263755</stp>
        <tr r="R2332" s="1"/>
      </tp>
      <tp t="s">
        <v>#N/A N/A</v>
        <stp/>
        <stp>BDP|2772540362951313156</stp>
        <tr r="R2243" s="1"/>
      </tp>
      <tp t="s">
        <v>#N/A N/A</v>
        <stp/>
        <stp>BDP|3222613455185896490</stp>
        <tr r="R2043" s="1"/>
        <tr r="R2242" s="1"/>
      </tp>
      <tp t="s">
        <v>#N/A N/A</v>
        <stp/>
        <stp>BDP|7675408651247650060</stp>
        <tr r="N1240" s="1"/>
        <tr r="N600" s="1"/>
      </tp>
      <tp t="s">
        <v>#N/A N/A</v>
        <stp/>
        <stp>BDP|6899916022969910559</stp>
        <tr r="R467" s="1"/>
      </tp>
      <tp t="s">
        <v>#N/A N/A</v>
        <stp/>
        <stp>BDP|7752821493264962380</stp>
        <tr r="N1177" s="1"/>
        <tr r="N1817" s="1"/>
      </tp>
      <tp t="s">
        <v>#N/A N/A</v>
        <stp/>
        <stp>BDP|2741503340227603565</stp>
        <tr r="R2490" s="1"/>
      </tp>
      <tp t="s">
        <v>#N/A N/A</v>
        <stp/>
        <stp>BDP|1840510868673257047</stp>
        <tr r="N1900" s="1"/>
      </tp>
      <tp t="s">
        <v>#N/A N/A</v>
        <stp/>
        <stp>BDP|5525025572294598779</stp>
        <tr r="R2098" s="1"/>
        <tr r="R2299" s="1"/>
      </tp>
      <tp t="s">
        <v>#N/A N/A</v>
        <stp/>
        <stp>BDP|5332998489795198051</stp>
        <tr r="N4204" s="1"/>
      </tp>
      <tp t="s">
        <v>#N/A N/A</v>
        <stp/>
        <stp>BDP|6829530916814009793</stp>
        <tr r="R2329" s="1"/>
      </tp>
      <tp t="s">
        <v>#N/A N/A</v>
        <stp/>
        <stp>BDP|9831385041518492712</stp>
        <tr r="N1507" s="1"/>
        <tr r="N867" s="1"/>
      </tp>
      <tp t="s">
        <v>#N/A N/A</v>
        <stp/>
        <stp>BDP|4212266822892167732</stp>
        <tr r="N1475" s="1"/>
        <tr r="N835" s="1"/>
      </tp>
      <tp t="s">
        <v>#N/A N/A</v>
        <stp/>
        <stp>BDP|1400352274704765068</stp>
        <tr r="N1380" s="1"/>
        <tr r="N740" s="1"/>
      </tp>
      <tp t="s">
        <v>#N/A N/A</v>
        <stp/>
        <stp>BDP|4039715706550191221</stp>
        <tr r="R2083" s="1"/>
      </tp>
      <tp t="s">
        <v>#N/A N/A</v>
        <stp/>
        <stp>BDP|7927708319605045545</stp>
        <tr r="N123" s="1"/>
        <tr r="N2413" s="1"/>
        <tr r="N356" s="1"/>
      </tp>
      <tp t="s">
        <v>#N/A N/A</v>
        <stp/>
        <stp>BDP|6101639067564385328</stp>
        <tr r="R2061" s="1"/>
      </tp>
      <tp t="s">
        <v>#N/A N/A</v>
        <stp/>
        <stp>BDP|5682151130674171267</stp>
        <tr r="R485" s="1"/>
      </tp>
      <tp t="s">
        <v>#N/A N/A</v>
        <stp/>
        <stp>BDP|9651376794561240336</stp>
        <tr r="R1925" s="1"/>
      </tp>
      <tp t="s">
        <v>#N/A N/A</v>
        <stp/>
        <stp>BDP|9007832464162059431</stp>
        <tr r="N1395" s="1"/>
        <tr r="N755" s="1"/>
      </tp>
      <tp t="s">
        <v>#N/A N/A</v>
        <stp/>
        <stp>BDP|4469959788044855042</stp>
        <tr r="R1910" s="1"/>
        <tr r="R533" s="1"/>
      </tp>
      <tp t="s">
        <v>#N/A N/A</v>
        <stp/>
        <stp>BDP|7444589723498291988</stp>
        <tr r="N131" s="1"/>
        <tr r="N364" s="1"/>
      </tp>
      <tp t="s">
        <v>#N/A N/A</v>
        <stp/>
        <stp>BDP|1830187615108165818</stp>
        <tr r="R2212" s="1"/>
      </tp>
      <tp t="s">
        <v>#N/A N/A</v>
        <stp/>
        <stp>BDP|7408262604556640259</stp>
        <tr r="R565" s="1"/>
      </tp>
      <tp t="s">
        <v>#N/A N/A</v>
        <stp/>
        <stp>BDP|7396390155278874821</stp>
        <tr r="R4168" s="1"/>
        <tr r="R4181" s="1"/>
      </tp>
      <tp t="s">
        <v>#N/A N/A</v>
        <stp/>
        <stp>BDP|8468188087196717693</stp>
        <tr r="N2537" s="1"/>
      </tp>
      <tp t="s">
        <v>#N/A N/A</v>
        <stp/>
        <stp>BDP|7727513830241143126</stp>
        <tr r="N2385" s="1"/>
      </tp>
      <tp t="s">
        <v>#N/A N/A</v>
        <stp/>
        <stp>BDP|9009447039017059880</stp>
        <tr r="N2188" s="1"/>
        <tr r="N2391" s="1"/>
      </tp>
      <tp t="s">
        <v>#N/A N/A</v>
        <stp/>
        <stp>BDP|5028622725980353018</stp>
        <tr r="N242" s="1"/>
      </tp>
      <tp t="s">
        <v>#N/A N/A</v>
        <stp/>
        <stp>BDP|8031701433379982702</stp>
        <tr r="N1434" s="1"/>
        <tr r="N794" s="1"/>
      </tp>
      <tp t="s">
        <v>#N/A N/A</v>
        <stp/>
        <stp>BDP|1944689579440370212</stp>
        <tr r="R482" s="1"/>
      </tp>
      <tp t="s">
        <v>#N/A N/A</v>
        <stp/>
        <stp>BDP|8920558210716108872</stp>
        <tr r="R2173" s="1"/>
        <tr r="R2373" s="1"/>
      </tp>
      <tp t="s">
        <v>#N/A N/A</v>
        <stp/>
        <stp>BDP|3803373244361474759</stp>
        <tr r="R4265" s="1"/>
      </tp>
      <tp t="s">
        <v>#N/A N/A</v>
        <stp/>
        <stp>BDP|1577389261875028361</stp>
        <tr r="N192" s="1"/>
        <tr r="N2141" s="1"/>
        <tr r="N425" s="1"/>
      </tp>
      <tp t="s">
        <v>#N/A N/A</v>
        <stp/>
        <stp>BDP|3708212956924854236</stp>
        <tr r="N2236" s="1"/>
        <tr r="N4262" s="1"/>
      </tp>
      <tp t="s">
        <v>#N/A N/A</v>
        <stp/>
        <stp>BDP|8186637529437463947</stp>
        <tr r="N1073" s="1"/>
        <tr r="N1713" s="1"/>
      </tp>
      <tp t="s">
        <v>#N/A N/A</v>
        <stp/>
        <stp>BDP|3810821091769522958</stp>
        <tr r="R2422" s="1"/>
      </tp>
      <tp t="s">
        <v>#N/A N/A</v>
        <stp/>
        <stp>BDP|1533018817637969517</stp>
        <tr r="R241" s="1"/>
      </tp>
      <tp t="s">
        <v>#N/A N/A</v>
        <stp/>
        <stp>BDP|1585901291437745485</stp>
        <tr r="N1457" s="1"/>
        <tr r="N817" s="1"/>
      </tp>
      <tp t="s">
        <v>#N/A N/A</v>
        <stp/>
        <stp>BDP|4701037719721156675</stp>
        <tr r="N126" s="1"/>
        <tr r="N359" s="1"/>
      </tp>
      <tp t="s">
        <v>#N/A N/A</v>
        <stp/>
        <stp>BDP|5354379587808854403</stp>
        <tr r="N2148" s="1"/>
      </tp>
      <tp t="s">
        <v>#N/A N/A</v>
        <stp/>
        <stp>BDP|1338102157045778283</stp>
        <tr r="R252" s="1"/>
      </tp>
      <tp t="s">
        <v>#N/A N/A</v>
        <stp/>
        <stp>BDP|2311471915180932537</stp>
        <tr r="R1968" s="1"/>
      </tp>
      <tp t="s">
        <v>#N/A N/A</v>
        <stp/>
        <stp>BDP|3708565476474430785</stp>
        <tr r="R1877" s="1"/>
      </tp>
      <tp t="s">
        <v>#N/A N/A</v>
        <stp/>
        <stp>BDP|8432622285817374387</stp>
        <tr r="N1058" s="1"/>
        <tr r="N1698" s="1"/>
      </tp>
      <tp t="s">
        <v>#N/A N/A</v>
        <stp/>
        <stp>BDP|1577550529376881297</stp>
        <tr r="N1634" s="1"/>
        <tr r="N994" s="1"/>
      </tp>
      <tp t="s">
        <v>#N/A N/A</v>
        <stp/>
        <stp>BDP|6545284685907317935</stp>
        <tr r="R1980" s="1"/>
      </tp>
      <tp t="s">
        <v>#N/A N/A</v>
        <stp/>
        <stp>BDP|6840461880121004969</stp>
        <tr r="N1539" s="1"/>
        <tr r="N899" s="1"/>
      </tp>
      <tp t="s">
        <v>#N/A N/A</v>
        <stp/>
        <stp>BDP|5437608337496974429</stp>
        <tr r="O1951" s="1"/>
        <tr r="O1998" s="1"/>
      </tp>
      <tp t="s">
        <v>#N/A N/A</v>
        <stp/>
        <stp>BDP|2435530669363082068</stp>
        <tr r="R2268" s="1"/>
      </tp>
      <tp t="s">
        <v>#N/A N/A</v>
        <stp/>
        <stp>BDP|8846238170438190724</stp>
        <tr r="N2155" s="1"/>
      </tp>
      <tp t="s">
        <v>#N/A N/A</v>
        <stp/>
        <stp>BDP|6913563582639076054</stp>
        <tr r="R2063" s="1"/>
        <tr r="R2264" s="1"/>
      </tp>
      <tp t="s">
        <v>#N/A N/A</v>
        <stp/>
        <stp>BDP|7586718209654690626</stp>
        <tr r="N4265" s="1"/>
      </tp>
      <tp t="s">
        <v>#N/A N/A</v>
        <stp/>
        <stp>BDP|4678017355727980427</stp>
        <tr r="R4233" s="1"/>
      </tp>
      <tp t="s">
        <v>#N/A N/A</v>
        <stp/>
        <stp>BDP|5960646350004789030</stp>
        <tr r="R10" s="1"/>
        <tr r="R4239" s="1"/>
      </tp>
      <tp t="s">
        <v>#N/A N/A</v>
        <stp/>
        <stp>BDP|3474262058481294712</stp>
        <tr r="R530" s="1"/>
      </tp>
      <tp t="s">
        <v>#N/A N/A</v>
        <stp/>
        <stp>BDP|9413732985067345388</stp>
        <tr r="P1945" s="1"/>
      </tp>
      <tp t="s">
        <v>#N/A N/A</v>
        <stp/>
        <stp>BDP|4871524952091094714</stp>
        <tr r="N1484" s="1"/>
        <tr r="N844" s="1"/>
      </tp>
      <tp t="s">
        <v>#N/A N/A</v>
        <stp/>
        <stp>BDP|1883960593775687627</stp>
        <tr r="N307" s="1"/>
        <tr r="N74" s="1"/>
      </tp>
      <tp t="s">
        <v>#N/A N/A</v>
        <stp/>
        <stp>BDP|9109619862489956228</stp>
        <tr r="N1549" s="1"/>
        <tr r="N909" s="1"/>
      </tp>
      <tp t="s">
        <v>#N/A N/A</v>
        <stp/>
        <stp>BDP|3989694173243282384</stp>
        <tr r="N1950" s="1"/>
        <tr r="N1950" s="1"/>
        <tr r="N1997" s="1"/>
        <tr r="N1997" s="1"/>
      </tp>
      <tp t="s">
        <v>#N/A N/A</v>
        <stp/>
        <stp>BDP|5079615959530908485</stp>
        <tr r="N2251" s="1"/>
        <tr r="N4272" s="1"/>
      </tp>
      <tp t="s">
        <v>#N/A N/A</v>
        <stp/>
        <stp>BDP|1228170027070346083</stp>
        <tr r="N332" s="1"/>
        <tr r="N99" s="1"/>
      </tp>
      <tp t="s">
        <v>#N/A N/A</v>
        <stp/>
        <stp>BDP|3332894140155405870</stp>
        <tr r="N1419" s="1"/>
        <tr r="N779" s="1"/>
      </tp>
      <tp t="s">
        <v>#N/A N/A</v>
        <stp/>
        <stp>BDP|7945075241788035963</stp>
        <tr r="R4196" s="1"/>
      </tp>
      <tp t="s">
        <v>#N/A N/A</v>
        <stp/>
        <stp>BDP|3893933710079004053</stp>
        <tr r="N1504" s="1"/>
        <tr r="N864" s="1"/>
      </tp>
      <tp t="s">
        <v>#N/A N/A</v>
        <stp/>
        <stp>BDP|3298224902214550793</stp>
        <tr r="N1297" s="1"/>
        <tr r="N657" s="1"/>
      </tp>
      <tp t="s">
        <v>#N/A N/A</v>
        <stp/>
        <stp>BDP|2643326393558184282</stp>
        <tr r="R2367" s="1"/>
      </tp>
      <tp t="s">
        <v>#N/A N/A</v>
        <stp/>
        <stp>BDP|1551661373501882365</stp>
        <tr r="N1091" s="1"/>
        <tr r="N1731" s="1"/>
      </tp>
      <tp t="s">
        <v>#N/A N/A</v>
        <stp/>
        <stp>BDP|2963657072531521059</stp>
        <tr r="R2131" s="1"/>
      </tp>
      <tp t="s">
        <v>#N/A N/A</v>
        <stp/>
        <stp>BDP|2890549795709161562</stp>
        <tr r="N138" s="1"/>
        <tr r="N371" s="1"/>
      </tp>
      <tp t="s">
        <v>#N/A N/A</v>
        <stp/>
        <stp>BDP|2941316708210918374</stp>
        <tr r="R1955" s="1"/>
        <tr r="R2002" s="1"/>
      </tp>
      <tp t="s">
        <v>#N/A N/A</v>
        <stp/>
        <stp>BDP|9634698526816364942</stp>
        <tr r="R2214" s="1"/>
      </tp>
      <tp t="s">
        <v>#N/A N/A</v>
        <stp/>
        <stp>BDP|5848563804155124752</stp>
        <tr r="R2517" s="1"/>
      </tp>
      <tp t="s">
        <v>#N/A N/A</v>
        <stp/>
        <stp>BDP|7297910208245067947</stp>
        <tr r="R2192" s="1"/>
      </tp>
      <tp t="s">
        <v>#N/A N/A</v>
        <stp/>
        <stp>BDP|3526752215836860122</stp>
        <tr r="R2428" s="1"/>
      </tp>
      <tp t="s">
        <v>#N/A N/A</v>
        <stp/>
        <stp>BDP|1496692067382575103</stp>
        <tr r="R2049" s="1"/>
        <tr r="R2247" s="1"/>
        <tr r="R2446" s="1"/>
      </tp>
      <tp t="s">
        <v>#N/A N/A</v>
        <stp/>
        <stp>BDP|7882697016192856004</stp>
        <tr r="R4309" s="1"/>
      </tp>
      <tp t="s">
        <v>#N/A N/A</v>
        <stp/>
        <stp>BDP|3766284761227926283</stp>
        <tr r="N238" s="1"/>
      </tp>
      <tp t="s">
        <v>#N/A N/A</v>
        <stp/>
        <stp>BDP|3408575678333532010</stp>
        <tr r="N1628" s="1"/>
        <tr r="N988" s="1"/>
      </tp>
      <tp t="s">
        <v>#N/A N/A</v>
        <stp/>
        <stp>BDP|4586600142145049188</stp>
        <tr r="R4164" s="1"/>
        <tr r="R4173" s="1"/>
      </tp>
      <tp t="s">
        <v>#N/A N/A</v>
        <stp/>
        <stp>BDP|7078508630622879178</stp>
        <tr r="R489" s="1"/>
      </tp>
      <tp t="s">
        <v>#N/A N/A</v>
        <stp/>
        <stp>BDP|7398728157826265186</stp>
        <tr r="N1479" s="1"/>
        <tr r="N839" s="1"/>
      </tp>
      <tp t="s">
        <v>#N/A N/A</v>
        <stp/>
        <stp>BDP|5943243861385495640</stp>
        <tr r="R4302" s="1"/>
      </tp>
      <tp t="s">
        <v>#N/A N/A</v>
        <stp/>
        <stp>BDP|4374392928294738398</stp>
        <tr r="R505" s="1"/>
      </tp>
      <tp t="s">
        <v>#N/A N/A</v>
        <stp/>
        <stp>BDP|7796046949211076065</stp>
        <tr r="N205" s="1"/>
        <tr r="N438" s="1"/>
      </tp>
      <tp t="s">
        <v>#N/A N/A</v>
        <stp/>
        <stp>BDP|2922604526103134725</stp>
        <tr r="R1967" s="1"/>
      </tp>
      <tp t="s">
        <v>#N/A N/A</v>
        <stp/>
        <stp>BDP|8942875922257711773</stp>
        <tr r="N2240" s="1"/>
      </tp>
      <tp t="s">
        <v>#N/A N/A</v>
        <stp/>
        <stp>BDP|4436018390296918908</stp>
        <tr r="R4192" s="1"/>
      </tp>
      <tp t="s">
        <v>#N/A N/A</v>
        <stp/>
        <stp>BDP|7260286172259210961</stp>
        <tr r="R2417" s="1"/>
      </tp>
      <tp t="s">
        <v>#N/A N/A</v>
        <stp/>
        <stp>BDP|7717764277344357195</stp>
        <tr r="N4221" s="1"/>
      </tp>
      <tp t="s">
        <v>#N/A N/A</v>
        <stp/>
        <stp>BDP|6291973651318013094</stp>
        <tr r="N1503" s="1"/>
        <tr r="N863" s="1"/>
      </tp>
      <tp t="s">
        <v>#N/A N/A</v>
        <stp/>
        <stp>BDP|2078819163628947660</stp>
        <tr r="N269" s="1"/>
        <tr r="N36" s="1"/>
      </tp>
      <tp t="s">
        <v>#N/A N/A</v>
        <stp/>
        <stp>BDP|6942536143725494002</stp>
        <tr r="N2403" s="1"/>
      </tp>
      <tp t="s">
        <v>#N/A N/A</v>
        <stp/>
        <stp>BDP|2417412153126346785</stp>
        <tr r="N2189" s="1"/>
      </tp>
      <tp t="s">
        <v>#N/A N/A</v>
        <stp/>
        <stp>BDP|3856702314330205731</stp>
        <tr r="N1575" s="1"/>
        <tr r="N935" s="1"/>
      </tp>
      <tp t="s">
        <v>#N/A N/A</v>
        <stp/>
        <stp>BDP|8071175492752108090</stp>
        <tr r="R2123" s="1"/>
      </tp>
      <tp t="s">
        <v>#N/A N/A</v>
        <stp/>
        <stp>BDP|5765527667141598551</stp>
        <tr r="R2046" s="1"/>
      </tp>
      <tp t="s">
        <v>#N/A N/A</v>
        <stp/>
        <stp>BDP|1298572413646118151</stp>
        <tr r="R1975" s="1"/>
      </tp>
      <tp t="s">
        <v>#N/A N/A</v>
        <stp/>
        <stp>BDP|3973983580378624859</stp>
        <tr r="N2214" s="1"/>
      </tp>
      <tp t="s">
        <v>#N/A N/A</v>
        <stp/>
        <stp>BDP|9441839333772637207</stp>
        <tr r="R2501" s="1"/>
      </tp>
      <tp t="s">
        <v>#N/A N/A</v>
        <stp/>
        <stp>BDP|1005443903840766723</stp>
        <tr r="N483" s="1"/>
      </tp>
      <tp t="s">
        <v>#N/A N/A</v>
        <stp/>
        <stp>BDP|6172245131352269746</stp>
        <tr r="N2198" s="1"/>
        <tr r="N2401" s="1"/>
      </tp>
      <tp t="s">
        <v>#N/A N/A</v>
        <stp/>
        <stp>BDP|7076371135157733277</stp>
        <tr r="N1295" s="1"/>
        <tr r="N655" s="1"/>
      </tp>
      <tp t="s">
        <v>#N/A N/A</v>
        <stp/>
        <stp>BDP|7165551959265749084</stp>
        <tr r="N1440" s="1"/>
        <tr r="N800" s="1"/>
      </tp>
      <tp t="s">
        <v>#N/A N/A</v>
        <stp/>
        <stp>BDP|6173255526433149716</stp>
        <tr r="N486" s="1"/>
      </tp>
      <tp t="s">
        <v>#N/A N/A</v>
        <stp/>
        <stp>BDP|9970980156636507106</stp>
        <tr r="R2458" s="1"/>
      </tp>
      <tp t="s">
        <v>#N/A N/A</v>
        <stp/>
        <stp>BDP|5072683499710344800</stp>
        <tr r="R2430" s="1"/>
      </tp>
      <tp t="s">
        <v>#N/A N/A</v>
        <stp/>
        <stp>BDP|7313223599478981638</stp>
        <tr r="N3" s="1"/>
      </tp>
      <tp t="s">
        <v>#N/A N/A</v>
        <stp/>
        <stp>BDP|5260348940155217576</stp>
        <tr r="N1617" s="1"/>
        <tr r="N977" s="1"/>
      </tp>
      <tp t="s">
        <v>#N/A N/A</v>
        <stp/>
        <stp>BDP|3381263900602568130</stp>
        <tr r="N1110" s="1"/>
        <tr r="N1750" s="1"/>
      </tp>
      <tp t="s">
        <v>#N/A N/A</v>
        <stp/>
        <stp>BDP|1145386374355749297</stp>
        <tr r="N179" s="1"/>
        <tr r="N412" s="1"/>
      </tp>
      <tp t="s">
        <v>#N/A N/A</v>
        <stp/>
        <stp>BDP|6916053020096752081</stp>
        <tr r="R254" s="1"/>
      </tp>
      <tp t="s">
        <v>#N/A N/A</v>
        <stp/>
        <stp>BDP|3222267970344687026</stp>
        <tr r="N1267" s="1"/>
        <tr r="N627" s="1"/>
      </tp>
      <tp t="s">
        <v>#N/A N/A</v>
        <stp/>
        <stp>BDP|1633784584254290887</stp>
        <tr r="N2342" s="1"/>
      </tp>
      <tp t="s">
        <v>#N/A N/A</v>
        <stp/>
        <stp>BDP|2465824121372598823</stp>
        <tr r="N1244" s="1"/>
        <tr r="N604" s="1"/>
      </tp>
      <tp t="s">
        <v>#N/A N/A</v>
        <stp/>
        <stp>BDP|2986262519046271547</stp>
        <tr r="R1901" s="1"/>
      </tp>
      <tp t="s">
        <v>#N/A N/A</v>
        <stp/>
        <stp>BDP|9707578764361254963</stp>
        <tr r="R2390" s="1"/>
        <tr r="R4316" s="1"/>
      </tp>
      <tp t="s">
        <v>#N/A N/A</v>
        <stp/>
        <stp>BDP|6386742385442310913</stp>
        <tr r="R4294" s="1"/>
      </tp>
      <tp t="s">
        <v>#N/A N/A</v>
        <stp/>
        <stp>BDP|1491791518115031055</stp>
        <tr r="N152" s="1"/>
        <tr r="N385" s="1"/>
      </tp>
      <tp t="s">
        <v>#N/A N/A</v>
        <stp/>
        <stp>BDP|1261457341817195471</stp>
        <tr r="R4210" s="1"/>
      </tp>
      <tp t="s">
        <v>#N/A N/A</v>
        <stp/>
        <stp>BDP|9347850910775312753</stp>
        <tr r="R2117" s="1"/>
      </tp>
      <tp t="s">
        <v>#N/A N/A</v>
        <stp/>
        <stp>BDP|9706846675425441125</stp>
        <tr r="N4152" s="1"/>
        <tr r="N4152" s="1"/>
        <tr r="N4180" s="1"/>
        <tr r="N4180" s="1"/>
        <tr r="N4330" s="1"/>
        <tr r="N4330" s="1"/>
      </tp>
      <tp t="s">
        <v>#N/A N/A</v>
        <stp/>
        <stp>BDP|5425729803320126049</stp>
        <tr r="R4267" s="1"/>
      </tp>
      <tp t="s">
        <v>#N/A N/A</v>
        <stp/>
        <stp>BDP|7560533018152766397</stp>
        <tr r="N183" s="1"/>
        <tr r="N2328" s="1"/>
        <tr r="N416" s="1"/>
      </tp>
      <tp t="s">
        <v>#N/A N/A</v>
        <stp/>
        <stp>BDP|7389365366698412865</stp>
        <tr r="N1952" s="1"/>
        <tr r="N1952" s="1"/>
        <tr r="N1999" s="1"/>
        <tr r="N1999" s="1"/>
      </tp>
      <tp t="s">
        <v>#N/A N/A</v>
        <stp/>
        <stp>BDP|8994342670737509993</stp>
        <tr r="N1897" s="1"/>
      </tp>
      <tp t="s">
        <v>#N/A N/A</v>
        <stp/>
        <stp>BDP|9262443664820445979</stp>
        <tr r="R2016" s="1"/>
      </tp>
      <tp t="s">
        <v>#N/A N/A</v>
        <stp/>
        <stp>BDP|2218127434476713420</stp>
        <tr r="N1984" s="1"/>
      </tp>
      <tp t="s">
        <v>#N/A N/A</v>
        <stp/>
        <stp>BDP|6476460164003030571</stp>
        <tr r="R1981" s="1"/>
      </tp>
      <tp t="s">
        <v>#N/A N/A</v>
        <stp/>
        <stp>BDP|6889195201712280736</stp>
        <tr r="R541" s="1"/>
      </tp>
      <tp t="s">
        <v>#N/A N/A</v>
        <stp/>
        <stp>BDP|2336703460194670534</stp>
        <tr r="N1522" s="1"/>
      </tp>
      <tp t="s">
        <v>#N/A N/A</v>
        <stp/>
        <stp>BDP|5309230487295250830</stp>
        <tr r="N1554" s="1"/>
        <tr r="N914" s="1"/>
      </tp>
      <tp t="s">
        <v>#N/A N/A</v>
        <stp/>
        <stp>BDP|4413358087715407848</stp>
        <tr r="R2316" s="1"/>
      </tp>
      <tp t="s">
        <v>#N/A N/A</v>
        <stp/>
        <stp>BDP|1392733027883566542</stp>
        <tr r="N1107" s="1"/>
        <tr r="N1747" s="1"/>
      </tp>
      <tp t="s">
        <v>#N/A N/A</v>
        <stp/>
        <stp>BDP|4032318226495715275</stp>
        <tr r="R540" s="1"/>
      </tp>
      <tp t="s">
        <v>#N/A N/A</v>
        <stp/>
        <stp>BDP|7354139450793349245</stp>
        <tr r="N2017" s="1"/>
        <tr r="N478" s="1"/>
      </tp>
      <tp t="s">
        <v>#N/A N/A</v>
        <stp/>
        <stp>BDP|5310566377365586000</stp>
        <tr r="N1175" s="1"/>
        <tr r="N1815" s="1"/>
      </tp>
      <tp t="s">
        <v>#N/A N/A</v>
        <stp/>
        <stp>BDP|7695742015003178010</stp>
        <tr r="R2262" s="1"/>
      </tp>
      <tp t="s">
        <v>#N/A N/A</v>
        <stp/>
        <stp>BDP|7559177391998635529</stp>
        <tr r="R1904" s="1"/>
        <tr r="R524" s="1"/>
      </tp>
      <tp t="s">
        <v>#N/A N/A</v>
        <stp/>
        <stp>BDP|1256476425064798109</stp>
        <tr r="N202" s="1"/>
        <tr r="N435" s="1"/>
      </tp>
      <tp t="s">
        <v>#N/A N/A</v>
        <stp/>
        <stp>BDP|5403002552276008413</stp>
        <tr r="R2150" s="1"/>
        <tr r="R2467" s="1"/>
      </tp>
      <tp t="s">
        <v>#N/A N/A</v>
        <stp/>
        <stp>BDP|5669744496600449948</stp>
        <tr r="R2402" s="1"/>
      </tp>
      <tp t="s">
        <v>#N/A N/A</v>
        <stp/>
        <stp>BDP|5758962514719113609</stp>
        <tr r="N2356" s="1"/>
      </tp>
      <tp t="s">
        <v>#N/A N/A</v>
        <stp/>
        <stp>BDP|3008822840768578538</stp>
        <tr r="N1941" s="1"/>
        <tr r="N1941" s="1"/>
      </tp>
      <tp t="s">
        <v>#N/A N/A</v>
        <stp/>
        <stp>BDP|9264856558925316384</stp>
        <tr r="R2248" s="1"/>
        <tr r="R2447" s="1"/>
      </tp>
      <tp t="s">
        <v>#N/A N/A</v>
        <stp/>
        <stp>BDP|2216903901881479831</stp>
        <tr r="R1860" s="1"/>
        <tr r="R1860" s="1"/>
        <tr r="R1933" s="1"/>
        <tr r="R1933" s="1"/>
        <tr r="R4160" s="1"/>
        <tr r="R4160" s="1"/>
        <tr r="R4244" s="1"/>
        <tr r="R4244" s="1"/>
        <tr r="R4250" s="1"/>
        <tr r="R4250" s="1"/>
        <tr r="R574" s="1"/>
        <tr r="R574" s="1"/>
      </tp>
      <tp t="s">
        <v>#N/A N/A</v>
        <stp/>
        <stp>BDP|9381669692145664159</stp>
        <tr r="R552" s="1"/>
      </tp>
      <tp t="s">
        <v>#N/A N/A</v>
        <stp/>
        <stp>BDP|8030274357019569410</stp>
        <tr r="P4164" s="1"/>
        <tr r="P4173" s="1"/>
      </tp>
      <tp t="s">
        <v>#N/A N/A</v>
        <stp/>
        <stp>BDP|1891292463292790510</stp>
        <tr r="N1451" s="1"/>
        <tr r="N811" s="1"/>
      </tp>
      <tp t="s">
        <v>#N/A N/A</v>
        <stp/>
        <stp>BDP|5029074712077562140</stp>
        <tr r="N1142" s="1"/>
        <tr r="N1782" s="1"/>
      </tp>
      <tp t="s">
        <v>#N/A N/A</v>
        <stp/>
        <stp>BDP|7252892843481810841</stp>
        <tr r="R130" s="1"/>
        <tr r="R363" s="1"/>
      </tp>
      <tp t="s">
        <v>#N/A N/A</v>
        <stp/>
        <stp>BDP|6119857297263155664</stp>
        <tr r="R1914" s="1"/>
        <tr r="R548" s="1"/>
      </tp>
      <tp t="s">
        <v>#N/A N/A</v>
        <stp/>
        <stp>BDP|6910838151841921867</stp>
        <tr r="N142" s="1"/>
        <tr r="N375" s="1"/>
      </tp>
      <tp t="s">
        <v>#N/A N/A</v>
        <stp/>
        <stp>BDP|2041635218067668091</stp>
        <tr r="N1176" s="1"/>
        <tr r="N1816" s="1"/>
      </tp>
      <tp t="s">
        <v>#N/A N/A</v>
        <stp/>
        <stp>BDP|5735817687642580513</stp>
        <tr r="O1943" s="1"/>
      </tp>
      <tp t="s">
        <v>#N/A N/A</v>
        <stp/>
        <stp>BDP|7009752463573759748</stp>
        <tr r="N2249" s="1"/>
      </tp>
      <tp t="s">
        <v>#N/A N/A</v>
        <stp/>
        <stp>BDP|9842980573706663308</stp>
        <tr r="R2025" s="1"/>
      </tp>
      <tp t="s">
        <v>#N/A N/A</v>
        <stp/>
        <stp>BDP|4692615116272068345</stp>
        <tr r="R2149" s="1"/>
      </tp>
      <tp t="s">
        <v>#N/A N/A</v>
        <stp/>
        <stp>BDP|5008716400557402706</stp>
        <tr r="N2349" s="1"/>
        <tr r="N309" s="1"/>
        <tr r="N76" s="1"/>
      </tp>
      <tp t="s">
        <v>#N/A N/A</v>
        <stp/>
        <stp>BDP|9806545683214366295</stp>
        <tr r="N1976" s="1"/>
      </tp>
      <tp t="s">
        <v>#N/A N/A</v>
        <stp/>
        <stp>BDP|4889097658694991757</stp>
        <tr r="R2528" s="1"/>
      </tp>
      <tp t="s">
        <v>#N/A N/A</v>
        <stp/>
        <stp>BDP|7788188141986741737</stp>
        <tr r="N2130" s="1"/>
        <tr r="N2335" s="1"/>
      </tp>
      <tp t="s">
        <v>#N/A N/A</v>
        <stp/>
        <stp>BDP|4164785407815257562</stp>
        <tr r="P4151" s="1"/>
        <tr r="P4179" s="1"/>
        <tr r="P4329" s="1"/>
      </tp>
      <tp t="s">
        <v>#N/A N/A</v>
        <stp/>
        <stp>BDP|2724815850619862549</stp>
        <tr r="N2394" s="1"/>
      </tp>
      <tp t="s">
        <v>#N/A N/A</v>
        <stp/>
        <stp>BDP|7639614577234224185</stp>
        <tr r="R2453" s="1"/>
      </tp>
      <tp t="s">
        <v>#N/A N/A</v>
        <stp/>
        <stp>BDP|8981951226915964593</stp>
        <tr r="R4210" s="1"/>
      </tp>
      <tp t="s">
        <v>#N/A N/A</v>
        <stp/>
        <stp>BDP|8915611086557007240</stp>
        <tr r="N1103" s="1"/>
        <tr r="N1743" s="1"/>
      </tp>
      <tp t="s">
        <v>#N/A N/A</v>
        <stp/>
        <stp>BDP|8703481086526675154</stp>
        <tr r="N1340" s="1"/>
        <tr r="N700" s="1"/>
      </tp>
      <tp t="s">
        <v>#N/A N/A</v>
        <stp/>
        <stp>BDP|5647861588362517470</stp>
        <tr r="R1904" s="1"/>
        <tr r="R524" s="1"/>
      </tp>
      <tp t="s">
        <v>#N/A N/A</v>
        <stp/>
        <stp>BDP|4795348821056993003</stp>
        <tr r="R2263" s="1"/>
      </tp>
      <tp t="s">
        <v>#N/A N/A</v>
        <stp/>
        <stp>BDP|2706747029974858096</stp>
        <tr r="N1882" s="1"/>
        <tr r="N1882" s="1"/>
      </tp>
      <tp t="s">
        <v>#N/A N/A</v>
        <stp/>
        <stp>BDP|6087261158937290576</stp>
        <tr r="N2310" s="1"/>
        <tr r="N4285" s="1"/>
      </tp>
      <tp t="s">
        <v>#N/A N/A</v>
        <stp/>
        <stp>BDP|8073208596124457499</stp>
        <tr r="N2060" s="1"/>
        <tr r="N2260" s="1"/>
      </tp>
      <tp t="s">
        <v>#N/A N/A</v>
        <stp/>
        <stp>BDP|2483194720146635409</stp>
        <tr r="R2153" s="1"/>
      </tp>
      <tp t="s">
        <v>#N/A N/A</v>
        <stp/>
        <stp>BDP|5813439377504666124</stp>
        <tr r="R2235" s="1"/>
      </tp>
      <tp t="s">
        <v>#N/A N/A</v>
        <stp/>
        <stp>BDP|9377705788414305107</stp>
        <tr r="N207" s="1"/>
        <tr r="N440" s="1"/>
      </tp>
      <tp t="s">
        <v>#N/A N/A</v>
        <stp/>
        <stp>BDP|5772491358015604285</stp>
        <tr r="R2118" s="1"/>
      </tp>
      <tp t="s">
        <v>#N/A N/A</v>
        <stp/>
        <stp>BDP|8447706351188942144</stp>
        <tr r="N4227" s="1"/>
        <tr r="N4227" s="1"/>
      </tp>
      <tp t="s">
        <v>#N/A N/A</v>
        <stp/>
        <stp>BDP|3270537379264151612</stp>
        <tr r="N294" s="1"/>
        <tr r="N61" s="1"/>
      </tp>
      <tp t="s">
        <v>#N/A N/A</v>
        <stp/>
        <stp>BDP|5950749500849225872</stp>
        <tr r="N4154" s="1"/>
        <tr r="N4154" s="1"/>
        <tr r="N4184" s="1"/>
        <tr r="N4184" s="1"/>
        <tr r="N4333" s="1"/>
        <tr r="N4333" s="1"/>
      </tp>
      <tp t="s">
        <v>#N/A N/A</v>
        <stp/>
        <stp>BDP|1739445211526818126</stp>
        <tr r="N1613" s="1"/>
        <tr r="N973" s="1"/>
      </tp>
      <tp t="s">
        <v>#N/A N/A</v>
        <stp/>
        <stp>BDP|1819172246595657274</stp>
        <tr r="R2216" s="1"/>
        <tr r="R2419" s="1"/>
      </tp>
      <tp t="s">
        <v>#N/A N/A</v>
        <stp/>
        <stp>BDP|2206418134812640485</stp>
        <tr r="R2078" s="1"/>
        <tr r="R2282" s="1"/>
      </tp>
      <tp t="s">
        <v>#N/A N/A</v>
        <stp/>
        <stp>BDP|1619345430612364084</stp>
        <tr r="N2093" s="1"/>
      </tp>
      <tp t="s">
        <v>#N/A N/A</v>
        <stp/>
        <stp>BDP|3256900788874617558</stp>
        <tr r="N1862" s="1"/>
        <tr r="N1935" s="1"/>
        <tr r="N1964" s="1"/>
        <tr r="N2011" s="1"/>
        <tr r="N234" s="1"/>
        <tr r="N2439" s="1"/>
        <tr r="N4140" s="1"/>
        <tr r="N576" s="1"/>
      </tp>
      <tp t="s">
        <v>#N/A N/A</v>
        <stp/>
        <stp>BDP|3430640950732081198</stp>
        <tr r="N284" s="1"/>
        <tr r="N51" s="1"/>
      </tp>
      <tp t="s">
        <v>#N/A N/A</v>
        <stp/>
        <stp>BDP|2704395762247625333</stp>
        <tr r="R2185" s="1"/>
        <tr r="R4314" s="1"/>
      </tp>
      <tp t="s">
        <v>#N/A N/A</v>
        <stp/>
        <stp>BDP|1351200888531727928</stp>
        <tr r="N1942" s="1"/>
        <tr r="N1942" s="1"/>
      </tp>
      <tp t="s">
        <v>#N/A N/A</v>
        <stp/>
        <stp>BDP|3653053305900927010</stp>
        <tr r="N1293" s="1"/>
        <tr r="N653" s="1"/>
      </tp>
      <tp t="s">
        <v>#N/A N/A</v>
        <stp/>
        <stp>BDP|7999377909247866017</stp>
        <tr r="R4282" s="1"/>
      </tp>
      <tp t="s">
        <v>#N/A N/A</v>
        <stp/>
        <stp>BDP|2392193455490743565</stp>
        <tr r="N1163" s="1"/>
        <tr r="N1803" s="1"/>
      </tp>
      <tp t="s">
        <v>#N/A N/A</v>
        <stp/>
        <stp>BDP|8061609151649899176</stp>
        <tr r="N134" s="1"/>
        <tr r="N367" s="1"/>
      </tp>
      <tp t="s">
        <v>#N/A N/A</v>
        <stp/>
        <stp>BDP|4492407559277571170</stp>
        <tr r="R2307" s="1"/>
      </tp>
      <tp t="s">
        <v>#N/A N/A</v>
        <stp/>
        <stp>BDP|3043761050746805418</stp>
        <tr r="O4335" s="1"/>
      </tp>
      <tp t="s">
        <v>#N/A N/A</v>
        <stp/>
        <stp>BDP|8208456486104649386</stp>
        <tr r="R2175" s="1"/>
      </tp>
      <tp t="s">
        <v>#N/A N/A</v>
        <stp/>
        <stp>BDP|4038146088688513665</stp>
        <tr r="N516" s="1"/>
      </tp>
      <tp t="s">
        <v>#N/A N/A</v>
        <stp/>
        <stp>BDP|5064363863863073091</stp>
        <tr r="P4166" s="1"/>
        <tr r="P4177" s="1"/>
      </tp>
      <tp t="s">
        <v>#N/A N/A</v>
        <stp/>
        <stp>BDP|4901803674801965980</stp>
        <tr r="N1886" s="1"/>
        <tr r="N1886" s="1"/>
      </tp>
      <tp t="s">
        <v>#N/A N/A</v>
        <stp/>
        <stp>BDP|3922871341889095530</stp>
        <tr r="N1515" s="1"/>
        <tr r="N875" s="1"/>
      </tp>
      <tp t="s">
        <v>#N/A N/A</v>
        <stp/>
        <stp>BDP|7852055782744446876</stp>
        <tr r="N1054" s="1"/>
        <tr r="N1694" s="1"/>
      </tp>
      <tp t="s">
        <v>#N/A N/A</v>
        <stp/>
        <stp>BDP|8729159749848325644</stp>
        <tr r="R1908" s="1"/>
        <tr r="R529" s="1"/>
      </tp>
      <tp t="s">
        <v>#N/A N/A</v>
        <stp/>
        <stp>BDP|5395989152433553907</stp>
        <tr r="R512" s="1"/>
        <tr r="R512" s="1"/>
      </tp>
      <tp t="s">
        <v>#N/A N/A</v>
        <stp/>
        <stp>BDP|8378434592397600198</stp>
        <tr r="N1009" s="1"/>
        <tr r="N1649" s="1"/>
      </tp>
      <tp t="s">
        <v>#N/A N/A</v>
        <stp/>
        <stp>BDP|3779706876429576996</stp>
        <tr r="N1614" s="1"/>
        <tr r="N974" s="1"/>
      </tp>
      <tp t="s">
        <v>#N/A N/A</v>
        <stp/>
        <stp>BDP|4333317516701644409</stp>
        <tr r="R2029" s="1"/>
        <tr r="R2230" s="1"/>
      </tp>
      <tp t="s">
        <v>#N/A N/A</v>
        <stp/>
        <stp>BDP|6646786869254245074</stp>
        <tr r="R511" s="1"/>
        <tr r="R511" s="1"/>
      </tp>
      <tp t="s">
        <v>#N/A N/A</v>
        <stp/>
        <stp>BDP|1441507027541793474</stp>
        <tr r="R2198" s="1"/>
        <tr r="R2401" s="1"/>
      </tp>
      <tp t="s">
        <v>#N/A N/A</v>
        <stp/>
        <stp>BDP|1460224115988996998</stp>
        <tr r="R2281" s="1"/>
      </tp>
      <tp t="s">
        <v>#N/A N/A</v>
        <stp/>
        <stp>BDP|2738620666256092705</stp>
        <tr r="N1512" s="1"/>
        <tr r="N872" s="1"/>
      </tp>
      <tp t="s">
        <v>#N/A N/A</v>
        <stp/>
        <stp>BDP|9108628621197777962</stp>
        <tr r="N2475" s="1"/>
      </tp>
      <tp t="s">
        <v>#N/A N/A</v>
        <stp/>
        <stp>BDP|2572556441719158932</stp>
        <tr r="N1367" s="1"/>
        <tr r="N727" s="1"/>
      </tp>
      <tp t="s">
        <v>#N/A N/A</v>
        <stp/>
        <stp>BDP|1168725101741301423</stp>
        <tr r="P23" s="1"/>
        <tr r="P4150" s="1"/>
        <tr r="P4176" s="1"/>
        <tr r="P4328" s="1"/>
      </tp>
      <tp t="s">
        <v>#N/A N/A</v>
        <stp/>
        <stp>BDP|4689762930220924392</stp>
        <tr r="R2495" s="1"/>
      </tp>
      <tp t="s">
        <v>#N/A N/A</v>
        <stp/>
        <stp>BDP|3423475141814744458</stp>
        <tr r="R2164" s="1"/>
        <tr r="R2363" s="1"/>
      </tp>
      <tp t="s">
        <v>#N/A N/A</v>
        <stp/>
        <stp>BDP|8218853854651017730</stp>
        <tr r="P4235" s="1"/>
      </tp>
      <tp t="s">
        <v>#N/A N/A</v>
        <stp/>
        <stp>BDP|6830504732781319288</stp>
        <tr r="N2063" s="1"/>
        <tr r="N2264" s="1"/>
      </tp>
      <tp t="s">
        <v>#N/A N/A</v>
        <stp/>
        <stp>BDP|7151358107654227301</stp>
        <tr r="N2364" s="1"/>
      </tp>
      <tp t="s">
        <v>#N/A N/A</v>
        <stp/>
        <stp>BDP|9740083615592998925</stp>
        <tr r="R2113" s="1"/>
      </tp>
      <tp t="s">
        <v>#N/A N/A</v>
        <stp/>
        <stp>BDP|3706238121482347278</stp>
        <tr r="N499" s="1"/>
      </tp>
      <tp t="s">
        <v>#N/A N/A</v>
        <stp/>
        <stp>BDP|7886519449696210334</stp>
        <tr r="N2455" s="1"/>
        <tr r="N289" s="1"/>
        <tr r="N56" s="1"/>
      </tp>
      <tp t="s">
        <v>#N/A N/A</v>
        <stp/>
        <stp>BDP|3274786073645991519</stp>
        <tr r="R2199" s="1"/>
      </tp>
      <tp t="s">
        <v>#N/A N/A</v>
        <stp/>
        <stp>BDP|5874681641744057074</stp>
        <tr r="N536" s="1"/>
      </tp>
      <tp t="s">
        <v>#N/A N/A</v>
        <stp/>
        <stp>BDP|8947048198907522560</stp>
        <tr r="N101" s="1"/>
        <tr r="N334" s="1"/>
      </tp>
      <tp t="s">
        <v>#N/A N/A</v>
        <stp/>
        <stp>BDP|4353717019711457096</stp>
        <tr r="R2195" s="1"/>
        <tr r="R2400" s="1"/>
      </tp>
      <tp t="s">
        <v>#N/A N/A</v>
        <stp/>
        <stp>BDP|4812336133284976374</stp>
        <tr r="N1166" s="1"/>
        <tr r="N1806" s="1"/>
      </tp>
      <tp t="s">
        <v>#N/A N/A</v>
        <stp/>
        <stp>BDP|7786699118867038413</stp>
        <tr r="N1954" s="1"/>
        <tr r="N1954" s="1"/>
        <tr r="N2001" s="1"/>
        <tr r="N2001" s="1"/>
      </tp>
      <tp t="s">
        <v>#N/A N/A</v>
        <stp/>
        <stp>BDP|2370271132409487951</stp>
        <tr r="R514" s="1"/>
        <tr r="R514" s="1"/>
      </tp>
      <tp t="s">
        <v>#N/A N/A</v>
        <stp/>
        <stp>BDP|1626601860887328522</stp>
        <tr r="R2261" s="1"/>
      </tp>
      <tp t="s">
        <v>#N/A N/A</v>
        <stp/>
        <stp>BDP|8486035744487330870</stp>
        <tr r="N2280" s="1"/>
      </tp>
      <tp t="s">
        <v>#N/A N/A</v>
        <stp/>
        <stp>BDP|8922709239336661913</stp>
        <tr r="N125" s="1"/>
        <tr r="N2415" s="1"/>
        <tr r="N358" s="1"/>
      </tp>
      <tp t="s">
        <v>#N/A N/A</v>
        <stp/>
        <stp>BDP|5126507346514986396</stp>
        <tr r="N2509" s="1"/>
      </tp>
      <tp t="s">
        <v>#N/A N/A</v>
        <stp/>
        <stp>BDP|3298588765775109696</stp>
        <tr r="N220" s="1"/>
        <tr r="N2182" s="1"/>
        <tr r="N453" s="1"/>
      </tp>
      <tp t="s">
        <v>#N/A N/A</v>
        <stp/>
        <stp>BDP|6100050237030723631</stp>
        <tr r="R2311" s="1"/>
      </tp>
      <tp t="s">
        <v>#N/A N/A</v>
        <stp/>
        <stp>BDP|6973527942315710190</stp>
        <tr r="R2102" s="1"/>
        <tr r="R4284" s="1"/>
      </tp>
      <tp t="s">
        <v>#N/A N/A</v>
        <stp/>
        <stp>BDP|4915668384848519195</stp>
        <tr r="R2178" s="1"/>
        <tr r="R2379" s="1"/>
      </tp>
      <tp t="s">
        <v>#N/A N/A</v>
        <stp/>
        <stp>BDP|4509937348019941338</stp>
        <tr r="R2244" s="1"/>
      </tp>
      <tp t="s">
        <v>#N/A N/A</v>
        <stp/>
        <stp>BDP|2105199908217228767</stp>
        <tr r="R2144" s="1"/>
        <tr r="R4298" s="1"/>
      </tp>
      <tp t="s">
        <v>#N/A N/A</v>
        <stp/>
        <stp>BDP|5142777364600794712</stp>
        <tr r="R4165" s="1"/>
        <tr r="R4174" s="1"/>
      </tp>
      <tp t="s">
        <v>#N/A N/A</v>
        <stp/>
        <stp>BDP|2108987770226528985</stp>
        <tr r="R2029" s="1"/>
        <tr r="R2230" s="1"/>
      </tp>
      <tp t="s">
        <v>#N/A N/A</v>
        <stp/>
        <stp>BDP|2373517774315232602</stp>
        <tr r="N4236" s="1"/>
      </tp>
      <tp t="s">
        <v>#N/A N/A</v>
        <stp/>
        <stp>BDP|7884086823863700500</stp>
        <tr r="N2474" s="1"/>
        <tr r="N4207" s="1"/>
      </tp>
      <tp t="s">
        <v>#N/A N/A</v>
        <stp/>
        <stp>BDP|6477508044244301065</stp>
        <tr r="N2327" s="1"/>
      </tp>
      <tp t="s">
        <v>#N/A N/A</v>
        <stp/>
        <stp>BDP|7446477621414549628</stp>
        <tr r="R245" s="1"/>
      </tp>
      <tp t="s">
        <v>#N/A N/A</v>
        <stp/>
        <stp>BDP|5181772072292265433</stp>
        <tr r="N277" s="1"/>
        <tr r="N44" s="1"/>
      </tp>
      <tp t="s">
        <v>#N/A N/A</v>
        <stp/>
        <stp>BDP|7826598907144321507</stp>
        <tr r="R2228" s="1"/>
      </tp>
      <tp t="s">
        <v>#N/A N/A</v>
        <stp/>
        <stp>BDP|5944882071641102842</stp>
        <tr r="N1276" s="1"/>
        <tr r="N636" s="1"/>
      </tp>
      <tp t="s">
        <v>#N/A N/A</v>
        <stp/>
        <stp>BDP|3541755205042303535</stp>
        <tr r="N1866" s="1"/>
      </tp>
      <tp t="s">
        <v>#N/A N/A</v>
        <stp/>
        <stp>BDP|8170029818838625280</stp>
        <tr r="R4213" s="1"/>
      </tp>
      <tp t="s">
        <v>#N/A N/A</v>
        <stp/>
        <stp>BDP|8866463088267486078</stp>
        <tr r="N1967" s="1"/>
      </tp>
      <tp t="s">
        <v>#N/A N/A</v>
        <stp/>
        <stp>BDP|3271560344241620031</stp>
        <tr r="N261" s="1"/>
        <tr r="N28" s="1"/>
      </tp>
      <tp t="s">
        <v>#N/A N/A</v>
        <stp/>
        <stp>BDP|59892359746699237</stp>
        <tr r="R2486" s="1"/>
      </tp>
      <tp t="s">
        <v>#N/A N/A</v>
        <stp/>
        <stp>BDP|50985712289370819</stp>
        <tr r="R2086" s="1"/>
      </tp>
      <tp t="s">
        <v>#N/A N/A</v>
        <stp/>
        <stp>BDP|41971875381168746</stp>
        <tr r="N2085" s="1"/>
        <tr r="N2286" s="1"/>
      </tp>
      <tp t="s">
        <v>#N/A N/A</v>
        <stp/>
        <stp>BDP|91387997409838966</stp>
        <tr r="R4270" s="1"/>
      </tp>
      <tp t="s">
        <v>#N/A N/A</v>
        <stp/>
        <stp>BDP|38479004067825942</stp>
        <tr r="N2156" s="1"/>
      </tp>
      <tp t="s">
        <v>#N/A N/A</v>
        <stp/>
        <stp>BDP|10458159343631874</stp>
        <tr r="R2167" s="1"/>
        <tr r="R2365" s="1"/>
        <tr r="R4308" s="1"/>
      </tp>
      <tp t="s">
        <v>#N/A N/A</v>
        <stp/>
        <stp>BDP|61968813087894247</stp>
        <tr r="R550" s="1"/>
      </tp>
      <tp t="s">
        <v>#N/A N/A</v>
        <stp/>
        <stp>BDP|60271588162157450</stp>
        <tr r="R2272" s="1"/>
      </tp>
      <tp t="s">
        <v>#N/A N/A</v>
        <stp/>
        <stp>BDP|83155683590726668</stp>
        <tr r="R2165" s="1"/>
      </tp>
      <tp t="s">
        <v>#N/A N/A</v>
        <stp/>
        <stp>BDP|95434726561950967</stp>
        <tr r="N1468" s="1"/>
        <tr r="N828" s="1"/>
      </tp>
      <tp t="s">
        <v>#N/A N/A</v>
        <stp/>
        <stp>BDP|35283078457383356</stp>
        <tr r="N1494" s="1"/>
        <tr r="N854" s="1"/>
      </tp>
      <tp t="s">
        <v>#N/A N/A</v>
        <stp/>
        <stp>BDP|19049278936105175</stp>
        <tr r="N2175" s="1"/>
      </tp>
      <tp t="s">
        <v>#N/A N/A</v>
        <stp/>
        <stp>BDP|64070915957622532</stp>
        <tr r="N2383" s="1"/>
        <tr r="N2472" s="1"/>
      </tp>
      <tp t="s">
        <v>#N/A N/A</v>
        <stp/>
        <stp>BDP|75071701951417303</stp>
        <tr r="N2139" s="1"/>
      </tp>
      <tp t="s">
        <v>#N/A N/A</v>
        <stp/>
        <stp>BDP|53613355492198391</stp>
        <tr r="N305" s="1"/>
        <tr r="N72" s="1"/>
      </tp>
      <tp t="s">
        <v>#N/A N/A</v>
        <stp/>
        <stp>BDP|95467513530805766</stp>
        <tr r="R2250" s="1"/>
      </tp>
      <tp t="s">
        <v>#N/A N/A</v>
        <stp/>
        <stp>BDP|76438325904076746</stp>
        <tr r="N2479" s="1"/>
      </tp>
      <tp t="s">
        <v>#N/A N/A</v>
        <stp/>
        <stp>BDP|49972388180481417</stp>
        <tr r="N4269" s="1"/>
      </tp>
      <tp t="s">
        <v>#N/A N/A</v>
        <stp/>
        <stp>BDP|20711927620445094</stp>
        <tr r="R2456" s="1"/>
        <tr r="R4199" s="1"/>
      </tp>
      <tp t="s">
        <v>#N/A N/A</v>
        <stp/>
        <stp>BDP|60101745586125738</stp>
        <tr r="N1980" s="1"/>
      </tp>
      <tp t="s">
        <v>#N/A N/A</v>
        <stp/>
        <stp>BDP|77688852722211548</stp>
        <tr r="N1290" s="1"/>
        <tr r="N650" s="1"/>
      </tp>
      <tp t="s">
        <v>#N/A N/A</v>
        <stp/>
        <stp>BDP|594880510464114810</stp>
        <tr r="R545" s="1"/>
      </tp>
      <tp t="s">
        <v>#N/A N/A</v>
        <stp/>
        <stp>BDP|943787663360610491</stp>
        <tr r="N507" s="1"/>
      </tp>
      <tp t="s">
        <v>#N/A N/A</v>
        <stp/>
        <stp>BDP|152158797719984437</stp>
        <tr r="R1931" s="1"/>
      </tp>
      <tp t="s">
        <v>#N/A N/A</v>
        <stp/>
        <stp>BDP|935929658078281155</stp>
        <tr r="N1102" s="1"/>
        <tr r="N1742" s="1"/>
      </tp>
      <tp t="s">
        <v>#N/A N/A</v>
        <stp/>
        <stp>BDP|704323093597031807</stp>
        <tr r="N162" s="1"/>
        <tr r="N395" s="1"/>
      </tp>
      <tp t="s">
        <v>#N/A N/A</v>
        <stp/>
        <stp>BDP|484110605176739201</stp>
        <tr r="R2506" s="1"/>
      </tp>
      <tp t="s">
        <v>#N/A N/A</v>
        <stp/>
        <stp>BDP|505217405793187432</stp>
        <tr r="N1160" s="1"/>
        <tr r="N1800" s="1"/>
      </tp>
      <tp t="s">
        <v>#N/A N/A</v>
        <stp/>
        <stp>BDP|951224669105673474</stp>
        <tr r="N4225" s="1"/>
        <tr r="N4225" s="1"/>
      </tp>
      <tp t="s">
        <v>#N/A N/A</v>
        <stp/>
        <stp>BDP|966859478908510222</stp>
        <tr r="P4223" s="1"/>
      </tp>
      <tp t="s">
        <v>#N/A N/A</v>
        <stp/>
        <stp>BDP|553597707723436228</stp>
        <tr r="N1415" s="1"/>
        <tr r="N775" s="1"/>
      </tp>
      <tp t="s">
        <v>#N/A N/A</v>
        <stp/>
        <stp>BDP|607730729358374924</stp>
        <tr r="N1162" s="1"/>
        <tr r="N1802" s="1"/>
      </tp>
      <tp t="s">
        <v>#N/A N/A</v>
        <stp/>
        <stp>BDP|865157144475473406</stp>
        <tr r="R258" s="1"/>
        <tr r="R258" s="1"/>
        <tr r="R4242" s="1"/>
        <tr r="R4242" s="1"/>
      </tp>
      <tp t="s">
        <v>#N/A N/A</v>
        <stp/>
        <stp>BDP|289503271241963741</stp>
        <tr r="N1028" s="1"/>
        <tr r="N1668" s="1"/>
      </tp>
      <tp t="s">
        <v>#N/A N/A</v>
        <stp/>
        <stp>BDP|606632234729921865</stp>
        <tr r="N4220" s="1"/>
      </tp>
      <tp t="s">
        <v>#N/A N/A</v>
        <stp/>
        <stp>BDP|543982022449141615</stp>
        <tr r="R2496" s="1"/>
      </tp>
      <tp t="s">
        <v>#N/A N/A</v>
        <stp/>
        <stp>BDP|975055828165910359</stp>
        <tr r="R2189" s="1"/>
      </tp>
      <tp t="s">
        <v>#N/A N/A</v>
        <stp/>
        <stp>BDP|112314846595806660</stp>
        <tr r="N215" s="1"/>
        <tr r="N448" s="1"/>
      </tp>
      <tp t="s">
        <v>#N/A N/A</v>
        <stp/>
        <stp>BDP|283227905574867263</stp>
        <tr r="N1499" s="1"/>
        <tr r="N859" s="1"/>
      </tp>
      <tp t="s">
        <v>#N/A N/A</v>
        <stp/>
        <stp>BDP|453762216104432648</stp>
        <tr r="N2325" s="1"/>
      </tp>
      <tp t="s">
        <v>#N/A N/A</v>
        <stp/>
        <stp>BDP|436506327992110141</stp>
        <tr r="R2382" s="1"/>
      </tp>
      <tp t="s">
        <v>#N/A N/A</v>
        <stp/>
        <stp>BDP|143212343940331210</stp>
        <tr r="N1219" s="1"/>
      </tp>
      <tp t="s">
        <v>#N/A N/A</v>
        <stp/>
        <stp>BDP|912209058214261717</stp>
        <tr r="R2361" s="1"/>
      </tp>
      <tp t="s">
        <v>#N/A N/A</v>
        <stp/>
        <stp>BDP|839024037225889263</stp>
        <tr r="R2054" s="1"/>
        <tr r="R2252" s="1"/>
      </tp>
      <tp t="s">
        <v>#N/A N/A</v>
        <stp/>
        <stp>BDP|219358853806067781</stp>
        <tr r="R2256" s="1"/>
      </tp>
      <tp t="s">
        <v>#N/A N/A</v>
        <stp/>
        <stp>BDP|475282183589733466</stp>
        <tr r="N1314" s="1"/>
        <tr r="N674" s="1"/>
      </tp>
      <tp t="s">
        <v>#N/A N/A</v>
        <stp/>
        <stp>BDP|752986424605166957</stp>
        <tr r="N2434" s="1"/>
      </tp>
      <tp t="s">
        <v>#N/A N/A</v>
        <stp/>
        <stp>BDP|955854063158781114</stp>
        <tr r="N164" s="1"/>
        <tr r="N2281" s="1"/>
        <tr r="N397" s="1"/>
      </tp>
      <tp t="s">
        <v>#N/A N/A</v>
        <stp/>
        <stp>BDP|928704021561764353</stp>
        <tr r="R500" s="1"/>
        <tr r="R500" s="1"/>
      </tp>
      <tp t="s">
        <v>#N/A N/A</v>
        <stp/>
        <stp>BDP|741958185891463786</stp>
        <tr r="R503" s="1"/>
      </tp>
      <tp t="s">
        <v>#N/A N/A</v>
        <stp/>
        <stp>BDP|943204724700924714</stp>
        <tr r="N15" s="1"/>
        <tr r="N15" s="1"/>
        <tr r="N8" s="1"/>
        <tr r="N8" s="1"/>
      </tp>
      <tp t="s">
        <v>#N/A N/A</v>
        <stp/>
        <stp>BDP|335516705111449352</stp>
        <tr r="R2494" s="1"/>
      </tp>
      <tp t="s">
        <v>#N/A N/A</v>
        <stp/>
        <stp>BDP|662711314489782839</stp>
        <tr r="N1867" s="1"/>
      </tp>
      <tp t="s">
        <v>#N/A N/A</v>
        <stp/>
        <stp>BDP|568678002566719767</stp>
        <tr r="R2309" s="1"/>
      </tp>
      <tp t="s">
        <v>#N/A N/A</v>
        <stp/>
        <stp>BDP|725761005827580706</stp>
        <tr r="N2145" s="1"/>
      </tp>
      <tp t="s">
        <v>#N/A N/A</v>
        <stp/>
        <stp>BDP|996189115430607706</stp>
        <tr r="R1992" s="1"/>
      </tp>
      <tp t="s">
        <v>#N/A N/A</v>
        <stp/>
        <stp>BDP|468309942758329868</stp>
        <tr r="R2272" s="1"/>
      </tp>
      <tp t="s">
        <v>#N/A N/A</v>
        <stp/>
        <stp>BDP|934482048367321151</stp>
        <tr r="N249" s="1"/>
      </tp>
      <tp t="s">
        <v>#N/A N/A</v>
        <stp/>
        <stp>BDP|538776212497108798</stp>
        <tr r="N493" s="1"/>
      </tp>
      <tp t="s">
        <v>#N/A N/A</v>
        <stp/>
        <stp>BDP|511744839346357420</stp>
        <tr r="R2343" s="1"/>
      </tp>
      <tp t="s">
        <v>#N/A N/A</v>
        <stp/>
        <stp>BDP|588160984437132821</stp>
        <tr r="N310" s="1"/>
        <tr r="N77" s="1"/>
      </tp>
      <tp t="s">
        <v>#N/A N/A</v>
        <stp/>
        <stp>BDP|251298545514983408</stp>
        <tr r="N245" s="1"/>
      </tp>
      <tp t="s">
        <v>#N/A N/A</v>
        <stp/>
        <stp>BDP|950740540545898071</stp>
        <tr r="R2015" s="1"/>
      </tp>
      <tp t="s">
        <v>#N/A N/A</v>
        <stp/>
        <stp>BDP|395533663843466652</stp>
        <tr r="N569" s="1"/>
      </tp>
      <tp t="s">
        <v>#N/A N/A</v>
        <stp/>
        <stp>BDP|480394709581036478</stp>
        <tr r="N1350" s="1"/>
        <tr r="N710" s="1"/>
      </tp>
      <tp t="s">
        <v>#N/A N/A</v>
        <stp/>
        <stp>BDP|726792208105570402</stp>
        <tr r="N2048" s="1"/>
      </tp>
      <tp t="s">
        <v>#N/A N/A</v>
        <stp/>
        <stp>BDP|911633659610930593</stp>
        <tr r="R2536" s="1"/>
      </tp>
      <tp t="s">
        <v>#N/A N/A</v>
        <stp/>
        <stp>BDP|169170698030037923</stp>
        <tr r="N2511" s="1"/>
      </tp>
      <tp t="s">
        <v>#N/A N/A</v>
        <stp/>
        <stp>BDP|816824595330512074</stp>
        <tr r="N1389" s="1"/>
        <tr r="N749" s="1"/>
      </tp>
      <tp t="s">
        <v>#N/A N/A</v>
        <stp/>
        <stp>BDP|507318990258900335</stp>
        <tr r="N1178" s="1"/>
        <tr r="N1818" s="1"/>
      </tp>
      <tp t="s">
        <v>#N/A N/A</v>
        <stp/>
        <stp>BDP|986713605025395368</stp>
        <tr r="N2250" s="1"/>
      </tp>
      <tp t="s">
        <v>#N/A N/A</v>
        <stp/>
        <stp>BDP|519304660880899454</stp>
        <tr r="N1408" s="1"/>
        <tr r="N768" s="1"/>
      </tp>
      <tp t="s">
        <v>#N/A N/A</v>
        <stp/>
        <stp>BDP|922299428540692146</stp>
        <tr r="N1865" s="1"/>
        <tr r="N4219" s="1"/>
      </tp>
      <tp t="s">
        <v>#N/A N/A</v>
        <stp/>
        <stp>BDP|305537801487209388</stp>
        <tr r="N1202" s="1"/>
        <tr r="N1842" s="1"/>
      </tp>
      <tp t="s">
        <v>#N/A N/A</v>
        <stp/>
        <stp>BDP|528497100247018295</stp>
        <tr r="R4304" s="1"/>
      </tp>
      <tp t="s">
        <v>#N/A N/A</v>
        <stp/>
        <stp>BDP|436352740483365574</stp>
        <tr r="R2154" s="1"/>
      </tp>
      <tp t="s">
        <v>#N/A N/A</v>
        <stp/>
        <stp>BDP|406980893056815768</stp>
        <tr r="R1939" s="1"/>
      </tp>
      <tp t="s">
        <v>#N/A N/A</v>
        <stp/>
        <stp>BDP|675072982671114816</stp>
        <tr r="R2471" s="1"/>
      </tp>
      <tp t="s">
        <v>#N/A N/A</v>
        <stp/>
        <stp>BDP|154969972068391685</stp>
        <tr r="N1875" s="1"/>
        <tr r="N566" s="1"/>
      </tp>
      <tp t="s">
        <v>#N/A N/A</v>
        <stp/>
        <stp>BDP|266138171925232378</stp>
        <tr r="R1990" s="1"/>
      </tp>
      <tp t="s">
        <v>#N/A N/A</v>
        <stp/>
        <stp>BDP|509960636132011802</stp>
        <tr r="R2203" s="1"/>
      </tp>
      <tp t="s">
        <v>#N/A N/A</v>
        <stp/>
        <stp>BDP|932359451452868420</stp>
        <tr r="R1977" s="1"/>
      </tp>
      <tp t="s">
        <v>#N/A N/A</v>
        <stp/>
        <stp>BDP|123356097759017328</stp>
        <tr r="O1956" s="1"/>
        <tr r="O2003" s="1"/>
      </tp>
      <tp t="s">
        <v>#N/A N/A</v>
        <stp/>
        <stp>BDP|641583223642699584</stp>
        <tr r="N1986" s="1"/>
      </tp>
      <tp t="s">
        <v>#N/A N/A</v>
        <stp/>
        <stp>BDP|190200789119409011</stp>
        <tr r="N2204" s="1"/>
      </tp>
      <tp t="s">
        <v>#N/A N/A</v>
        <stp/>
        <stp>BDP|873612130396426000</stp>
        <tr r="R2184" s="1"/>
        <tr r="R2387" s="1"/>
      </tp>
      <tp t="s">
        <v>#N/A N/A</v>
        <stp/>
        <stp>BDP|905432422536362356</stp>
        <tr r="O1957" s="1"/>
        <tr r="O2004" s="1"/>
      </tp>
      <tp t="s">
        <v>#N/A N/A</v>
        <stp/>
        <stp>BDP|471992454608384750</stp>
        <tr r="R2305" s="1"/>
      </tp>
      <tp t="s">
        <v>#N/A N/A</v>
        <stp/>
        <stp>BDP|516721293915994842</stp>
        <tr r="N1010" s="1"/>
        <tr r="N1650" s="1"/>
      </tp>
      <tp t="s">
        <v>#N/A N/A</v>
        <stp/>
        <stp>BDP|446608067635299655</stp>
        <tr r="N2354" s="1"/>
        <tr r="N4301" s="1"/>
      </tp>
      <tp t="s">
        <v>#N/A N/A</v>
        <stp/>
        <stp>BDP|119670414612056674</stp>
        <tr r="R2486" s="1"/>
      </tp>
      <tp t="s">
        <v>#N/A N/A</v>
        <stp/>
        <stp>BDP|912380157166337330</stp>
        <tr r="R2053" s="1"/>
      </tp>
      <tp t="s">
        <v>#N/A N/A</v>
        <stp/>
        <stp>BDP|848743531657821025</stp>
        <tr r="R4187" s="1"/>
      </tp>
      <tp t="s">
        <v>#N/A N/A</v>
        <stp/>
        <stp>BDP|538367763113799565</stp>
        <tr r="R2491" s="1"/>
      </tp>
      <tp t="s">
        <v>#N/A N/A</v>
        <stp/>
        <stp>BDP|433729878585244715</stp>
        <tr r="R2527" s="1"/>
      </tp>
      <tp t="s">
        <v>#N/A N/A</v>
        <stp/>
        <stp>BDP|257324502633821245</stp>
        <tr r="N1398" s="1"/>
        <tr r="N758" s="1"/>
      </tp>
      <tp t="s">
        <v>#N/A N/A</v>
        <stp/>
        <stp>BDP|399394264833587444</stp>
        <tr r="N2398" s="1"/>
      </tp>
      <tp t="s">
        <v>#N/A N/A</v>
        <stp/>
        <stp>BDP|397387323025813681</stp>
        <tr r="R4230" s="1"/>
      </tp>
      <tp t="s">
        <v>#N/A N/A</v>
        <stp/>
        <stp>BDP|462984026738700175</stp>
        <tr r="N260" s="1"/>
        <tr r="N27" s="1"/>
      </tp>
      <tp t="s">
        <v>#N/A N/A</v>
        <stp/>
        <stp>BDP|824319698488756027</stp>
        <tr r="R2424" s="1"/>
        <tr r="R2483" s="1"/>
      </tp>
      <tp t="s">
        <v>#N/A N/A</v>
        <stp/>
        <stp>BDP|702304593518516045</stp>
        <tr r="R2453" s="1"/>
      </tp>
      <tp t="s">
        <v>#N/A N/A</v>
        <stp/>
        <stp>BDP|903566571813567384</stp>
        <tr r="R2316" s="1"/>
      </tp>
      <tp t="s">
        <v>#N/A N/A</v>
        <stp/>
        <stp>BDP|807654419281653410</stp>
        <tr r="R1931" s="1"/>
      </tp>
      <tp t="s">
        <v>#N/A N/A</v>
        <stp/>
        <stp>BDP|962893087449747492</stp>
        <tr r="N280" s="1"/>
        <tr r="N47" s="1"/>
      </tp>
      <tp t="s">
        <v>#N/A N/A</v>
        <stp/>
        <stp>BDP|447987068583048132</stp>
        <tr r="N2192" s="1"/>
      </tp>
      <tp t="s">
        <v>#N/A N/A</v>
        <stp/>
        <stp>BDP|215448183317777626</stp>
        <tr r="N121" s="1"/>
        <tr r="N354" s="1"/>
      </tp>
      <tp t="s">
        <v>#N/A N/A</v>
        <stp/>
        <stp>BDP|585825874224000630</stp>
        <tr r="N4233" s="1"/>
        <tr r="N4233" s="1"/>
      </tp>
      <tp t="s">
        <v>#N/A N/A</v>
        <stp/>
        <stp>BDP|660569643018601453</stp>
        <tr r="R1866" s="1"/>
      </tp>
      <tp t="s">
        <v>#N/A N/A</v>
        <stp/>
        <stp>BDP|302563897228261915</stp>
        <tr r="N4165" s="1"/>
        <tr r="N4165" s="1"/>
        <tr r="N4174" s="1"/>
        <tr r="N4174" s="1"/>
      </tp>
      <tp t="s">
        <v>#N/A N/A</v>
        <stp/>
        <stp>BDP|464252933859951450</stp>
        <tr r="R2435" s="1"/>
      </tp>
      <tp t="s">
        <v>#N/A N/A</v>
        <stp/>
        <stp>BDP|918873349707924704</stp>
        <tr r="N330" s="1"/>
        <tr r="N97" s="1"/>
      </tp>
      <tp t="s">
        <v>#N/A N/A</v>
        <stp/>
        <stp>BDP|904400584466489660</stp>
        <tr r="R2269" s="1"/>
      </tp>
      <tp t="s">
        <v>#N/A N/A</v>
        <stp/>
        <stp>BDP|663577997901835165</stp>
        <tr r="R2516" s="1"/>
      </tp>
      <tp t="s">
        <v>#N/A N/A</v>
        <stp/>
        <stp>BDP|856788759798947682</stp>
        <tr r="R2435" s="1"/>
      </tp>
      <tp t="s">
        <v>#N/A N/A</v>
        <stp/>
        <stp>BDP|948784588311239213</stp>
        <tr r="R1891" s="1"/>
      </tp>
      <tp t="s">
        <v>#N/A N/A</v>
        <stp/>
        <stp>BDP|651987603777390255</stp>
        <tr r="R537" s="1"/>
      </tp>
      <tp t="s">
        <v>#N/A N/A</v>
        <stp/>
        <stp>BDP|495005114799215456</stp>
        <tr r="R2202" s="1"/>
        <tr r="R2405" s="1"/>
      </tp>
      <tp t="s">
        <v>#N/A N/A</v>
        <stp/>
        <stp>BDP|898665087427088597</stp>
        <tr r="N1133" s="1"/>
        <tr r="N1773" s="1"/>
      </tp>
      <tp t="s">
        <v>#N/A N/A</v>
        <stp/>
        <stp>BDP|345501134009154377</stp>
        <tr r="R2491" s="1"/>
      </tp>
      <tp t="s">
        <v>#N/A N/A</v>
        <stp/>
        <stp>BDP|316689889227434548</stp>
        <tr r="R2031" s="1"/>
      </tp>
      <tp t="s">
        <v>#N/A N/A</v>
        <stp/>
        <stp>BDP|241361321449661409</stp>
        <tr r="R2146" s="1"/>
      </tp>
      <tp t="s">
        <v>#N/A N/A</v>
        <stp/>
        <stp>BDP|188673689173203213</stp>
        <tr r="R4206" s="1"/>
      </tp>
      <tp t="s">
        <v>#N/A N/A</v>
        <stp/>
        <stp>BDP|966151341008853281</stp>
        <tr r="R4234" s="1"/>
      </tp>
      <tp t="s">
        <v>#N/A N/A</v>
        <stp/>
        <stp>BDP|693242794816824237</stp>
        <tr r="N4211" s="1"/>
      </tp>
      <tp t="s">
        <v>#N/A N/A</v>
        <stp/>
        <stp>BDP|539626844449382485</stp>
        <tr r="N155" s="1"/>
        <tr r="N388" s="1"/>
      </tp>
      <tp t="s">
        <v>#N/A N/A</v>
        <stp/>
        <stp>BDP|756311160733625984</stp>
        <tr r="R1877" s="1"/>
      </tp>
      <tp t="s">
        <v>#N/A N/A</v>
        <stp/>
        <stp>BDP|630771687740962049</stp>
        <tr r="R248" s="1"/>
      </tp>
      <tp t="s">
        <v>#N/A N/A</v>
        <stp/>
        <stp>BDP|302510806798237209</stp>
        <tr r="N1947" s="1"/>
        <tr r="N1947" s="1"/>
      </tp>
      <tp t="s">
        <v>#N/A N/A</v>
        <stp/>
        <stp>BDP|628492994200436295</stp>
        <tr r="N1979" s="1"/>
      </tp>
      <tp t="s">
        <v>#N/A N/A</v>
        <stp/>
        <stp>BDP|997870548434446757</stp>
        <tr r="R2038" s="1"/>
      </tp>
      <tp t="s">
        <v>#N/A N/A</v>
        <stp/>
        <stp>BDP|141548776898686523</stp>
        <tr r="N2053" s="1"/>
      </tp>
      <tp t="s">
        <v>#N/A N/A</v>
        <stp/>
        <stp>BDP|887793697340675117</stp>
        <tr r="R2341" s="1"/>
      </tp>
      <tp t="s">
        <v>#N/A N/A</v>
        <stp/>
        <stp>BDP|782703678868633783</stp>
        <tr r="N1229" s="1"/>
        <tr r="N589" s="1"/>
      </tp>
      <tp t="s">
        <v>#N/A N/A</v>
        <stp/>
        <stp>BDP|816867212715839366</stp>
        <tr r="R2270" s="1"/>
      </tp>
      <tp t="s">
        <v>#N/A N/A</v>
        <stp/>
        <stp>BDP|161916130673623798</stp>
        <tr r="N1970" s="1"/>
      </tp>
      <tp t="s">
        <v>#N/A N/A</v>
        <stp/>
        <stp>BDP|349314277183560993</stp>
        <tr r="R516" s="1"/>
      </tp>
      <tp t="s">
        <v>#N/A N/A</v>
        <stp/>
        <stp>BDP|978480428908607059</stp>
        <tr r="N1919" s="1"/>
        <tr r="N555" s="1"/>
      </tp>
      <tp t="s">
        <v>#N/A N/A</v>
        <stp/>
        <stp>BDP|691336658639580133</stp>
        <tr r="R2450" s="1"/>
      </tp>
      <tp t="s">
        <v>#N/A N/A</v>
        <stp/>
        <stp>BDP|346863532345048039</stp>
        <tr r="N1109" s="1"/>
        <tr r="N1749" s="1"/>
      </tp>
      <tp t="s">
        <v>#N/A N/A</v>
        <stp/>
        <stp>BDP|887849109882651471</stp>
        <tr r="R543" s="1"/>
        <tr r="R543" s="1"/>
      </tp>
      <tp t="s">
        <v>#N/A N/A</v>
        <stp/>
        <stp>BDP|277641158695119899</stp>
        <tr r="N1153" s="1"/>
        <tr r="N1793" s="1"/>
      </tp>
      <tp t="s">
        <v>#N/A N/A</v>
        <stp/>
        <stp>BDP|129342093181540554</stp>
        <tr r="N1218" s="1"/>
        <tr r="N1858" s="1"/>
      </tp>
      <tp t="s">
        <v>#N/A N/A</v>
        <stp/>
        <stp>BDP|168410392631074205</stp>
        <tr r="N4200" s="1"/>
      </tp>
      <tp t="s">
        <v>#N/A N/A</v>
        <stp/>
        <stp>BDP|838276177899714527</stp>
        <tr r="R1915" s="1"/>
      </tp>
      <tp t="s">
        <v>#N/A N/A</v>
        <stp/>
        <stp>BDP|797916848632243620</stp>
        <tr r="N2431" s="1"/>
      </tp>
      <tp t="s">
        <v>#N/A N/A</v>
        <stp/>
        <stp>BDP|998890309106144720</stp>
        <tr r="R2199" s="1"/>
      </tp>
      <tp t="s">
        <v>#N/A N/A</v>
        <stp/>
        <stp>BDP|888332049797093966</stp>
        <tr r="R549" s="1"/>
      </tp>
      <tp t="s">
        <v>#N/A N/A</v>
        <stp/>
        <stp>BDP|351159014229282050</stp>
        <tr r="N1360" s="1"/>
        <tr r="N720" s="1"/>
      </tp>
      <tp t="s">
        <v>#N/A N/A</v>
        <stp/>
        <stp>BDP|933179881463955313</stp>
        <tr r="R1910" s="1"/>
        <tr r="R533" s="1"/>
      </tp>
      <tp t="s">
        <v>#N/A N/A</v>
        <stp/>
        <stp>BDP|813988421547997580</stp>
        <tr r="R2181" s="1"/>
        <tr r="R2384" s="1"/>
      </tp>
      <tp t="s">
        <v>#N/A N/A</v>
        <stp/>
        <stp>BDP|155145024392045808</stp>
        <tr r="R2469" s="1"/>
      </tp>
      <tp t="s">
        <v>#N/A N/A</v>
        <stp/>
        <stp>BDP|956869636294453718</stp>
        <tr r="N1525" s="1"/>
        <tr r="N885" s="1"/>
      </tp>
      <tp t="s">
        <v>#N/A N/A</v>
        <stp/>
        <stp>BDP|909571152828865095</stp>
        <tr r="R2055" s="1"/>
        <tr r="R2255" s="1"/>
      </tp>
      <tp t="s">
        <v>#N/A N/A</v>
        <stp/>
        <stp>BDP|726131986621995027</stp>
        <tr r="N1132" s="1"/>
        <tr r="N1772" s="1"/>
      </tp>
      <tp t="s">
        <v>#N/A N/A</v>
        <stp/>
        <stp>BDP|451811077381031696</stp>
        <tr r="O1955" s="1"/>
        <tr r="O2002" s="1"/>
      </tp>
      <tp t="s">
        <v>#N/A N/A</v>
        <stp/>
        <stp>BDP|373706411237568933</stp>
        <tr r="R2431" s="1"/>
      </tp>
      <tp t="s">
        <v>#N/A N/A</v>
        <stp/>
        <stp>BDP|643308697653291121</stp>
        <tr r="R1897" s="1"/>
      </tp>
      <tp t="s">
        <v>#N/A N/A</v>
        <stp/>
        <stp>BDP|681199996530317082</stp>
        <tr r="N209" s="1"/>
        <tr r="N442" s="1"/>
      </tp>
      <tp t="s">
        <v>#N/A N/A</v>
        <stp/>
        <stp>BDP|916152380584965698</stp>
        <tr r="R2412" s="1"/>
      </tp>
      <tp t="s">
        <v>#N/A N/A</v>
        <stp/>
        <stp>BDP|255284620033421827</stp>
        <tr r="R2090" s="1"/>
        <tr r="R2290" s="1"/>
        <tr r="R2452" s="1"/>
      </tp>
      <tp t="s">
        <v>#N/A N/A</v>
        <stp/>
        <stp>BDP|354253525312415993</stp>
        <tr r="R1900" s="1"/>
      </tp>
      <tp t="s">
        <v>#N/A N/A</v>
        <stp/>
        <stp>BDP|845687213594300889</stp>
        <tr r="P1954" s="1"/>
        <tr r="P2001" s="1"/>
      </tp>
      <tp t="s">
        <v>#N/A N/A</v>
        <stp/>
        <stp>BDP|147641089886119372</stp>
        <tr r="N2360" s="1"/>
      </tp>
      <tp t="s">
        <v>#N/A N/A</v>
        <stp/>
        <stp>BDP|507898317296983483</stp>
        <tr r="N1006" s="1"/>
        <tr r="N1646" s="1"/>
      </tp>
      <tp t="s">
        <v>#N/A N/A</v>
        <stp/>
        <stp>BDP|529664331397476918</stp>
        <tr r="N2289" s="1"/>
      </tp>
      <tp t="s">
        <v>#N/A N/A</v>
        <stp/>
        <stp>BDP|135628201515443869</stp>
        <tr r="R2537" s="1"/>
      </tp>
      <tp t="s">
        <v>#N/A N/A</v>
        <stp/>
        <stp>BDP|490564315947295858</stp>
        <tr r="N1271" s="1"/>
        <tr r="N631" s="1"/>
      </tp>
      <tp t="s">
        <v>#N/A N/A</v>
        <stp/>
        <stp>BDP|548608276593591948</stp>
        <tr r="R2210" s="1"/>
      </tp>
      <tp t="s">
        <v>#N/A N/A</v>
        <stp/>
        <stp>BDP|565153027428705021</stp>
        <tr r="N4218" s="1"/>
      </tp>
      <tp t="s">
        <v>#N/A N/A</v>
        <stp/>
        <stp>BDP|704892431290160105</stp>
        <tr r="N1382" s="1"/>
        <tr r="N742" s="1"/>
      </tp>
      <tp t="s">
        <v>#N/A N/A</v>
        <stp/>
        <stp>BDP|895058976569699439</stp>
        <tr r="N1943" s="1"/>
        <tr r="N1943" s="1"/>
      </tp>
      <tp t="s">
        <v>#N/A N/A</v>
        <stp/>
        <stp>BDP|138892277373043613</stp>
        <tr r="R23" s="1"/>
        <tr r="R4150" s="1"/>
        <tr r="R4176" s="1"/>
        <tr r="R4328" s="1"/>
      </tp>
      <tp t="s">
        <v>#N/A N/A</v>
        <stp/>
        <stp>BDP|345669678158116350</stp>
        <tr r="N2140" s="1"/>
      </tp>
      <tp t="s">
        <v>#N/A N/A</v>
        <stp/>
        <stp>BDP|540160470228284465</stp>
        <tr r="N2097" s="1"/>
      </tp>
      <tp t="s">
        <v>#N/A N/A</v>
        <stp/>
        <stp>BDP|242942776601894584</stp>
        <tr r="R1894" s="1"/>
      </tp>
      <tp t="s">
        <v>#N/A N/A</v>
        <stp/>
        <stp>BDP|164807669101884505</stp>
        <tr r="P1884" s="1"/>
      </tp>
      <tp t="s">
        <v>#N/A N/A</v>
        <stp/>
        <stp>BDP|460538894040663643</stp>
        <tr r="R2240" s="1"/>
      </tp>
      <tp t="s">
        <v>#N/A N/A</v>
        <stp/>
        <stp>BDP|854452549952202846</stp>
        <tr r="R2454" s="1"/>
      </tp>
      <tp t="s">
        <v>#N/A N/A</v>
        <stp/>
        <stp>BDP|732245580088154803</stp>
        <tr r="R495" s="1"/>
      </tp>
      <tp t="s">
        <v>#N/A N/A</v>
        <stp/>
        <stp>BDP|457867430372641</stp>
        <tr r="N1939" s="1"/>
        <tr r="N1939" s="1"/>
      </tp>
    </main>
  </volType>
</volType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volatileDependencies" Target="volatileDependenci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36"/>
  <sheetViews>
    <sheetView tabSelected="1" zoomScale="85" zoomScaleNormal="85" workbookViewId="0">
      <pane xSplit="2" ySplit="2" topLeftCell="C3" activePane="bottomRight" state="frozen"/>
      <selection pane="topRight" activeCell="C1" sqref="C1"/>
      <selection pane="bottomLeft" activeCell="A3" sqref="A3"/>
      <selection pane="bottomRight" activeCell="C3" sqref="C3"/>
    </sheetView>
  </sheetViews>
  <sheetFormatPr defaultRowHeight="14.5" x14ac:dyDescent="0.35"/>
  <cols>
    <col min="1" max="1" width="10.7265625" customWidth="1"/>
    <col min="2" max="2" width="50.7265625" customWidth="1"/>
    <col min="3" max="3" width="35.7265625" customWidth="1"/>
    <col min="4" max="5" width="14.7265625" customWidth="1"/>
    <col min="6" max="6" width="30.7265625" customWidth="1"/>
    <col min="7" max="7" width="25.7265625" style="1" customWidth="1"/>
    <col min="8" max="8" width="10.7265625" style="1" customWidth="1"/>
    <col min="9" max="9" width="25.7265625" style="2" customWidth="1"/>
    <col min="10" max="10" width="10.7265625" style="3" customWidth="1"/>
    <col min="11" max="11" width="15.6328125" style="4" customWidth="1"/>
    <col min="12" max="12" width="13.7265625" style="5" customWidth="1"/>
    <col min="13" max="13" width="20.7265625" style="6" customWidth="1"/>
    <col min="14" max="14" width="12.7265625" style="7" customWidth="1"/>
    <col min="15" max="15" width="13.7265625" style="7" customWidth="1"/>
    <col min="16" max="16" width="15.7265625" style="8" customWidth="1"/>
    <col min="17" max="17" width="18.7265625" style="7" customWidth="1"/>
    <col min="18" max="18" width="13.7265625" style="8" customWidth="1"/>
    <col min="19" max="19" width="20.7265625" style="7" customWidth="1"/>
    <col min="20" max="20" width="18.7265625" customWidth="1"/>
    <col min="21" max="27" width="23.7265625" customWidth="1"/>
    <col min="28" max="31" width="17.7265625" style="8" customWidth="1"/>
    <col min="32" max="32" width="28.7265625" style="8" customWidth="1"/>
    <col min="33" max="33" width="8.7265625" style="17"/>
  </cols>
  <sheetData>
    <row r="1" spans="1:33" x14ac:dyDescent="0.35">
      <c r="A1" t="s">
        <v>0</v>
      </c>
      <c r="G1" s="9" t="s">
        <v>1</v>
      </c>
    </row>
    <row r="2" spans="1:33" x14ac:dyDescent="0.35">
      <c r="A2" s="10" t="s">
        <v>2</v>
      </c>
      <c r="B2" s="10" t="s">
        <v>3</v>
      </c>
      <c r="C2" s="10" t="s">
        <v>4</v>
      </c>
      <c r="D2" s="10" t="s">
        <v>5</v>
      </c>
      <c r="E2" s="10" t="s">
        <v>6</v>
      </c>
      <c r="F2" s="10" t="s">
        <v>7</v>
      </c>
      <c r="G2" s="10" t="s">
        <v>8</v>
      </c>
      <c r="H2" s="10" t="s">
        <v>9</v>
      </c>
      <c r="I2" s="10" t="s">
        <v>10</v>
      </c>
      <c r="J2" s="10" t="s">
        <v>11</v>
      </c>
      <c r="K2" s="10" t="s">
        <v>12</v>
      </c>
      <c r="L2" s="10" t="s">
        <v>13</v>
      </c>
      <c r="M2" s="10" t="s">
        <v>14</v>
      </c>
      <c r="N2" s="10" t="s">
        <v>15</v>
      </c>
      <c r="O2" s="10" t="s">
        <v>16</v>
      </c>
      <c r="P2" s="10" t="s">
        <v>17</v>
      </c>
      <c r="Q2" s="10" t="s">
        <v>18</v>
      </c>
      <c r="R2" s="10" t="s">
        <v>19</v>
      </c>
      <c r="S2" s="10" t="s">
        <v>20</v>
      </c>
      <c r="T2" s="10" t="s">
        <v>21</v>
      </c>
      <c r="U2" s="10" t="s">
        <v>22</v>
      </c>
      <c r="V2" s="10" t="s">
        <v>23</v>
      </c>
      <c r="W2" s="10" t="s">
        <v>24</v>
      </c>
      <c r="X2" s="10" t="s">
        <v>25</v>
      </c>
      <c r="Y2" s="10" t="s">
        <v>26</v>
      </c>
      <c r="Z2" s="10" t="s">
        <v>27</v>
      </c>
      <c r="AA2" s="10" t="s">
        <v>28</v>
      </c>
      <c r="AB2" s="10" t="s">
        <v>29</v>
      </c>
      <c r="AC2" s="10" t="s">
        <v>30</v>
      </c>
      <c r="AD2" s="10" t="s">
        <v>31</v>
      </c>
      <c r="AE2" s="10" t="s">
        <v>32</v>
      </c>
      <c r="AF2" s="10" t="s">
        <v>33</v>
      </c>
      <c r="AG2" s="18" t="s">
        <v>34</v>
      </c>
    </row>
    <row r="3" spans="1:33" x14ac:dyDescent="0.35">
      <c r="A3" t="s">
        <v>35</v>
      </c>
      <c r="B3" t="s">
        <v>36</v>
      </c>
      <c r="C3" t="s">
        <v>37</v>
      </c>
      <c r="D3" t="s">
        <v>38</v>
      </c>
      <c r="E3" t="s">
        <v>39</v>
      </c>
      <c r="F3" t="s">
        <v>40</v>
      </c>
      <c r="G3" s="1">
        <v>1074223</v>
      </c>
      <c r="H3" s="1">
        <v>95.27</v>
      </c>
      <c r="I3" s="2">
        <v>102341225.20999999</v>
      </c>
      <c r="J3" s="3">
        <v>0.53362965682077634</v>
      </c>
      <c r="K3" s="4">
        <v>191783241.25</v>
      </c>
      <c r="L3" s="5">
        <v>9300001</v>
      </c>
      <c r="M3" s="6">
        <v>20.621851679999999</v>
      </c>
      <c r="N3" s="7" t="str">
        <f>IF(ISNUMBER(_xll.BDP($C3, "DELTA_MID")),_xll.BDP($C3, "DELTA_MID")," ")</f>
        <v xml:space="preserve"> </v>
      </c>
      <c r="O3" s="7" t="str">
        <f>IF(ISNUMBER(N3),_xll.BDP($C3, "OPT_UNDL_TICKER")," ")</f>
        <v xml:space="preserve"> </v>
      </c>
      <c r="P3" s="8" t="str">
        <f>IF(ISNUMBER(N3),_xll.BDP($C3, "OPT_UNDL_PX")," ")</f>
        <v xml:space="preserve"> </v>
      </c>
      <c r="Q3" s="7" t="str">
        <f t="shared" ref="Q3:Q66" si="0">IF(ISNUMBER(N3),+G3*100*P3/K3," ")</f>
        <v xml:space="preserve"> </v>
      </c>
      <c r="R3" s="8" t="str">
        <f>IF(ISNUMBER(_xll.BDP($T3&amp;" Index","DUR_ADJ_OAS_MID")),_xll.BDP($T3&amp;" Index","DUR_ADJ_OAS_MID"),IF(ISNUMBER(_xll.BDP($T3&amp;" Govt","DUR_ADJ_OAS_MID")),_xll.BDP($T3&amp;" Govt","DUR_ADJ_OAS_MID")," "))</f>
        <v xml:space="preserve"> </v>
      </c>
      <c r="S3" s="7" t="str">
        <f ca="1">IF(AND(A2="SVOL",C2="Cash"),                                     SUM(INDIRECT(ADDRESS(ROW()-(COUNTIF(A:A,"SVOL")),COLUMN())):INDIRECT(ADDRESS(ROW()-1,COLUMN()))),                                    IF(AND(A3="TYA",C3="Cash"), SUM(INDIRECT(ADDRESS(ROW()-(COUNTIF(A:A,"TYA")-1),COLUMN())):INDIRECT(ADDRESS(ROW()-1,COLUMN()))),                                    IF(AND(A3="SVOL",ISNUMBER(FIND(" Govt",C3))),"", IF(AND(A3="SVOL",ISNUMBER(FIND(" Index",C3))),J3,                                    IF(ISNUMBER(N3),Q3*N3,IF(ISNUMBER(R3),J3*R3," "))))))</f>
        <v xml:space="preserve"> </v>
      </c>
      <c r="T3" t="s">
        <v>40</v>
      </c>
      <c r="U3" t="s">
        <v>41</v>
      </c>
      <c r="AG3" s="17">
        <v>-4.2009999999999999E-3</v>
      </c>
    </row>
    <row r="4" spans="1:33" x14ac:dyDescent="0.35">
      <c r="A4" t="s">
        <v>35</v>
      </c>
      <c r="B4" t="s">
        <v>42</v>
      </c>
      <c r="C4" t="s">
        <v>43</v>
      </c>
      <c r="F4" t="s">
        <v>42</v>
      </c>
      <c r="G4" s="1">
        <v>665</v>
      </c>
      <c r="H4" s="1">
        <v>108.109375</v>
      </c>
      <c r="I4" s="2">
        <v>71892734.375</v>
      </c>
      <c r="J4" s="3">
        <v>0.37486452887110677</v>
      </c>
      <c r="K4" s="4">
        <v>191783241.25</v>
      </c>
      <c r="L4" s="5">
        <v>9300001</v>
      </c>
      <c r="M4" s="6">
        <v>20.621851679999999</v>
      </c>
      <c r="N4" s="7" t="str">
        <f>IF(ISNUMBER(_xll.BDP($C4, "DELTA_MID")),_xll.BDP($C4, "DELTA_MID")," ")</f>
        <v xml:space="preserve"> </v>
      </c>
      <c r="O4" s="7" t="str">
        <f>IF(ISNUMBER(N4),_xll.BDP($C4, "OPT_UNDL_TICKER")," ")</f>
        <v xml:space="preserve"> </v>
      </c>
      <c r="P4" s="8" t="str">
        <f>IF(ISNUMBER(N4),_xll.BDP($C4, "OPT_UNDL_PX")," ")</f>
        <v xml:space="preserve"> </v>
      </c>
      <c r="Q4" s="7" t="str">
        <f t="shared" si="0"/>
        <v xml:space="preserve"> </v>
      </c>
      <c r="R4" s="8">
        <f>IF(ISNUMBER(_xll.BDP($T4&amp;" Index","DUR_ADJ_OAS_MID")),_xll.BDP($T4&amp;" Index","DUR_ADJ_OAS_MID"),IF(ISNUMBER(_xll.BDP($T4&amp;" Govt","DUR_ADJ_OAS_MID")),_xll.BDP($T4&amp;" Govt","DUR_ADJ_OAS_MID")," "))</f>
        <v>5.7906129694098967</v>
      </c>
      <c r="S4" s="7">
        <f ca="1">IF(AND(A3="SVOL",C3="Cash"),                                     SUM(INDIRECT(ADDRESS(ROW()-(COUNTIF(A:A,"SVOL")),COLUMN())):INDIRECT(ADDRESS(ROW()-1,COLUMN()))),                                    IF(AND(A4="TYA",C4="Cash"), SUM(INDIRECT(ADDRESS(ROW()-(COUNTIF(A:A,"TYA")-1),COLUMN())):INDIRECT(ADDRESS(ROW()-1,COLUMN()))),                                    IF(AND(A4="SVOL",ISNUMBER(FIND(" Govt",C4))),"", IF(AND(A4="SVOL",ISNUMBER(FIND(" Index",C4))),J4,                                    IF(ISNUMBER(N4),Q4*N4,IF(ISNUMBER(R4),J4*R4," "))))))</f>
        <v>2.1706954026527616</v>
      </c>
      <c r="T4" t="s">
        <v>44</v>
      </c>
      <c r="U4" t="s">
        <v>45</v>
      </c>
      <c r="AG4" s="17">
        <v>-4.2009999999999999E-3</v>
      </c>
    </row>
    <row r="5" spans="1:33" x14ac:dyDescent="0.35">
      <c r="A5" t="s">
        <v>35</v>
      </c>
      <c r="B5" t="s">
        <v>46</v>
      </c>
      <c r="C5" t="s">
        <v>47</v>
      </c>
      <c r="F5" t="s">
        <v>48</v>
      </c>
      <c r="G5" s="1">
        <v>-1500</v>
      </c>
      <c r="H5" s="1">
        <v>0.25</v>
      </c>
      <c r="I5" s="2">
        <v>-37500</v>
      </c>
      <c r="J5" s="3">
        <v>-1.9553324762049999E-4</v>
      </c>
      <c r="K5" s="4">
        <v>191783241.25</v>
      </c>
      <c r="L5" s="5">
        <v>9300001</v>
      </c>
      <c r="M5" s="6">
        <v>20.621851679999999</v>
      </c>
      <c r="N5" s="7">
        <f>IF(ISNUMBER(_xll.BDP($C5, "DELTA_MID")),_xll.BDP($C5, "DELTA_MID")," ")</f>
        <v>-0.173286</v>
      </c>
      <c r="O5" s="7" t="str">
        <f>IF(ISNUMBER(N5),_xll.BDP($C5, "OPT_UNDL_TICKER")," ")</f>
        <v>LTPZ US</v>
      </c>
      <c r="P5" s="8">
        <f>IF(ISNUMBER(N5),_xll.BDP($C5, "OPT_UNDL_PX")," ")</f>
        <v>52.25</v>
      </c>
      <c r="Q5" s="7">
        <f t="shared" si="0"/>
        <v>-4.0866448751814492E-2</v>
      </c>
      <c r="R5" s="8" t="str">
        <f>IF(ISNUMBER(_xll.BDP($T5&amp;" Index","DUR_ADJ_OAS_MID")),_xll.BDP($T5&amp;" Index","DUR_ADJ_OAS_MID"),IF(ISNUMBER(_xll.BDP($T5&amp;" Govt","DUR_ADJ_OAS_MID")),_xll.BDP($T5&amp;" Govt","DUR_ADJ_OAS_MID")," "))</f>
        <v xml:space="preserve"> </v>
      </c>
      <c r="S5" s="7">
        <f ca="1">IF(AND(A4="SVOL",C4="Cash"),                                     SUM(INDIRECT(ADDRESS(ROW()-(COUNTIF(A:A,"SVOL")),COLUMN())):INDIRECT(ADDRESS(ROW()-1,COLUMN()))),                                    IF(AND(A5="TYA",C5="Cash"), SUM(INDIRECT(ADDRESS(ROW()-(COUNTIF(A:A,"TYA")-1),COLUMN())):INDIRECT(ADDRESS(ROW()-1,COLUMN()))),                                    IF(AND(A5="SVOL",ISNUMBER(FIND(" Govt",C5))),"", IF(AND(A5="SVOL",ISNUMBER(FIND(" Index",C5))),J5,                                    IF(ISNUMBER(N5),Q5*N5,IF(ISNUMBER(R5),J5*R5," "))))))</f>
        <v>7.081583438406926E-3</v>
      </c>
      <c r="T5" t="s">
        <v>48</v>
      </c>
      <c r="U5" t="s">
        <v>49</v>
      </c>
      <c r="AG5" s="17">
        <v>-4.2009999999999999E-3</v>
      </c>
    </row>
    <row r="6" spans="1:33" x14ac:dyDescent="0.35">
      <c r="A6" t="s">
        <v>35</v>
      </c>
      <c r="B6" t="s">
        <v>50</v>
      </c>
      <c r="C6" t="s">
        <v>51</v>
      </c>
      <c r="F6" t="s">
        <v>52</v>
      </c>
      <c r="G6" s="1">
        <v>8825</v>
      </c>
      <c r="I6" s="2">
        <v>0.18</v>
      </c>
      <c r="J6" s="3">
        <v>9.3855958857872002E-10</v>
      </c>
      <c r="K6" s="4">
        <v>191783241.25</v>
      </c>
      <c r="L6" s="5">
        <v>9300001</v>
      </c>
      <c r="M6" s="6">
        <v>20.621851679999999</v>
      </c>
      <c r="N6" s="7" t="str">
        <f>IF(ISNUMBER(_xll.BDP($C6, "DELTA_MID")),_xll.BDP($C6, "DELTA_MID")," ")</f>
        <v xml:space="preserve"> </v>
      </c>
      <c r="O6" s="7" t="str">
        <f>IF(ISNUMBER(N6),_xll.BDP($C6, "OPT_UNDL_TICKER")," ")</f>
        <v xml:space="preserve"> </v>
      </c>
      <c r="P6" s="8" t="str">
        <f>IF(ISNUMBER(N6),_xll.BDP($C6, "OPT_UNDL_PX")," ")</f>
        <v xml:space="preserve"> </v>
      </c>
      <c r="Q6" s="7" t="str">
        <f t="shared" si="0"/>
        <v xml:space="preserve"> </v>
      </c>
      <c r="R6" s="8" t="str">
        <f>IF(ISNUMBER(_xll.BDP($T6&amp;" Index","DUR_ADJ_OAS_MID")),_xll.BDP($T6&amp;" Index","DUR_ADJ_OAS_MID"),IF(ISNUMBER(_xll.BDP($T6&amp;" Govt","DUR_ADJ_OAS_MID")),_xll.BDP($T6&amp;" Govt","DUR_ADJ_OAS_MID")," "))</f>
        <v xml:space="preserve"> </v>
      </c>
      <c r="S6" s="7" t="str">
        <f ca="1">IF(AND(A5="SVOL",C5="Cash"),                                     SUM(INDIRECT(ADDRESS(ROW()-(COUNTIF(A:A,"SVOL")),COLUMN())):INDIRECT(ADDRESS(ROW()-1,COLUMN()))),                                    IF(AND(A6="TYA",C6="Cash"), SUM(INDIRECT(ADDRESS(ROW()-(COUNTIF(A:A,"TYA")-1),COLUMN())):INDIRECT(ADDRESS(ROW()-1,COLUMN()))),                                    IF(AND(A6="SVOL",ISNUMBER(FIND(" Govt",C6))),"", IF(AND(A6="SVOL",ISNUMBER(FIND(" Index",C6))),J6,                                    IF(ISNUMBER(N6),Q6*N6,IF(ISNUMBER(R6),J6*R6," "))))))</f>
        <v xml:space="preserve"> </v>
      </c>
      <c r="T6" t="s">
        <v>52</v>
      </c>
      <c r="U6" t="s">
        <v>49</v>
      </c>
      <c r="AG6" s="17">
        <v>-4.2009999999999999E-3</v>
      </c>
    </row>
    <row r="7" spans="1:33" x14ac:dyDescent="0.35">
      <c r="A7" t="s">
        <v>35</v>
      </c>
      <c r="B7" t="s">
        <v>53</v>
      </c>
      <c r="C7" t="s">
        <v>54</v>
      </c>
      <c r="F7" t="s">
        <v>55</v>
      </c>
      <c r="G7" s="1">
        <v>-42</v>
      </c>
      <c r="H7" s="1">
        <v>7.8125E-2</v>
      </c>
      <c r="I7" s="2">
        <v>-3281.25</v>
      </c>
      <c r="J7" s="3">
        <v>-1.7109159166799591E-5</v>
      </c>
      <c r="K7" s="4">
        <v>191783241.25</v>
      </c>
      <c r="L7" s="5">
        <v>9300001</v>
      </c>
      <c r="M7" s="6">
        <v>20.621851679999999</v>
      </c>
      <c r="N7" s="7">
        <f>IF(ISNUMBER(_xll.BDP($C7, "DELTA_MID")),_xll.BDP($C7, "DELTA_MID")," ")</f>
        <v>3.8224000000000001E-2</v>
      </c>
      <c r="O7" s="7" t="str">
        <f>IF(ISNUMBER(N7),_xll.BDP($C7, "OPT_UNDL_TICKER")," ")</f>
        <v>USM4</v>
      </c>
      <c r="P7" s="8">
        <f>IF(ISNUMBER(N7),_xll.BDP($C7, "OPT_UNDL_PX")," ")</f>
        <v>114.53125</v>
      </c>
      <c r="Q7" s="7">
        <f t="shared" si="0"/>
        <v>-2.5082027337985664E-3</v>
      </c>
      <c r="R7" s="8" t="str">
        <f>IF(ISNUMBER(_xll.BDP($T7&amp;" Index","DUR_ADJ_OAS_MID")),_xll.BDP($T7&amp;" Index","DUR_ADJ_OAS_MID"),IF(ISNUMBER(_xll.BDP($T7&amp;" Govt","DUR_ADJ_OAS_MID")),_xll.BDP($T7&amp;" Govt","DUR_ADJ_OAS_MID")," "))</f>
        <v xml:space="preserve"> </v>
      </c>
      <c r="S7" s="7">
        <f ca="1">IF(AND(A6="SVOL",C6="Cash"),                                     SUM(INDIRECT(ADDRESS(ROW()-(COUNTIF(A:A,"SVOL")),COLUMN())):INDIRECT(ADDRESS(ROW()-1,COLUMN()))),                                    IF(AND(A7="TYA",C7="Cash"), SUM(INDIRECT(ADDRESS(ROW()-(COUNTIF(A:A,"TYA")-1),COLUMN())):INDIRECT(ADDRESS(ROW()-1,COLUMN()))),                                    IF(AND(A7="SVOL",ISNUMBER(FIND(" Govt",C7))),"", IF(AND(A7="SVOL",ISNUMBER(FIND(" Index",C7))),J7,                                    IF(ISNUMBER(N7),Q7*N7,IF(ISNUMBER(R7),J7*R7," "))))))</f>
        <v>-9.5873541296716402E-5</v>
      </c>
      <c r="T7" t="s">
        <v>55</v>
      </c>
      <c r="U7" t="s">
        <v>49</v>
      </c>
      <c r="AG7" s="17">
        <v>-4.2009999999999999E-3</v>
      </c>
    </row>
    <row r="8" spans="1:33" x14ac:dyDescent="0.35">
      <c r="A8" t="s">
        <v>35</v>
      </c>
      <c r="B8" t="s">
        <v>56</v>
      </c>
      <c r="C8" t="s">
        <v>57</v>
      </c>
      <c r="F8" t="s">
        <v>58</v>
      </c>
      <c r="G8" s="1">
        <v>-1000</v>
      </c>
      <c r="H8" s="1">
        <v>6.25E-2</v>
      </c>
      <c r="I8" s="2">
        <v>-62500</v>
      </c>
      <c r="J8" s="3">
        <v>-3.258887460342E-4</v>
      </c>
      <c r="K8" s="4">
        <v>191783241.25</v>
      </c>
      <c r="L8" s="5">
        <v>9300001</v>
      </c>
      <c r="M8" s="6">
        <v>20.621851679999999</v>
      </c>
      <c r="N8" s="7">
        <f>IF(ISNUMBER(_xll.BDP($C8, "DELTA_MID")),_xll.BDP($C8, "DELTA_MID")," ")</f>
        <v>-4.2951000000000003E-2</v>
      </c>
      <c r="O8" s="7" t="str">
        <f>IF(ISNUMBER(N8),_xll.BDP($C8, "OPT_UNDL_TICKER")," ")</f>
        <v>USM4</v>
      </c>
      <c r="P8" s="8">
        <f>IF(ISNUMBER(N8),_xll.BDP($C8, "OPT_UNDL_PX")," ")</f>
        <v>114.53125</v>
      </c>
      <c r="Q8" s="7">
        <f t="shared" si="0"/>
        <v>-5.971911270948968E-2</v>
      </c>
      <c r="R8" s="8" t="str">
        <f>IF(ISNUMBER(_xll.BDP($T8&amp;" Index","DUR_ADJ_OAS_MID")),_xll.BDP($T8&amp;" Index","DUR_ADJ_OAS_MID"),IF(ISNUMBER(_xll.BDP($T8&amp;" Govt","DUR_ADJ_OAS_MID")),_xll.BDP($T8&amp;" Govt","DUR_ADJ_OAS_MID")," "))</f>
        <v xml:space="preserve"> </v>
      </c>
      <c r="S8" s="7">
        <f ca="1">IF(AND(A7="SVOL",C7="Cash"),                                     SUM(INDIRECT(ADDRESS(ROW()-(COUNTIF(A:A,"SVOL")),COLUMN())):INDIRECT(ADDRESS(ROW()-1,COLUMN()))),                                    IF(AND(A8="TYA",C8="Cash"), SUM(INDIRECT(ADDRESS(ROW()-(COUNTIF(A:A,"TYA")-1),COLUMN())):INDIRECT(ADDRESS(ROW()-1,COLUMN()))),                                    IF(AND(A8="SVOL",ISNUMBER(FIND(" Govt",C8))),"", IF(AND(A8="SVOL",ISNUMBER(FIND(" Index",C8))),J8,                                    IF(ISNUMBER(N8),Q8*N8,IF(ISNUMBER(R8),J8*R8," "))))))</f>
        <v>2.5649956099852915E-3</v>
      </c>
      <c r="T8" t="s">
        <v>58</v>
      </c>
      <c r="U8" t="s">
        <v>49</v>
      </c>
      <c r="AG8" s="17">
        <v>-4.2009999999999999E-3</v>
      </c>
    </row>
    <row r="9" spans="1:33" x14ac:dyDescent="0.35">
      <c r="A9" t="s">
        <v>35</v>
      </c>
      <c r="B9" t="s">
        <v>59</v>
      </c>
      <c r="C9" t="s">
        <v>59</v>
      </c>
      <c r="D9" t="s">
        <v>60</v>
      </c>
      <c r="E9" t="s">
        <v>61</v>
      </c>
      <c r="F9" t="s">
        <v>62</v>
      </c>
      <c r="G9" s="1">
        <v>39000000</v>
      </c>
      <c r="H9" s="1">
        <v>99.065777999999995</v>
      </c>
      <c r="I9" s="2">
        <v>38635653.420000002</v>
      </c>
      <c r="J9" s="3">
        <v>0.2014547943241401</v>
      </c>
      <c r="K9" s="4">
        <v>191783241.25</v>
      </c>
      <c r="L9" s="5">
        <v>9300001</v>
      </c>
      <c r="M9" s="6">
        <v>20.621851679999999</v>
      </c>
      <c r="N9" s="7" t="str">
        <f>IF(ISNUMBER(_xll.BDP($C9, "DELTA_MID")),_xll.BDP($C9, "DELTA_MID")," ")</f>
        <v xml:space="preserve"> </v>
      </c>
      <c r="O9" s="7" t="str">
        <f>IF(ISNUMBER(N9),_xll.BDP($C9, "OPT_UNDL_TICKER")," ")</f>
        <v xml:space="preserve"> </v>
      </c>
      <c r="P9" s="8" t="str">
        <f>IF(ISNUMBER(N9),_xll.BDP($C9, "OPT_UNDL_PX")," ")</f>
        <v xml:space="preserve"> </v>
      </c>
      <c r="Q9" s="7" t="str">
        <f t="shared" si="0"/>
        <v xml:space="preserve"> </v>
      </c>
      <c r="R9" s="8">
        <f>IF(ISNUMBER(_xll.BDP($T9&amp;" Index","DUR_ADJ_OAS_MID")),_xll.BDP($T9&amp;" Index","DUR_ADJ_OAS_MID"),IF(ISNUMBER(_xll.BDP($T9&amp;" Govt","DUR_ADJ_OAS_MID")),_xll.BDP($T9&amp;" Govt","DUR_ADJ_OAS_MID")," "))</f>
        <v>0.17058948962529646</v>
      </c>
      <c r="S9" s="7">
        <f ca="1">IF(AND(A8="SVOL",C8="Cash"),                                     SUM(INDIRECT(ADDRESS(ROW()-(COUNTIF(A:A,"SVOL")),COLUMN())):INDIRECT(ADDRESS(ROW()-1,COLUMN()))),                                    IF(AND(A9="TYA",C9="Cash"), SUM(INDIRECT(ADDRESS(ROW()-(COUNTIF(A:A,"TYA")-1),COLUMN())):INDIRECT(ADDRESS(ROW()-1,COLUMN()))),                                    IF(AND(A9="SVOL",ISNUMBER(FIND(" Govt",C9))),"", IF(AND(A9="SVOL",ISNUMBER(FIND(" Index",C9))),J9,                                    IF(ISNUMBER(N9),Q9*N9,IF(ISNUMBER(R9),J9*R9," "))))))</f>
        <v>3.436607054632413E-2</v>
      </c>
      <c r="T9" t="s">
        <v>62</v>
      </c>
      <c r="U9" t="s">
        <v>63</v>
      </c>
      <c r="AG9" s="17">
        <v>-4.2009999999999999E-3</v>
      </c>
    </row>
    <row r="10" spans="1:33" x14ac:dyDescent="0.35">
      <c r="A10" t="s">
        <v>35</v>
      </c>
      <c r="B10" t="s">
        <v>64</v>
      </c>
      <c r="F10" t="s">
        <v>65</v>
      </c>
      <c r="G10" s="1">
        <v>49500000</v>
      </c>
      <c r="H10" s="1">
        <v>100</v>
      </c>
      <c r="I10" s="2">
        <v>49500000</v>
      </c>
      <c r="J10" s="3">
        <v>0.25810388685914809</v>
      </c>
      <c r="K10" s="4">
        <v>191783241.25</v>
      </c>
      <c r="L10" s="5">
        <v>9300001</v>
      </c>
      <c r="M10" s="6">
        <v>20.621851679999999</v>
      </c>
      <c r="N10" s="7" t="str">
        <f>IF(ISNUMBER(_xll.BDP($C10, "DELTA_MID")),_xll.BDP($C10, "DELTA_MID")," ")</f>
        <v xml:space="preserve"> </v>
      </c>
      <c r="O10" s="7" t="str">
        <f>IF(ISNUMBER(N10),_xll.BDP($C10, "OPT_UNDL_TICKER")," ")</f>
        <v xml:space="preserve"> </v>
      </c>
      <c r="P10" s="8" t="str">
        <f>IF(ISNUMBER(N10),_xll.BDP($C10, "OPT_UNDL_PX")," ")</f>
        <v xml:space="preserve"> </v>
      </c>
      <c r="Q10" s="7" t="str">
        <f t="shared" si="0"/>
        <v xml:space="preserve"> </v>
      </c>
      <c r="R10" s="8" t="str">
        <f>IF(ISNUMBER(_xll.BDP($T10&amp;" Index","DUR_ADJ_OAS_MID")),_xll.BDP($T10&amp;" Index","DUR_ADJ_OAS_MID"),IF(ISNUMBER(_xll.BDP($T10&amp;" Govt","DUR_ADJ_OAS_MID")),_xll.BDP($T10&amp;" Govt","DUR_ADJ_OAS_MID")," "))</f>
        <v xml:space="preserve"> </v>
      </c>
      <c r="S10" s="7" t="str">
        <f ca="1">IF(AND(A9="SVOL",C9="Cash"),                                     SUM(INDIRECT(ADDRESS(ROW()-(COUNTIF(A:A,"SVOL")),COLUMN())):INDIRECT(ADDRESS(ROW()-1,COLUMN()))),                                    IF(AND(A10="TYA",C10="Cash"), SUM(INDIRECT(ADDRESS(ROW()-(COUNTIF(A:A,"TYA")-1),COLUMN())):INDIRECT(ADDRESS(ROW()-1,COLUMN()))),                                    IF(AND(A10="SVOL",ISNUMBER(FIND(" Govt",C10))),"", IF(AND(A10="SVOL",ISNUMBER(FIND(" Index",C10))),J10,                                    IF(ISNUMBER(N10),Q10*N10,IF(ISNUMBER(R10),J10*R10," "))))))</f>
        <v xml:space="preserve"> </v>
      </c>
      <c r="T10" t="s">
        <v>65</v>
      </c>
      <c r="U10" t="s">
        <v>66</v>
      </c>
      <c r="AG10" s="17">
        <v>-4.2009999999999999E-3</v>
      </c>
    </row>
    <row r="11" spans="1:33" x14ac:dyDescent="0.35">
      <c r="A11" t="s">
        <v>35</v>
      </c>
      <c r="B11" t="s">
        <v>67</v>
      </c>
      <c r="C11" t="s">
        <v>67</v>
      </c>
      <c r="G11" s="1">
        <v>1409643.69</v>
      </c>
      <c r="H11" s="1">
        <v>1</v>
      </c>
      <c r="I11" s="2">
        <v>1409643.69</v>
      </c>
      <c r="J11" s="3">
        <v>7.3501922318276996E-3</v>
      </c>
      <c r="K11" s="4">
        <v>191783241.25</v>
      </c>
      <c r="L11" s="5">
        <v>9300001</v>
      </c>
      <c r="M11" s="6">
        <v>20.621851679999999</v>
      </c>
      <c r="N11" s="7" t="str">
        <f>IF(ISNUMBER(_xll.BDP($C11, "DELTA_MID")),_xll.BDP($C11, "DELTA_MID")," ")</f>
        <v xml:space="preserve"> </v>
      </c>
      <c r="O11" s="7" t="str">
        <f>IF(ISNUMBER(N11),_xll.BDP($C11, "OPT_UNDL_TICKER")," ")</f>
        <v xml:space="preserve"> </v>
      </c>
      <c r="P11" s="8" t="str">
        <f>IF(ISNUMBER(N11),_xll.BDP($C11, "OPT_UNDL_PX")," ")</f>
        <v xml:space="preserve"> </v>
      </c>
      <c r="Q11" s="7" t="str">
        <f t="shared" si="0"/>
        <v xml:space="preserve"> </v>
      </c>
      <c r="R11" s="8" t="str">
        <f>IF(ISNUMBER(_xll.BDP($T11&amp;" Index","DUR_ADJ_OAS_MID")),_xll.BDP($T11&amp;" Index","DUR_ADJ_OAS_MID"),IF(ISNUMBER(_xll.BDP($T11&amp;" Govt","DUR_ADJ_OAS_MID")),_xll.BDP($T11&amp;" Govt","DUR_ADJ_OAS_MID")," "))</f>
        <v xml:space="preserve"> </v>
      </c>
      <c r="S11" s="7" t="str">
        <f ca="1">IF(AND(A10="SVOL",C10="Cash"),                                     SUM(INDIRECT(ADDRESS(ROW()-(COUNTIF(A:A,"SVOL")),COLUMN())):INDIRECT(ADDRESS(ROW()-1,COLUMN()))),                                    IF(AND(A11="TYA",C11="Cash"), SUM(INDIRECT(ADDRESS(ROW()-(COUNTIF(A:A,"TYA")-1),COLUMN())):INDIRECT(ADDRESS(ROW()-1,COLUMN()))),                                    IF(AND(A11="SVOL",ISNUMBER(FIND(" Govt",C11))),"", IF(AND(A11="SVOL",ISNUMBER(FIND(" Index",C11))),J11,                                    IF(ISNUMBER(N11),Q11*N11,IF(ISNUMBER(R11),J11*R11," "))))))</f>
        <v xml:space="preserve"> </v>
      </c>
      <c r="T11" t="s">
        <v>67</v>
      </c>
      <c r="U11" t="s">
        <v>67</v>
      </c>
      <c r="AG11" s="17">
        <v>-4.2009999999999999E-3</v>
      </c>
    </row>
    <row r="12" spans="1:33" x14ac:dyDescent="0.35">
      <c r="N12" s="7" t="str">
        <f>IF(ISNUMBER(_xll.BDP($C12, "DELTA_MID")),_xll.BDP($C12, "DELTA_MID")," ")</f>
        <v xml:space="preserve"> </v>
      </c>
      <c r="O12" s="7" t="str">
        <f>IF(ISNUMBER(N12),_xll.BDP($C12, "OPT_UNDL_TICKER")," ")</f>
        <v xml:space="preserve"> </v>
      </c>
      <c r="P12" s="8" t="str">
        <f>IF(ISNUMBER(N12),_xll.BDP($C12, "OPT_UNDL_PX")," ")</f>
        <v xml:space="preserve"> </v>
      </c>
      <c r="Q12" s="7" t="str">
        <f t="shared" si="0"/>
        <v xml:space="preserve"> </v>
      </c>
      <c r="R12" s="8" t="str">
        <f>IF(ISNUMBER(_xll.BDP($T12&amp;" Index","DUR_ADJ_OAS_MID")),_xll.BDP($T12&amp;" Index","DUR_ADJ_OAS_MID"),IF(ISNUMBER(_xll.BDP($T12&amp;" Govt","DUR_ADJ_OAS_MID")),_xll.BDP($T12&amp;" Govt","DUR_ADJ_OAS_MID")," "))</f>
        <v xml:space="preserve"> </v>
      </c>
      <c r="S12" s="7" t="str">
        <f ca="1">IF(AND(A11="SVOL",C11="Cash"),                                     SUM(INDIRECT(ADDRESS(ROW()-(COUNTIF(A:A,"SVOL")),COLUMN())):INDIRECT(ADDRESS(ROW()-1,COLUMN()))),                                    IF(AND(A12="TYA",C12="Cash"), SUM(INDIRECT(ADDRESS(ROW()-(COUNTIF(A:A,"TYA")-1),COLUMN())):INDIRECT(ADDRESS(ROW()-1,COLUMN()))),                                    IF(AND(A12="SVOL",ISNUMBER(FIND(" Govt",C12))),"", IF(AND(A12="SVOL",ISNUMBER(FIND(" Index",C12))),J12,                                    IF(ISNUMBER(N12),Q12*N12,IF(ISNUMBER(R12),J12*R12," "))))))</f>
        <v xml:space="preserve"> </v>
      </c>
      <c r="AG12" s="17" t="s">
        <v>6276</v>
      </c>
    </row>
    <row r="13" spans="1:33" x14ac:dyDescent="0.35">
      <c r="A13" t="s">
        <v>68</v>
      </c>
      <c r="B13" t="s">
        <v>50</v>
      </c>
      <c r="C13" t="s">
        <v>51</v>
      </c>
      <c r="F13" t="s">
        <v>52</v>
      </c>
      <c r="G13" s="1">
        <v>7500</v>
      </c>
      <c r="I13" s="2">
        <v>0.15</v>
      </c>
      <c r="J13" s="3">
        <v>1.13830742918981E-9</v>
      </c>
      <c r="K13" s="4">
        <v>131774594.59</v>
      </c>
      <c r="L13" s="5">
        <v>5350001</v>
      </c>
      <c r="M13" s="6">
        <v>24.630760739999999</v>
      </c>
      <c r="N13" s="7" t="str">
        <f>IF(ISNUMBER(_xll.BDP($C13, "DELTA_MID")),_xll.BDP($C13, "DELTA_MID")," ")</f>
        <v xml:space="preserve"> </v>
      </c>
      <c r="O13" s="7" t="str">
        <f>IF(ISNUMBER(N13),_xll.BDP($C13, "OPT_UNDL_TICKER")," ")</f>
        <v xml:space="preserve"> </v>
      </c>
      <c r="P13" s="8" t="str">
        <f>IF(ISNUMBER(N13),_xll.BDP($C13, "OPT_UNDL_PX")," ")</f>
        <v xml:space="preserve"> </v>
      </c>
      <c r="Q13" s="7" t="str">
        <f t="shared" si="0"/>
        <v xml:space="preserve"> </v>
      </c>
      <c r="R13" s="8" t="str">
        <f>IF(ISNUMBER(_xll.BDP($T13&amp;" Index","DUR_ADJ_OAS_MID")),_xll.BDP($T13&amp;" Index","DUR_ADJ_OAS_MID"),IF(ISNUMBER(_xll.BDP($T13&amp;" Govt","DUR_ADJ_OAS_MID")),_xll.BDP($T13&amp;" Govt","DUR_ADJ_OAS_MID")," "))</f>
        <v xml:space="preserve"> </v>
      </c>
      <c r="S13" s="7" t="str">
        <f ca="1">IF(AND(A12="SVOL",C12="Cash"),                                     SUM(INDIRECT(ADDRESS(ROW()-(COUNTIF(A:A,"SVOL")),COLUMN())):INDIRECT(ADDRESS(ROW()-1,COLUMN()))),                                    IF(AND(A13="TYA",C13="Cash"), SUM(INDIRECT(ADDRESS(ROW()-(COUNTIF(A:A,"TYA")-1),COLUMN())):INDIRECT(ADDRESS(ROW()-1,COLUMN()))),                                    IF(AND(A13="SVOL",ISNUMBER(FIND(" Govt",C13))),"", IF(AND(A13="SVOL",ISNUMBER(FIND(" Index",C13))),J13,                                    IF(ISNUMBER(N13),Q13*N13,IF(ISNUMBER(R13),J13*R13," "))))))</f>
        <v xml:space="preserve"> </v>
      </c>
      <c r="T13" t="s">
        <v>52</v>
      </c>
      <c r="U13" t="s">
        <v>49</v>
      </c>
      <c r="AG13" s="17">
        <v>-1.2851E-2</v>
      </c>
    </row>
    <row r="14" spans="1:33" x14ac:dyDescent="0.35">
      <c r="A14" t="s">
        <v>68</v>
      </c>
      <c r="B14" t="s">
        <v>53</v>
      </c>
      <c r="C14" t="s">
        <v>54</v>
      </c>
      <c r="F14" t="s">
        <v>55</v>
      </c>
      <c r="G14" s="1">
        <v>-1000</v>
      </c>
      <c r="H14" s="1">
        <v>7.8125E-2</v>
      </c>
      <c r="I14" s="2">
        <v>-78125</v>
      </c>
      <c r="J14" s="3">
        <v>-5.9286845270299995E-4</v>
      </c>
      <c r="K14" s="4">
        <v>131774594.59</v>
      </c>
      <c r="L14" s="5">
        <v>5350001</v>
      </c>
      <c r="M14" s="6">
        <v>24.630760739999999</v>
      </c>
      <c r="N14" s="7">
        <f>IF(ISNUMBER(_xll.BDP($C14, "DELTA_MID")),_xll.BDP($C14, "DELTA_MID")," ")</f>
        <v>3.8224000000000001E-2</v>
      </c>
      <c r="O14" s="7" t="str">
        <f>IF(ISNUMBER(N14),_xll.BDP($C14, "OPT_UNDL_TICKER")," ")</f>
        <v>USM4</v>
      </c>
      <c r="P14" s="8">
        <f>IF(ISNUMBER(N14),_xll.BDP($C14, "OPT_UNDL_PX")," ")</f>
        <v>114.53125</v>
      </c>
      <c r="Q14" s="7">
        <f t="shared" si="0"/>
        <v>-8.6914515166105807E-2</v>
      </c>
      <c r="R14" s="8" t="str">
        <f>IF(ISNUMBER(_xll.BDP($T14&amp;" Index","DUR_ADJ_OAS_MID")),_xll.BDP($T14&amp;" Index","DUR_ADJ_OAS_MID"),IF(ISNUMBER(_xll.BDP($T14&amp;" Govt","DUR_ADJ_OAS_MID")),_xll.BDP($T14&amp;" Govt","DUR_ADJ_OAS_MID")," "))</f>
        <v xml:space="preserve"> </v>
      </c>
      <c r="S14" s="7">
        <f ca="1">IF(AND(A13="SVOL",C13="Cash"),                                     SUM(INDIRECT(ADDRESS(ROW()-(COUNTIF(A:A,"SVOL")),COLUMN())):INDIRECT(ADDRESS(ROW()-1,COLUMN()))),                                    IF(AND(A14="TYA",C14="Cash"), SUM(INDIRECT(ADDRESS(ROW()-(COUNTIF(A:A,"TYA")-1),COLUMN())):INDIRECT(ADDRESS(ROW()-1,COLUMN()))),                                    IF(AND(A14="SVOL",ISNUMBER(FIND(" Govt",C14))),"", IF(AND(A14="SVOL",ISNUMBER(FIND(" Index",C14))),J14,                                    IF(ISNUMBER(N14),Q14*N14,IF(ISNUMBER(R14),J14*R14," "))))))</f>
        <v>-3.3222204277092286E-3</v>
      </c>
      <c r="T14" t="s">
        <v>55</v>
      </c>
      <c r="U14" t="s">
        <v>49</v>
      </c>
      <c r="AG14" s="17">
        <v>-1.2851E-2</v>
      </c>
    </row>
    <row r="15" spans="1:33" x14ac:dyDescent="0.35">
      <c r="A15" t="s">
        <v>68</v>
      </c>
      <c r="B15" t="s">
        <v>56</v>
      </c>
      <c r="C15" t="s">
        <v>57</v>
      </c>
      <c r="F15" t="s">
        <v>58</v>
      </c>
      <c r="G15" s="1">
        <v>-1000</v>
      </c>
      <c r="H15" s="1">
        <v>6.25E-2</v>
      </c>
      <c r="I15" s="2">
        <v>-62500</v>
      </c>
      <c r="J15" s="3">
        <v>-4.7429476216239997E-4</v>
      </c>
      <c r="K15" s="4">
        <v>131774594.59</v>
      </c>
      <c r="L15" s="5">
        <v>5350001</v>
      </c>
      <c r="M15" s="6">
        <v>24.630760739999999</v>
      </c>
      <c r="N15" s="7">
        <f>IF(ISNUMBER(_xll.BDP($C15, "DELTA_MID")),_xll.BDP($C15, "DELTA_MID")," ")</f>
        <v>-4.2951000000000003E-2</v>
      </c>
      <c r="O15" s="7" t="str">
        <f>IF(ISNUMBER(N15),_xll.BDP($C15, "OPT_UNDL_TICKER")," ")</f>
        <v>USM4</v>
      </c>
      <c r="P15" s="8">
        <f>IF(ISNUMBER(N15),_xll.BDP($C15, "OPT_UNDL_PX")," ")</f>
        <v>114.53125</v>
      </c>
      <c r="Q15" s="7">
        <f t="shared" si="0"/>
        <v>-8.6914515166105807E-2</v>
      </c>
      <c r="R15" s="8" t="str">
        <f>IF(ISNUMBER(_xll.BDP($T15&amp;" Index","DUR_ADJ_OAS_MID")),_xll.BDP($T15&amp;" Index","DUR_ADJ_OAS_MID"),IF(ISNUMBER(_xll.BDP($T15&amp;" Govt","DUR_ADJ_OAS_MID")),_xll.BDP($T15&amp;" Govt","DUR_ADJ_OAS_MID")," "))</f>
        <v xml:space="preserve"> </v>
      </c>
      <c r="S15" s="7">
        <f ca="1">IF(AND(A14="SVOL",C14="Cash"),                                     SUM(INDIRECT(ADDRESS(ROW()-(COUNTIF(A:A,"SVOL")),COLUMN())):INDIRECT(ADDRESS(ROW()-1,COLUMN()))),                                    IF(AND(A15="TYA",C15="Cash"), SUM(INDIRECT(ADDRESS(ROW()-(COUNTIF(A:A,"TYA")-1),COLUMN())):INDIRECT(ADDRESS(ROW()-1,COLUMN()))),                                    IF(AND(A15="SVOL",ISNUMBER(FIND(" Govt",C15))),"", IF(AND(A15="SVOL",ISNUMBER(FIND(" Index",C15))),J15,                                    IF(ISNUMBER(N15),Q15*N15,IF(ISNUMBER(R15),J15*R15," "))))))</f>
        <v>3.733065340899411E-3</v>
      </c>
      <c r="T15" t="s">
        <v>58</v>
      </c>
      <c r="U15" t="s">
        <v>49</v>
      </c>
      <c r="AG15" s="17">
        <v>-1.2851E-2</v>
      </c>
    </row>
    <row r="16" spans="1:33" x14ac:dyDescent="0.35">
      <c r="A16" t="s">
        <v>68</v>
      </c>
      <c r="B16" t="s">
        <v>69</v>
      </c>
      <c r="C16" t="s">
        <v>70</v>
      </c>
      <c r="F16" t="s">
        <v>71</v>
      </c>
      <c r="G16" s="1">
        <v>1815</v>
      </c>
      <c r="I16" s="2">
        <v>0.02</v>
      </c>
      <c r="J16" s="3">
        <v>1.5177432389197471E-10</v>
      </c>
      <c r="K16" s="4">
        <v>131774594.59</v>
      </c>
      <c r="L16" s="5">
        <v>5350001</v>
      </c>
      <c r="M16" s="6">
        <v>24.630760739999999</v>
      </c>
      <c r="N16" s="7" t="str">
        <f>IF(ISNUMBER(_xll.BDP($C16, "DELTA_MID")),_xll.BDP($C16, "DELTA_MID")," ")</f>
        <v xml:space="preserve"> </v>
      </c>
      <c r="O16" s="7" t="str">
        <f>IF(ISNUMBER(N16),_xll.BDP($C16, "OPT_UNDL_TICKER")," ")</f>
        <v xml:space="preserve"> </v>
      </c>
      <c r="P16" s="8" t="str">
        <f>IF(ISNUMBER(N16),_xll.BDP($C16, "OPT_UNDL_PX")," ")</f>
        <v xml:space="preserve"> </v>
      </c>
      <c r="Q16" s="7" t="str">
        <f t="shared" si="0"/>
        <v xml:space="preserve"> </v>
      </c>
      <c r="R16" s="8" t="str">
        <f>IF(ISNUMBER(_xll.BDP($T16&amp;" Index","DUR_ADJ_OAS_MID")),_xll.BDP($T16&amp;" Index","DUR_ADJ_OAS_MID"),IF(ISNUMBER(_xll.BDP($T16&amp;" Govt","DUR_ADJ_OAS_MID")),_xll.BDP($T16&amp;" Govt","DUR_ADJ_OAS_MID")," "))</f>
        <v xml:space="preserve"> </v>
      </c>
      <c r="S16" s="7" t="str">
        <f ca="1">IF(AND(A15="SVOL",C15="Cash"),                                     SUM(INDIRECT(ADDRESS(ROW()-(COUNTIF(A:A,"SVOL")),COLUMN())):INDIRECT(ADDRESS(ROW()-1,COLUMN()))),                                    IF(AND(A16="TYA",C16="Cash"), SUM(INDIRECT(ADDRESS(ROW()-(COUNTIF(A:A,"TYA")-1),COLUMN())):INDIRECT(ADDRESS(ROW()-1,COLUMN()))),                                    IF(AND(A16="SVOL",ISNUMBER(FIND(" Govt",C16))),"", IF(AND(A16="SVOL",ISNUMBER(FIND(" Index",C16))),J16,                                    IF(ISNUMBER(N16),Q16*N16,IF(ISNUMBER(R16),J16*R16," "))))))</f>
        <v xml:space="preserve"> </v>
      </c>
      <c r="T16" t="s">
        <v>71</v>
      </c>
      <c r="U16" t="s">
        <v>49</v>
      </c>
      <c r="AG16" s="17">
        <v>-1.2851E-2</v>
      </c>
    </row>
    <row r="17" spans="1:33" x14ac:dyDescent="0.35">
      <c r="A17" t="s">
        <v>68</v>
      </c>
      <c r="B17" t="s">
        <v>72</v>
      </c>
      <c r="C17" t="s">
        <v>73</v>
      </c>
      <c r="F17" t="s">
        <v>74</v>
      </c>
      <c r="G17" s="1">
        <v>2200</v>
      </c>
      <c r="I17" s="2">
        <v>0.02</v>
      </c>
      <c r="J17" s="3">
        <v>1.5177432389197471E-10</v>
      </c>
      <c r="K17" s="4">
        <v>131774594.59</v>
      </c>
      <c r="L17" s="5">
        <v>5350001</v>
      </c>
      <c r="M17" s="6">
        <v>24.630760739999999</v>
      </c>
      <c r="N17" s="7" t="str">
        <f>IF(ISNUMBER(_xll.BDP($C17, "DELTA_MID")),_xll.BDP($C17, "DELTA_MID")," ")</f>
        <v xml:space="preserve"> </v>
      </c>
      <c r="O17" s="7" t="str">
        <f>IF(ISNUMBER(N17),_xll.BDP($C17, "OPT_UNDL_TICKER")," ")</f>
        <v xml:space="preserve"> </v>
      </c>
      <c r="P17" s="8" t="str">
        <f>IF(ISNUMBER(N17),_xll.BDP($C17, "OPT_UNDL_PX")," ")</f>
        <v xml:space="preserve"> </v>
      </c>
      <c r="Q17" s="7" t="str">
        <f t="shared" si="0"/>
        <v xml:space="preserve"> </v>
      </c>
      <c r="R17" s="8" t="str">
        <f>IF(ISNUMBER(_xll.BDP($T17&amp;" Index","DUR_ADJ_OAS_MID")),_xll.BDP($T17&amp;" Index","DUR_ADJ_OAS_MID"),IF(ISNUMBER(_xll.BDP($T17&amp;" Govt","DUR_ADJ_OAS_MID")),_xll.BDP($T17&amp;" Govt","DUR_ADJ_OAS_MID")," "))</f>
        <v xml:space="preserve"> </v>
      </c>
      <c r="S17" s="7" t="str">
        <f ca="1">IF(AND(A16="SVOL",C16="Cash"),                                     SUM(INDIRECT(ADDRESS(ROW()-(COUNTIF(A:A,"SVOL")),COLUMN())):INDIRECT(ADDRESS(ROW()-1,COLUMN()))),                                    IF(AND(A17="TYA",C17="Cash"), SUM(INDIRECT(ADDRESS(ROW()-(COUNTIF(A:A,"TYA")-1),COLUMN())):INDIRECT(ADDRESS(ROW()-1,COLUMN()))),                                    IF(AND(A17="SVOL",ISNUMBER(FIND(" Govt",C17))),"", IF(AND(A17="SVOL",ISNUMBER(FIND(" Index",C17))),J17,                                    IF(ISNUMBER(N17),Q17*N17,IF(ISNUMBER(R17),J17*R17," "))))))</f>
        <v xml:space="preserve"> </v>
      </c>
      <c r="T17" t="s">
        <v>74</v>
      </c>
      <c r="U17" t="s">
        <v>49</v>
      </c>
      <c r="AG17" s="17">
        <v>-1.2851E-2</v>
      </c>
    </row>
    <row r="18" spans="1:33" x14ac:dyDescent="0.35">
      <c r="A18" t="s">
        <v>68</v>
      </c>
      <c r="B18" t="s">
        <v>75</v>
      </c>
      <c r="C18" t="s">
        <v>75</v>
      </c>
      <c r="D18" t="s">
        <v>76</v>
      </c>
      <c r="E18" t="s">
        <v>77</v>
      </c>
      <c r="F18" t="s">
        <v>78</v>
      </c>
      <c r="G18" s="1">
        <v>78000000</v>
      </c>
      <c r="H18" s="1">
        <v>99.722256999999999</v>
      </c>
      <c r="I18" s="2">
        <v>77783360.459999993</v>
      </c>
      <c r="J18" s="3">
        <v>0.59027584719311277</v>
      </c>
      <c r="K18" s="4">
        <v>131774594.59</v>
      </c>
      <c r="L18" s="5">
        <v>5350001</v>
      </c>
      <c r="M18" s="6">
        <v>24.630760739999999</v>
      </c>
      <c r="N18" s="7" t="str">
        <f>IF(ISNUMBER(_xll.BDP($C18, "DELTA_MID")),_xll.BDP($C18, "DELTA_MID")," ")</f>
        <v xml:space="preserve"> </v>
      </c>
      <c r="O18" s="7" t="str">
        <f>IF(ISNUMBER(N18),_xll.BDP($C18, "OPT_UNDL_TICKER")," ")</f>
        <v xml:space="preserve"> </v>
      </c>
      <c r="P18" s="8" t="str">
        <f>IF(ISNUMBER(N18),_xll.BDP($C18, "OPT_UNDL_PX")," ")</f>
        <v xml:space="preserve"> </v>
      </c>
      <c r="Q18" s="7" t="str">
        <f t="shared" si="0"/>
        <v xml:space="preserve"> </v>
      </c>
      <c r="R18" s="8">
        <f>IF(ISNUMBER(_xll.BDP($T18&amp;" Index","DUR_ADJ_OAS_MID")),_xll.BDP($T18&amp;" Index","DUR_ADJ_OAS_MID"),IF(ISNUMBER(_xll.BDP($T18&amp;" Govt","DUR_ADJ_OAS_MID")),_xll.BDP($T18&amp;" Govt","DUR_ADJ_OAS_MID")," "))</f>
        <v>5.0645331149940367E-2</v>
      </c>
      <c r="S18" s="7">
        <f ca="1">IF(AND(A17="SVOL",C17="Cash"),                                     SUM(INDIRECT(ADDRESS(ROW()-(COUNTIF(A:A,"SVOL")),COLUMN())):INDIRECT(ADDRESS(ROW()-1,COLUMN()))),                                    IF(AND(A18="TYA",C18="Cash"), SUM(INDIRECT(ADDRESS(ROW()-(COUNTIF(A:A,"TYA")-1),COLUMN())):INDIRECT(ADDRESS(ROW()-1,COLUMN()))),                                    IF(AND(A18="SVOL",ISNUMBER(FIND(" Govt",C18))),"", IF(AND(A18="SVOL",ISNUMBER(FIND(" Index",C18))),J18,                                    IF(ISNUMBER(N18),Q18*N18,IF(ISNUMBER(R18),J18*R18," "))))))</f>
        <v>2.9894715750906794E-2</v>
      </c>
      <c r="T18" t="s">
        <v>78</v>
      </c>
      <c r="U18" t="s">
        <v>63</v>
      </c>
      <c r="AG18" s="17">
        <v>-1.2851E-2</v>
      </c>
    </row>
    <row r="19" spans="1:33" x14ac:dyDescent="0.35">
      <c r="A19" t="s">
        <v>68</v>
      </c>
      <c r="B19" t="s">
        <v>59</v>
      </c>
      <c r="C19" t="s">
        <v>59</v>
      </c>
      <c r="D19" t="s">
        <v>60</v>
      </c>
      <c r="E19" t="s">
        <v>61</v>
      </c>
      <c r="F19" t="s">
        <v>62</v>
      </c>
      <c r="G19" s="1">
        <v>54500000</v>
      </c>
      <c r="H19" s="1">
        <v>99.065777999999995</v>
      </c>
      <c r="I19" s="2">
        <v>53990849.009999998</v>
      </c>
      <c r="J19" s="3">
        <v>0.40972123024232199</v>
      </c>
      <c r="K19" s="4">
        <v>131774594.59</v>
      </c>
      <c r="L19" s="5">
        <v>5350001</v>
      </c>
      <c r="M19" s="6">
        <v>24.630760739999999</v>
      </c>
      <c r="N19" s="7" t="str">
        <f>IF(ISNUMBER(_xll.BDP($C19, "DELTA_MID")),_xll.BDP($C19, "DELTA_MID")," ")</f>
        <v xml:space="preserve"> </v>
      </c>
      <c r="O19" s="7" t="str">
        <f>IF(ISNUMBER(N19),_xll.BDP($C19, "OPT_UNDL_TICKER")," ")</f>
        <v xml:space="preserve"> </v>
      </c>
      <c r="P19" s="8" t="str">
        <f>IF(ISNUMBER(N19),_xll.BDP($C19, "OPT_UNDL_PX")," ")</f>
        <v xml:space="preserve"> </v>
      </c>
      <c r="Q19" s="7" t="str">
        <f t="shared" si="0"/>
        <v xml:space="preserve"> </v>
      </c>
      <c r="R19" s="8">
        <f>IF(ISNUMBER(_xll.BDP($T19&amp;" Index","DUR_ADJ_OAS_MID")),_xll.BDP($T19&amp;" Index","DUR_ADJ_OAS_MID"),IF(ISNUMBER(_xll.BDP($T19&amp;" Govt","DUR_ADJ_OAS_MID")),_xll.BDP($T19&amp;" Govt","DUR_ADJ_OAS_MID")," "))</f>
        <v>0.17058948962529646</v>
      </c>
      <c r="S19" s="7">
        <f ca="1">IF(AND(A18="SVOL",C18="Cash"),                                     SUM(INDIRECT(ADDRESS(ROW()-(COUNTIF(A:A,"SVOL")),COLUMN())):INDIRECT(ADDRESS(ROW()-1,COLUMN()))),                                    IF(AND(A19="TYA",C19="Cash"), SUM(INDIRECT(ADDRESS(ROW()-(COUNTIF(A:A,"TYA")-1),COLUMN())):INDIRECT(ADDRESS(ROW()-1,COLUMN()))),                                    IF(AND(A19="SVOL",ISNUMBER(FIND(" Govt",C19))),"", IF(AND(A19="SVOL",ISNUMBER(FIND(" Index",C19))),J19,                                    IF(ISNUMBER(N19),Q19*N19,IF(ISNUMBER(R19),J19*R19," "))))))</f>
        <v>6.9894135555686285E-2</v>
      </c>
      <c r="T19" t="s">
        <v>62</v>
      </c>
      <c r="U19" t="s">
        <v>63</v>
      </c>
      <c r="AG19" s="17">
        <v>-1.2851E-2</v>
      </c>
    </row>
    <row r="20" spans="1:33" x14ac:dyDescent="0.35">
      <c r="A20" t="s">
        <v>68</v>
      </c>
      <c r="B20" t="s">
        <v>67</v>
      </c>
      <c r="C20" t="s">
        <v>67</v>
      </c>
      <c r="G20" s="1">
        <v>141009.93</v>
      </c>
      <c r="H20" s="1">
        <v>1</v>
      </c>
      <c r="I20" s="2">
        <v>141009.93</v>
      </c>
      <c r="J20" s="3">
        <v>1.0700843393902E-3</v>
      </c>
      <c r="K20" s="4">
        <v>131774594.59</v>
      </c>
      <c r="L20" s="5">
        <v>5350001</v>
      </c>
      <c r="M20" s="6">
        <v>24.630760739999999</v>
      </c>
      <c r="N20" s="7" t="str">
        <f>IF(ISNUMBER(_xll.BDP($C20, "DELTA_MID")),_xll.BDP($C20, "DELTA_MID")," ")</f>
        <v xml:space="preserve"> </v>
      </c>
      <c r="O20" s="7" t="str">
        <f>IF(ISNUMBER(N20),_xll.BDP($C20, "OPT_UNDL_TICKER")," ")</f>
        <v xml:space="preserve"> </v>
      </c>
      <c r="P20" s="8" t="str">
        <f>IF(ISNUMBER(N20),_xll.BDP($C20, "OPT_UNDL_PX")," ")</f>
        <v xml:space="preserve"> </v>
      </c>
      <c r="Q20" s="7" t="str">
        <f t="shared" si="0"/>
        <v xml:space="preserve"> </v>
      </c>
      <c r="R20" s="8" t="str">
        <f>IF(ISNUMBER(_xll.BDP($T20&amp;" Index","DUR_ADJ_OAS_MID")),_xll.BDP($T20&amp;" Index","DUR_ADJ_OAS_MID"),IF(ISNUMBER(_xll.BDP($T20&amp;" Govt","DUR_ADJ_OAS_MID")),_xll.BDP($T20&amp;" Govt","DUR_ADJ_OAS_MID")," "))</f>
        <v xml:space="preserve"> </v>
      </c>
      <c r="S20" s="7" t="str">
        <f ca="1">IF(AND(A19="SVOL",C19="Cash"),                                     SUM(INDIRECT(ADDRESS(ROW()-(COUNTIF(A:A,"SVOL")),COLUMN())):INDIRECT(ADDRESS(ROW()-1,COLUMN()))),                                    IF(AND(A20="TYA",C20="Cash"), SUM(INDIRECT(ADDRESS(ROW()-(COUNTIF(A:A,"TYA")-1),COLUMN())):INDIRECT(ADDRESS(ROW()-1,COLUMN()))),                                    IF(AND(A20="SVOL",ISNUMBER(FIND(" Govt",C20))),"", IF(AND(A20="SVOL",ISNUMBER(FIND(" Index",C20))),J20,                                    IF(ISNUMBER(N20),Q20*N20,IF(ISNUMBER(R20),J20*R20," "))))))</f>
        <v xml:space="preserve"> </v>
      </c>
      <c r="T20" t="s">
        <v>67</v>
      </c>
      <c r="U20" t="s">
        <v>67</v>
      </c>
      <c r="AG20" s="17">
        <v>-1.2851E-2</v>
      </c>
    </row>
    <row r="21" spans="1:33" x14ac:dyDescent="0.35">
      <c r="N21" s="7" t="str">
        <f>IF(ISNUMBER(_xll.BDP($C21, "DELTA_MID")),_xll.BDP($C21, "DELTA_MID")," ")</f>
        <v xml:space="preserve"> </v>
      </c>
      <c r="O21" s="7" t="str">
        <f>IF(ISNUMBER(N21),_xll.BDP($C21, "OPT_UNDL_TICKER")," ")</f>
        <v xml:space="preserve"> </v>
      </c>
      <c r="P21" s="8" t="str">
        <f>IF(ISNUMBER(N21),_xll.BDP($C21, "OPT_UNDL_PX")," ")</f>
        <v xml:space="preserve"> </v>
      </c>
      <c r="Q21" s="7" t="str">
        <f t="shared" si="0"/>
        <v xml:space="preserve"> </v>
      </c>
      <c r="R21" s="8" t="str">
        <f>IF(ISNUMBER(_xll.BDP($T21&amp;" Index","DUR_ADJ_OAS_MID")),_xll.BDP($T21&amp;" Index","DUR_ADJ_OAS_MID"),IF(ISNUMBER(_xll.BDP($T21&amp;" Govt","DUR_ADJ_OAS_MID")),_xll.BDP($T21&amp;" Govt","DUR_ADJ_OAS_MID")," "))</f>
        <v xml:space="preserve"> </v>
      </c>
      <c r="S21" s="7" t="str">
        <f ca="1">IF(AND(A20="SVOL",C20="Cash"),                                     SUM(INDIRECT(ADDRESS(ROW()-(COUNTIF(A:A,"SVOL")),COLUMN())):INDIRECT(ADDRESS(ROW()-1,COLUMN()))),                                    IF(AND(A21="TYA",C21="Cash"), SUM(INDIRECT(ADDRESS(ROW()-(COUNTIF(A:A,"TYA")-1),COLUMN())):INDIRECT(ADDRESS(ROW()-1,COLUMN()))),                                    IF(AND(A21="SVOL",ISNUMBER(FIND(" Govt",C21))),"", IF(AND(A21="SVOL",ISNUMBER(FIND(" Index",C21))),J21,                                    IF(ISNUMBER(N21),Q21*N21,IF(ISNUMBER(R21),J21*R21," "))))))</f>
        <v xml:space="preserve"> </v>
      </c>
      <c r="AG21" s="17" t="s">
        <v>6276</v>
      </c>
    </row>
    <row r="22" spans="1:33" x14ac:dyDescent="0.35">
      <c r="A22" t="s">
        <v>79</v>
      </c>
      <c r="B22" t="s">
        <v>80</v>
      </c>
      <c r="C22" t="s">
        <v>80</v>
      </c>
      <c r="F22" t="s">
        <v>81</v>
      </c>
      <c r="G22" s="1">
        <v>30</v>
      </c>
      <c r="H22" s="1">
        <v>1.125</v>
      </c>
      <c r="I22" s="2">
        <v>3375</v>
      </c>
      <c r="J22" s="3">
        <v>3.1834356680622477E-5</v>
      </c>
      <c r="K22" s="4">
        <v>106017534.26000001</v>
      </c>
      <c r="L22" s="5">
        <v>4650001</v>
      </c>
      <c r="M22" s="6">
        <v>22.799464830000002</v>
      </c>
      <c r="N22" s="7">
        <f>IF(ISNUMBER(_xll.BDP($C22, "DELTA_MID")),_xll.BDP($C22, "DELTA_MID")," ")</f>
        <v>-9.4649999999999995E-3</v>
      </c>
      <c r="O22" s="7" t="str">
        <f>IF(ISNUMBER(N22),_xll.BDP($C22, "OPT_UNDL_TICKER")," ")</f>
        <v>SPX</v>
      </c>
      <c r="P22" s="8">
        <f>IF(ISNUMBER(N22),_xll.BDP($C22, "OPT_UNDL_PX")," ")</f>
        <v>5018.3900000000003</v>
      </c>
      <c r="Q22" s="7">
        <f t="shared" si="0"/>
        <v>0.14200641530747482</v>
      </c>
      <c r="R22" s="8" t="str">
        <f>IF(ISNUMBER(_xll.BDP($T22&amp;" Index","DUR_ADJ_OAS_MID")),_xll.BDP($T22&amp;" Index","DUR_ADJ_OAS_MID"),IF(ISNUMBER(_xll.BDP($T22&amp;" Govt","DUR_ADJ_OAS_MID")),_xll.BDP($T22&amp;" Govt","DUR_ADJ_OAS_MID")," "))</f>
        <v xml:space="preserve"> </v>
      </c>
      <c r="S22" s="7">
        <f ca="1">IF(AND(A21="SVOL",C21="Cash"),                                     SUM(INDIRECT(ADDRESS(ROW()-(COUNTIF(A:A,"SVOL")),COLUMN())):INDIRECT(ADDRESS(ROW()-1,COLUMN()))),                                    IF(AND(A22="TYA",C22="Cash"), SUM(INDIRECT(ADDRESS(ROW()-(COUNTIF(A:A,"TYA")-1),COLUMN())):INDIRECT(ADDRESS(ROW()-1,COLUMN()))),                                    IF(AND(A22="SVOL",ISNUMBER(FIND(" Govt",C22))),"", IF(AND(A22="SVOL",ISNUMBER(FIND(" Index",C22))),J22,                                    IF(ISNUMBER(N22),Q22*N22,IF(ISNUMBER(R22),J22*R22," "))))))</f>
        <v>-1.3440907208852491E-3</v>
      </c>
      <c r="T22" t="s">
        <v>81</v>
      </c>
      <c r="U22" t="s">
        <v>49</v>
      </c>
      <c r="AG22" s="17" t="s">
        <v>6276</v>
      </c>
    </row>
    <row r="23" spans="1:33" x14ac:dyDescent="0.35">
      <c r="A23" t="s">
        <v>79</v>
      </c>
      <c r="B23" t="s">
        <v>82</v>
      </c>
      <c r="C23" t="s">
        <v>82</v>
      </c>
      <c r="F23" t="s">
        <v>83</v>
      </c>
      <c r="G23" s="1">
        <v>-30</v>
      </c>
      <c r="H23" s="1">
        <v>0.72499999999999998</v>
      </c>
      <c r="I23" s="2">
        <v>-2175</v>
      </c>
      <c r="J23" s="3">
        <v>-2.051547430529004E-5</v>
      </c>
      <c r="K23" s="4">
        <v>106017534.26000001</v>
      </c>
      <c r="L23" s="5">
        <v>4650001</v>
      </c>
      <c r="M23" s="6">
        <v>22.799464830000002</v>
      </c>
      <c r="N23" s="7">
        <f>IF(ISNUMBER(_xll.BDP($C23, "DELTA_MID")),_xll.BDP($C23, "DELTA_MID")," ")</f>
        <v>-4.8840000000000003E-3</v>
      </c>
      <c r="O23" s="7" t="str">
        <f>IF(ISNUMBER(N23),_xll.BDP($C23, "OPT_UNDL_TICKER")," ")</f>
        <v>SPX</v>
      </c>
      <c r="P23" s="8">
        <f>IF(ISNUMBER(N23),_xll.BDP($C23, "OPT_UNDL_PX")," ")</f>
        <v>5018.3900000000003</v>
      </c>
      <c r="Q23" s="7">
        <f t="shared" si="0"/>
        <v>-0.14200641530747482</v>
      </c>
      <c r="R23" s="8" t="str">
        <f>IF(ISNUMBER(_xll.BDP($T23&amp;" Index","DUR_ADJ_OAS_MID")),_xll.BDP($T23&amp;" Index","DUR_ADJ_OAS_MID"),IF(ISNUMBER(_xll.BDP($T23&amp;" Govt","DUR_ADJ_OAS_MID")),_xll.BDP($T23&amp;" Govt","DUR_ADJ_OAS_MID")," "))</f>
        <v xml:space="preserve"> </v>
      </c>
      <c r="S23" s="7">
        <f ca="1">IF(AND(A22="SVOL",C22="Cash"),                                     SUM(INDIRECT(ADDRESS(ROW()-(COUNTIF(A:A,"SVOL")),COLUMN())):INDIRECT(ADDRESS(ROW()-1,COLUMN()))),                                    IF(AND(A23="TYA",C23="Cash"), SUM(INDIRECT(ADDRESS(ROW()-(COUNTIF(A:A,"TYA")-1),COLUMN())):INDIRECT(ADDRESS(ROW()-1,COLUMN()))),                                    IF(AND(A23="SVOL",ISNUMBER(FIND(" Govt",C23))),"", IF(AND(A23="SVOL",ISNUMBER(FIND(" Index",C23))),J23,                                    IF(ISNUMBER(N23),Q23*N23,IF(ISNUMBER(R23),J23*R23," "))))))</f>
        <v>6.9355933236170712E-4</v>
      </c>
      <c r="T23" t="s">
        <v>83</v>
      </c>
      <c r="U23" t="s">
        <v>49</v>
      </c>
      <c r="AG23" s="17" t="s">
        <v>6276</v>
      </c>
    </row>
    <row r="24" spans="1:33" x14ac:dyDescent="0.35">
      <c r="A24" t="s">
        <v>79</v>
      </c>
      <c r="B24" t="s">
        <v>84</v>
      </c>
      <c r="C24" t="s">
        <v>84</v>
      </c>
      <c r="F24" t="s">
        <v>85</v>
      </c>
      <c r="G24" s="1">
        <v>-10000000</v>
      </c>
      <c r="H24" s="1">
        <v>-5.9780009999999999</v>
      </c>
      <c r="I24" s="2">
        <v>-597800.13</v>
      </c>
      <c r="J24" s="3">
        <v>-5.6386911295237003E-3</v>
      </c>
      <c r="K24" s="4">
        <v>106017534.26000001</v>
      </c>
      <c r="L24" s="5">
        <v>4650001</v>
      </c>
      <c r="M24" s="6">
        <v>22.799464830000002</v>
      </c>
      <c r="N24" s="7" t="str">
        <f>IF(ISNUMBER(_xll.BDP($C24, "DELTA_MID")),_xll.BDP($C24, "DELTA_MID")," ")</f>
        <v xml:space="preserve"> </v>
      </c>
      <c r="O24" s="7" t="str">
        <f>IF(ISNUMBER(N24),_xll.BDP($C24, "OPT_UNDL_TICKER")," ")</f>
        <v xml:space="preserve"> </v>
      </c>
      <c r="P24" s="8" t="str">
        <f>IF(ISNUMBER(N24),_xll.BDP($C24, "OPT_UNDL_PX")," ")</f>
        <v xml:space="preserve"> </v>
      </c>
      <c r="Q24" s="7" t="str">
        <f t="shared" si="0"/>
        <v xml:space="preserve"> </v>
      </c>
      <c r="R24" s="8" t="str">
        <f>IF(ISNUMBER(_xll.BDP($T24&amp;" Index","DUR_ADJ_OAS_MID")),_xll.BDP($T24&amp;" Index","DUR_ADJ_OAS_MID"),IF(ISNUMBER(_xll.BDP($T24&amp;" Govt","DUR_ADJ_OAS_MID")),_xll.BDP($T24&amp;" Govt","DUR_ADJ_OAS_MID")," "))</f>
        <v xml:space="preserve"> </v>
      </c>
      <c r="S24" s="7" t="str">
        <f ca="1">IF(AND(A23="SVOL",C23="Cash"),                                     SUM(INDIRECT(ADDRESS(ROW()-(COUNTIF(A:A,"SVOL")),COLUMN())):INDIRECT(ADDRESS(ROW()-1,COLUMN()))),                                    IF(AND(A24="TYA",C24="Cash"), SUM(INDIRECT(ADDRESS(ROW()-(COUNTIF(A:A,"TYA")-1),COLUMN())):INDIRECT(ADDRESS(ROW()-1,COLUMN()))),                                    IF(AND(A24="SVOL",ISNUMBER(FIND(" Govt",C24))),"", IF(AND(A24="SVOL",ISNUMBER(FIND(" Index",C24))),J24,                                    IF(ISNUMBER(N24),Q24*N24,IF(ISNUMBER(R24),J24*R24," "))))))</f>
        <v xml:space="preserve"> </v>
      </c>
      <c r="T24" t="s">
        <v>85</v>
      </c>
      <c r="U24" t="s">
        <v>86</v>
      </c>
      <c r="AG24" s="17" t="s">
        <v>6276</v>
      </c>
    </row>
    <row r="25" spans="1:33" x14ac:dyDescent="0.35">
      <c r="A25" t="s">
        <v>79</v>
      </c>
      <c r="B25" t="s">
        <v>87</v>
      </c>
      <c r="C25" t="s">
        <v>88</v>
      </c>
      <c r="F25" t="s">
        <v>88</v>
      </c>
      <c r="G25" s="1">
        <v>1392166</v>
      </c>
      <c r="H25" s="1">
        <v>76.290000000000006</v>
      </c>
      <c r="I25" s="2">
        <v>106208344.14</v>
      </c>
      <c r="J25" s="3">
        <v>1.001799795499573</v>
      </c>
      <c r="K25" s="4">
        <v>106017534.26000001</v>
      </c>
      <c r="L25" s="5">
        <v>4650001</v>
      </c>
      <c r="M25" s="6">
        <v>22.799464830000002</v>
      </c>
      <c r="N25" s="7" t="str">
        <f>IF(ISNUMBER(_xll.BDP($C25, "DELTA_MID")),_xll.BDP($C25, "DELTA_MID")," ")</f>
        <v xml:space="preserve"> </v>
      </c>
      <c r="O25" s="7" t="str">
        <f>IF(ISNUMBER(N25),_xll.BDP($C25, "OPT_UNDL_TICKER")," ")</f>
        <v xml:space="preserve"> </v>
      </c>
      <c r="P25" s="8" t="str">
        <f>IF(ISNUMBER(N25),_xll.BDP($C25, "OPT_UNDL_PX")," ")</f>
        <v xml:space="preserve"> </v>
      </c>
      <c r="Q25" s="7" t="str">
        <f t="shared" si="0"/>
        <v xml:space="preserve"> </v>
      </c>
      <c r="R25" s="8" t="str">
        <f>IF(ISNUMBER(_xll.BDP($T25&amp;" Index","DUR_ADJ_OAS_MID")),_xll.BDP($T25&amp;" Index","DUR_ADJ_OAS_MID"),IF(ISNUMBER(_xll.BDP($T25&amp;" Govt","DUR_ADJ_OAS_MID")),_xll.BDP($T25&amp;" Govt","DUR_ADJ_OAS_MID")," "))</f>
        <v xml:space="preserve"> </v>
      </c>
      <c r="S25" s="7" t="str">
        <f ca="1">IF(AND(A24="SVOL",C24="Cash"),                                     SUM(INDIRECT(ADDRESS(ROW()-(COUNTIF(A:A,"SVOL")),COLUMN())):INDIRECT(ADDRESS(ROW()-1,COLUMN()))),                                    IF(AND(A25="TYA",C25="Cash"), SUM(INDIRECT(ADDRESS(ROW()-(COUNTIF(A:A,"TYA")-1),COLUMN())):INDIRECT(ADDRESS(ROW()-1,COLUMN()))),                                    IF(AND(A25="SVOL",ISNUMBER(FIND(" Govt",C25))),"", IF(AND(A25="SVOL",ISNUMBER(FIND(" Index",C25))),J25,                                    IF(ISNUMBER(N25),Q25*N25,IF(ISNUMBER(R25),J25*R25," "))))))</f>
        <v xml:space="preserve"> </v>
      </c>
      <c r="T25" t="s">
        <v>88</v>
      </c>
      <c r="U25" t="s">
        <v>86</v>
      </c>
      <c r="AC25" s="8" t="s">
        <v>89</v>
      </c>
      <c r="AD25" s="8" t="s">
        <v>90</v>
      </c>
      <c r="AE25" s="8">
        <v>0</v>
      </c>
      <c r="AG25" s="17" t="s">
        <v>6276</v>
      </c>
    </row>
    <row r="26" spans="1:33" x14ac:dyDescent="0.35">
      <c r="A26" t="s">
        <v>79</v>
      </c>
      <c r="B26" t="s">
        <v>87</v>
      </c>
      <c r="C26" t="s">
        <v>91</v>
      </c>
      <c r="F26" t="s">
        <v>91</v>
      </c>
      <c r="G26" s="1">
        <v>-105707164</v>
      </c>
      <c r="H26" s="1">
        <v>100</v>
      </c>
      <c r="I26" s="2">
        <v>-105707164</v>
      </c>
      <c r="J26" s="3">
        <v>-0.99707246295497964</v>
      </c>
      <c r="K26" s="4">
        <v>106017534.26000001</v>
      </c>
      <c r="L26" s="5">
        <v>4650001</v>
      </c>
      <c r="M26" s="6">
        <v>22.799464830000002</v>
      </c>
      <c r="N26" s="7" t="str">
        <f>IF(ISNUMBER(_xll.BDP($C26, "DELTA_MID")),_xll.BDP($C26, "DELTA_MID")," ")</f>
        <v xml:space="preserve"> </v>
      </c>
      <c r="O26" s="7" t="str">
        <f>IF(ISNUMBER(N26),_xll.BDP($C26, "OPT_UNDL_TICKER")," ")</f>
        <v xml:space="preserve"> </v>
      </c>
      <c r="P26" s="8" t="str">
        <f>IF(ISNUMBER(N26),_xll.BDP($C26, "OPT_UNDL_PX")," ")</f>
        <v xml:space="preserve"> </v>
      </c>
      <c r="Q26" s="7" t="str">
        <f t="shared" si="0"/>
        <v xml:space="preserve"> </v>
      </c>
      <c r="R26" s="8" t="str">
        <f>IF(ISNUMBER(_xll.BDP($T26&amp;" Index","DUR_ADJ_OAS_MID")),_xll.BDP($T26&amp;" Index","DUR_ADJ_OAS_MID"),IF(ISNUMBER(_xll.BDP($T26&amp;" Govt","DUR_ADJ_OAS_MID")),_xll.BDP($T26&amp;" Govt","DUR_ADJ_OAS_MID")," "))</f>
        <v xml:space="preserve"> </v>
      </c>
      <c r="S26" s="7" t="str">
        <f ca="1">IF(AND(A25="SVOL",C25="Cash"),                                     SUM(INDIRECT(ADDRESS(ROW()-(COUNTIF(A:A,"SVOL")),COLUMN())):INDIRECT(ADDRESS(ROW()-1,COLUMN()))),                                    IF(AND(A26="TYA",C26="Cash"), SUM(INDIRECT(ADDRESS(ROW()-(COUNTIF(A:A,"TYA")-1),COLUMN())):INDIRECT(ADDRESS(ROW()-1,COLUMN()))),                                    IF(AND(A26="SVOL",ISNUMBER(FIND(" Govt",C26))),"", IF(AND(A26="SVOL",ISNUMBER(FIND(" Index",C26))),J26,                                    IF(ISNUMBER(N26),Q26*N26,IF(ISNUMBER(R26),J26*R26," "))))))</f>
        <v xml:space="preserve"> </v>
      </c>
      <c r="T26" t="s">
        <v>91</v>
      </c>
      <c r="U26" t="s">
        <v>86</v>
      </c>
      <c r="AC26" s="8" t="s">
        <v>89</v>
      </c>
      <c r="AD26" s="8" t="s">
        <v>90</v>
      </c>
      <c r="AE26" s="8">
        <v>0</v>
      </c>
      <c r="AG26" s="17" t="s">
        <v>6276</v>
      </c>
    </row>
    <row r="27" spans="1:33" x14ac:dyDescent="0.35">
      <c r="A27" t="s">
        <v>79</v>
      </c>
      <c r="B27" t="s">
        <v>92</v>
      </c>
      <c r="C27" t="s">
        <v>93</v>
      </c>
      <c r="F27" t="s">
        <v>93</v>
      </c>
      <c r="G27" s="1">
        <v>25588937</v>
      </c>
      <c r="H27" s="1">
        <v>100</v>
      </c>
      <c r="I27" s="2">
        <v>25588937</v>
      </c>
      <c r="J27" s="3">
        <v>0.24136514001066009</v>
      </c>
      <c r="K27" s="4">
        <v>106017534.26000001</v>
      </c>
      <c r="L27" s="5">
        <v>4650001</v>
      </c>
      <c r="M27" s="6">
        <v>22.799464830000002</v>
      </c>
      <c r="N27" s="7" t="str">
        <f>IF(ISNUMBER(_xll.BDP($C27, "DELTA_MID")),_xll.BDP($C27, "DELTA_MID")," ")</f>
        <v xml:space="preserve"> </v>
      </c>
      <c r="O27" s="7" t="str">
        <f>IF(ISNUMBER(N27),_xll.BDP($C27, "OPT_UNDL_TICKER")," ")</f>
        <v xml:space="preserve"> </v>
      </c>
      <c r="P27" s="8" t="str">
        <f>IF(ISNUMBER(N27),_xll.BDP($C27, "OPT_UNDL_PX")," ")</f>
        <v xml:space="preserve"> </v>
      </c>
      <c r="Q27" s="7" t="str">
        <f t="shared" si="0"/>
        <v xml:space="preserve"> </v>
      </c>
      <c r="R27" s="8" t="str">
        <f>IF(ISNUMBER(_xll.BDP($T27&amp;" Index","DUR_ADJ_OAS_MID")),_xll.BDP($T27&amp;" Index","DUR_ADJ_OAS_MID"),IF(ISNUMBER(_xll.BDP($T27&amp;" Govt","DUR_ADJ_OAS_MID")),_xll.BDP($T27&amp;" Govt","DUR_ADJ_OAS_MID")," "))</f>
        <v xml:space="preserve"> </v>
      </c>
      <c r="S27" s="7" t="str">
        <f ca="1">IF(AND(A26="SVOL",C26="Cash"),                                     SUM(INDIRECT(ADDRESS(ROW()-(COUNTIF(A:A,"SVOL")),COLUMN())):INDIRECT(ADDRESS(ROW()-1,COLUMN()))),                                    IF(AND(A27="TYA",C27="Cash"), SUM(INDIRECT(ADDRESS(ROW()-(COUNTIF(A:A,"TYA")-1),COLUMN())):INDIRECT(ADDRESS(ROW()-1,COLUMN()))),                                    IF(AND(A27="SVOL",ISNUMBER(FIND(" Govt",C27))),"", IF(AND(A27="SVOL",ISNUMBER(FIND(" Index",C27))),J27,                                    IF(ISNUMBER(N27),Q27*N27,IF(ISNUMBER(R27),J27*R27," "))))))</f>
        <v xml:space="preserve"> </v>
      </c>
      <c r="T27" t="s">
        <v>93</v>
      </c>
      <c r="U27" t="s">
        <v>86</v>
      </c>
      <c r="AC27" s="8" t="s">
        <v>89</v>
      </c>
      <c r="AD27" s="8" t="s">
        <v>90</v>
      </c>
      <c r="AE27" s="8">
        <v>-30</v>
      </c>
      <c r="AG27" s="17" t="s">
        <v>6276</v>
      </c>
    </row>
    <row r="28" spans="1:33" x14ac:dyDescent="0.35">
      <c r="A28" t="s">
        <v>79</v>
      </c>
      <c r="B28" t="s">
        <v>92</v>
      </c>
      <c r="C28" t="s">
        <v>94</v>
      </c>
      <c r="F28" t="s">
        <v>94</v>
      </c>
      <c r="G28" s="1">
        <v>-27878</v>
      </c>
      <c r="H28" s="1">
        <v>911.97</v>
      </c>
      <c r="I28" s="2">
        <v>-25423899.66</v>
      </c>
      <c r="J28" s="3">
        <v>-0.23980844147816191</v>
      </c>
      <c r="K28" s="4">
        <v>106017534.26000001</v>
      </c>
      <c r="L28" s="5">
        <v>4650001</v>
      </c>
      <c r="M28" s="6">
        <v>22.799464830000002</v>
      </c>
      <c r="N28" s="7" t="str">
        <f>IF(ISNUMBER(_xll.BDP($C28, "DELTA_MID")),_xll.BDP($C28, "DELTA_MID")," ")</f>
        <v xml:space="preserve"> </v>
      </c>
      <c r="O28" s="7" t="str">
        <f>IF(ISNUMBER(N28),_xll.BDP($C28, "OPT_UNDL_TICKER")," ")</f>
        <v xml:space="preserve"> </v>
      </c>
      <c r="P28" s="8" t="str">
        <f>IF(ISNUMBER(N28),_xll.BDP($C28, "OPT_UNDL_PX")," ")</f>
        <v xml:space="preserve"> </v>
      </c>
      <c r="Q28" s="7" t="str">
        <f t="shared" si="0"/>
        <v xml:space="preserve"> </v>
      </c>
      <c r="R28" s="8" t="str">
        <f>IF(ISNUMBER(_xll.BDP($T28&amp;" Index","DUR_ADJ_OAS_MID")),_xll.BDP($T28&amp;" Index","DUR_ADJ_OAS_MID"),IF(ISNUMBER(_xll.BDP($T28&amp;" Govt","DUR_ADJ_OAS_MID")),_xll.BDP($T28&amp;" Govt","DUR_ADJ_OAS_MID")," "))</f>
        <v xml:space="preserve"> </v>
      </c>
      <c r="S28" s="7" t="str">
        <f ca="1">IF(AND(A27="SVOL",C27="Cash"),                                     SUM(INDIRECT(ADDRESS(ROW()-(COUNTIF(A:A,"SVOL")),COLUMN())):INDIRECT(ADDRESS(ROW()-1,COLUMN()))),                                    IF(AND(A28="TYA",C28="Cash"), SUM(INDIRECT(ADDRESS(ROW()-(COUNTIF(A:A,"TYA")-1),COLUMN())):INDIRECT(ADDRESS(ROW()-1,COLUMN()))),                                    IF(AND(A28="SVOL",ISNUMBER(FIND(" Govt",C28))),"", IF(AND(A28="SVOL",ISNUMBER(FIND(" Index",C28))),J28,                                    IF(ISNUMBER(N28),Q28*N28,IF(ISNUMBER(R28),J28*R28," "))))))</f>
        <v xml:space="preserve"> </v>
      </c>
      <c r="T28" t="s">
        <v>94</v>
      </c>
      <c r="U28" t="s">
        <v>86</v>
      </c>
      <c r="AC28" s="8" t="s">
        <v>89</v>
      </c>
      <c r="AD28" s="8" t="s">
        <v>90</v>
      </c>
      <c r="AE28" s="8">
        <v>-30</v>
      </c>
      <c r="AF28" s="8" t="s">
        <v>94</v>
      </c>
      <c r="AG28" s="17" t="s">
        <v>6276</v>
      </c>
    </row>
    <row r="29" spans="1:33" x14ac:dyDescent="0.35">
      <c r="A29" t="s">
        <v>79</v>
      </c>
      <c r="B29" t="s">
        <v>95</v>
      </c>
      <c r="C29" t="s">
        <v>96</v>
      </c>
      <c r="D29" t="s">
        <v>97</v>
      </c>
      <c r="E29" t="s">
        <v>98</v>
      </c>
      <c r="F29" t="s">
        <v>99</v>
      </c>
      <c r="G29" s="1">
        <v>-9528.8479005154513</v>
      </c>
      <c r="H29" s="1">
        <v>34.25</v>
      </c>
      <c r="I29" s="2">
        <v>-326363.0405926542</v>
      </c>
      <c r="J29" s="3">
        <v>-3.078387390073357E-3</v>
      </c>
      <c r="K29" s="4">
        <v>106017534.26000001</v>
      </c>
      <c r="L29" s="5">
        <v>4650001</v>
      </c>
      <c r="M29" s="6">
        <v>22.799464830000002</v>
      </c>
      <c r="N29" s="7" t="str">
        <f>IF(ISNUMBER(_xll.BDP($C29, "DELTA_MID")),_xll.BDP($C29, "DELTA_MID")," ")</f>
        <v xml:space="preserve"> </v>
      </c>
      <c r="O29" s="7" t="str">
        <f>IF(ISNUMBER(N29),_xll.BDP($C29, "OPT_UNDL_TICKER")," ")</f>
        <v xml:space="preserve"> </v>
      </c>
      <c r="P29" s="8" t="str">
        <f>IF(ISNUMBER(N29),_xll.BDP($C29, "OPT_UNDL_PX")," ")</f>
        <v xml:space="preserve"> </v>
      </c>
      <c r="Q29" s="7" t="str">
        <f t="shared" si="0"/>
        <v xml:space="preserve"> </v>
      </c>
      <c r="R29" s="8" t="str">
        <f>IF(ISNUMBER(_xll.BDP($T29&amp;" Index","DUR_ADJ_OAS_MID")),_xll.BDP($T29&amp;" Index","DUR_ADJ_OAS_MID"),IF(ISNUMBER(_xll.BDP($T29&amp;" Govt","DUR_ADJ_OAS_MID")),_xll.BDP($T29&amp;" Govt","DUR_ADJ_OAS_MID")," "))</f>
        <v xml:space="preserve"> </v>
      </c>
      <c r="S29" s="7" t="str">
        <f ca="1">IF(AND(A28="SVOL",C28="Cash"),                                     SUM(INDIRECT(ADDRESS(ROW()-(COUNTIF(A:A,"SVOL")),COLUMN())):INDIRECT(ADDRESS(ROW()-1,COLUMN()))),                                    IF(AND(A29="TYA",C29="Cash"), SUM(INDIRECT(ADDRESS(ROW()-(COUNTIF(A:A,"TYA")-1),COLUMN())):INDIRECT(ADDRESS(ROW()-1,COLUMN()))),                                    IF(AND(A29="SVOL",ISNUMBER(FIND(" Govt",C29))),"", IF(AND(A29="SVOL",ISNUMBER(FIND(" Index",C29))),J29,                                    IF(ISNUMBER(N29),Q29*N29,IF(ISNUMBER(R29),J29*R29," "))))))</f>
        <v xml:space="preserve"> </v>
      </c>
      <c r="AB29" s="8" t="s">
        <v>100</v>
      </c>
      <c r="AG29" s="17" t="s">
        <v>6276</v>
      </c>
    </row>
    <row r="30" spans="1:33" x14ac:dyDescent="0.35">
      <c r="A30" t="s">
        <v>79</v>
      </c>
      <c r="B30" t="s">
        <v>101</v>
      </c>
      <c r="C30" t="s">
        <v>102</v>
      </c>
      <c r="D30" t="s">
        <v>103</v>
      </c>
      <c r="E30" t="s">
        <v>104</v>
      </c>
      <c r="F30" t="s">
        <v>105</v>
      </c>
      <c r="G30" s="1">
        <v>-19498.29632500192</v>
      </c>
      <c r="H30" s="1">
        <v>13.58</v>
      </c>
      <c r="I30" s="2">
        <v>-264786.86409352621</v>
      </c>
      <c r="J30" s="3">
        <v>-2.4975761409820789E-3</v>
      </c>
      <c r="K30" s="4">
        <v>106017534.26000001</v>
      </c>
      <c r="L30" s="5">
        <v>4650001</v>
      </c>
      <c r="M30" s="6">
        <v>22.799464830000002</v>
      </c>
      <c r="N30" s="7" t="str">
        <f>IF(ISNUMBER(_xll.BDP($C30, "DELTA_MID")),_xll.BDP($C30, "DELTA_MID")," ")</f>
        <v xml:space="preserve"> </v>
      </c>
      <c r="O30" s="7" t="str">
        <f>IF(ISNUMBER(N30),_xll.BDP($C30, "OPT_UNDL_TICKER")," ")</f>
        <v xml:space="preserve"> </v>
      </c>
      <c r="P30" s="8" t="str">
        <f>IF(ISNUMBER(N30),_xll.BDP($C30, "OPT_UNDL_PX")," ")</f>
        <v xml:space="preserve"> </v>
      </c>
      <c r="Q30" s="7" t="str">
        <f t="shared" si="0"/>
        <v xml:space="preserve"> </v>
      </c>
      <c r="R30" s="8" t="str">
        <f>IF(ISNUMBER(_xll.BDP($T30&amp;" Index","DUR_ADJ_OAS_MID")),_xll.BDP($T30&amp;" Index","DUR_ADJ_OAS_MID"),IF(ISNUMBER(_xll.BDP($T30&amp;" Govt","DUR_ADJ_OAS_MID")),_xll.BDP($T30&amp;" Govt","DUR_ADJ_OAS_MID")," "))</f>
        <v xml:space="preserve"> </v>
      </c>
      <c r="S30" s="7" t="str">
        <f ca="1">IF(AND(A29="SVOL",C29="Cash"),                                     SUM(INDIRECT(ADDRESS(ROW()-(COUNTIF(A:A,"SVOL")),COLUMN())):INDIRECT(ADDRESS(ROW()-1,COLUMN()))),                                    IF(AND(A30="TYA",C30="Cash"), SUM(INDIRECT(ADDRESS(ROW()-(COUNTIF(A:A,"TYA")-1),COLUMN())):INDIRECT(ADDRESS(ROW()-1,COLUMN()))),                                    IF(AND(A30="SVOL",ISNUMBER(FIND(" Govt",C30))),"", IF(AND(A30="SVOL",ISNUMBER(FIND(" Index",C30))),J30,                                    IF(ISNUMBER(N30),Q30*N30,IF(ISNUMBER(R30),J30*R30," "))))))</f>
        <v xml:space="preserve"> </v>
      </c>
      <c r="AB30" s="8" t="s">
        <v>100</v>
      </c>
      <c r="AG30" s="17" t="s">
        <v>6276</v>
      </c>
    </row>
    <row r="31" spans="1:33" x14ac:dyDescent="0.35">
      <c r="A31" t="s">
        <v>79</v>
      </c>
      <c r="B31" t="s">
        <v>106</v>
      </c>
      <c r="C31" t="s">
        <v>107</v>
      </c>
      <c r="D31" t="s">
        <v>108</v>
      </c>
      <c r="E31" t="s">
        <v>109</v>
      </c>
      <c r="F31" t="s">
        <v>110</v>
      </c>
      <c r="G31" s="1">
        <v>-3912.4015164555758</v>
      </c>
      <c r="H31" s="1">
        <v>73.03</v>
      </c>
      <c r="I31" s="2">
        <v>-285722.68274675071</v>
      </c>
      <c r="J31" s="3">
        <v>-2.695051198286101E-3</v>
      </c>
      <c r="K31" s="4">
        <v>106017534.26000001</v>
      </c>
      <c r="L31" s="5">
        <v>4650001</v>
      </c>
      <c r="M31" s="6">
        <v>22.799464830000002</v>
      </c>
      <c r="N31" s="7" t="str">
        <f>IF(ISNUMBER(_xll.BDP($C31, "DELTA_MID")),_xll.BDP($C31, "DELTA_MID")," ")</f>
        <v xml:space="preserve"> </v>
      </c>
      <c r="O31" s="7" t="str">
        <f>IF(ISNUMBER(N31),_xll.BDP($C31, "OPT_UNDL_TICKER")," ")</f>
        <v xml:space="preserve"> </v>
      </c>
      <c r="P31" s="8" t="str">
        <f>IF(ISNUMBER(N31),_xll.BDP($C31, "OPT_UNDL_PX")," ")</f>
        <v xml:space="preserve"> </v>
      </c>
      <c r="Q31" s="7" t="str">
        <f t="shared" si="0"/>
        <v xml:space="preserve"> </v>
      </c>
      <c r="R31" s="8" t="str">
        <f>IF(ISNUMBER(_xll.BDP($T31&amp;" Index","DUR_ADJ_OAS_MID")),_xll.BDP($T31&amp;" Index","DUR_ADJ_OAS_MID"),IF(ISNUMBER(_xll.BDP($T31&amp;" Govt","DUR_ADJ_OAS_MID")),_xll.BDP($T31&amp;" Govt","DUR_ADJ_OAS_MID")," "))</f>
        <v xml:space="preserve"> </v>
      </c>
      <c r="S31" s="7" t="str">
        <f ca="1">IF(AND(A30="SVOL",C30="Cash"),                                     SUM(INDIRECT(ADDRESS(ROW()-(COUNTIF(A:A,"SVOL")),COLUMN())):INDIRECT(ADDRESS(ROW()-1,COLUMN()))),                                    IF(AND(A31="TYA",C31="Cash"), SUM(INDIRECT(ADDRESS(ROW()-(COUNTIF(A:A,"TYA")-1),COLUMN())):INDIRECT(ADDRESS(ROW()-1,COLUMN()))),                                    IF(AND(A31="SVOL",ISNUMBER(FIND(" Govt",C31))),"", IF(AND(A31="SVOL",ISNUMBER(FIND(" Index",C31))),J31,                                    IF(ISNUMBER(N31),Q31*N31,IF(ISNUMBER(R31),J31*R31," "))))))</f>
        <v xml:space="preserve"> </v>
      </c>
      <c r="AB31" s="8" t="s">
        <v>100</v>
      </c>
      <c r="AG31" s="17" t="s">
        <v>6276</v>
      </c>
    </row>
    <row r="32" spans="1:33" x14ac:dyDescent="0.35">
      <c r="A32" t="s">
        <v>79</v>
      </c>
      <c r="B32" t="s">
        <v>111</v>
      </c>
      <c r="C32" t="s">
        <v>112</v>
      </c>
      <c r="D32" t="s">
        <v>113</v>
      </c>
      <c r="E32" t="s">
        <v>114</v>
      </c>
      <c r="F32" t="s">
        <v>115</v>
      </c>
      <c r="G32" s="1">
        <v>-42587.456979806462</v>
      </c>
      <c r="H32" s="1">
        <v>6.5</v>
      </c>
      <c r="I32" s="2">
        <v>-276818.47036874201</v>
      </c>
      <c r="J32" s="3">
        <v>-2.6110630878272041E-3</v>
      </c>
      <c r="K32" s="4">
        <v>106017534.26000001</v>
      </c>
      <c r="L32" s="5">
        <v>4650001</v>
      </c>
      <c r="M32" s="6">
        <v>22.799464830000002</v>
      </c>
      <c r="N32" s="7" t="str">
        <f>IF(ISNUMBER(_xll.BDP($C32, "DELTA_MID")),_xll.BDP($C32, "DELTA_MID")," ")</f>
        <v xml:space="preserve"> </v>
      </c>
      <c r="O32" s="7" t="str">
        <f>IF(ISNUMBER(N32),_xll.BDP($C32, "OPT_UNDL_TICKER")," ")</f>
        <v xml:space="preserve"> </v>
      </c>
      <c r="P32" s="8" t="str">
        <f>IF(ISNUMBER(N32),_xll.BDP($C32, "OPT_UNDL_PX")," ")</f>
        <v xml:space="preserve"> </v>
      </c>
      <c r="Q32" s="7" t="str">
        <f t="shared" si="0"/>
        <v xml:space="preserve"> </v>
      </c>
      <c r="R32" s="8" t="str">
        <f>IF(ISNUMBER(_xll.BDP($T32&amp;" Index","DUR_ADJ_OAS_MID")),_xll.BDP($T32&amp;" Index","DUR_ADJ_OAS_MID"),IF(ISNUMBER(_xll.BDP($T32&amp;" Govt","DUR_ADJ_OAS_MID")),_xll.BDP($T32&amp;" Govt","DUR_ADJ_OAS_MID")," "))</f>
        <v xml:space="preserve"> </v>
      </c>
      <c r="S32" s="7" t="str">
        <f ca="1">IF(AND(A31="SVOL",C31="Cash"),                                     SUM(INDIRECT(ADDRESS(ROW()-(COUNTIF(A:A,"SVOL")),COLUMN())):INDIRECT(ADDRESS(ROW()-1,COLUMN()))),                                    IF(AND(A32="TYA",C32="Cash"), SUM(INDIRECT(ADDRESS(ROW()-(COUNTIF(A:A,"TYA")-1),COLUMN())):INDIRECT(ADDRESS(ROW()-1,COLUMN()))),                                    IF(AND(A32="SVOL",ISNUMBER(FIND(" Govt",C32))),"", IF(AND(A32="SVOL",ISNUMBER(FIND(" Index",C32))),J32,                                    IF(ISNUMBER(N32),Q32*N32,IF(ISNUMBER(R32),J32*R32," "))))))</f>
        <v xml:space="preserve"> </v>
      </c>
      <c r="AB32" s="8" t="s">
        <v>100</v>
      </c>
      <c r="AG32" s="17" t="s">
        <v>6276</v>
      </c>
    </row>
    <row r="33" spans="1:33" x14ac:dyDescent="0.35">
      <c r="A33" t="s">
        <v>79</v>
      </c>
      <c r="B33" t="s">
        <v>116</v>
      </c>
      <c r="C33" t="s">
        <v>117</v>
      </c>
      <c r="D33" t="s">
        <v>118</v>
      </c>
      <c r="E33" t="s">
        <v>119</v>
      </c>
      <c r="F33" t="s">
        <v>120</v>
      </c>
      <c r="G33" s="1">
        <v>-5990.3843945151293</v>
      </c>
      <c r="H33" s="1">
        <v>50.29</v>
      </c>
      <c r="I33" s="2">
        <v>-301256.43120016583</v>
      </c>
      <c r="J33" s="3">
        <v>-2.8415717579448429E-3</v>
      </c>
      <c r="K33" s="4">
        <v>106017534.26000001</v>
      </c>
      <c r="L33" s="5">
        <v>4650001</v>
      </c>
      <c r="M33" s="6">
        <v>22.799464830000002</v>
      </c>
      <c r="N33" s="7" t="str">
        <f>IF(ISNUMBER(_xll.BDP($C33, "DELTA_MID")),_xll.BDP($C33, "DELTA_MID")," ")</f>
        <v xml:space="preserve"> </v>
      </c>
      <c r="O33" s="7" t="str">
        <f>IF(ISNUMBER(N33),_xll.BDP($C33, "OPT_UNDL_TICKER")," ")</f>
        <v xml:space="preserve"> </v>
      </c>
      <c r="P33" s="8" t="str">
        <f>IF(ISNUMBER(N33),_xll.BDP($C33, "OPT_UNDL_PX")," ")</f>
        <v xml:space="preserve"> </v>
      </c>
      <c r="Q33" s="7" t="str">
        <f t="shared" si="0"/>
        <v xml:space="preserve"> </v>
      </c>
      <c r="R33" s="8" t="str">
        <f>IF(ISNUMBER(_xll.BDP($T33&amp;" Index","DUR_ADJ_OAS_MID")),_xll.BDP($T33&amp;" Index","DUR_ADJ_OAS_MID"),IF(ISNUMBER(_xll.BDP($T33&amp;" Govt","DUR_ADJ_OAS_MID")),_xll.BDP($T33&amp;" Govt","DUR_ADJ_OAS_MID")," "))</f>
        <v xml:space="preserve"> </v>
      </c>
      <c r="S33" s="7" t="str">
        <f ca="1">IF(AND(A32="SVOL",C32="Cash"),                                     SUM(INDIRECT(ADDRESS(ROW()-(COUNTIF(A:A,"SVOL")),COLUMN())):INDIRECT(ADDRESS(ROW()-1,COLUMN()))),                                    IF(AND(A33="TYA",C33="Cash"), SUM(INDIRECT(ADDRESS(ROW()-(COUNTIF(A:A,"TYA")-1),COLUMN())):INDIRECT(ADDRESS(ROW()-1,COLUMN()))),                                    IF(AND(A33="SVOL",ISNUMBER(FIND(" Govt",C33))),"", IF(AND(A33="SVOL",ISNUMBER(FIND(" Index",C33))),J33,                                    IF(ISNUMBER(N33),Q33*N33,IF(ISNUMBER(R33),J33*R33," "))))))</f>
        <v xml:space="preserve"> </v>
      </c>
      <c r="AB33" s="8" t="s">
        <v>100</v>
      </c>
      <c r="AG33" s="17" t="s">
        <v>6276</v>
      </c>
    </row>
    <row r="34" spans="1:33" x14ac:dyDescent="0.35">
      <c r="A34" t="s">
        <v>79</v>
      </c>
      <c r="B34" t="s">
        <v>121</v>
      </c>
      <c r="C34" t="s">
        <v>122</v>
      </c>
      <c r="D34" t="s">
        <v>123</v>
      </c>
      <c r="E34" t="s">
        <v>124</v>
      </c>
      <c r="F34" t="s">
        <v>125</v>
      </c>
      <c r="G34" s="1">
        <v>-2366.0698807256122</v>
      </c>
      <c r="H34" s="1">
        <v>119</v>
      </c>
      <c r="I34" s="2">
        <v>-281562.31580634782</v>
      </c>
      <c r="J34" s="3">
        <v>-2.6558089449226149E-3</v>
      </c>
      <c r="K34" s="4">
        <v>106017534.26000001</v>
      </c>
      <c r="L34" s="5">
        <v>4650001</v>
      </c>
      <c r="M34" s="6">
        <v>22.799464830000002</v>
      </c>
      <c r="N34" s="7" t="str">
        <f>IF(ISNUMBER(_xll.BDP($C34, "DELTA_MID")),_xll.BDP($C34, "DELTA_MID")," ")</f>
        <v xml:space="preserve"> </v>
      </c>
      <c r="O34" s="7" t="str">
        <f>IF(ISNUMBER(N34),_xll.BDP($C34, "OPT_UNDL_TICKER")," ")</f>
        <v xml:space="preserve"> </v>
      </c>
      <c r="P34" s="8" t="str">
        <f>IF(ISNUMBER(N34),_xll.BDP($C34, "OPT_UNDL_PX")," ")</f>
        <v xml:space="preserve"> </v>
      </c>
      <c r="Q34" s="7" t="str">
        <f t="shared" si="0"/>
        <v xml:space="preserve"> </v>
      </c>
      <c r="R34" s="8" t="str">
        <f>IF(ISNUMBER(_xll.BDP($T34&amp;" Index","DUR_ADJ_OAS_MID")),_xll.BDP($T34&amp;" Index","DUR_ADJ_OAS_MID"),IF(ISNUMBER(_xll.BDP($T34&amp;" Govt","DUR_ADJ_OAS_MID")),_xll.BDP($T34&amp;" Govt","DUR_ADJ_OAS_MID")," "))</f>
        <v xml:space="preserve"> </v>
      </c>
      <c r="S34" s="7" t="str">
        <f ca="1">IF(AND(A33="SVOL",C33="Cash"),                                     SUM(INDIRECT(ADDRESS(ROW()-(COUNTIF(A:A,"SVOL")),COLUMN())):INDIRECT(ADDRESS(ROW()-1,COLUMN()))),                                    IF(AND(A34="TYA",C34="Cash"), SUM(INDIRECT(ADDRESS(ROW()-(COUNTIF(A:A,"TYA")-1),COLUMN())):INDIRECT(ADDRESS(ROW()-1,COLUMN()))),                                    IF(AND(A34="SVOL",ISNUMBER(FIND(" Govt",C34))),"", IF(AND(A34="SVOL",ISNUMBER(FIND(" Index",C34))),J34,                                    IF(ISNUMBER(N34),Q34*N34,IF(ISNUMBER(R34),J34*R34," "))))))</f>
        <v xml:space="preserve"> </v>
      </c>
      <c r="AB34" s="8" t="s">
        <v>100</v>
      </c>
      <c r="AG34" s="17" t="s">
        <v>6276</v>
      </c>
    </row>
    <row r="35" spans="1:33" x14ac:dyDescent="0.35">
      <c r="A35" t="s">
        <v>79</v>
      </c>
      <c r="B35" t="s">
        <v>126</v>
      </c>
      <c r="C35" t="s">
        <v>127</v>
      </c>
      <c r="D35" t="s">
        <v>128</v>
      </c>
      <c r="E35" t="s">
        <v>129</v>
      </c>
      <c r="F35" t="s">
        <v>130</v>
      </c>
      <c r="G35" s="1">
        <v>-7164.1993592163226</v>
      </c>
      <c r="H35" s="1">
        <v>42.18</v>
      </c>
      <c r="I35" s="2">
        <v>-302185.92897174449</v>
      </c>
      <c r="J35" s="3">
        <v>-2.850339154565285E-3</v>
      </c>
      <c r="K35" s="4">
        <v>106017534.26000001</v>
      </c>
      <c r="L35" s="5">
        <v>4650001</v>
      </c>
      <c r="M35" s="6">
        <v>22.799464830000002</v>
      </c>
      <c r="N35" s="7" t="str">
        <f>IF(ISNUMBER(_xll.BDP($C35, "DELTA_MID")),_xll.BDP($C35, "DELTA_MID")," ")</f>
        <v xml:space="preserve"> </v>
      </c>
      <c r="O35" s="7" t="str">
        <f>IF(ISNUMBER(N35),_xll.BDP($C35, "OPT_UNDL_TICKER")," ")</f>
        <v xml:space="preserve"> </v>
      </c>
      <c r="P35" s="8" t="str">
        <f>IF(ISNUMBER(N35),_xll.BDP($C35, "OPT_UNDL_PX")," ")</f>
        <v xml:space="preserve"> </v>
      </c>
      <c r="Q35" s="7" t="str">
        <f t="shared" si="0"/>
        <v xml:space="preserve"> </v>
      </c>
      <c r="R35" s="8" t="str">
        <f>IF(ISNUMBER(_xll.BDP($T35&amp;" Index","DUR_ADJ_OAS_MID")),_xll.BDP($T35&amp;" Index","DUR_ADJ_OAS_MID"),IF(ISNUMBER(_xll.BDP($T35&amp;" Govt","DUR_ADJ_OAS_MID")),_xll.BDP($T35&amp;" Govt","DUR_ADJ_OAS_MID")," "))</f>
        <v xml:space="preserve"> </v>
      </c>
      <c r="S35" s="7" t="str">
        <f ca="1">IF(AND(A34="SVOL",C34="Cash"),                                     SUM(INDIRECT(ADDRESS(ROW()-(COUNTIF(A:A,"SVOL")),COLUMN())):INDIRECT(ADDRESS(ROW()-1,COLUMN()))),                                    IF(AND(A35="TYA",C35="Cash"), SUM(INDIRECT(ADDRESS(ROW()-(COUNTIF(A:A,"TYA")-1),COLUMN())):INDIRECT(ADDRESS(ROW()-1,COLUMN()))),                                    IF(AND(A35="SVOL",ISNUMBER(FIND(" Govt",C35))),"", IF(AND(A35="SVOL",ISNUMBER(FIND(" Index",C35))),J35,                                    IF(ISNUMBER(N35),Q35*N35,IF(ISNUMBER(R35),J35*R35," "))))))</f>
        <v xml:space="preserve"> </v>
      </c>
      <c r="AB35" s="8" t="s">
        <v>100</v>
      </c>
      <c r="AG35" s="17" t="s">
        <v>6276</v>
      </c>
    </row>
    <row r="36" spans="1:33" x14ac:dyDescent="0.35">
      <c r="A36" t="s">
        <v>79</v>
      </c>
      <c r="B36" t="s">
        <v>131</v>
      </c>
      <c r="C36" t="s">
        <v>132</v>
      </c>
      <c r="D36" t="s">
        <v>133</v>
      </c>
      <c r="E36" t="s">
        <v>134</v>
      </c>
      <c r="F36" t="s">
        <v>135</v>
      </c>
      <c r="G36" s="1">
        <v>-8522.7913653189662</v>
      </c>
      <c r="H36" s="1">
        <v>30.5</v>
      </c>
      <c r="I36" s="2">
        <v>-259945.13664222849</v>
      </c>
      <c r="J36" s="3">
        <v>-2.4519070213869778E-3</v>
      </c>
      <c r="K36" s="4">
        <v>106017534.26000001</v>
      </c>
      <c r="L36" s="5">
        <v>4650001</v>
      </c>
      <c r="M36" s="6">
        <v>22.799464830000002</v>
      </c>
      <c r="N36" s="7" t="str">
        <f>IF(ISNUMBER(_xll.BDP($C36, "DELTA_MID")),_xll.BDP($C36, "DELTA_MID")," ")</f>
        <v xml:space="preserve"> </v>
      </c>
      <c r="O36" s="7" t="str">
        <f>IF(ISNUMBER(N36),_xll.BDP($C36, "OPT_UNDL_TICKER")," ")</f>
        <v xml:space="preserve"> </v>
      </c>
      <c r="P36" s="8" t="str">
        <f>IF(ISNUMBER(N36),_xll.BDP($C36, "OPT_UNDL_PX")," ")</f>
        <v xml:space="preserve"> </v>
      </c>
      <c r="Q36" s="7" t="str">
        <f t="shared" si="0"/>
        <v xml:space="preserve"> </v>
      </c>
      <c r="R36" s="8" t="str">
        <f>IF(ISNUMBER(_xll.BDP($T36&amp;" Index","DUR_ADJ_OAS_MID")),_xll.BDP($T36&amp;" Index","DUR_ADJ_OAS_MID"),IF(ISNUMBER(_xll.BDP($T36&amp;" Govt","DUR_ADJ_OAS_MID")),_xll.BDP($T36&amp;" Govt","DUR_ADJ_OAS_MID")," "))</f>
        <v xml:space="preserve"> </v>
      </c>
      <c r="S36" s="7" t="str">
        <f ca="1">IF(AND(A35="SVOL",C35="Cash"),                                     SUM(INDIRECT(ADDRESS(ROW()-(COUNTIF(A:A,"SVOL")),COLUMN())):INDIRECT(ADDRESS(ROW()-1,COLUMN()))),                                    IF(AND(A36="TYA",C36="Cash"), SUM(INDIRECT(ADDRESS(ROW()-(COUNTIF(A:A,"TYA")-1),COLUMN())):INDIRECT(ADDRESS(ROW()-1,COLUMN()))),                                    IF(AND(A36="SVOL",ISNUMBER(FIND(" Govt",C36))),"", IF(AND(A36="SVOL",ISNUMBER(FIND(" Index",C36))),J36,                                    IF(ISNUMBER(N36),Q36*N36,IF(ISNUMBER(R36),J36*R36," "))))))</f>
        <v xml:space="preserve"> </v>
      </c>
      <c r="AB36" s="8" t="s">
        <v>100</v>
      </c>
      <c r="AG36" s="17" t="s">
        <v>6276</v>
      </c>
    </row>
    <row r="37" spans="1:33" x14ac:dyDescent="0.35">
      <c r="A37" t="s">
        <v>79</v>
      </c>
      <c r="B37" t="s">
        <v>136</v>
      </c>
      <c r="C37" t="s">
        <v>137</v>
      </c>
      <c r="D37" t="s">
        <v>138</v>
      </c>
      <c r="E37" t="s">
        <v>139</v>
      </c>
      <c r="F37" t="s">
        <v>140</v>
      </c>
      <c r="G37" s="1">
        <v>-4118.9573473279388</v>
      </c>
      <c r="H37" s="1">
        <v>48.07</v>
      </c>
      <c r="I37" s="2">
        <v>-197998.27968605401</v>
      </c>
      <c r="J37" s="3">
        <v>-1.8675993652189479E-3</v>
      </c>
      <c r="K37" s="4">
        <v>106017534.26000001</v>
      </c>
      <c r="L37" s="5">
        <v>4650001</v>
      </c>
      <c r="M37" s="6">
        <v>22.799464830000002</v>
      </c>
      <c r="N37" s="7" t="str">
        <f>IF(ISNUMBER(_xll.BDP($C37, "DELTA_MID")),_xll.BDP($C37, "DELTA_MID")," ")</f>
        <v xml:space="preserve"> </v>
      </c>
      <c r="O37" s="7" t="str">
        <f>IF(ISNUMBER(N37),_xll.BDP($C37, "OPT_UNDL_TICKER")," ")</f>
        <v xml:space="preserve"> </v>
      </c>
      <c r="P37" s="8" t="str">
        <f>IF(ISNUMBER(N37),_xll.BDP($C37, "OPT_UNDL_PX")," ")</f>
        <v xml:space="preserve"> </v>
      </c>
      <c r="Q37" s="7" t="str">
        <f t="shared" si="0"/>
        <v xml:space="preserve"> </v>
      </c>
      <c r="R37" s="8" t="str">
        <f>IF(ISNUMBER(_xll.BDP($T37&amp;" Index","DUR_ADJ_OAS_MID")),_xll.BDP($T37&amp;" Index","DUR_ADJ_OAS_MID"),IF(ISNUMBER(_xll.BDP($T37&amp;" Govt","DUR_ADJ_OAS_MID")),_xll.BDP($T37&amp;" Govt","DUR_ADJ_OAS_MID")," "))</f>
        <v xml:space="preserve"> </v>
      </c>
      <c r="S37" s="7" t="str">
        <f ca="1">IF(AND(A36="SVOL",C36="Cash"),                                     SUM(INDIRECT(ADDRESS(ROW()-(COUNTIF(A:A,"SVOL")),COLUMN())):INDIRECT(ADDRESS(ROW()-1,COLUMN()))),                                    IF(AND(A37="TYA",C37="Cash"), SUM(INDIRECT(ADDRESS(ROW()-(COUNTIF(A:A,"TYA")-1),COLUMN())):INDIRECT(ADDRESS(ROW()-1,COLUMN()))),                                    IF(AND(A37="SVOL",ISNUMBER(FIND(" Govt",C37))),"", IF(AND(A37="SVOL",ISNUMBER(FIND(" Index",C37))),J37,                                    IF(ISNUMBER(N37),Q37*N37,IF(ISNUMBER(R37),J37*R37," "))))))</f>
        <v xml:space="preserve"> </v>
      </c>
      <c r="AB37" s="8" t="s">
        <v>100</v>
      </c>
      <c r="AG37" s="17" t="s">
        <v>6276</v>
      </c>
    </row>
    <row r="38" spans="1:33" x14ac:dyDescent="0.35">
      <c r="A38" t="s">
        <v>79</v>
      </c>
      <c r="B38" t="s">
        <v>141</v>
      </c>
      <c r="C38" t="s">
        <v>142</v>
      </c>
      <c r="D38" t="s">
        <v>143</v>
      </c>
      <c r="E38" t="s">
        <v>144</v>
      </c>
      <c r="F38" t="s">
        <v>145</v>
      </c>
      <c r="G38" s="1">
        <v>-4558.6341103214854</v>
      </c>
      <c r="H38" s="1">
        <v>57.79</v>
      </c>
      <c r="I38" s="2">
        <v>-263443.46523547871</v>
      </c>
      <c r="J38" s="3">
        <v>-2.4849046629343732E-3</v>
      </c>
      <c r="K38" s="4">
        <v>106017534.26000001</v>
      </c>
      <c r="L38" s="5">
        <v>4650001</v>
      </c>
      <c r="M38" s="6">
        <v>22.799464830000002</v>
      </c>
      <c r="N38" s="7" t="str">
        <f>IF(ISNUMBER(_xll.BDP($C38, "DELTA_MID")),_xll.BDP($C38, "DELTA_MID")," ")</f>
        <v xml:space="preserve"> </v>
      </c>
      <c r="O38" s="7" t="str">
        <f>IF(ISNUMBER(N38),_xll.BDP($C38, "OPT_UNDL_TICKER")," ")</f>
        <v xml:space="preserve"> </v>
      </c>
      <c r="P38" s="8" t="str">
        <f>IF(ISNUMBER(N38),_xll.BDP($C38, "OPT_UNDL_PX")," ")</f>
        <v xml:space="preserve"> </v>
      </c>
      <c r="Q38" s="7" t="str">
        <f t="shared" si="0"/>
        <v xml:space="preserve"> </v>
      </c>
      <c r="R38" s="8" t="str">
        <f>IF(ISNUMBER(_xll.BDP($T38&amp;" Index","DUR_ADJ_OAS_MID")),_xll.BDP($T38&amp;" Index","DUR_ADJ_OAS_MID"),IF(ISNUMBER(_xll.BDP($T38&amp;" Govt","DUR_ADJ_OAS_MID")),_xll.BDP($T38&amp;" Govt","DUR_ADJ_OAS_MID")," "))</f>
        <v xml:space="preserve"> </v>
      </c>
      <c r="S38" s="7" t="str">
        <f ca="1">IF(AND(A37="SVOL",C37="Cash"),                                     SUM(INDIRECT(ADDRESS(ROW()-(COUNTIF(A:A,"SVOL")),COLUMN())):INDIRECT(ADDRESS(ROW()-1,COLUMN()))),                                    IF(AND(A38="TYA",C38="Cash"), SUM(INDIRECT(ADDRESS(ROW()-(COUNTIF(A:A,"TYA")-1),COLUMN())):INDIRECT(ADDRESS(ROW()-1,COLUMN()))),                                    IF(AND(A38="SVOL",ISNUMBER(FIND(" Govt",C38))),"", IF(AND(A38="SVOL",ISNUMBER(FIND(" Index",C38))),J38,                                    IF(ISNUMBER(N38),Q38*N38,IF(ISNUMBER(R38),J38*R38," "))))))</f>
        <v xml:space="preserve"> </v>
      </c>
      <c r="AB38" s="8" t="s">
        <v>100</v>
      </c>
      <c r="AG38" s="17" t="s">
        <v>6276</v>
      </c>
    </row>
    <row r="39" spans="1:33" x14ac:dyDescent="0.35">
      <c r="A39" t="s">
        <v>79</v>
      </c>
      <c r="B39" t="s">
        <v>146</v>
      </c>
      <c r="C39" t="s">
        <v>147</v>
      </c>
      <c r="D39" t="s">
        <v>148</v>
      </c>
      <c r="E39" t="s">
        <v>149</v>
      </c>
      <c r="F39" t="s">
        <v>150</v>
      </c>
      <c r="G39" s="1">
        <v>-4214.4283530277071</v>
      </c>
      <c r="H39" s="1">
        <v>62.8</v>
      </c>
      <c r="I39" s="2">
        <v>-264666.10057014</v>
      </c>
      <c r="J39" s="3">
        <v>-2.4964370508850581E-3</v>
      </c>
      <c r="K39" s="4">
        <v>106017534.26000001</v>
      </c>
      <c r="L39" s="5">
        <v>4650001</v>
      </c>
      <c r="M39" s="6">
        <v>22.799464830000002</v>
      </c>
      <c r="N39" s="7" t="str">
        <f>IF(ISNUMBER(_xll.BDP($C39, "DELTA_MID")),_xll.BDP($C39, "DELTA_MID")," ")</f>
        <v xml:space="preserve"> </v>
      </c>
      <c r="O39" s="7" t="str">
        <f>IF(ISNUMBER(N39),_xll.BDP($C39, "OPT_UNDL_TICKER")," ")</f>
        <v xml:space="preserve"> </v>
      </c>
      <c r="P39" s="8" t="str">
        <f>IF(ISNUMBER(N39),_xll.BDP($C39, "OPT_UNDL_PX")," ")</f>
        <v xml:space="preserve"> </v>
      </c>
      <c r="Q39" s="7" t="str">
        <f t="shared" si="0"/>
        <v xml:space="preserve"> </v>
      </c>
      <c r="R39" s="8" t="str">
        <f>IF(ISNUMBER(_xll.BDP($T39&amp;" Index","DUR_ADJ_OAS_MID")),_xll.BDP($T39&amp;" Index","DUR_ADJ_OAS_MID"),IF(ISNUMBER(_xll.BDP($T39&amp;" Govt","DUR_ADJ_OAS_MID")),_xll.BDP($T39&amp;" Govt","DUR_ADJ_OAS_MID")," "))</f>
        <v xml:space="preserve"> </v>
      </c>
      <c r="S39" s="7" t="str">
        <f ca="1">IF(AND(A38="SVOL",C38="Cash"),                                     SUM(INDIRECT(ADDRESS(ROW()-(COUNTIF(A:A,"SVOL")),COLUMN())):INDIRECT(ADDRESS(ROW()-1,COLUMN()))),                                    IF(AND(A39="TYA",C39="Cash"), SUM(INDIRECT(ADDRESS(ROW()-(COUNTIF(A:A,"TYA")-1),COLUMN())):INDIRECT(ADDRESS(ROW()-1,COLUMN()))),                                    IF(AND(A39="SVOL",ISNUMBER(FIND(" Govt",C39))),"", IF(AND(A39="SVOL",ISNUMBER(FIND(" Index",C39))),J39,                                    IF(ISNUMBER(N39),Q39*N39,IF(ISNUMBER(R39),J39*R39," "))))))</f>
        <v xml:space="preserve"> </v>
      </c>
      <c r="AB39" s="8" t="s">
        <v>100</v>
      </c>
      <c r="AG39" s="17" t="s">
        <v>6276</v>
      </c>
    </row>
    <row r="40" spans="1:33" x14ac:dyDescent="0.35">
      <c r="A40" t="s">
        <v>79</v>
      </c>
      <c r="B40" t="s">
        <v>151</v>
      </c>
      <c r="C40" t="s">
        <v>152</v>
      </c>
      <c r="D40" t="s">
        <v>153</v>
      </c>
      <c r="E40" t="s">
        <v>154</v>
      </c>
      <c r="F40" t="s">
        <v>155</v>
      </c>
      <c r="G40" s="1">
        <v>-632.21242337065519</v>
      </c>
      <c r="H40" s="1">
        <v>396.71</v>
      </c>
      <c r="I40" s="2">
        <v>-250804.99047537259</v>
      </c>
      <c r="J40" s="3">
        <v>-2.3656934885911631E-3</v>
      </c>
      <c r="K40" s="4">
        <v>106017534.26000001</v>
      </c>
      <c r="L40" s="5">
        <v>4650001</v>
      </c>
      <c r="M40" s="6">
        <v>22.799464830000002</v>
      </c>
      <c r="N40" s="7" t="str">
        <f>IF(ISNUMBER(_xll.BDP($C40, "DELTA_MID")),_xll.BDP($C40, "DELTA_MID")," ")</f>
        <v xml:space="preserve"> </v>
      </c>
      <c r="O40" s="7" t="str">
        <f>IF(ISNUMBER(N40),_xll.BDP($C40, "OPT_UNDL_TICKER")," ")</f>
        <v xml:space="preserve"> </v>
      </c>
      <c r="P40" s="8" t="str">
        <f>IF(ISNUMBER(N40),_xll.BDP($C40, "OPT_UNDL_PX")," ")</f>
        <v xml:space="preserve"> </v>
      </c>
      <c r="Q40" s="7" t="str">
        <f t="shared" si="0"/>
        <v xml:space="preserve"> </v>
      </c>
      <c r="R40" s="8" t="str">
        <f>IF(ISNUMBER(_xll.BDP($T40&amp;" Index","DUR_ADJ_OAS_MID")),_xll.BDP($T40&amp;" Index","DUR_ADJ_OAS_MID"),IF(ISNUMBER(_xll.BDP($T40&amp;" Govt","DUR_ADJ_OAS_MID")),_xll.BDP($T40&amp;" Govt","DUR_ADJ_OAS_MID")," "))</f>
        <v xml:space="preserve"> </v>
      </c>
      <c r="S40" s="7" t="str">
        <f ca="1">IF(AND(A39="SVOL",C39="Cash"),                                     SUM(INDIRECT(ADDRESS(ROW()-(COUNTIF(A:A,"SVOL")),COLUMN())):INDIRECT(ADDRESS(ROW()-1,COLUMN()))),                                    IF(AND(A40="TYA",C40="Cash"), SUM(INDIRECT(ADDRESS(ROW()-(COUNTIF(A:A,"TYA")-1),COLUMN())):INDIRECT(ADDRESS(ROW()-1,COLUMN()))),                                    IF(AND(A40="SVOL",ISNUMBER(FIND(" Govt",C40))),"", IF(AND(A40="SVOL",ISNUMBER(FIND(" Index",C40))),J40,                                    IF(ISNUMBER(N40),Q40*N40,IF(ISNUMBER(R40),J40*R40," "))))))</f>
        <v xml:space="preserve"> </v>
      </c>
      <c r="AB40" s="8" t="s">
        <v>100</v>
      </c>
      <c r="AG40" s="17" t="s">
        <v>6276</v>
      </c>
    </row>
    <row r="41" spans="1:33" x14ac:dyDescent="0.35">
      <c r="A41" t="s">
        <v>79</v>
      </c>
      <c r="B41" t="s">
        <v>156</v>
      </c>
      <c r="C41" t="s">
        <v>157</v>
      </c>
      <c r="D41" t="s">
        <v>158</v>
      </c>
      <c r="E41" t="s">
        <v>159</v>
      </c>
      <c r="F41" t="s">
        <v>160</v>
      </c>
      <c r="G41" s="1">
        <v>-2475.372834846527</v>
      </c>
      <c r="H41" s="1">
        <v>94.75</v>
      </c>
      <c r="I41" s="2">
        <v>-234541.57610170849</v>
      </c>
      <c r="J41" s="3">
        <v>-2.2122904266619991E-3</v>
      </c>
      <c r="K41" s="4">
        <v>106017534.26000001</v>
      </c>
      <c r="L41" s="5">
        <v>4650001</v>
      </c>
      <c r="M41" s="6">
        <v>22.799464830000002</v>
      </c>
      <c r="N41" s="7" t="str">
        <f>IF(ISNUMBER(_xll.BDP($C41, "DELTA_MID")),_xll.BDP($C41, "DELTA_MID")," ")</f>
        <v xml:space="preserve"> </v>
      </c>
      <c r="O41" s="7" t="str">
        <f>IF(ISNUMBER(N41),_xll.BDP($C41, "OPT_UNDL_TICKER")," ")</f>
        <v xml:space="preserve"> </v>
      </c>
      <c r="P41" s="8" t="str">
        <f>IF(ISNUMBER(N41),_xll.BDP($C41, "OPT_UNDL_PX")," ")</f>
        <v xml:space="preserve"> </v>
      </c>
      <c r="Q41" s="7" t="str">
        <f t="shared" si="0"/>
        <v xml:space="preserve"> </v>
      </c>
      <c r="R41" s="8" t="str">
        <f>IF(ISNUMBER(_xll.BDP($T41&amp;" Index","DUR_ADJ_OAS_MID")),_xll.BDP($T41&amp;" Index","DUR_ADJ_OAS_MID"),IF(ISNUMBER(_xll.BDP($T41&amp;" Govt","DUR_ADJ_OAS_MID")),_xll.BDP($T41&amp;" Govt","DUR_ADJ_OAS_MID")," "))</f>
        <v xml:space="preserve"> </v>
      </c>
      <c r="S41" s="7" t="str">
        <f ca="1">IF(AND(A40="SVOL",C40="Cash"),                                     SUM(INDIRECT(ADDRESS(ROW()-(COUNTIF(A:A,"SVOL")),COLUMN())):INDIRECT(ADDRESS(ROW()-1,COLUMN()))),                                    IF(AND(A41="TYA",C41="Cash"), SUM(INDIRECT(ADDRESS(ROW()-(COUNTIF(A:A,"TYA")-1),COLUMN())):INDIRECT(ADDRESS(ROW()-1,COLUMN()))),                                    IF(AND(A41="SVOL",ISNUMBER(FIND(" Govt",C41))),"", IF(AND(A41="SVOL",ISNUMBER(FIND(" Index",C41))),J41,                                    IF(ISNUMBER(N41),Q41*N41,IF(ISNUMBER(R41),J41*R41," "))))))</f>
        <v xml:space="preserve"> </v>
      </c>
      <c r="AB41" s="8" t="s">
        <v>100</v>
      </c>
      <c r="AG41" s="17" t="s">
        <v>6276</v>
      </c>
    </row>
    <row r="42" spans="1:33" x14ac:dyDescent="0.35">
      <c r="A42" t="s">
        <v>79</v>
      </c>
      <c r="B42" t="s">
        <v>161</v>
      </c>
      <c r="C42" t="s">
        <v>162</v>
      </c>
      <c r="D42" t="s">
        <v>163</v>
      </c>
      <c r="E42" t="s">
        <v>164</v>
      </c>
      <c r="F42" t="s">
        <v>165</v>
      </c>
      <c r="G42" s="1">
        <v>-9823.0516685760031</v>
      </c>
      <c r="H42" s="1">
        <v>26</v>
      </c>
      <c r="I42" s="2">
        <v>-255399.34338297611</v>
      </c>
      <c r="J42" s="3">
        <v>-2.4090292720506819E-3</v>
      </c>
      <c r="K42" s="4">
        <v>106017534.26000001</v>
      </c>
      <c r="L42" s="5">
        <v>4650001</v>
      </c>
      <c r="M42" s="6">
        <v>22.799464830000002</v>
      </c>
      <c r="N42" s="7" t="str">
        <f>IF(ISNUMBER(_xll.BDP($C42, "DELTA_MID")),_xll.BDP($C42, "DELTA_MID")," ")</f>
        <v xml:space="preserve"> </v>
      </c>
      <c r="O42" s="7" t="str">
        <f>IF(ISNUMBER(N42),_xll.BDP($C42, "OPT_UNDL_TICKER")," ")</f>
        <v xml:space="preserve"> </v>
      </c>
      <c r="P42" s="8" t="str">
        <f>IF(ISNUMBER(N42),_xll.BDP($C42, "OPT_UNDL_PX")," ")</f>
        <v xml:space="preserve"> </v>
      </c>
      <c r="Q42" s="7" t="str">
        <f t="shared" si="0"/>
        <v xml:space="preserve"> </v>
      </c>
      <c r="R42" s="8" t="str">
        <f>IF(ISNUMBER(_xll.BDP($T42&amp;" Index","DUR_ADJ_OAS_MID")),_xll.BDP($T42&amp;" Index","DUR_ADJ_OAS_MID"),IF(ISNUMBER(_xll.BDP($T42&amp;" Govt","DUR_ADJ_OAS_MID")),_xll.BDP($T42&amp;" Govt","DUR_ADJ_OAS_MID")," "))</f>
        <v xml:space="preserve"> </v>
      </c>
      <c r="S42" s="7" t="str">
        <f ca="1">IF(AND(A41="SVOL",C41="Cash"),                                     SUM(INDIRECT(ADDRESS(ROW()-(COUNTIF(A:A,"SVOL")),COLUMN())):INDIRECT(ADDRESS(ROW()-1,COLUMN()))),                                    IF(AND(A42="TYA",C42="Cash"), SUM(INDIRECT(ADDRESS(ROW()-(COUNTIF(A:A,"TYA")-1),COLUMN())):INDIRECT(ADDRESS(ROW()-1,COLUMN()))),                                    IF(AND(A42="SVOL",ISNUMBER(FIND(" Govt",C42))),"", IF(AND(A42="SVOL",ISNUMBER(FIND(" Index",C42))),J42,                                    IF(ISNUMBER(N42),Q42*N42,IF(ISNUMBER(R42),J42*R42," "))))))</f>
        <v xml:space="preserve"> </v>
      </c>
      <c r="AB42" s="8" t="s">
        <v>100</v>
      </c>
      <c r="AG42" s="17" t="s">
        <v>6276</v>
      </c>
    </row>
    <row r="43" spans="1:33" x14ac:dyDescent="0.35">
      <c r="A43" t="s">
        <v>79</v>
      </c>
      <c r="B43" t="s">
        <v>166</v>
      </c>
      <c r="C43" t="s">
        <v>167</v>
      </c>
      <c r="D43" t="s">
        <v>168</v>
      </c>
      <c r="E43" t="s">
        <v>169</v>
      </c>
      <c r="F43" t="s">
        <v>170</v>
      </c>
      <c r="G43" s="1">
        <v>-17035.365668201732</v>
      </c>
      <c r="H43" s="1">
        <v>14.47</v>
      </c>
      <c r="I43" s="2">
        <v>-246501.741218879</v>
      </c>
      <c r="J43" s="3">
        <v>-2.32510351178657E-3</v>
      </c>
      <c r="K43" s="4">
        <v>106017534.26000001</v>
      </c>
      <c r="L43" s="5">
        <v>4650001</v>
      </c>
      <c r="M43" s="6">
        <v>22.799464830000002</v>
      </c>
      <c r="N43" s="7" t="str">
        <f>IF(ISNUMBER(_xll.BDP($C43, "DELTA_MID")),_xll.BDP($C43, "DELTA_MID")," ")</f>
        <v xml:space="preserve"> </v>
      </c>
      <c r="O43" s="7" t="str">
        <f>IF(ISNUMBER(N43),_xll.BDP($C43, "OPT_UNDL_TICKER")," ")</f>
        <v xml:space="preserve"> </v>
      </c>
      <c r="P43" s="8" t="str">
        <f>IF(ISNUMBER(N43),_xll.BDP($C43, "OPT_UNDL_PX")," ")</f>
        <v xml:space="preserve"> </v>
      </c>
      <c r="Q43" s="7" t="str">
        <f t="shared" si="0"/>
        <v xml:space="preserve"> </v>
      </c>
      <c r="R43" s="8" t="str">
        <f>IF(ISNUMBER(_xll.BDP($T43&amp;" Index","DUR_ADJ_OAS_MID")),_xll.BDP($T43&amp;" Index","DUR_ADJ_OAS_MID"),IF(ISNUMBER(_xll.BDP($T43&amp;" Govt","DUR_ADJ_OAS_MID")),_xll.BDP($T43&amp;" Govt","DUR_ADJ_OAS_MID")," "))</f>
        <v xml:space="preserve"> </v>
      </c>
      <c r="S43" s="7" t="str">
        <f ca="1">IF(AND(A42="SVOL",C42="Cash"),                                     SUM(INDIRECT(ADDRESS(ROW()-(COUNTIF(A:A,"SVOL")),COLUMN())):INDIRECT(ADDRESS(ROW()-1,COLUMN()))),                                    IF(AND(A43="TYA",C43="Cash"), SUM(INDIRECT(ADDRESS(ROW()-(COUNTIF(A:A,"TYA")-1),COLUMN())):INDIRECT(ADDRESS(ROW()-1,COLUMN()))),                                    IF(AND(A43="SVOL",ISNUMBER(FIND(" Govt",C43))),"", IF(AND(A43="SVOL",ISNUMBER(FIND(" Index",C43))),J43,                                    IF(ISNUMBER(N43),Q43*N43,IF(ISNUMBER(R43),J43*R43," "))))))</f>
        <v xml:space="preserve"> </v>
      </c>
      <c r="AB43" s="8" t="s">
        <v>100</v>
      </c>
      <c r="AG43" s="17" t="s">
        <v>6276</v>
      </c>
    </row>
    <row r="44" spans="1:33" x14ac:dyDescent="0.35">
      <c r="A44" t="s">
        <v>79</v>
      </c>
      <c r="B44" t="s">
        <v>171</v>
      </c>
      <c r="C44" t="s">
        <v>172</v>
      </c>
      <c r="D44" t="s">
        <v>173</v>
      </c>
      <c r="E44" t="s">
        <v>174</v>
      </c>
      <c r="F44" t="s">
        <v>175</v>
      </c>
      <c r="G44" s="1">
        <v>-1768.989143739067</v>
      </c>
      <c r="H44" s="1">
        <v>154.44</v>
      </c>
      <c r="I44" s="2">
        <v>-273202.68335906148</v>
      </c>
      <c r="J44" s="3">
        <v>-2.57695753128018E-3</v>
      </c>
      <c r="K44" s="4">
        <v>106017534.26000001</v>
      </c>
      <c r="L44" s="5">
        <v>4650001</v>
      </c>
      <c r="M44" s="6">
        <v>22.799464830000002</v>
      </c>
      <c r="N44" s="7" t="str">
        <f>IF(ISNUMBER(_xll.BDP($C44, "DELTA_MID")),_xll.BDP($C44, "DELTA_MID")," ")</f>
        <v xml:space="preserve"> </v>
      </c>
      <c r="O44" s="7" t="str">
        <f>IF(ISNUMBER(N44),_xll.BDP($C44, "OPT_UNDL_TICKER")," ")</f>
        <v xml:space="preserve"> </v>
      </c>
      <c r="P44" s="8" t="str">
        <f>IF(ISNUMBER(N44),_xll.BDP($C44, "OPT_UNDL_PX")," ")</f>
        <v xml:space="preserve"> </v>
      </c>
      <c r="Q44" s="7" t="str">
        <f t="shared" si="0"/>
        <v xml:space="preserve"> </v>
      </c>
      <c r="R44" s="8" t="str">
        <f>IF(ISNUMBER(_xll.BDP($T44&amp;" Index","DUR_ADJ_OAS_MID")),_xll.BDP($T44&amp;" Index","DUR_ADJ_OAS_MID"),IF(ISNUMBER(_xll.BDP($T44&amp;" Govt","DUR_ADJ_OAS_MID")),_xll.BDP($T44&amp;" Govt","DUR_ADJ_OAS_MID")," "))</f>
        <v xml:space="preserve"> </v>
      </c>
      <c r="S44" s="7" t="str">
        <f ca="1">IF(AND(A43="SVOL",C43="Cash"),                                     SUM(INDIRECT(ADDRESS(ROW()-(COUNTIF(A:A,"SVOL")),COLUMN())):INDIRECT(ADDRESS(ROW()-1,COLUMN()))),                                    IF(AND(A44="TYA",C44="Cash"), SUM(INDIRECT(ADDRESS(ROW()-(COUNTIF(A:A,"TYA")-1),COLUMN())):INDIRECT(ADDRESS(ROW()-1,COLUMN()))),                                    IF(AND(A44="SVOL",ISNUMBER(FIND(" Govt",C44))),"", IF(AND(A44="SVOL",ISNUMBER(FIND(" Index",C44))),J44,                                    IF(ISNUMBER(N44),Q44*N44,IF(ISNUMBER(R44),J44*R44," "))))))</f>
        <v xml:space="preserve"> </v>
      </c>
      <c r="AB44" s="8" t="s">
        <v>100</v>
      </c>
      <c r="AG44" s="17" t="s">
        <v>6276</v>
      </c>
    </row>
    <row r="45" spans="1:33" x14ac:dyDescent="0.35">
      <c r="A45" t="s">
        <v>79</v>
      </c>
      <c r="B45" t="s">
        <v>176</v>
      </c>
      <c r="C45" t="s">
        <v>177</v>
      </c>
      <c r="D45" t="s">
        <v>178</v>
      </c>
      <c r="E45" t="s">
        <v>179</v>
      </c>
      <c r="F45" t="s">
        <v>180</v>
      </c>
      <c r="G45" s="1">
        <v>-984.20546121801783</v>
      </c>
      <c r="H45" s="1">
        <v>259.7</v>
      </c>
      <c r="I45" s="2">
        <v>-255598.1582783192</v>
      </c>
      <c r="J45" s="3">
        <v>-2.4109045740630421E-3</v>
      </c>
      <c r="K45" s="4">
        <v>106017534.26000001</v>
      </c>
      <c r="L45" s="5">
        <v>4650001</v>
      </c>
      <c r="M45" s="6">
        <v>22.799464830000002</v>
      </c>
      <c r="N45" s="7" t="str">
        <f>IF(ISNUMBER(_xll.BDP($C45, "DELTA_MID")),_xll.BDP($C45, "DELTA_MID")," ")</f>
        <v xml:space="preserve"> </v>
      </c>
      <c r="O45" s="7" t="str">
        <f>IF(ISNUMBER(N45),_xll.BDP($C45, "OPT_UNDL_TICKER")," ")</f>
        <v xml:space="preserve"> </v>
      </c>
      <c r="P45" s="8" t="str">
        <f>IF(ISNUMBER(N45),_xll.BDP($C45, "OPT_UNDL_PX")," ")</f>
        <v xml:space="preserve"> </v>
      </c>
      <c r="Q45" s="7" t="str">
        <f t="shared" si="0"/>
        <v xml:space="preserve"> </v>
      </c>
      <c r="R45" s="8" t="str">
        <f>IF(ISNUMBER(_xll.BDP($T45&amp;" Index","DUR_ADJ_OAS_MID")),_xll.BDP($T45&amp;" Index","DUR_ADJ_OAS_MID"),IF(ISNUMBER(_xll.BDP($T45&amp;" Govt","DUR_ADJ_OAS_MID")),_xll.BDP($T45&amp;" Govt","DUR_ADJ_OAS_MID")," "))</f>
        <v xml:space="preserve"> </v>
      </c>
      <c r="S45" s="7" t="str">
        <f ca="1">IF(AND(A44="SVOL",C44="Cash"),                                     SUM(INDIRECT(ADDRESS(ROW()-(COUNTIF(A:A,"SVOL")),COLUMN())):INDIRECT(ADDRESS(ROW()-1,COLUMN()))),                                    IF(AND(A45="TYA",C45="Cash"), SUM(INDIRECT(ADDRESS(ROW()-(COUNTIF(A:A,"TYA")-1),COLUMN())):INDIRECT(ADDRESS(ROW()-1,COLUMN()))),                                    IF(AND(A45="SVOL",ISNUMBER(FIND(" Govt",C45))),"", IF(AND(A45="SVOL",ISNUMBER(FIND(" Index",C45))),J45,                                    IF(ISNUMBER(N45),Q45*N45,IF(ISNUMBER(R45),J45*R45," "))))))</f>
        <v xml:space="preserve"> </v>
      </c>
      <c r="AB45" s="8" t="s">
        <v>100</v>
      </c>
      <c r="AG45" s="17" t="s">
        <v>6276</v>
      </c>
    </row>
    <row r="46" spans="1:33" x14ac:dyDescent="0.35">
      <c r="A46" t="s">
        <v>79</v>
      </c>
      <c r="B46" t="s">
        <v>181</v>
      </c>
      <c r="C46" t="s">
        <v>182</v>
      </c>
      <c r="D46" t="s">
        <v>183</v>
      </c>
      <c r="E46" t="s">
        <v>184</v>
      </c>
      <c r="F46" t="s">
        <v>185</v>
      </c>
      <c r="G46" s="1">
        <v>-4389.8845277373148</v>
      </c>
      <c r="H46" s="1">
        <v>55.3</v>
      </c>
      <c r="I46" s="2">
        <v>-242760.6143838735</v>
      </c>
      <c r="J46" s="3">
        <v>-2.289815699623058E-3</v>
      </c>
      <c r="K46" s="4">
        <v>106017534.26000001</v>
      </c>
      <c r="L46" s="5">
        <v>4650001</v>
      </c>
      <c r="M46" s="6">
        <v>22.799464830000002</v>
      </c>
      <c r="N46" s="7" t="str">
        <f>IF(ISNUMBER(_xll.BDP($C46, "DELTA_MID")),_xll.BDP($C46, "DELTA_MID")," ")</f>
        <v xml:space="preserve"> </v>
      </c>
      <c r="O46" s="7" t="str">
        <f>IF(ISNUMBER(N46),_xll.BDP($C46, "OPT_UNDL_TICKER")," ")</f>
        <v xml:space="preserve"> </v>
      </c>
      <c r="P46" s="8" t="str">
        <f>IF(ISNUMBER(N46),_xll.BDP($C46, "OPT_UNDL_PX")," ")</f>
        <v xml:space="preserve"> </v>
      </c>
      <c r="Q46" s="7" t="str">
        <f t="shared" si="0"/>
        <v xml:space="preserve"> </v>
      </c>
      <c r="R46" s="8" t="str">
        <f>IF(ISNUMBER(_xll.BDP($T46&amp;" Index","DUR_ADJ_OAS_MID")),_xll.BDP($T46&amp;" Index","DUR_ADJ_OAS_MID"),IF(ISNUMBER(_xll.BDP($T46&amp;" Govt","DUR_ADJ_OAS_MID")),_xll.BDP($T46&amp;" Govt","DUR_ADJ_OAS_MID")," "))</f>
        <v xml:space="preserve"> </v>
      </c>
      <c r="S46" s="7" t="str">
        <f ca="1">IF(AND(A45="SVOL",C45="Cash"),                                     SUM(INDIRECT(ADDRESS(ROW()-(COUNTIF(A:A,"SVOL")),COLUMN())):INDIRECT(ADDRESS(ROW()-1,COLUMN()))),                                    IF(AND(A46="TYA",C46="Cash"), SUM(INDIRECT(ADDRESS(ROW()-(COUNTIF(A:A,"TYA")-1),COLUMN())):INDIRECT(ADDRESS(ROW()-1,COLUMN()))),                                    IF(AND(A46="SVOL",ISNUMBER(FIND(" Govt",C46))),"", IF(AND(A46="SVOL",ISNUMBER(FIND(" Index",C46))),J46,                                    IF(ISNUMBER(N46),Q46*N46,IF(ISNUMBER(R46),J46*R46," "))))))</f>
        <v xml:space="preserve"> </v>
      </c>
      <c r="AB46" s="8" t="s">
        <v>100</v>
      </c>
      <c r="AG46" s="17" t="s">
        <v>6276</v>
      </c>
    </row>
    <row r="47" spans="1:33" x14ac:dyDescent="0.35">
      <c r="A47" t="s">
        <v>79</v>
      </c>
      <c r="B47" t="s">
        <v>186</v>
      </c>
      <c r="C47" t="s">
        <v>187</v>
      </c>
      <c r="D47" t="s">
        <v>188</v>
      </c>
      <c r="E47" t="s">
        <v>189</v>
      </c>
      <c r="F47" t="s">
        <v>190</v>
      </c>
      <c r="G47" s="1">
        <v>-4568.8207434901124</v>
      </c>
      <c r="H47" s="1">
        <v>54.34</v>
      </c>
      <c r="I47" s="2">
        <v>-248269.71920125271</v>
      </c>
      <c r="J47" s="3">
        <v>-2.341779790806962E-3</v>
      </c>
      <c r="K47" s="4">
        <v>106017534.26000001</v>
      </c>
      <c r="L47" s="5">
        <v>4650001</v>
      </c>
      <c r="M47" s="6">
        <v>22.799464830000002</v>
      </c>
      <c r="N47" s="7" t="str">
        <f>IF(ISNUMBER(_xll.BDP($C47, "DELTA_MID")),_xll.BDP($C47, "DELTA_MID")," ")</f>
        <v xml:space="preserve"> </v>
      </c>
      <c r="O47" s="7" t="str">
        <f>IF(ISNUMBER(N47),_xll.BDP($C47, "OPT_UNDL_TICKER")," ")</f>
        <v xml:space="preserve"> </v>
      </c>
      <c r="P47" s="8" t="str">
        <f>IF(ISNUMBER(N47),_xll.BDP($C47, "OPT_UNDL_PX")," ")</f>
        <v xml:space="preserve"> </v>
      </c>
      <c r="Q47" s="7" t="str">
        <f t="shared" si="0"/>
        <v xml:space="preserve"> </v>
      </c>
      <c r="R47" s="8" t="str">
        <f>IF(ISNUMBER(_xll.BDP($T47&amp;" Index","DUR_ADJ_OAS_MID")),_xll.BDP($T47&amp;" Index","DUR_ADJ_OAS_MID"),IF(ISNUMBER(_xll.BDP($T47&amp;" Govt","DUR_ADJ_OAS_MID")),_xll.BDP($T47&amp;" Govt","DUR_ADJ_OAS_MID")," "))</f>
        <v xml:space="preserve"> </v>
      </c>
      <c r="S47" s="7" t="str">
        <f ca="1">IF(AND(A46="SVOL",C46="Cash"),                                     SUM(INDIRECT(ADDRESS(ROW()-(COUNTIF(A:A,"SVOL")),COLUMN())):INDIRECT(ADDRESS(ROW()-1,COLUMN()))),                                    IF(AND(A47="TYA",C47="Cash"), SUM(INDIRECT(ADDRESS(ROW()-(COUNTIF(A:A,"TYA")-1),COLUMN())):INDIRECT(ADDRESS(ROW()-1,COLUMN()))),                                    IF(AND(A47="SVOL",ISNUMBER(FIND(" Govt",C47))),"", IF(AND(A47="SVOL",ISNUMBER(FIND(" Index",C47))),J47,                                    IF(ISNUMBER(N47),Q47*N47,IF(ISNUMBER(R47),J47*R47," "))))))</f>
        <v xml:space="preserve"> </v>
      </c>
      <c r="AB47" s="8" t="s">
        <v>100</v>
      </c>
      <c r="AG47" s="17" t="s">
        <v>6276</v>
      </c>
    </row>
    <row r="48" spans="1:33" x14ac:dyDescent="0.35">
      <c r="A48" t="s">
        <v>79</v>
      </c>
      <c r="B48" t="s">
        <v>191</v>
      </c>
      <c r="C48" t="s">
        <v>192</v>
      </c>
      <c r="D48" t="s">
        <v>193</v>
      </c>
      <c r="E48" t="s">
        <v>194</v>
      </c>
      <c r="F48" t="s">
        <v>195</v>
      </c>
      <c r="G48" s="1">
        <v>-6949.0967435295097</v>
      </c>
      <c r="H48" s="1">
        <v>36.380000000000003</v>
      </c>
      <c r="I48" s="2">
        <v>-252808.13952960359</v>
      </c>
      <c r="J48" s="3">
        <v>-2.3845879956952282E-3</v>
      </c>
      <c r="K48" s="4">
        <v>106017534.26000001</v>
      </c>
      <c r="L48" s="5">
        <v>4650001</v>
      </c>
      <c r="M48" s="6">
        <v>22.799464830000002</v>
      </c>
      <c r="N48" s="7" t="str">
        <f>IF(ISNUMBER(_xll.BDP($C48, "DELTA_MID")),_xll.BDP($C48, "DELTA_MID")," ")</f>
        <v xml:space="preserve"> </v>
      </c>
      <c r="O48" s="7" t="str">
        <f>IF(ISNUMBER(N48),_xll.BDP($C48, "OPT_UNDL_TICKER")," ")</f>
        <v xml:space="preserve"> </v>
      </c>
      <c r="P48" s="8" t="str">
        <f>IF(ISNUMBER(N48),_xll.BDP($C48, "OPT_UNDL_PX")," ")</f>
        <v xml:space="preserve"> </v>
      </c>
      <c r="Q48" s="7" t="str">
        <f t="shared" si="0"/>
        <v xml:space="preserve"> </v>
      </c>
      <c r="R48" s="8" t="str">
        <f>IF(ISNUMBER(_xll.BDP($T48&amp;" Index","DUR_ADJ_OAS_MID")),_xll.BDP($T48&amp;" Index","DUR_ADJ_OAS_MID"),IF(ISNUMBER(_xll.BDP($T48&amp;" Govt","DUR_ADJ_OAS_MID")),_xll.BDP($T48&amp;" Govt","DUR_ADJ_OAS_MID")," "))</f>
        <v xml:space="preserve"> </v>
      </c>
      <c r="S48" s="7" t="str">
        <f ca="1">IF(AND(A47="SVOL",C47="Cash"),                                     SUM(INDIRECT(ADDRESS(ROW()-(COUNTIF(A:A,"SVOL")),COLUMN())):INDIRECT(ADDRESS(ROW()-1,COLUMN()))),                                    IF(AND(A48="TYA",C48="Cash"), SUM(INDIRECT(ADDRESS(ROW()-(COUNTIF(A:A,"TYA")-1),COLUMN())):INDIRECT(ADDRESS(ROW()-1,COLUMN()))),                                    IF(AND(A48="SVOL",ISNUMBER(FIND(" Govt",C48))),"", IF(AND(A48="SVOL",ISNUMBER(FIND(" Index",C48))),J48,                                    IF(ISNUMBER(N48),Q48*N48,IF(ISNUMBER(R48),J48*R48," "))))))</f>
        <v xml:space="preserve"> </v>
      </c>
      <c r="AB48" s="8" t="s">
        <v>100</v>
      </c>
      <c r="AG48" s="17" t="s">
        <v>6276</v>
      </c>
    </row>
    <row r="49" spans="1:33" x14ac:dyDescent="0.35">
      <c r="A49" t="s">
        <v>79</v>
      </c>
      <c r="B49" t="s">
        <v>196</v>
      </c>
      <c r="C49" t="s">
        <v>197</v>
      </c>
      <c r="D49" t="s">
        <v>198</v>
      </c>
      <c r="E49" t="s">
        <v>199</v>
      </c>
      <c r="F49" t="s">
        <v>200</v>
      </c>
      <c r="G49" s="1">
        <v>-6918.431679636843</v>
      </c>
      <c r="H49" s="1">
        <v>50.02</v>
      </c>
      <c r="I49" s="2">
        <v>-346059.95261543489</v>
      </c>
      <c r="J49" s="3">
        <v>-3.2641765820241491E-3</v>
      </c>
      <c r="K49" s="4">
        <v>106017534.26000001</v>
      </c>
      <c r="L49" s="5">
        <v>4650001</v>
      </c>
      <c r="M49" s="6">
        <v>22.799464830000002</v>
      </c>
      <c r="N49" s="7" t="str">
        <f>IF(ISNUMBER(_xll.BDP($C49, "DELTA_MID")),_xll.BDP($C49, "DELTA_MID")," ")</f>
        <v xml:space="preserve"> </v>
      </c>
      <c r="O49" s="7" t="str">
        <f>IF(ISNUMBER(N49),_xll.BDP($C49, "OPT_UNDL_TICKER")," ")</f>
        <v xml:space="preserve"> </v>
      </c>
      <c r="P49" s="8" t="str">
        <f>IF(ISNUMBER(N49),_xll.BDP($C49, "OPT_UNDL_PX")," ")</f>
        <v xml:space="preserve"> </v>
      </c>
      <c r="Q49" s="7" t="str">
        <f t="shared" si="0"/>
        <v xml:space="preserve"> </v>
      </c>
      <c r="R49" s="8" t="str">
        <f>IF(ISNUMBER(_xll.BDP($T49&amp;" Index","DUR_ADJ_OAS_MID")),_xll.BDP($T49&amp;" Index","DUR_ADJ_OAS_MID"),IF(ISNUMBER(_xll.BDP($T49&amp;" Govt","DUR_ADJ_OAS_MID")),_xll.BDP($T49&amp;" Govt","DUR_ADJ_OAS_MID")," "))</f>
        <v xml:space="preserve"> </v>
      </c>
      <c r="S49" s="7" t="str">
        <f ca="1">IF(AND(A48="SVOL",C48="Cash"),                                     SUM(INDIRECT(ADDRESS(ROW()-(COUNTIF(A:A,"SVOL")),COLUMN())):INDIRECT(ADDRESS(ROW()-1,COLUMN()))),                                    IF(AND(A49="TYA",C49="Cash"), SUM(INDIRECT(ADDRESS(ROW()-(COUNTIF(A:A,"TYA")-1),COLUMN())):INDIRECT(ADDRESS(ROW()-1,COLUMN()))),                                    IF(AND(A49="SVOL",ISNUMBER(FIND(" Govt",C49))),"", IF(AND(A49="SVOL",ISNUMBER(FIND(" Index",C49))),J49,                                    IF(ISNUMBER(N49),Q49*N49,IF(ISNUMBER(R49),J49*R49," "))))))</f>
        <v xml:space="preserve"> </v>
      </c>
      <c r="AB49" s="8" t="s">
        <v>100</v>
      </c>
      <c r="AG49" s="17" t="s">
        <v>6276</v>
      </c>
    </row>
    <row r="50" spans="1:33" x14ac:dyDescent="0.35">
      <c r="A50" t="s">
        <v>79</v>
      </c>
      <c r="B50" t="s">
        <v>201</v>
      </c>
      <c r="C50" t="s">
        <v>202</v>
      </c>
      <c r="D50" t="s">
        <v>203</v>
      </c>
      <c r="E50" t="s">
        <v>204</v>
      </c>
      <c r="F50" t="s">
        <v>205</v>
      </c>
      <c r="G50" s="1">
        <v>-6233.009965395152</v>
      </c>
      <c r="H50" s="1">
        <v>41.98</v>
      </c>
      <c r="I50" s="2">
        <v>-261661.75834728841</v>
      </c>
      <c r="J50" s="3">
        <v>-2.4680988873555828E-3</v>
      </c>
      <c r="K50" s="4">
        <v>106017534.26000001</v>
      </c>
      <c r="L50" s="5">
        <v>4650001</v>
      </c>
      <c r="M50" s="6">
        <v>22.799464830000002</v>
      </c>
      <c r="N50" s="7" t="str">
        <f>IF(ISNUMBER(_xll.BDP($C50, "DELTA_MID")),_xll.BDP($C50, "DELTA_MID")," ")</f>
        <v xml:space="preserve"> </v>
      </c>
      <c r="O50" s="7" t="str">
        <f>IF(ISNUMBER(N50),_xll.BDP($C50, "OPT_UNDL_TICKER")," ")</f>
        <v xml:space="preserve"> </v>
      </c>
      <c r="P50" s="8" t="str">
        <f>IF(ISNUMBER(N50),_xll.BDP($C50, "OPT_UNDL_PX")," ")</f>
        <v xml:space="preserve"> </v>
      </c>
      <c r="Q50" s="7" t="str">
        <f t="shared" si="0"/>
        <v xml:space="preserve"> </v>
      </c>
      <c r="R50" s="8" t="str">
        <f>IF(ISNUMBER(_xll.BDP($T50&amp;" Index","DUR_ADJ_OAS_MID")),_xll.BDP($T50&amp;" Index","DUR_ADJ_OAS_MID"),IF(ISNUMBER(_xll.BDP($T50&amp;" Govt","DUR_ADJ_OAS_MID")),_xll.BDP($T50&amp;" Govt","DUR_ADJ_OAS_MID")," "))</f>
        <v xml:space="preserve"> </v>
      </c>
      <c r="S50" s="7" t="str">
        <f ca="1">IF(AND(A49="SVOL",C49="Cash"),                                     SUM(INDIRECT(ADDRESS(ROW()-(COUNTIF(A:A,"SVOL")),COLUMN())):INDIRECT(ADDRESS(ROW()-1,COLUMN()))),                                    IF(AND(A50="TYA",C50="Cash"), SUM(INDIRECT(ADDRESS(ROW()-(COUNTIF(A:A,"TYA")-1),COLUMN())):INDIRECT(ADDRESS(ROW()-1,COLUMN()))),                                    IF(AND(A50="SVOL",ISNUMBER(FIND(" Govt",C50))),"", IF(AND(A50="SVOL",ISNUMBER(FIND(" Index",C50))),J50,                                    IF(ISNUMBER(N50),Q50*N50,IF(ISNUMBER(R50),J50*R50," "))))))</f>
        <v xml:space="preserve"> </v>
      </c>
      <c r="AB50" s="8" t="s">
        <v>100</v>
      </c>
      <c r="AG50" s="17" t="s">
        <v>6276</v>
      </c>
    </row>
    <row r="51" spans="1:33" x14ac:dyDescent="0.35">
      <c r="A51" t="s">
        <v>79</v>
      </c>
      <c r="B51" t="s">
        <v>206</v>
      </c>
      <c r="C51" t="s">
        <v>207</v>
      </c>
      <c r="D51" t="s">
        <v>208</v>
      </c>
      <c r="E51" t="s">
        <v>209</v>
      </c>
      <c r="F51" t="s">
        <v>210</v>
      </c>
      <c r="G51" s="1">
        <v>-1859.7791418208151</v>
      </c>
      <c r="H51" s="1">
        <v>137.58000000000001</v>
      </c>
      <c r="I51" s="2">
        <v>-255868.4143317077</v>
      </c>
      <c r="J51" s="3">
        <v>-2.4134537377959548E-3</v>
      </c>
      <c r="K51" s="4">
        <v>106017534.26000001</v>
      </c>
      <c r="L51" s="5">
        <v>4650001</v>
      </c>
      <c r="M51" s="6">
        <v>22.799464830000002</v>
      </c>
      <c r="N51" s="7" t="str">
        <f>IF(ISNUMBER(_xll.BDP($C51, "DELTA_MID")),_xll.BDP($C51, "DELTA_MID")," ")</f>
        <v xml:space="preserve"> </v>
      </c>
      <c r="O51" s="7" t="str">
        <f>IF(ISNUMBER(N51),_xll.BDP($C51, "OPT_UNDL_TICKER")," ")</f>
        <v xml:space="preserve"> </v>
      </c>
      <c r="P51" s="8" t="str">
        <f>IF(ISNUMBER(N51),_xll.BDP($C51, "OPT_UNDL_PX")," ")</f>
        <v xml:space="preserve"> </v>
      </c>
      <c r="Q51" s="7" t="str">
        <f t="shared" si="0"/>
        <v xml:space="preserve"> </v>
      </c>
      <c r="R51" s="8" t="str">
        <f>IF(ISNUMBER(_xll.BDP($T51&amp;" Index","DUR_ADJ_OAS_MID")),_xll.BDP($T51&amp;" Index","DUR_ADJ_OAS_MID"),IF(ISNUMBER(_xll.BDP($T51&amp;" Govt","DUR_ADJ_OAS_MID")),_xll.BDP($T51&amp;" Govt","DUR_ADJ_OAS_MID")," "))</f>
        <v xml:space="preserve"> </v>
      </c>
      <c r="S51" s="7" t="str">
        <f ca="1">IF(AND(A50="SVOL",C50="Cash"),                                     SUM(INDIRECT(ADDRESS(ROW()-(COUNTIF(A:A,"SVOL")),COLUMN())):INDIRECT(ADDRESS(ROW()-1,COLUMN()))),                                    IF(AND(A51="TYA",C51="Cash"), SUM(INDIRECT(ADDRESS(ROW()-(COUNTIF(A:A,"TYA")-1),COLUMN())):INDIRECT(ADDRESS(ROW()-1,COLUMN()))),                                    IF(AND(A51="SVOL",ISNUMBER(FIND(" Govt",C51))),"", IF(AND(A51="SVOL",ISNUMBER(FIND(" Index",C51))),J51,                                    IF(ISNUMBER(N51),Q51*N51,IF(ISNUMBER(R51),J51*R51," "))))))</f>
        <v xml:space="preserve"> </v>
      </c>
      <c r="AB51" s="8" t="s">
        <v>100</v>
      </c>
      <c r="AG51" s="17" t="s">
        <v>6276</v>
      </c>
    </row>
    <row r="52" spans="1:33" x14ac:dyDescent="0.35">
      <c r="A52" t="s">
        <v>79</v>
      </c>
      <c r="B52" t="s">
        <v>211</v>
      </c>
      <c r="C52" t="s">
        <v>212</v>
      </c>
      <c r="D52" t="s">
        <v>213</v>
      </c>
      <c r="E52" t="s">
        <v>214</v>
      </c>
      <c r="F52" t="s">
        <v>215</v>
      </c>
      <c r="G52" s="1">
        <v>-19591.993519969968</v>
      </c>
      <c r="H52" s="1">
        <v>14.66</v>
      </c>
      <c r="I52" s="2">
        <v>-287218.62500275968</v>
      </c>
      <c r="J52" s="3">
        <v>-2.7091615269826761E-3</v>
      </c>
      <c r="K52" s="4">
        <v>106017534.26000001</v>
      </c>
      <c r="L52" s="5">
        <v>4650001</v>
      </c>
      <c r="M52" s="6">
        <v>22.799464830000002</v>
      </c>
      <c r="N52" s="7" t="str">
        <f>IF(ISNUMBER(_xll.BDP($C52, "DELTA_MID")),_xll.BDP($C52, "DELTA_MID")," ")</f>
        <v xml:space="preserve"> </v>
      </c>
      <c r="O52" s="7" t="str">
        <f>IF(ISNUMBER(N52),_xll.BDP($C52, "OPT_UNDL_TICKER")," ")</f>
        <v xml:space="preserve"> </v>
      </c>
      <c r="P52" s="8" t="str">
        <f>IF(ISNUMBER(N52),_xll.BDP($C52, "OPT_UNDL_PX")," ")</f>
        <v xml:space="preserve"> </v>
      </c>
      <c r="Q52" s="7" t="str">
        <f t="shared" si="0"/>
        <v xml:space="preserve"> </v>
      </c>
      <c r="R52" s="8" t="str">
        <f>IF(ISNUMBER(_xll.BDP($T52&amp;" Index","DUR_ADJ_OAS_MID")),_xll.BDP($T52&amp;" Index","DUR_ADJ_OAS_MID"),IF(ISNUMBER(_xll.BDP($T52&amp;" Govt","DUR_ADJ_OAS_MID")),_xll.BDP($T52&amp;" Govt","DUR_ADJ_OAS_MID")," "))</f>
        <v xml:space="preserve"> </v>
      </c>
      <c r="S52" s="7" t="str">
        <f ca="1">IF(AND(A51="SVOL",C51="Cash"),                                     SUM(INDIRECT(ADDRESS(ROW()-(COUNTIF(A:A,"SVOL")),COLUMN())):INDIRECT(ADDRESS(ROW()-1,COLUMN()))),                                    IF(AND(A52="TYA",C52="Cash"), SUM(INDIRECT(ADDRESS(ROW()-(COUNTIF(A:A,"TYA")-1),COLUMN())):INDIRECT(ADDRESS(ROW()-1,COLUMN()))),                                    IF(AND(A52="SVOL",ISNUMBER(FIND(" Govt",C52))),"", IF(AND(A52="SVOL",ISNUMBER(FIND(" Index",C52))),J52,                                    IF(ISNUMBER(N52),Q52*N52,IF(ISNUMBER(R52),J52*R52," "))))))</f>
        <v xml:space="preserve"> </v>
      </c>
      <c r="AB52" s="8" t="s">
        <v>100</v>
      </c>
      <c r="AG52" s="17" t="s">
        <v>6276</v>
      </c>
    </row>
    <row r="53" spans="1:33" x14ac:dyDescent="0.35">
      <c r="A53" t="s">
        <v>79</v>
      </c>
      <c r="B53" t="s">
        <v>216</v>
      </c>
      <c r="C53" t="s">
        <v>217</v>
      </c>
      <c r="D53" t="s">
        <v>218</v>
      </c>
      <c r="E53" t="s">
        <v>219</v>
      </c>
      <c r="F53" t="s">
        <v>220</v>
      </c>
      <c r="G53" s="1">
        <v>-2226.0366076262872</v>
      </c>
      <c r="H53" s="1">
        <v>139.75</v>
      </c>
      <c r="I53" s="2">
        <v>-311088.61591577361</v>
      </c>
      <c r="J53" s="3">
        <v>-2.9343128765176919E-3</v>
      </c>
      <c r="K53" s="4">
        <v>106017534.26000001</v>
      </c>
      <c r="L53" s="5">
        <v>4650001</v>
      </c>
      <c r="M53" s="6">
        <v>22.799464830000002</v>
      </c>
      <c r="N53" s="7" t="str">
        <f>IF(ISNUMBER(_xll.BDP($C53, "DELTA_MID")),_xll.BDP($C53, "DELTA_MID")," ")</f>
        <v xml:space="preserve"> </v>
      </c>
      <c r="O53" s="7" t="str">
        <f>IF(ISNUMBER(N53),_xll.BDP($C53, "OPT_UNDL_TICKER")," ")</f>
        <v xml:space="preserve"> </v>
      </c>
      <c r="P53" s="8" t="str">
        <f>IF(ISNUMBER(N53),_xll.BDP($C53, "OPT_UNDL_PX")," ")</f>
        <v xml:space="preserve"> </v>
      </c>
      <c r="Q53" s="7" t="str">
        <f t="shared" si="0"/>
        <v xml:space="preserve"> </v>
      </c>
      <c r="R53" s="8" t="str">
        <f>IF(ISNUMBER(_xll.BDP($T53&amp;" Index","DUR_ADJ_OAS_MID")),_xll.BDP($T53&amp;" Index","DUR_ADJ_OAS_MID"),IF(ISNUMBER(_xll.BDP($T53&amp;" Govt","DUR_ADJ_OAS_MID")),_xll.BDP($T53&amp;" Govt","DUR_ADJ_OAS_MID")," "))</f>
        <v xml:space="preserve"> </v>
      </c>
      <c r="S53" s="7" t="str">
        <f ca="1">IF(AND(A52="SVOL",C52="Cash"),                                     SUM(INDIRECT(ADDRESS(ROW()-(COUNTIF(A:A,"SVOL")),COLUMN())):INDIRECT(ADDRESS(ROW()-1,COLUMN()))),                                    IF(AND(A53="TYA",C53="Cash"), SUM(INDIRECT(ADDRESS(ROW()-(COUNTIF(A:A,"TYA")-1),COLUMN())):INDIRECT(ADDRESS(ROW()-1,COLUMN()))),                                    IF(AND(A53="SVOL",ISNUMBER(FIND(" Govt",C53))),"", IF(AND(A53="SVOL",ISNUMBER(FIND(" Index",C53))),J53,                                    IF(ISNUMBER(N53),Q53*N53,IF(ISNUMBER(R53),J53*R53," "))))))</f>
        <v xml:space="preserve"> </v>
      </c>
      <c r="AB53" s="8" t="s">
        <v>100</v>
      </c>
      <c r="AG53" s="17" t="s">
        <v>6276</v>
      </c>
    </row>
    <row r="54" spans="1:33" x14ac:dyDescent="0.35">
      <c r="A54" t="s">
        <v>79</v>
      </c>
      <c r="B54" t="s">
        <v>221</v>
      </c>
      <c r="C54" t="s">
        <v>222</v>
      </c>
      <c r="D54" t="s">
        <v>223</v>
      </c>
      <c r="E54" t="s">
        <v>224</v>
      </c>
      <c r="F54" t="s">
        <v>225</v>
      </c>
      <c r="G54" s="1">
        <v>-12916.54531739001</v>
      </c>
      <c r="H54" s="1">
        <v>19</v>
      </c>
      <c r="I54" s="2">
        <v>-245414.36103041019</v>
      </c>
      <c r="J54" s="3">
        <v>-2.314846904744549E-3</v>
      </c>
      <c r="K54" s="4">
        <v>106017534.26000001</v>
      </c>
      <c r="L54" s="5">
        <v>4650001</v>
      </c>
      <c r="M54" s="6">
        <v>22.799464830000002</v>
      </c>
      <c r="N54" s="7" t="str">
        <f>IF(ISNUMBER(_xll.BDP($C54, "DELTA_MID")),_xll.BDP($C54, "DELTA_MID")," ")</f>
        <v xml:space="preserve"> </v>
      </c>
      <c r="O54" s="7" t="str">
        <f>IF(ISNUMBER(N54),_xll.BDP($C54, "OPT_UNDL_TICKER")," ")</f>
        <v xml:space="preserve"> </v>
      </c>
      <c r="P54" s="8" t="str">
        <f>IF(ISNUMBER(N54),_xll.BDP($C54, "OPT_UNDL_PX")," ")</f>
        <v xml:space="preserve"> </v>
      </c>
      <c r="Q54" s="7" t="str">
        <f t="shared" si="0"/>
        <v xml:space="preserve"> </v>
      </c>
      <c r="R54" s="8" t="str">
        <f>IF(ISNUMBER(_xll.BDP($T54&amp;" Index","DUR_ADJ_OAS_MID")),_xll.BDP($T54&amp;" Index","DUR_ADJ_OAS_MID"),IF(ISNUMBER(_xll.BDP($T54&amp;" Govt","DUR_ADJ_OAS_MID")),_xll.BDP($T54&amp;" Govt","DUR_ADJ_OAS_MID")," "))</f>
        <v xml:space="preserve"> </v>
      </c>
      <c r="S54" s="7" t="str">
        <f ca="1">IF(AND(A53="SVOL",C53="Cash"),                                     SUM(INDIRECT(ADDRESS(ROW()-(COUNTIF(A:A,"SVOL")),COLUMN())):INDIRECT(ADDRESS(ROW()-1,COLUMN()))),                                    IF(AND(A54="TYA",C54="Cash"), SUM(INDIRECT(ADDRESS(ROW()-(COUNTIF(A:A,"TYA")-1),COLUMN())):INDIRECT(ADDRESS(ROW()-1,COLUMN()))),                                    IF(AND(A54="SVOL",ISNUMBER(FIND(" Govt",C54))),"", IF(AND(A54="SVOL",ISNUMBER(FIND(" Index",C54))),J54,                                    IF(ISNUMBER(N54),Q54*N54,IF(ISNUMBER(R54),J54*R54," "))))))</f>
        <v xml:space="preserve"> </v>
      </c>
      <c r="AB54" s="8" t="s">
        <v>100</v>
      </c>
      <c r="AG54" s="17" t="s">
        <v>6276</v>
      </c>
    </row>
    <row r="55" spans="1:33" x14ac:dyDescent="0.35">
      <c r="A55" t="s">
        <v>79</v>
      </c>
      <c r="B55" t="s">
        <v>226</v>
      </c>
      <c r="C55" t="s">
        <v>227</v>
      </c>
      <c r="D55" t="s">
        <v>228</v>
      </c>
      <c r="E55" t="s">
        <v>229</v>
      </c>
      <c r="F55" t="s">
        <v>230</v>
      </c>
      <c r="G55" s="1">
        <v>-16959.13310439359</v>
      </c>
      <c r="H55" s="1">
        <v>13.15</v>
      </c>
      <c r="I55" s="2">
        <v>-223012.60032277569</v>
      </c>
      <c r="J55" s="3">
        <v>-2.1035444927048961E-3</v>
      </c>
      <c r="K55" s="4">
        <v>106017534.26000001</v>
      </c>
      <c r="L55" s="5">
        <v>4650001</v>
      </c>
      <c r="M55" s="6">
        <v>22.799464830000002</v>
      </c>
      <c r="N55" s="7" t="str">
        <f>IF(ISNUMBER(_xll.BDP($C55, "DELTA_MID")),_xll.BDP($C55, "DELTA_MID")," ")</f>
        <v xml:space="preserve"> </v>
      </c>
      <c r="O55" s="7" t="str">
        <f>IF(ISNUMBER(N55),_xll.BDP($C55, "OPT_UNDL_TICKER")," ")</f>
        <v xml:space="preserve"> </v>
      </c>
      <c r="P55" s="8" t="str">
        <f>IF(ISNUMBER(N55),_xll.BDP($C55, "OPT_UNDL_PX")," ")</f>
        <v xml:space="preserve"> </v>
      </c>
      <c r="Q55" s="7" t="str">
        <f t="shared" si="0"/>
        <v xml:space="preserve"> </v>
      </c>
      <c r="R55" s="8" t="str">
        <f>IF(ISNUMBER(_xll.BDP($T55&amp;" Index","DUR_ADJ_OAS_MID")),_xll.BDP($T55&amp;" Index","DUR_ADJ_OAS_MID"),IF(ISNUMBER(_xll.BDP($T55&amp;" Govt","DUR_ADJ_OAS_MID")),_xll.BDP($T55&amp;" Govt","DUR_ADJ_OAS_MID")," "))</f>
        <v xml:space="preserve"> </v>
      </c>
      <c r="S55" s="7" t="str">
        <f ca="1">IF(AND(A54="SVOL",C54="Cash"),                                     SUM(INDIRECT(ADDRESS(ROW()-(COUNTIF(A:A,"SVOL")),COLUMN())):INDIRECT(ADDRESS(ROW()-1,COLUMN()))),                                    IF(AND(A55="TYA",C55="Cash"), SUM(INDIRECT(ADDRESS(ROW()-(COUNTIF(A:A,"TYA")-1),COLUMN())):INDIRECT(ADDRESS(ROW()-1,COLUMN()))),                                    IF(AND(A55="SVOL",ISNUMBER(FIND(" Govt",C55))),"", IF(AND(A55="SVOL",ISNUMBER(FIND(" Index",C55))),J55,                                    IF(ISNUMBER(N55),Q55*N55,IF(ISNUMBER(R55),J55*R55," "))))))</f>
        <v xml:space="preserve"> </v>
      </c>
      <c r="AB55" s="8" t="s">
        <v>100</v>
      </c>
      <c r="AG55" s="17" t="s">
        <v>6276</v>
      </c>
    </row>
    <row r="56" spans="1:33" x14ac:dyDescent="0.35">
      <c r="A56" t="s">
        <v>79</v>
      </c>
      <c r="B56" t="s">
        <v>231</v>
      </c>
      <c r="C56" t="s">
        <v>232</v>
      </c>
      <c r="D56" t="s">
        <v>233</v>
      </c>
      <c r="E56" t="s">
        <v>234</v>
      </c>
      <c r="F56" t="s">
        <v>235</v>
      </c>
      <c r="G56" s="1">
        <v>-4619.6085714604233</v>
      </c>
      <c r="H56" s="1">
        <v>60.01</v>
      </c>
      <c r="I56" s="2">
        <v>-277222.71037334</v>
      </c>
      <c r="J56" s="3">
        <v>-2.6148760420467072E-3</v>
      </c>
      <c r="K56" s="4">
        <v>106017534.26000001</v>
      </c>
      <c r="L56" s="5">
        <v>4650001</v>
      </c>
      <c r="M56" s="6">
        <v>22.799464830000002</v>
      </c>
      <c r="N56" s="7" t="str">
        <f>IF(ISNUMBER(_xll.BDP($C56, "DELTA_MID")),_xll.BDP($C56, "DELTA_MID")," ")</f>
        <v xml:space="preserve"> </v>
      </c>
      <c r="O56" s="7" t="str">
        <f>IF(ISNUMBER(N56),_xll.BDP($C56, "OPT_UNDL_TICKER")," ")</f>
        <v xml:space="preserve"> </v>
      </c>
      <c r="P56" s="8" t="str">
        <f>IF(ISNUMBER(N56),_xll.BDP($C56, "OPT_UNDL_PX")," ")</f>
        <v xml:space="preserve"> </v>
      </c>
      <c r="Q56" s="7" t="str">
        <f t="shared" si="0"/>
        <v xml:space="preserve"> </v>
      </c>
      <c r="R56" s="8" t="str">
        <f>IF(ISNUMBER(_xll.BDP($T56&amp;" Index","DUR_ADJ_OAS_MID")),_xll.BDP($T56&amp;" Index","DUR_ADJ_OAS_MID"),IF(ISNUMBER(_xll.BDP($T56&amp;" Govt","DUR_ADJ_OAS_MID")),_xll.BDP($T56&amp;" Govt","DUR_ADJ_OAS_MID")," "))</f>
        <v xml:space="preserve"> </v>
      </c>
      <c r="S56" s="7" t="str">
        <f ca="1">IF(AND(A55="SVOL",C55="Cash"),                                     SUM(INDIRECT(ADDRESS(ROW()-(COUNTIF(A:A,"SVOL")),COLUMN())):INDIRECT(ADDRESS(ROW()-1,COLUMN()))),                                    IF(AND(A56="TYA",C56="Cash"), SUM(INDIRECT(ADDRESS(ROW()-(COUNTIF(A:A,"TYA")-1),COLUMN())):INDIRECT(ADDRESS(ROW()-1,COLUMN()))),                                    IF(AND(A56="SVOL",ISNUMBER(FIND(" Govt",C56))),"", IF(AND(A56="SVOL",ISNUMBER(FIND(" Index",C56))),J56,                                    IF(ISNUMBER(N56),Q56*N56,IF(ISNUMBER(R56),J56*R56," "))))))</f>
        <v xml:space="preserve"> </v>
      </c>
      <c r="AB56" s="8" t="s">
        <v>100</v>
      </c>
      <c r="AG56" s="17" t="s">
        <v>6276</v>
      </c>
    </row>
    <row r="57" spans="1:33" x14ac:dyDescent="0.35">
      <c r="A57" t="s">
        <v>79</v>
      </c>
      <c r="B57" t="s">
        <v>236</v>
      </c>
      <c r="C57" t="s">
        <v>237</v>
      </c>
      <c r="D57" t="s">
        <v>238</v>
      </c>
      <c r="E57" t="s">
        <v>239</v>
      </c>
      <c r="F57" t="s">
        <v>240</v>
      </c>
      <c r="G57" s="1">
        <v>-5122.935585512404</v>
      </c>
      <c r="H57" s="1">
        <v>57.77</v>
      </c>
      <c r="I57" s="2">
        <v>-295951.98877505161</v>
      </c>
      <c r="J57" s="3">
        <v>-2.7915381247148388E-3</v>
      </c>
      <c r="K57" s="4">
        <v>106017534.26000001</v>
      </c>
      <c r="L57" s="5">
        <v>4650001</v>
      </c>
      <c r="M57" s="6">
        <v>22.799464830000002</v>
      </c>
      <c r="N57" s="7" t="str">
        <f>IF(ISNUMBER(_xll.BDP($C57, "DELTA_MID")),_xll.BDP($C57, "DELTA_MID")," ")</f>
        <v xml:space="preserve"> </v>
      </c>
      <c r="O57" s="7" t="str">
        <f>IF(ISNUMBER(N57),_xll.BDP($C57, "OPT_UNDL_TICKER")," ")</f>
        <v xml:space="preserve"> </v>
      </c>
      <c r="P57" s="8" t="str">
        <f>IF(ISNUMBER(N57),_xll.BDP($C57, "OPT_UNDL_PX")," ")</f>
        <v xml:space="preserve"> </v>
      </c>
      <c r="Q57" s="7" t="str">
        <f t="shared" si="0"/>
        <v xml:space="preserve"> </v>
      </c>
      <c r="R57" s="8" t="str">
        <f>IF(ISNUMBER(_xll.BDP($T57&amp;" Index","DUR_ADJ_OAS_MID")),_xll.BDP($T57&amp;" Index","DUR_ADJ_OAS_MID"),IF(ISNUMBER(_xll.BDP($T57&amp;" Govt","DUR_ADJ_OAS_MID")),_xll.BDP($T57&amp;" Govt","DUR_ADJ_OAS_MID")," "))</f>
        <v xml:space="preserve"> </v>
      </c>
      <c r="S57" s="7" t="str">
        <f ca="1">IF(AND(A56="SVOL",C56="Cash"),                                     SUM(INDIRECT(ADDRESS(ROW()-(COUNTIF(A:A,"SVOL")),COLUMN())):INDIRECT(ADDRESS(ROW()-1,COLUMN()))),                                    IF(AND(A57="TYA",C57="Cash"), SUM(INDIRECT(ADDRESS(ROW()-(COUNTIF(A:A,"TYA")-1),COLUMN())):INDIRECT(ADDRESS(ROW()-1,COLUMN()))),                                    IF(AND(A57="SVOL",ISNUMBER(FIND(" Govt",C57))),"", IF(AND(A57="SVOL",ISNUMBER(FIND(" Index",C57))),J57,                                    IF(ISNUMBER(N57),Q57*N57,IF(ISNUMBER(R57),J57*R57," "))))))</f>
        <v xml:space="preserve"> </v>
      </c>
      <c r="AB57" s="8" t="s">
        <v>100</v>
      </c>
      <c r="AG57" s="17" t="s">
        <v>6276</v>
      </c>
    </row>
    <row r="58" spans="1:33" x14ac:dyDescent="0.35">
      <c r="A58" t="s">
        <v>79</v>
      </c>
      <c r="B58" t="s">
        <v>241</v>
      </c>
      <c r="C58" t="s">
        <v>242</v>
      </c>
      <c r="D58" t="s">
        <v>243</v>
      </c>
      <c r="E58" t="s">
        <v>244</v>
      </c>
      <c r="F58" t="s">
        <v>245</v>
      </c>
      <c r="G58" s="1">
        <v>-7400.9629071555437</v>
      </c>
      <c r="H58" s="1">
        <v>37.14</v>
      </c>
      <c r="I58" s="2">
        <v>-274871.76237175689</v>
      </c>
      <c r="J58" s="3">
        <v>-2.5927009554632219E-3</v>
      </c>
      <c r="K58" s="4">
        <v>106017534.26000001</v>
      </c>
      <c r="L58" s="5">
        <v>4650001</v>
      </c>
      <c r="M58" s="6">
        <v>22.799464830000002</v>
      </c>
      <c r="N58" s="7" t="str">
        <f>IF(ISNUMBER(_xll.BDP($C58, "DELTA_MID")),_xll.BDP($C58, "DELTA_MID")," ")</f>
        <v xml:space="preserve"> </v>
      </c>
      <c r="O58" s="7" t="str">
        <f>IF(ISNUMBER(N58),_xll.BDP($C58, "OPT_UNDL_TICKER")," ")</f>
        <v xml:space="preserve"> </v>
      </c>
      <c r="P58" s="8" t="str">
        <f>IF(ISNUMBER(N58),_xll.BDP($C58, "OPT_UNDL_PX")," ")</f>
        <v xml:space="preserve"> </v>
      </c>
      <c r="Q58" s="7" t="str">
        <f t="shared" si="0"/>
        <v xml:space="preserve"> </v>
      </c>
      <c r="R58" s="8" t="str">
        <f>IF(ISNUMBER(_xll.BDP($T58&amp;" Index","DUR_ADJ_OAS_MID")),_xll.BDP($T58&amp;" Index","DUR_ADJ_OAS_MID"),IF(ISNUMBER(_xll.BDP($T58&amp;" Govt","DUR_ADJ_OAS_MID")),_xll.BDP($T58&amp;" Govt","DUR_ADJ_OAS_MID")," "))</f>
        <v xml:space="preserve"> </v>
      </c>
      <c r="S58" s="7" t="str">
        <f ca="1">IF(AND(A57="SVOL",C57="Cash"),                                     SUM(INDIRECT(ADDRESS(ROW()-(COUNTIF(A:A,"SVOL")),COLUMN())):INDIRECT(ADDRESS(ROW()-1,COLUMN()))),                                    IF(AND(A58="TYA",C58="Cash"), SUM(INDIRECT(ADDRESS(ROW()-(COUNTIF(A:A,"TYA")-1),COLUMN())):INDIRECT(ADDRESS(ROW()-1,COLUMN()))),                                    IF(AND(A58="SVOL",ISNUMBER(FIND(" Govt",C58))),"", IF(AND(A58="SVOL",ISNUMBER(FIND(" Index",C58))),J58,                                    IF(ISNUMBER(N58),Q58*N58,IF(ISNUMBER(R58),J58*R58," "))))))</f>
        <v xml:space="preserve"> </v>
      </c>
      <c r="AB58" s="8" t="s">
        <v>100</v>
      </c>
      <c r="AG58" s="17" t="s">
        <v>6276</v>
      </c>
    </row>
    <row r="59" spans="1:33" x14ac:dyDescent="0.35">
      <c r="A59" t="s">
        <v>79</v>
      </c>
      <c r="B59" t="s">
        <v>246</v>
      </c>
      <c r="C59" t="s">
        <v>247</v>
      </c>
      <c r="D59" t="s">
        <v>248</v>
      </c>
      <c r="E59" t="s">
        <v>249</v>
      </c>
      <c r="F59" t="s">
        <v>250</v>
      </c>
      <c r="G59" s="1">
        <v>-11806.460324101219</v>
      </c>
      <c r="H59" s="1">
        <v>23.34</v>
      </c>
      <c r="I59" s="2">
        <v>-275562.78396452242</v>
      </c>
      <c r="J59" s="3">
        <v>-2.5992189489025979E-3</v>
      </c>
      <c r="K59" s="4">
        <v>106017534.26000001</v>
      </c>
      <c r="L59" s="5">
        <v>4650001</v>
      </c>
      <c r="M59" s="6">
        <v>22.799464830000002</v>
      </c>
      <c r="N59" s="7" t="str">
        <f>IF(ISNUMBER(_xll.BDP($C59, "DELTA_MID")),_xll.BDP($C59, "DELTA_MID")," ")</f>
        <v xml:space="preserve"> </v>
      </c>
      <c r="O59" s="7" t="str">
        <f>IF(ISNUMBER(N59),_xll.BDP($C59, "OPT_UNDL_TICKER")," ")</f>
        <v xml:space="preserve"> </v>
      </c>
      <c r="P59" s="8" t="str">
        <f>IF(ISNUMBER(N59),_xll.BDP($C59, "OPT_UNDL_PX")," ")</f>
        <v xml:space="preserve"> </v>
      </c>
      <c r="Q59" s="7" t="str">
        <f t="shared" si="0"/>
        <v xml:space="preserve"> </v>
      </c>
      <c r="R59" s="8" t="str">
        <f>IF(ISNUMBER(_xll.BDP($T59&amp;" Index","DUR_ADJ_OAS_MID")),_xll.BDP($T59&amp;" Index","DUR_ADJ_OAS_MID"),IF(ISNUMBER(_xll.BDP($T59&amp;" Govt","DUR_ADJ_OAS_MID")),_xll.BDP($T59&amp;" Govt","DUR_ADJ_OAS_MID")," "))</f>
        <v xml:space="preserve"> </v>
      </c>
      <c r="S59" s="7" t="str">
        <f ca="1">IF(AND(A58="SVOL",C58="Cash"),                                     SUM(INDIRECT(ADDRESS(ROW()-(COUNTIF(A:A,"SVOL")),COLUMN())):INDIRECT(ADDRESS(ROW()-1,COLUMN()))),                                    IF(AND(A59="TYA",C59="Cash"), SUM(INDIRECT(ADDRESS(ROW()-(COUNTIF(A:A,"TYA")-1),COLUMN())):INDIRECT(ADDRESS(ROW()-1,COLUMN()))),                                    IF(AND(A59="SVOL",ISNUMBER(FIND(" Govt",C59))),"", IF(AND(A59="SVOL",ISNUMBER(FIND(" Index",C59))),J59,                                    IF(ISNUMBER(N59),Q59*N59,IF(ISNUMBER(R59),J59*R59," "))))))</f>
        <v xml:space="preserve"> </v>
      </c>
      <c r="AB59" s="8" t="s">
        <v>100</v>
      </c>
      <c r="AG59" s="17" t="s">
        <v>6276</v>
      </c>
    </row>
    <row r="60" spans="1:33" x14ac:dyDescent="0.35">
      <c r="A60" t="s">
        <v>79</v>
      </c>
      <c r="B60" t="s">
        <v>251</v>
      </c>
      <c r="C60" t="s">
        <v>252</v>
      </c>
      <c r="D60" t="s">
        <v>253</v>
      </c>
      <c r="E60" t="s">
        <v>254</v>
      </c>
      <c r="F60" t="s">
        <v>255</v>
      </c>
      <c r="G60" s="1">
        <v>-12612.241475279059</v>
      </c>
      <c r="H60" s="1">
        <v>19.829999999999998</v>
      </c>
      <c r="I60" s="2">
        <v>-250100.74845478381</v>
      </c>
      <c r="J60" s="3">
        <v>-2.3590507947622188E-3</v>
      </c>
      <c r="K60" s="4">
        <v>106017534.26000001</v>
      </c>
      <c r="L60" s="5">
        <v>4650001</v>
      </c>
      <c r="M60" s="6">
        <v>22.799464830000002</v>
      </c>
      <c r="N60" s="7" t="str">
        <f>IF(ISNUMBER(_xll.BDP($C60, "DELTA_MID")),_xll.BDP($C60, "DELTA_MID")," ")</f>
        <v xml:space="preserve"> </v>
      </c>
      <c r="O60" s="7" t="str">
        <f>IF(ISNUMBER(N60),_xll.BDP($C60, "OPT_UNDL_TICKER")," ")</f>
        <v xml:space="preserve"> </v>
      </c>
      <c r="P60" s="8" t="str">
        <f>IF(ISNUMBER(N60),_xll.BDP($C60, "OPT_UNDL_PX")," ")</f>
        <v xml:space="preserve"> </v>
      </c>
      <c r="Q60" s="7" t="str">
        <f t="shared" si="0"/>
        <v xml:space="preserve"> </v>
      </c>
      <c r="R60" s="8" t="str">
        <f>IF(ISNUMBER(_xll.BDP($T60&amp;" Index","DUR_ADJ_OAS_MID")),_xll.BDP($T60&amp;" Index","DUR_ADJ_OAS_MID"),IF(ISNUMBER(_xll.BDP($T60&amp;" Govt","DUR_ADJ_OAS_MID")),_xll.BDP($T60&amp;" Govt","DUR_ADJ_OAS_MID")," "))</f>
        <v xml:space="preserve"> </v>
      </c>
      <c r="S60" s="7" t="str">
        <f ca="1">IF(AND(A59="SVOL",C59="Cash"),                                     SUM(INDIRECT(ADDRESS(ROW()-(COUNTIF(A:A,"SVOL")),COLUMN())):INDIRECT(ADDRESS(ROW()-1,COLUMN()))),                                    IF(AND(A60="TYA",C60="Cash"), SUM(INDIRECT(ADDRESS(ROW()-(COUNTIF(A:A,"TYA")-1),COLUMN())):INDIRECT(ADDRESS(ROW()-1,COLUMN()))),                                    IF(AND(A60="SVOL",ISNUMBER(FIND(" Govt",C60))),"", IF(AND(A60="SVOL",ISNUMBER(FIND(" Index",C60))),J60,                                    IF(ISNUMBER(N60),Q60*N60,IF(ISNUMBER(R60),J60*R60," "))))))</f>
        <v xml:space="preserve"> </v>
      </c>
      <c r="AB60" s="8" t="s">
        <v>100</v>
      </c>
      <c r="AG60" s="17" t="s">
        <v>6276</v>
      </c>
    </row>
    <row r="61" spans="1:33" x14ac:dyDescent="0.35">
      <c r="A61" t="s">
        <v>79</v>
      </c>
      <c r="B61" t="s">
        <v>256</v>
      </c>
      <c r="C61" t="s">
        <v>257</v>
      </c>
      <c r="D61" t="s">
        <v>258</v>
      </c>
      <c r="E61" t="s">
        <v>259</v>
      </c>
      <c r="F61" t="s">
        <v>260</v>
      </c>
      <c r="G61" s="1">
        <v>-46232.1601830566</v>
      </c>
      <c r="H61" s="1">
        <v>4.55</v>
      </c>
      <c r="I61" s="2">
        <v>-210356.32883290749</v>
      </c>
      <c r="J61" s="3">
        <v>-1.984165452452653E-3</v>
      </c>
      <c r="K61" s="4">
        <v>106017534.26000001</v>
      </c>
      <c r="L61" s="5">
        <v>4650001</v>
      </c>
      <c r="M61" s="6">
        <v>22.799464830000002</v>
      </c>
      <c r="N61" s="7" t="str">
        <f>IF(ISNUMBER(_xll.BDP($C61, "DELTA_MID")),_xll.BDP($C61, "DELTA_MID")," ")</f>
        <v xml:space="preserve"> </v>
      </c>
      <c r="O61" s="7" t="str">
        <f>IF(ISNUMBER(N61),_xll.BDP($C61, "OPT_UNDL_TICKER")," ")</f>
        <v xml:space="preserve"> </v>
      </c>
      <c r="P61" s="8" t="str">
        <f>IF(ISNUMBER(N61),_xll.BDP($C61, "OPT_UNDL_PX")," ")</f>
        <v xml:space="preserve"> </v>
      </c>
      <c r="Q61" s="7" t="str">
        <f t="shared" si="0"/>
        <v xml:space="preserve"> </v>
      </c>
      <c r="R61" s="8" t="str">
        <f>IF(ISNUMBER(_xll.BDP($T61&amp;" Index","DUR_ADJ_OAS_MID")),_xll.BDP($T61&amp;" Index","DUR_ADJ_OAS_MID"),IF(ISNUMBER(_xll.BDP($T61&amp;" Govt","DUR_ADJ_OAS_MID")),_xll.BDP($T61&amp;" Govt","DUR_ADJ_OAS_MID")," "))</f>
        <v xml:space="preserve"> </v>
      </c>
      <c r="S61" s="7" t="str">
        <f ca="1">IF(AND(A60="SVOL",C60="Cash"),                                     SUM(INDIRECT(ADDRESS(ROW()-(COUNTIF(A:A,"SVOL")),COLUMN())):INDIRECT(ADDRESS(ROW()-1,COLUMN()))),                                    IF(AND(A61="TYA",C61="Cash"), SUM(INDIRECT(ADDRESS(ROW()-(COUNTIF(A:A,"TYA")-1),COLUMN())):INDIRECT(ADDRESS(ROW()-1,COLUMN()))),                                    IF(AND(A61="SVOL",ISNUMBER(FIND(" Govt",C61))),"", IF(AND(A61="SVOL",ISNUMBER(FIND(" Index",C61))),J61,                                    IF(ISNUMBER(N61),Q61*N61,IF(ISNUMBER(R61),J61*R61," "))))))</f>
        <v xml:space="preserve"> </v>
      </c>
      <c r="AB61" s="8" t="s">
        <v>100</v>
      </c>
      <c r="AG61" s="17" t="s">
        <v>6276</v>
      </c>
    </row>
    <row r="62" spans="1:33" x14ac:dyDescent="0.35">
      <c r="A62" t="s">
        <v>79</v>
      </c>
      <c r="B62" t="s">
        <v>261</v>
      </c>
      <c r="C62" t="s">
        <v>262</v>
      </c>
      <c r="D62" t="s">
        <v>263</v>
      </c>
      <c r="E62" t="s">
        <v>264</v>
      </c>
      <c r="F62" t="s">
        <v>265</v>
      </c>
      <c r="G62" s="1">
        <v>-35171.206658401927</v>
      </c>
      <c r="H62" s="1">
        <v>4.47</v>
      </c>
      <c r="I62" s="2">
        <v>-157215.2937630566</v>
      </c>
      <c r="J62" s="3">
        <v>-1.4829178480749989E-3</v>
      </c>
      <c r="K62" s="4">
        <v>106017534.26000001</v>
      </c>
      <c r="L62" s="5">
        <v>4650001</v>
      </c>
      <c r="M62" s="6">
        <v>22.799464830000002</v>
      </c>
      <c r="N62" s="7" t="str">
        <f>IF(ISNUMBER(_xll.BDP($C62, "DELTA_MID")),_xll.BDP($C62, "DELTA_MID")," ")</f>
        <v xml:space="preserve"> </v>
      </c>
      <c r="O62" s="7" t="str">
        <f>IF(ISNUMBER(N62),_xll.BDP($C62, "OPT_UNDL_TICKER")," ")</f>
        <v xml:space="preserve"> </v>
      </c>
      <c r="P62" s="8" t="str">
        <f>IF(ISNUMBER(N62),_xll.BDP($C62, "OPT_UNDL_PX")," ")</f>
        <v xml:space="preserve"> </v>
      </c>
      <c r="Q62" s="7" t="str">
        <f t="shared" si="0"/>
        <v xml:space="preserve"> </v>
      </c>
      <c r="R62" s="8" t="str">
        <f>IF(ISNUMBER(_xll.BDP($T62&amp;" Index","DUR_ADJ_OAS_MID")),_xll.BDP($T62&amp;" Index","DUR_ADJ_OAS_MID"),IF(ISNUMBER(_xll.BDP($T62&amp;" Govt","DUR_ADJ_OAS_MID")),_xll.BDP($T62&amp;" Govt","DUR_ADJ_OAS_MID")," "))</f>
        <v xml:space="preserve"> </v>
      </c>
      <c r="S62" s="7" t="str">
        <f ca="1">IF(AND(A61="SVOL",C61="Cash"),                                     SUM(INDIRECT(ADDRESS(ROW()-(COUNTIF(A:A,"SVOL")),COLUMN())):INDIRECT(ADDRESS(ROW()-1,COLUMN()))),                                    IF(AND(A62="TYA",C62="Cash"), SUM(INDIRECT(ADDRESS(ROW()-(COUNTIF(A:A,"TYA")-1),COLUMN())):INDIRECT(ADDRESS(ROW()-1,COLUMN()))),                                    IF(AND(A62="SVOL",ISNUMBER(FIND(" Govt",C62))),"", IF(AND(A62="SVOL",ISNUMBER(FIND(" Index",C62))),J62,                                    IF(ISNUMBER(N62),Q62*N62,IF(ISNUMBER(R62),J62*R62," "))))))</f>
        <v xml:space="preserve"> </v>
      </c>
      <c r="AB62" s="8" t="s">
        <v>100</v>
      </c>
      <c r="AG62" s="17" t="s">
        <v>6276</v>
      </c>
    </row>
    <row r="63" spans="1:33" x14ac:dyDescent="0.35">
      <c r="A63" t="s">
        <v>79</v>
      </c>
      <c r="B63" t="s">
        <v>266</v>
      </c>
      <c r="C63" t="s">
        <v>267</v>
      </c>
      <c r="D63" t="s">
        <v>268</v>
      </c>
      <c r="E63" t="s">
        <v>269</v>
      </c>
      <c r="F63" t="s">
        <v>270</v>
      </c>
      <c r="G63" s="1">
        <v>-5224.3935606157274</v>
      </c>
      <c r="H63" s="1">
        <v>29.18</v>
      </c>
      <c r="I63" s="2">
        <v>-152447.80409876691</v>
      </c>
      <c r="J63" s="3">
        <v>-1.4379489691290139E-3</v>
      </c>
      <c r="K63" s="4">
        <v>106017534.26000001</v>
      </c>
      <c r="L63" s="5">
        <v>4650001</v>
      </c>
      <c r="M63" s="6">
        <v>22.799464830000002</v>
      </c>
      <c r="N63" s="7" t="str">
        <f>IF(ISNUMBER(_xll.BDP($C63, "DELTA_MID")),_xll.BDP($C63, "DELTA_MID")," ")</f>
        <v xml:space="preserve"> </v>
      </c>
      <c r="O63" s="7" t="str">
        <f>IF(ISNUMBER(N63),_xll.BDP($C63, "OPT_UNDL_TICKER")," ")</f>
        <v xml:space="preserve"> </v>
      </c>
      <c r="P63" s="8" t="str">
        <f>IF(ISNUMBER(N63),_xll.BDP($C63, "OPT_UNDL_PX")," ")</f>
        <v xml:space="preserve"> </v>
      </c>
      <c r="Q63" s="7" t="str">
        <f t="shared" si="0"/>
        <v xml:space="preserve"> </v>
      </c>
      <c r="R63" s="8" t="str">
        <f>IF(ISNUMBER(_xll.BDP($T63&amp;" Index","DUR_ADJ_OAS_MID")),_xll.BDP($T63&amp;" Index","DUR_ADJ_OAS_MID"),IF(ISNUMBER(_xll.BDP($T63&amp;" Govt","DUR_ADJ_OAS_MID")),_xll.BDP($T63&amp;" Govt","DUR_ADJ_OAS_MID")," "))</f>
        <v xml:space="preserve"> </v>
      </c>
      <c r="S63" s="7" t="str">
        <f ca="1">IF(AND(A62="SVOL",C62="Cash"),                                     SUM(INDIRECT(ADDRESS(ROW()-(COUNTIF(A:A,"SVOL")),COLUMN())):INDIRECT(ADDRESS(ROW()-1,COLUMN()))),                                    IF(AND(A63="TYA",C63="Cash"), SUM(INDIRECT(ADDRESS(ROW()-(COUNTIF(A:A,"TYA")-1),COLUMN())):INDIRECT(ADDRESS(ROW()-1,COLUMN()))),                                    IF(AND(A63="SVOL",ISNUMBER(FIND(" Govt",C63))),"", IF(AND(A63="SVOL",ISNUMBER(FIND(" Index",C63))),J63,                                    IF(ISNUMBER(N63),Q63*N63,IF(ISNUMBER(R63),J63*R63," "))))))</f>
        <v xml:space="preserve"> </v>
      </c>
      <c r="AB63" s="8" t="s">
        <v>100</v>
      </c>
      <c r="AG63" s="17" t="s">
        <v>6276</v>
      </c>
    </row>
    <row r="64" spans="1:33" x14ac:dyDescent="0.35">
      <c r="A64" t="s">
        <v>79</v>
      </c>
      <c r="B64" t="s">
        <v>271</v>
      </c>
      <c r="C64" t="s">
        <v>272</v>
      </c>
      <c r="D64" t="s">
        <v>273</v>
      </c>
      <c r="E64" t="s">
        <v>274</v>
      </c>
      <c r="F64" t="s">
        <v>275</v>
      </c>
      <c r="G64" s="1">
        <v>-2718.1638088788441</v>
      </c>
      <c r="H64" s="1">
        <v>98.29</v>
      </c>
      <c r="I64" s="2">
        <v>-267168.3207747016</v>
      </c>
      <c r="J64" s="3">
        <v>-2.5200389976953379E-3</v>
      </c>
      <c r="K64" s="4">
        <v>106017534.26000001</v>
      </c>
      <c r="L64" s="5">
        <v>4650001</v>
      </c>
      <c r="M64" s="6">
        <v>22.799464830000002</v>
      </c>
      <c r="N64" s="7" t="str">
        <f>IF(ISNUMBER(_xll.BDP($C64, "DELTA_MID")),_xll.BDP($C64, "DELTA_MID")," ")</f>
        <v xml:space="preserve"> </v>
      </c>
      <c r="O64" s="7" t="str">
        <f>IF(ISNUMBER(N64),_xll.BDP($C64, "OPT_UNDL_TICKER")," ")</f>
        <v xml:space="preserve"> </v>
      </c>
      <c r="P64" s="8" t="str">
        <f>IF(ISNUMBER(N64),_xll.BDP($C64, "OPT_UNDL_PX")," ")</f>
        <v xml:space="preserve"> </v>
      </c>
      <c r="Q64" s="7" t="str">
        <f t="shared" si="0"/>
        <v xml:space="preserve"> </v>
      </c>
      <c r="R64" s="8" t="str">
        <f>IF(ISNUMBER(_xll.BDP($T64&amp;" Index","DUR_ADJ_OAS_MID")),_xll.BDP($T64&amp;" Index","DUR_ADJ_OAS_MID"),IF(ISNUMBER(_xll.BDP($T64&amp;" Govt","DUR_ADJ_OAS_MID")),_xll.BDP($T64&amp;" Govt","DUR_ADJ_OAS_MID")," "))</f>
        <v xml:space="preserve"> </v>
      </c>
      <c r="S64" s="7" t="str">
        <f ca="1">IF(AND(A63="SVOL",C63="Cash"),                                     SUM(INDIRECT(ADDRESS(ROW()-(COUNTIF(A:A,"SVOL")),COLUMN())):INDIRECT(ADDRESS(ROW()-1,COLUMN()))),                                    IF(AND(A64="TYA",C64="Cash"), SUM(INDIRECT(ADDRESS(ROW()-(COUNTIF(A:A,"TYA")-1),COLUMN())):INDIRECT(ADDRESS(ROW()-1,COLUMN()))),                                    IF(AND(A64="SVOL",ISNUMBER(FIND(" Govt",C64))),"", IF(AND(A64="SVOL",ISNUMBER(FIND(" Index",C64))),J64,                                    IF(ISNUMBER(N64),Q64*N64,IF(ISNUMBER(R64),J64*R64," "))))))</f>
        <v xml:space="preserve"> </v>
      </c>
      <c r="AB64" s="8" t="s">
        <v>100</v>
      </c>
      <c r="AG64" s="17" t="s">
        <v>6276</v>
      </c>
    </row>
    <row r="65" spans="1:33" x14ac:dyDescent="0.35">
      <c r="A65" t="s">
        <v>79</v>
      </c>
      <c r="B65" t="s">
        <v>276</v>
      </c>
      <c r="C65" t="s">
        <v>277</v>
      </c>
      <c r="D65" t="s">
        <v>278</v>
      </c>
      <c r="E65" t="s">
        <v>279</v>
      </c>
      <c r="G65" s="1">
        <v>-2205.1078610315881</v>
      </c>
      <c r="H65" s="1">
        <v>110.31</v>
      </c>
      <c r="I65" s="2">
        <v>-243245.4481503944</v>
      </c>
      <c r="J65" s="3">
        <v>-2.2943888466020472E-3</v>
      </c>
      <c r="K65" s="4">
        <v>106017534.26000001</v>
      </c>
      <c r="L65" s="5">
        <v>4650001</v>
      </c>
      <c r="M65" s="6">
        <v>22.799464830000002</v>
      </c>
      <c r="N65" s="7" t="str">
        <f>IF(ISNUMBER(_xll.BDP($C65, "DELTA_MID")),_xll.BDP($C65, "DELTA_MID")," ")</f>
        <v xml:space="preserve"> </v>
      </c>
      <c r="O65" s="7" t="str">
        <f>IF(ISNUMBER(N65),_xll.BDP($C65, "OPT_UNDL_TICKER")," ")</f>
        <v xml:space="preserve"> </v>
      </c>
      <c r="P65" s="8" t="str">
        <f>IF(ISNUMBER(N65),_xll.BDP($C65, "OPT_UNDL_PX")," ")</f>
        <v xml:space="preserve"> </v>
      </c>
      <c r="Q65" s="7" t="str">
        <f t="shared" si="0"/>
        <v xml:space="preserve"> </v>
      </c>
      <c r="R65" s="8" t="str">
        <f>IF(ISNUMBER(_xll.BDP($T65&amp;" Index","DUR_ADJ_OAS_MID")),_xll.BDP($T65&amp;" Index","DUR_ADJ_OAS_MID"),IF(ISNUMBER(_xll.BDP($T65&amp;" Govt","DUR_ADJ_OAS_MID")),_xll.BDP($T65&amp;" Govt","DUR_ADJ_OAS_MID")," "))</f>
        <v xml:space="preserve"> </v>
      </c>
      <c r="S65" s="7" t="str">
        <f ca="1">IF(AND(A64="SVOL",C64="Cash"),                                     SUM(INDIRECT(ADDRESS(ROW()-(COUNTIF(A:A,"SVOL")),COLUMN())):INDIRECT(ADDRESS(ROW()-1,COLUMN()))),                                    IF(AND(A65="TYA",C65="Cash"), SUM(INDIRECT(ADDRESS(ROW()-(COUNTIF(A:A,"TYA")-1),COLUMN())):INDIRECT(ADDRESS(ROW()-1,COLUMN()))),                                    IF(AND(A65="SVOL",ISNUMBER(FIND(" Govt",C65))),"", IF(AND(A65="SVOL",ISNUMBER(FIND(" Index",C65))),J65,                                    IF(ISNUMBER(N65),Q65*N65,IF(ISNUMBER(R65),J65*R65," "))))))</f>
        <v xml:space="preserve"> </v>
      </c>
      <c r="AB65" s="8" t="s">
        <v>100</v>
      </c>
      <c r="AG65" s="17" t="s">
        <v>6276</v>
      </c>
    </row>
    <row r="66" spans="1:33" x14ac:dyDescent="0.35">
      <c r="A66" t="s">
        <v>79</v>
      </c>
      <c r="B66" t="s">
        <v>280</v>
      </c>
      <c r="C66" t="s">
        <v>281</v>
      </c>
      <c r="D66" t="s">
        <v>282</v>
      </c>
      <c r="E66" t="s">
        <v>283</v>
      </c>
      <c r="F66" t="s">
        <v>284</v>
      </c>
      <c r="G66" s="1">
        <v>-33097.501747496302</v>
      </c>
      <c r="H66" s="1">
        <v>5.585</v>
      </c>
      <c r="I66" s="2">
        <v>-184849.54725976681</v>
      </c>
      <c r="J66" s="3">
        <v>-1.7435752354552721E-3</v>
      </c>
      <c r="K66" s="4">
        <v>106017534.26000001</v>
      </c>
      <c r="L66" s="5">
        <v>4650001</v>
      </c>
      <c r="M66" s="6">
        <v>22.799464830000002</v>
      </c>
      <c r="N66" s="7" t="str">
        <f>IF(ISNUMBER(_xll.BDP($C66, "DELTA_MID")),_xll.BDP($C66, "DELTA_MID")," ")</f>
        <v xml:space="preserve"> </v>
      </c>
      <c r="O66" s="7" t="str">
        <f>IF(ISNUMBER(N66),_xll.BDP($C66, "OPT_UNDL_TICKER")," ")</f>
        <v xml:space="preserve"> </v>
      </c>
      <c r="P66" s="8" t="str">
        <f>IF(ISNUMBER(N66),_xll.BDP($C66, "OPT_UNDL_PX")," ")</f>
        <v xml:space="preserve"> </v>
      </c>
      <c r="Q66" s="7" t="str">
        <f t="shared" si="0"/>
        <v xml:space="preserve"> </v>
      </c>
      <c r="R66" s="8" t="str">
        <f>IF(ISNUMBER(_xll.BDP($T66&amp;" Index","DUR_ADJ_OAS_MID")),_xll.BDP($T66&amp;" Index","DUR_ADJ_OAS_MID"),IF(ISNUMBER(_xll.BDP($T66&amp;" Govt","DUR_ADJ_OAS_MID")),_xll.BDP($T66&amp;" Govt","DUR_ADJ_OAS_MID")," "))</f>
        <v xml:space="preserve"> </v>
      </c>
      <c r="S66" s="7" t="str">
        <f ca="1">IF(AND(A65="SVOL",C65="Cash"),                                     SUM(INDIRECT(ADDRESS(ROW()-(COUNTIF(A:A,"SVOL")),COLUMN())):INDIRECT(ADDRESS(ROW()-1,COLUMN()))),                                    IF(AND(A66="TYA",C66="Cash"), SUM(INDIRECT(ADDRESS(ROW()-(COUNTIF(A:A,"TYA")-1),COLUMN())):INDIRECT(ADDRESS(ROW()-1,COLUMN()))),                                    IF(AND(A66="SVOL",ISNUMBER(FIND(" Govt",C66))),"", IF(AND(A66="SVOL",ISNUMBER(FIND(" Index",C66))),J66,                                    IF(ISNUMBER(N66),Q66*N66,IF(ISNUMBER(R66),J66*R66," "))))))</f>
        <v xml:space="preserve"> </v>
      </c>
      <c r="AB66" s="8" t="s">
        <v>100</v>
      </c>
      <c r="AG66" s="17" t="s">
        <v>6276</v>
      </c>
    </row>
    <row r="67" spans="1:33" x14ac:dyDescent="0.35">
      <c r="A67" t="s">
        <v>79</v>
      </c>
      <c r="B67" t="s">
        <v>285</v>
      </c>
      <c r="C67" t="s">
        <v>286</v>
      </c>
      <c r="D67" t="s">
        <v>287</v>
      </c>
      <c r="E67" t="s">
        <v>288</v>
      </c>
      <c r="F67" t="s">
        <v>289</v>
      </c>
      <c r="G67" s="1">
        <v>-7231.5924013405611</v>
      </c>
      <c r="H67" s="1">
        <v>18.809999999999999</v>
      </c>
      <c r="I67" s="2">
        <v>-136026.25306921589</v>
      </c>
      <c r="J67" s="3">
        <v>-1.283054298693854E-3</v>
      </c>
      <c r="K67" s="4">
        <v>106017534.26000001</v>
      </c>
      <c r="L67" s="5">
        <v>4650001</v>
      </c>
      <c r="M67" s="6">
        <v>22.799464830000002</v>
      </c>
      <c r="N67" s="7" t="str">
        <f>IF(ISNUMBER(_xll.BDP($C67, "DELTA_MID")),_xll.BDP($C67, "DELTA_MID")," ")</f>
        <v xml:space="preserve"> </v>
      </c>
      <c r="O67" s="7" t="str">
        <f>IF(ISNUMBER(N67),_xll.BDP($C67, "OPT_UNDL_TICKER")," ")</f>
        <v xml:space="preserve"> </v>
      </c>
      <c r="P67" s="8" t="str">
        <f>IF(ISNUMBER(N67),_xll.BDP($C67, "OPT_UNDL_PX")," ")</f>
        <v xml:space="preserve"> </v>
      </c>
      <c r="Q67" s="7" t="str">
        <f t="shared" ref="Q67:Q130" si="1">IF(ISNUMBER(N67),+G67*100*P67/K67," ")</f>
        <v xml:space="preserve"> </v>
      </c>
      <c r="R67" s="8" t="str">
        <f>IF(ISNUMBER(_xll.BDP($T67&amp;" Index","DUR_ADJ_OAS_MID")),_xll.BDP($T67&amp;" Index","DUR_ADJ_OAS_MID"),IF(ISNUMBER(_xll.BDP($T67&amp;" Govt","DUR_ADJ_OAS_MID")),_xll.BDP($T67&amp;" Govt","DUR_ADJ_OAS_MID")," "))</f>
        <v xml:space="preserve"> </v>
      </c>
      <c r="S67" s="7" t="str">
        <f ca="1">IF(AND(A66="SVOL",C66="Cash"),                                     SUM(INDIRECT(ADDRESS(ROW()-(COUNTIF(A:A,"SVOL")),COLUMN())):INDIRECT(ADDRESS(ROW()-1,COLUMN()))),                                    IF(AND(A67="TYA",C67="Cash"), SUM(INDIRECT(ADDRESS(ROW()-(COUNTIF(A:A,"TYA")-1),COLUMN())):INDIRECT(ADDRESS(ROW()-1,COLUMN()))),                                    IF(AND(A67="SVOL",ISNUMBER(FIND(" Govt",C67))),"", IF(AND(A67="SVOL",ISNUMBER(FIND(" Index",C67))),J67,                                    IF(ISNUMBER(N67),Q67*N67,IF(ISNUMBER(R67),J67*R67," "))))))</f>
        <v xml:space="preserve"> </v>
      </c>
      <c r="AB67" s="8" t="s">
        <v>100</v>
      </c>
      <c r="AG67" s="17" t="s">
        <v>6276</v>
      </c>
    </row>
    <row r="68" spans="1:33" x14ac:dyDescent="0.35">
      <c r="A68" t="s">
        <v>79</v>
      </c>
      <c r="B68" t="s">
        <v>290</v>
      </c>
      <c r="C68" t="s">
        <v>291</v>
      </c>
      <c r="D68" t="s">
        <v>292</v>
      </c>
      <c r="E68" t="s">
        <v>293</v>
      </c>
      <c r="F68" t="s">
        <v>294</v>
      </c>
      <c r="G68" s="1">
        <v>-12325.36411022772</v>
      </c>
      <c r="H68" s="1">
        <v>19.989999999999998</v>
      </c>
      <c r="I68" s="2">
        <v>-246384.0285634521</v>
      </c>
      <c r="J68" s="3">
        <v>-2.3239931987025261E-3</v>
      </c>
      <c r="K68" s="4">
        <v>106017534.26000001</v>
      </c>
      <c r="L68" s="5">
        <v>4650001</v>
      </c>
      <c r="M68" s="6">
        <v>22.799464830000002</v>
      </c>
      <c r="N68" s="7" t="str">
        <f>IF(ISNUMBER(_xll.BDP($C68, "DELTA_MID")),_xll.BDP($C68, "DELTA_MID")," ")</f>
        <v xml:space="preserve"> </v>
      </c>
      <c r="O68" s="7" t="str">
        <f>IF(ISNUMBER(N68),_xll.BDP($C68, "OPT_UNDL_TICKER")," ")</f>
        <v xml:space="preserve"> </v>
      </c>
      <c r="P68" s="8" t="str">
        <f>IF(ISNUMBER(N68),_xll.BDP($C68, "OPT_UNDL_PX")," ")</f>
        <v xml:space="preserve"> </v>
      </c>
      <c r="Q68" s="7" t="str">
        <f t="shared" si="1"/>
        <v xml:space="preserve"> </v>
      </c>
      <c r="R68" s="8" t="str">
        <f>IF(ISNUMBER(_xll.BDP($T68&amp;" Index","DUR_ADJ_OAS_MID")),_xll.BDP($T68&amp;" Index","DUR_ADJ_OAS_MID"),IF(ISNUMBER(_xll.BDP($T68&amp;" Govt","DUR_ADJ_OAS_MID")),_xll.BDP($T68&amp;" Govt","DUR_ADJ_OAS_MID")," "))</f>
        <v xml:space="preserve"> </v>
      </c>
      <c r="S68" s="7" t="str">
        <f ca="1">IF(AND(A67="SVOL",C67="Cash"),                                     SUM(INDIRECT(ADDRESS(ROW()-(COUNTIF(A:A,"SVOL")),COLUMN())):INDIRECT(ADDRESS(ROW()-1,COLUMN()))),                                    IF(AND(A68="TYA",C68="Cash"), SUM(INDIRECT(ADDRESS(ROW()-(COUNTIF(A:A,"TYA")-1),COLUMN())):INDIRECT(ADDRESS(ROW()-1,COLUMN()))),                                    IF(AND(A68="SVOL",ISNUMBER(FIND(" Govt",C68))),"", IF(AND(A68="SVOL",ISNUMBER(FIND(" Index",C68))),J68,                                    IF(ISNUMBER(N68),Q68*N68,IF(ISNUMBER(R68),J68*R68," "))))))</f>
        <v xml:space="preserve"> </v>
      </c>
      <c r="AB68" s="8" t="s">
        <v>100</v>
      </c>
      <c r="AG68" s="17" t="s">
        <v>6276</v>
      </c>
    </row>
    <row r="69" spans="1:33" x14ac:dyDescent="0.35">
      <c r="A69" t="s">
        <v>79</v>
      </c>
      <c r="B69" t="s">
        <v>295</v>
      </c>
      <c r="C69" t="s">
        <v>296</v>
      </c>
      <c r="D69" t="s">
        <v>297</v>
      </c>
      <c r="E69" t="s">
        <v>298</v>
      </c>
      <c r="F69" t="s">
        <v>299</v>
      </c>
      <c r="G69" s="1">
        <v>-30495.03528121009</v>
      </c>
      <c r="H69" s="1">
        <v>5.59</v>
      </c>
      <c r="I69" s="2">
        <v>-170467.24722196441</v>
      </c>
      <c r="J69" s="3">
        <v>-1.607915600111076E-3</v>
      </c>
      <c r="K69" s="4">
        <v>106017534.26000001</v>
      </c>
      <c r="L69" s="5">
        <v>4650001</v>
      </c>
      <c r="M69" s="6">
        <v>22.799464830000002</v>
      </c>
      <c r="N69" s="7" t="str">
        <f>IF(ISNUMBER(_xll.BDP($C69, "DELTA_MID")),_xll.BDP($C69, "DELTA_MID")," ")</f>
        <v xml:space="preserve"> </v>
      </c>
      <c r="O69" s="7" t="str">
        <f>IF(ISNUMBER(N69),_xll.BDP($C69, "OPT_UNDL_TICKER")," ")</f>
        <v xml:space="preserve"> </v>
      </c>
      <c r="P69" s="8" t="str">
        <f>IF(ISNUMBER(N69),_xll.BDP($C69, "OPT_UNDL_PX")," ")</f>
        <v xml:space="preserve"> </v>
      </c>
      <c r="Q69" s="7" t="str">
        <f t="shared" si="1"/>
        <v xml:space="preserve"> </v>
      </c>
      <c r="R69" s="8" t="str">
        <f>IF(ISNUMBER(_xll.BDP($T69&amp;" Index","DUR_ADJ_OAS_MID")),_xll.BDP($T69&amp;" Index","DUR_ADJ_OAS_MID"),IF(ISNUMBER(_xll.BDP($T69&amp;" Govt","DUR_ADJ_OAS_MID")),_xll.BDP($T69&amp;" Govt","DUR_ADJ_OAS_MID")," "))</f>
        <v xml:space="preserve"> </v>
      </c>
      <c r="S69" s="7" t="str">
        <f ca="1">IF(AND(A68="SVOL",C68="Cash"),                                     SUM(INDIRECT(ADDRESS(ROW()-(COUNTIF(A:A,"SVOL")),COLUMN())):INDIRECT(ADDRESS(ROW()-1,COLUMN()))),                                    IF(AND(A69="TYA",C69="Cash"), SUM(INDIRECT(ADDRESS(ROW()-(COUNTIF(A:A,"TYA")-1),COLUMN())):INDIRECT(ADDRESS(ROW()-1,COLUMN()))),                                    IF(AND(A69="SVOL",ISNUMBER(FIND(" Govt",C69))),"", IF(AND(A69="SVOL",ISNUMBER(FIND(" Index",C69))),J69,                                    IF(ISNUMBER(N69),Q69*N69,IF(ISNUMBER(R69),J69*R69," "))))))</f>
        <v xml:space="preserve"> </v>
      </c>
      <c r="AB69" s="8" t="s">
        <v>100</v>
      </c>
      <c r="AG69" s="17" t="s">
        <v>6276</v>
      </c>
    </row>
    <row r="70" spans="1:33" x14ac:dyDescent="0.35">
      <c r="A70" t="s">
        <v>79</v>
      </c>
      <c r="B70" t="s">
        <v>300</v>
      </c>
      <c r="C70" t="s">
        <v>301</v>
      </c>
      <c r="D70" t="s">
        <v>302</v>
      </c>
      <c r="E70" t="s">
        <v>303</v>
      </c>
      <c r="F70" t="s">
        <v>304</v>
      </c>
      <c r="G70" s="1">
        <v>-10745.565030287211</v>
      </c>
      <c r="H70" s="1">
        <v>23.55</v>
      </c>
      <c r="I70" s="2">
        <v>-253058.05646326381</v>
      </c>
      <c r="J70" s="3">
        <v>-2.386945312674959E-3</v>
      </c>
      <c r="K70" s="4">
        <v>106017534.26000001</v>
      </c>
      <c r="L70" s="5">
        <v>4650001</v>
      </c>
      <c r="M70" s="6">
        <v>22.799464830000002</v>
      </c>
      <c r="N70" s="7" t="str">
        <f>IF(ISNUMBER(_xll.BDP($C70, "DELTA_MID")),_xll.BDP($C70, "DELTA_MID")," ")</f>
        <v xml:space="preserve"> </v>
      </c>
      <c r="O70" s="7" t="str">
        <f>IF(ISNUMBER(N70),_xll.BDP($C70, "OPT_UNDL_TICKER")," ")</f>
        <v xml:space="preserve"> </v>
      </c>
      <c r="P70" s="8" t="str">
        <f>IF(ISNUMBER(N70),_xll.BDP($C70, "OPT_UNDL_PX")," ")</f>
        <v xml:space="preserve"> </v>
      </c>
      <c r="Q70" s="7" t="str">
        <f t="shared" si="1"/>
        <v xml:space="preserve"> </v>
      </c>
      <c r="R70" s="8" t="str">
        <f>IF(ISNUMBER(_xll.BDP($T70&amp;" Index","DUR_ADJ_OAS_MID")),_xll.BDP($T70&amp;" Index","DUR_ADJ_OAS_MID"),IF(ISNUMBER(_xll.BDP($T70&amp;" Govt","DUR_ADJ_OAS_MID")),_xll.BDP($T70&amp;" Govt","DUR_ADJ_OAS_MID")," "))</f>
        <v xml:space="preserve"> </v>
      </c>
      <c r="S70" s="7" t="str">
        <f ca="1">IF(AND(A69="SVOL",C69="Cash"),                                     SUM(INDIRECT(ADDRESS(ROW()-(COUNTIF(A:A,"SVOL")),COLUMN())):INDIRECT(ADDRESS(ROW()-1,COLUMN()))),                                    IF(AND(A70="TYA",C70="Cash"), SUM(INDIRECT(ADDRESS(ROW()-(COUNTIF(A:A,"TYA")-1),COLUMN())):INDIRECT(ADDRESS(ROW()-1,COLUMN()))),                                    IF(AND(A70="SVOL",ISNUMBER(FIND(" Govt",C70))),"", IF(AND(A70="SVOL",ISNUMBER(FIND(" Index",C70))),J70,                                    IF(ISNUMBER(N70),Q70*N70,IF(ISNUMBER(R70),J70*R70," "))))))</f>
        <v xml:space="preserve"> </v>
      </c>
      <c r="AB70" s="8" t="s">
        <v>100</v>
      </c>
      <c r="AG70" s="17" t="s">
        <v>6276</v>
      </c>
    </row>
    <row r="71" spans="1:33" x14ac:dyDescent="0.35">
      <c r="A71" t="s">
        <v>79</v>
      </c>
      <c r="B71" t="s">
        <v>305</v>
      </c>
      <c r="C71" t="s">
        <v>306</v>
      </c>
      <c r="D71" t="s">
        <v>307</v>
      </c>
      <c r="E71" t="s">
        <v>308</v>
      </c>
      <c r="F71" t="s">
        <v>309</v>
      </c>
      <c r="G71" s="1">
        <v>-848.12752838907409</v>
      </c>
      <c r="H71" s="1">
        <v>254.16</v>
      </c>
      <c r="I71" s="2">
        <v>-215560.09261536709</v>
      </c>
      <c r="J71" s="3">
        <v>-2.0332494442544019E-3</v>
      </c>
      <c r="K71" s="4">
        <v>106017534.26000001</v>
      </c>
      <c r="L71" s="5">
        <v>4650001</v>
      </c>
      <c r="M71" s="6">
        <v>22.799464830000002</v>
      </c>
      <c r="N71" s="7" t="str">
        <f>IF(ISNUMBER(_xll.BDP($C71, "DELTA_MID")),_xll.BDP($C71, "DELTA_MID")," ")</f>
        <v xml:space="preserve"> </v>
      </c>
      <c r="O71" s="7" t="str">
        <f>IF(ISNUMBER(N71),_xll.BDP($C71, "OPT_UNDL_TICKER")," ")</f>
        <v xml:space="preserve"> </v>
      </c>
      <c r="P71" s="8" t="str">
        <f>IF(ISNUMBER(N71),_xll.BDP($C71, "OPT_UNDL_PX")," ")</f>
        <v xml:space="preserve"> </v>
      </c>
      <c r="Q71" s="7" t="str">
        <f t="shared" si="1"/>
        <v xml:space="preserve"> </v>
      </c>
      <c r="R71" s="8" t="str">
        <f>IF(ISNUMBER(_xll.BDP($T71&amp;" Index","DUR_ADJ_OAS_MID")),_xll.BDP($T71&amp;" Index","DUR_ADJ_OAS_MID"),IF(ISNUMBER(_xll.BDP($T71&amp;" Govt","DUR_ADJ_OAS_MID")),_xll.BDP($T71&amp;" Govt","DUR_ADJ_OAS_MID")," "))</f>
        <v xml:space="preserve"> </v>
      </c>
      <c r="S71" s="7" t="str">
        <f ca="1">IF(AND(A70="SVOL",C70="Cash"),                                     SUM(INDIRECT(ADDRESS(ROW()-(COUNTIF(A:A,"SVOL")),COLUMN())):INDIRECT(ADDRESS(ROW()-1,COLUMN()))),                                    IF(AND(A71="TYA",C71="Cash"), SUM(INDIRECT(ADDRESS(ROW()-(COUNTIF(A:A,"TYA")-1),COLUMN())):INDIRECT(ADDRESS(ROW()-1,COLUMN()))),                                    IF(AND(A71="SVOL",ISNUMBER(FIND(" Govt",C71))),"", IF(AND(A71="SVOL",ISNUMBER(FIND(" Index",C71))),J71,                                    IF(ISNUMBER(N71),Q71*N71,IF(ISNUMBER(R71),J71*R71," "))))))</f>
        <v xml:space="preserve"> </v>
      </c>
      <c r="AB71" s="8" t="s">
        <v>100</v>
      </c>
      <c r="AG71" s="17" t="s">
        <v>6276</v>
      </c>
    </row>
    <row r="72" spans="1:33" x14ac:dyDescent="0.35">
      <c r="A72" t="s">
        <v>79</v>
      </c>
      <c r="B72" t="s">
        <v>310</v>
      </c>
      <c r="C72" t="s">
        <v>311</v>
      </c>
      <c r="D72" t="s">
        <v>312</v>
      </c>
      <c r="E72" t="s">
        <v>313</v>
      </c>
      <c r="F72" t="s">
        <v>314</v>
      </c>
      <c r="G72" s="1">
        <v>-5852.8539338029686</v>
      </c>
      <c r="H72" s="1">
        <v>43.52</v>
      </c>
      <c r="I72" s="2">
        <v>-254716.20319910519</v>
      </c>
      <c r="J72" s="3">
        <v>-2.402585619228164E-3</v>
      </c>
      <c r="K72" s="4">
        <v>106017534.26000001</v>
      </c>
      <c r="L72" s="5">
        <v>4650001</v>
      </c>
      <c r="M72" s="6">
        <v>22.799464830000002</v>
      </c>
      <c r="N72" s="7" t="str">
        <f>IF(ISNUMBER(_xll.BDP($C72, "DELTA_MID")),_xll.BDP($C72, "DELTA_MID")," ")</f>
        <v xml:space="preserve"> </v>
      </c>
      <c r="O72" s="7" t="str">
        <f>IF(ISNUMBER(N72),_xll.BDP($C72, "OPT_UNDL_TICKER")," ")</f>
        <v xml:space="preserve"> </v>
      </c>
      <c r="P72" s="8" t="str">
        <f>IF(ISNUMBER(N72),_xll.BDP($C72, "OPT_UNDL_PX")," ")</f>
        <v xml:space="preserve"> </v>
      </c>
      <c r="Q72" s="7" t="str">
        <f t="shared" si="1"/>
        <v xml:space="preserve"> </v>
      </c>
      <c r="R72" s="8" t="str">
        <f>IF(ISNUMBER(_xll.BDP($T72&amp;" Index","DUR_ADJ_OAS_MID")),_xll.BDP($T72&amp;" Index","DUR_ADJ_OAS_MID"),IF(ISNUMBER(_xll.BDP($T72&amp;" Govt","DUR_ADJ_OAS_MID")),_xll.BDP($T72&amp;" Govt","DUR_ADJ_OAS_MID")," "))</f>
        <v xml:space="preserve"> </v>
      </c>
      <c r="S72" s="7" t="str">
        <f ca="1">IF(AND(A71="SVOL",C71="Cash"),                                     SUM(INDIRECT(ADDRESS(ROW()-(COUNTIF(A:A,"SVOL")),COLUMN())):INDIRECT(ADDRESS(ROW()-1,COLUMN()))),                                    IF(AND(A72="TYA",C72="Cash"), SUM(INDIRECT(ADDRESS(ROW()-(COUNTIF(A:A,"TYA")-1),COLUMN())):INDIRECT(ADDRESS(ROW()-1,COLUMN()))),                                    IF(AND(A72="SVOL",ISNUMBER(FIND(" Govt",C72))),"", IF(AND(A72="SVOL",ISNUMBER(FIND(" Index",C72))),J72,                                    IF(ISNUMBER(N72),Q72*N72,IF(ISNUMBER(R72),J72*R72," "))))))</f>
        <v xml:space="preserve"> </v>
      </c>
      <c r="AB72" s="8" t="s">
        <v>100</v>
      </c>
      <c r="AG72" s="17" t="s">
        <v>6276</v>
      </c>
    </row>
    <row r="73" spans="1:33" x14ac:dyDescent="0.35">
      <c r="A73" t="s">
        <v>79</v>
      </c>
      <c r="B73" t="s">
        <v>315</v>
      </c>
      <c r="C73" t="s">
        <v>316</v>
      </c>
      <c r="D73" t="s">
        <v>317</v>
      </c>
      <c r="E73" t="s">
        <v>318</v>
      </c>
      <c r="F73" t="s">
        <v>319</v>
      </c>
      <c r="G73" s="1">
        <v>-9770.5423068292985</v>
      </c>
      <c r="H73" s="1">
        <v>25.67</v>
      </c>
      <c r="I73" s="2">
        <v>-250809.82101630809</v>
      </c>
      <c r="J73" s="3">
        <v>-2.3657390521950451E-3</v>
      </c>
      <c r="K73" s="4">
        <v>106017534.26000001</v>
      </c>
      <c r="L73" s="5">
        <v>4650001</v>
      </c>
      <c r="M73" s="6">
        <v>22.799464830000002</v>
      </c>
      <c r="N73" s="7" t="str">
        <f>IF(ISNUMBER(_xll.BDP($C73, "DELTA_MID")),_xll.BDP($C73, "DELTA_MID")," ")</f>
        <v xml:space="preserve"> </v>
      </c>
      <c r="O73" s="7" t="str">
        <f>IF(ISNUMBER(N73),_xll.BDP($C73, "OPT_UNDL_TICKER")," ")</f>
        <v xml:space="preserve"> </v>
      </c>
      <c r="P73" s="8" t="str">
        <f>IF(ISNUMBER(N73),_xll.BDP($C73, "OPT_UNDL_PX")," ")</f>
        <v xml:space="preserve"> </v>
      </c>
      <c r="Q73" s="7" t="str">
        <f t="shared" si="1"/>
        <v xml:space="preserve"> </v>
      </c>
      <c r="R73" s="8" t="str">
        <f>IF(ISNUMBER(_xll.BDP($T73&amp;" Index","DUR_ADJ_OAS_MID")),_xll.BDP($T73&amp;" Index","DUR_ADJ_OAS_MID"),IF(ISNUMBER(_xll.BDP($T73&amp;" Govt","DUR_ADJ_OAS_MID")),_xll.BDP($T73&amp;" Govt","DUR_ADJ_OAS_MID")," "))</f>
        <v xml:space="preserve"> </v>
      </c>
      <c r="S73" s="7" t="str">
        <f ca="1">IF(AND(A72="SVOL",C72="Cash"),                                     SUM(INDIRECT(ADDRESS(ROW()-(COUNTIF(A:A,"SVOL")),COLUMN())):INDIRECT(ADDRESS(ROW()-1,COLUMN()))),                                    IF(AND(A73="TYA",C73="Cash"), SUM(INDIRECT(ADDRESS(ROW()-(COUNTIF(A:A,"TYA")-1),COLUMN())):INDIRECT(ADDRESS(ROW()-1,COLUMN()))),                                    IF(AND(A73="SVOL",ISNUMBER(FIND(" Govt",C73))),"", IF(AND(A73="SVOL",ISNUMBER(FIND(" Index",C73))),J73,                                    IF(ISNUMBER(N73),Q73*N73,IF(ISNUMBER(R73),J73*R73," "))))))</f>
        <v xml:space="preserve"> </v>
      </c>
      <c r="AB73" s="8" t="s">
        <v>100</v>
      </c>
      <c r="AG73" s="17" t="s">
        <v>6276</v>
      </c>
    </row>
    <row r="74" spans="1:33" x14ac:dyDescent="0.35">
      <c r="A74" t="s">
        <v>79</v>
      </c>
      <c r="B74" t="s">
        <v>320</v>
      </c>
      <c r="C74" t="s">
        <v>321</v>
      </c>
      <c r="D74" t="s">
        <v>322</v>
      </c>
      <c r="E74" t="s">
        <v>323</v>
      </c>
      <c r="F74" t="s">
        <v>324</v>
      </c>
      <c r="G74" s="1">
        <v>-13197.777439995411</v>
      </c>
      <c r="H74" s="1">
        <v>18.149999999999999</v>
      </c>
      <c r="I74" s="2">
        <v>-239539.6605359166</v>
      </c>
      <c r="J74" s="3">
        <v>-2.2594343681721901E-3</v>
      </c>
      <c r="K74" s="4">
        <v>106017534.26000001</v>
      </c>
      <c r="L74" s="5">
        <v>4650001</v>
      </c>
      <c r="M74" s="6">
        <v>22.799464830000002</v>
      </c>
      <c r="N74" s="7" t="str">
        <f>IF(ISNUMBER(_xll.BDP($C74, "DELTA_MID")),_xll.BDP($C74, "DELTA_MID")," ")</f>
        <v xml:space="preserve"> </v>
      </c>
      <c r="O74" s="7" t="str">
        <f>IF(ISNUMBER(N74),_xll.BDP($C74, "OPT_UNDL_TICKER")," ")</f>
        <v xml:space="preserve"> </v>
      </c>
      <c r="P74" s="8" t="str">
        <f>IF(ISNUMBER(N74),_xll.BDP($C74, "OPT_UNDL_PX")," ")</f>
        <v xml:space="preserve"> </v>
      </c>
      <c r="Q74" s="7" t="str">
        <f t="shared" si="1"/>
        <v xml:space="preserve"> </v>
      </c>
      <c r="R74" s="8" t="str">
        <f>IF(ISNUMBER(_xll.BDP($T74&amp;" Index","DUR_ADJ_OAS_MID")),_xll.BDP($T74&amp;" Index","DUR_ADJ_OAS_MID"),IF(ISNUMBER(_xll.BDP($T74&amp;" Govt","DUR_ADJ_OAS_MID")),_xll.BDP($T74&amp;" Govt","DUR_ADJ_OAS_MID")," "))</f>
        <v xml:space="preserve"> </v>
      </c>
      <c r="S74" s="7" t="str">
        <f ca="1">IF(AND(A73="SVOL",C73="Cash"),                                     SUM(INDIRECT(ADDRESS(ROW()-(COUNTIF(A:A,"SVOL")),COLUMN())):INDIRECT(ADDRESS(ROW()-1,COLUMN()))),                                    IF(AND(A74="TYA",C74="Cash"), SUM(INDIRECT(ADDRESS(ROW()-(COUNTIF(A:A,"TYA")-1),COLUMN())):INDIRECT(ADDRESS(ROW()-1,COLUMN()))),                                    IF(AND(A74="SVOL",ISNUMBER(FIND(" Govt",C74))),"", IF(AND(A74="SVOL",ISNUMBER(FIND(" Index",C74))),J74,                                    IF(ISNUMBER(N74),Q74*N74,IF(ISNUMBER(R74),J74*R74," "))))))</f>
        <v xml:space="preserve"> </v>
      </c>
      <c r="AB74" s="8" t="s">
        <v>100</v>
      </c>
      <c r="AG74" s="17" t="s">
        <v>6276</v>
      </c>
    </row>
    <row r="75" spans="1:33" x14ac:dyDescent="0.35">
      <c r="A75" t="s">
        <v>79</v>
      </c>
      <c r="B75" t="s">
        <v>325</v>
      </c>
      <c r="C75" t="s">
        <v>326</v>
      </c>
      <c r="D75" t="s">
        <v>327</v>
      </c>
      <c r="E75" t="s">
        <v>328</v>
      </c>
      <c r="F75" t="s">
        <v>329</v>
      </c>
      <c r="G75" s="1">
        <v>-11980.018050671089</v>
      </c>
      <c r="H75" s="1">
        <v>9.01</v>
      </c>
      <c r="I75" s="2">
        <v>-107939.96263654649</v>
      </c>
      <c r="J75" s="3">
        <v>-1.018133117224099E-3</v>
      </c>
      <c r="K75" s="4">
        <v>106017534.26000001</v>
      </c>
      <c r="L75" s="5">
        <v>4650001</v>
      </c>
      <c r="M75" s="6">
        <v>22.799464830000002</v>
      </c>
      <c r="N75" s="7" t="str">
        <f>IF(ISNUMBER(_xll.BDP($C75, "DELTA_MID")),_xll.BDP($C75, "DELTA_MID")," ")</f>
        <v xml:space="preserve"> </v>
      </c>
      <c r="O75" s="7" t="str">
        <f>IF(ISNUMBER(N75),_xll.BDP($C75, "OPT_UNDL_TICKER")," ")</f>
        <v xml:space="preserve"> </v>
      </c>
      <c r="P75" s="8" t="str">
        <f>IF(ISNUMBER(N75),_xll.BDP($C75, "OPT_UNDL_PX")," ")</f>
        <v xml:space="preserve"> </v>
      </c>
      <c r="Q75" s="7" t="str">
        <f t="shared" si="1"/>
        <v xml:space="preserve"> </v>
      </c>
      <c r="R75" s="8" t="str">
        <f>IF(ISNUMBER(_xll.BDP($T75&amp;" Index","DUR_ADJ_OAS_MID")),_xll.BDP($T75&amp;" Index","DUR_ADJ_OAS_MID"),IF(ISNUMBER(_xll.BDP($T75&amp;" Govt","DUR_ADJ_OAS_MID")),_xll.BDP($T75&amp;" Govt","DUR_ADJ_OAS_MID")," "))</f>
        <v xml:space="preserve"> </v>
      </c>
      <c r="S75" s="7" t="str">
        <f ca="1">IF(AND(A74="SVOL",C74="Cash"),                                     SUM(INDIRECT(ADDRESS(ROW()-(COUNTIF(A:A,"SVOL")),COLUMN())):INDIRECT(ADDRESS(ROW()-1,COLUMN()))),                                    IF(AND(A75="TYA",C75="Cash"), SUM(INDIRECT(ADDRESS(ROW()-(COUNTIF(A:A,"TYA")-1),COLUMN())):INDIRECT(ADDRESS(ROW()-1,COLUMN()))),                                    IF(AND(A75="SVOL",ISNUMBER(FIND(" Govt",C75))),"", IF(AND(A75="SVOL",ISNUMBER(FIND(" Index",C75))),J75,                                    IF(ISNUMBER(N75),Q75*N75,IF(ISNUMBER(R75),J75*R75," "))))))</f>
        <v xml:space="preserve"> </v>
      </c>
      <c r="AB75" s="8" t="s">
        <v>100</v>
      </c>
      <c r="AG75" s="17" t="s">
        <v>6276</v>
      </c>
    </row>
    <row r="76" spans="1:33" x14ac:dyDescent="0.35">
      <c r="A76" t="s">
        <v>79</v>
      </c>
      <c r="B76" t="s">
        <v>330</v>
      </c>
      <c r="C76" t="s">
        <v>331</v>
      </c>
      <c r="D76" t="s">
        <v>332</v>
      </c>
      <c r="E76" t="s">
        <v>333</v>
      </c>
      <c r="F76" t="s">
        <v>334</v>
      </c>
      <c r="G76" s="1">
        <v>-6298.1171549798946</v>
      </c>
      <c r="H76" s="1">
        <v>39.75</v>
      </c>
      <c r="I76" s="2">
        <v>-250350.15691045081</v>
      </c>
      <c r="J76" s="3">
        <v>-2.3614033155731191E-3</v>
      </c>
      <c r="K76" s="4">
        <v>106017534.26000001</v>
      </c>
      <c r="L76" s="5">
        <v>4650001</v>
      </c>
      <c r="M76" s="6">
        <v>22.799464830000002</v>
      </c>
      <c r="N76" s="7" t="str">
        <f>IF(ISNUMBER(_xll.BDP($C76, "DELTA_MID")),_xll.BDP($C76, "DELTA_MID")," ")</f>
        <v xml:space="preserve"> </v>
      </c>
      <c r="O76" s="7" t="str">
        <f>IF(ISNUMBER(N76),_xll.BDP($C76, "OPT_UNDL_TICKER")," ")</f>
        <v xml:space="preserve"> </v>
      </c>
      <c r="P76" s="8" t="str">
        <f>IF(ISNUMBER(N76),_xll.BDP($C76, "OPT_UNDL_PX")," ")</f>
        <v xml:space="preserve"> </v>
      </c>
      <c r="Q76" s="7" t="str">
        <f t="shared" si="1"/>
        <v xml:space="preserve"> </v>
      </c>
      <c r="R76" s="8" t="str">
        <f>IF(ISNUMBER(_xll.BDP($T76&amp;" Index","DUR_ADJ_OAS_MID")),_xll.BDP($T76&amp;" Index","DUR_ADJ_OAS_MID"),IF(ISNUMBER(_xll.BDP($T76&amp;" Govt","DUR_ADJ_OAS_MID")),_xll.BDP($T76&amp;" Govt","DUR_ADJ_OAS_MID")," "))</f>
        <v xml:space="preserve"> </v>
      </c>
      <c r="S76" s="7" t="str">
        <f ca="1">IF(AND(A75="SVOL",C75="Cash"),                                     SUM(INDIRECT(ADDRESS(ROW()-(COUNTIF(A:A,"SVOL")),COLUMN())):INDIRECT(ADDRESS(ROW()-1,COLUMN()))),                                    IF(AND(A76="TYA",C76="Cash"), SUM(INDIRECT(ADDRESS(ROW()-(COUNTIF(A:A,"TYA")-1),COLUMN())):INDIRECT(ADDRESS(ROW()-1,COLUMN()))),                                    IF(AND(A76="SVOL",ISNUMBER(FIND(" Govt",C76))),"", IF(AND(A76="SVOL",ISNUMBER(FIND(" Index",C76))),J76,                                    IF(ISNUMBER(N76),Q76*N76,IF(ISNUMBER(R76),J76*R76," "))))))</f>
        <v xml:space="preserve"> </v>
      </c>
      <c r="AB76" s="8" t="s">
        <v>100</v>
      </c>
      <c r="AG76" s="17" t="s">
        <v>6276</v>
      </c>
    </row>
    <row r="77" spans="1:33" x14ac:dyDescent="0.35">
      <c r="A77" t="s">
        <v>79</v>
      </c>
      <c r="B77" t="s">
        <v>335</v>
      </c>
      <c r="C77" t="s">
        <v>336</v>
      </c>
      <c r="D77" t="s">
        <v>337</v>
      </c>
      <c r="E77" t="s">
        <v>338</v>
      </c>
      <c r="F77" t="s">
        <v>339</v>
      </c>
      <c r="G77" s="1">
        <v>-2199.4676202774258</v>
      </c>
      <c r="H77" s="1">
        <v>115.14</v>
      </c>
      <c r="I77" s="2">
        <v>-253246.70179874281</v>
      </c>
      <c r="J77" s="3">
        <v>-2.3887246913107262E-3</v>
      </c>
      <c r="K77" s="4">
        <v>106017534.26000001</v>
      </c>
      <c r="L77" s="5">
        <v>4650001</v>
      </c>
      <c r="M77" s="6">
        <v>22.799464830000002</v>
      </c>
      <c r="N77" s="7" t="str">
        <f>IF(ISNUMBER(_xll.BDP($C77, "DELTA_MID")),_xll.BDP($C77, "DELTA_MID")," ")</f>
        <v xml:space="preserve"> </v>
      </c>
      <c r="O77" s="7" t="str">
        <f>IF(ISNUMBER(N77),_xll.BDP($C77, "OPT_UNDL_TICKER")," ")</f>
        <v xml:space="preserve"> </v>
      </c>
      <c r="P77" s="8" t="str">
        <f>IF(ISNUMBER(N77),_xll.BDP($C77, "OPT_UNDL_PX")," ")</f>
        <v xml:space="preserve"> </v>
      </c>
      <c r="Q77" s="7" t="str">
        <f t="shared" si="1"/>
        <v xml:space="preserve"> </v>
      </c>
      <c r="R77" s="8" t="str">
        <f>IF(ISNUMBER(_xll.BDP($T77&amp;" Index","DUR_ADJ_OAS_MID")),_xll.BDP($T77&amp;" Index","DUR_ADJ_OAS_MID"),IF(ISNUMBER(_xll.BDP($T77&amp;" Govt","DUR_ADJ_OAS_MID")),_xll.BDP($T77&amp;" Govt","DUR_ADJ_OAS_MID")," "))</f>
        <v xml:space="preserve"> </v>
      </c>
      <c r="S77" s="7" t="str">
        <f ca="1">IF(AND(A76="SVOL",C76="Cash"),                                     SUM(INDIRECT(ADDRESS(ROW()-(COUNTIF(A:A,"SVOL")),COLUMN())):INDIRECT(ADDRESS(ROW()-1,COLUMN()))),                                    IF(AND(A77="TYA",C77="Cash"), SUM(INDIRECT(ADDRESS(ROW()-(COUNTIF(A:A,"TYA")-1),COLUMN())):INDIRECT(ADDRESS(ROW()-1,COLUMN()))),                                    IF(AND(A77="SVOL",ISNUMBER(FIND(" Govt",C77))),"", IF(AND(A77="SVOL",ISNUMBER(FIND(" Index",C77))),J77,                                    IF(ISNUMBER(N77),Q77*N77,IF(ISNUMBER(R77),J77*R77," "))))))</f>
        <v xml:space="preserve"> </v>
      </c>
      <c r="AB77" s="8" t="s">
        <v>100</v>
      </c>
      <c r="AG77" s="17" t="s">
        <v>6276</v>
      </c>
    </row>
    <row r="78" spans="1:33" x14ac:dyDescent="0.35">
      <c r="A78" t="s">
        <v>79</v>
      </c>
      <c r="B78" t="s">
        <v>340</v>
      </c>
      <c r="C78" t="s">
        <v>341</v>
      </c>
      <c r="D78" t="s">
        <v>342</v>
      </c>
      <c r="E78" t="s">
        <v>343</v>
      </c>
      <c r="F78" t="s">
        <v>344</v>
      </c>
      <c r="G78" s="1">
        <v>-8903.1982251920217</v>
      </c>
      <c r="H78" s="1">
        <v>29.93</v>
      </c>
      <c r="I78" s="2">
        <v>-266472.72287999722</v>
      </c>
      <c r="J78" s="3">
        <v>-2.5134778387364961E-3</v>
      </c>
      <c r="K78" s="4">
        <v>106017534.26000001</v>
      </c>
      <c r="L78" s="5">
        <v>4650001</v>
      </c>
      <c r="M78" s="6">
        <v>22.799464830000002</v>
      </c>
      <c r="N78" s="7" t="str">
        <f>IF(ISNUMBER(_xll.BDP($C78, "DELTA_MID")),_xll.BDP($C78, "DELTA_MID")," ")</f>
        <v xml:space="preserve"> </v>
      </c>
      <c r="O78" s="7" t="str">
        <f>IF(ISNUMBER(N78),_xll.BDP($C78, "OPT_UNDL_TICKER")," ")</f>
        <v xml:space="preserve"> </v>
      </c>
      <c r="P78" s="8" t="str">
        <f>IF(ISNUMBER(N78),_xll.BDP($C78, "OPT_UNDL_PX")," ")</f>
        <v xml:space="preserve"> </v>
      </c>
      <c r="Q78" s="7" t="str">
        <f t="shared" si="1"/>
        <v xml:space="preserve"> </v>
      </c>
      <c r="R78" s="8" t="str">
        <f>IF(ISNUMBER(_xll.BDP($T78&amp;" Index","DUR_ADJ_OAS_MID")),_xll.BDP($T78&amp;" Index","DUR_ADJ_OAS_MID"),IF(ISNUMBER(_xll.BDP($T78&amp;" Govt","DUR_ADJ_OAS_MID")),_xll.BDP($T78&amp;" Govt","DUR_ADJ_OAS_MID")," "))</f>
        <v xml:space="preserve"> </v>
      </c>
      <c r="S78" s="7" t="str">
        <f ca="1">IF(AND(A77="SVOL",C77="Cash"),                                     SUM(INDIRECT(ADDRESS(ROW()-(COUNTIF(A:A,"SVOL")),COLUMN())):INDIRECT(ADDRESS(ROW()-1,COLUMN()))),                                    IF(AND(A78="TYA",C78="Cash"), SUM(INDIRECT(ADDRESS(ROW()-(COUNTIF(A:A,"TYA")-1),COLUMN())):INDIRECT(ADDRESS(ROW()-1,COLUMN()))),                                    IF(AND(A78="SVOL",ISNUMBER(FIND(" Govt",C78))),"", IF(AND(A78="SVOL",ISNUMBER(FIND(" Index",C78))),J78,                                    IF(ISNUMBER(N78),Q78*N78,IF(ISNUMBER(R78),J78*R78," "))))))</f>
        <v xml:space="preserve"> </v>
      </c>
      <c r="AB78" s="8" t="s">
        <v>100</v>
      </c>
      <c r="AG78" s="17" t="s">
        <v>6276</v>
      </c>
    </row>
    <row r="79" spans="1:33" x14ac:dyDescent="0.35">
      <c r="A79" t="s">
        <v>79</v>
      </c>
      <c r="B79" t="s">
        <v>345</v>
      </c>
      <c r="C79" t="s">
        <v>346</v>
      </c>
      <c r="D79" t="s">
        <v>347</v>
      </c>
      <c r="E79" t="s">
        <v>348</v>
      </c>
      <c r="F79" t="s">
        <v>349</v>
      </c>
      <c r="G79" s="1">
        <v>-48403.058869318731</v>
      </c>
      <c r="H79" s="1">
        <v>8.42</v>
      </c>
      <c r="I79" s="2">
        <v>-407553.75567966368</v>
      </c>
      <c r="J79" s="3">
        <v>-3.8442108517650381E-3</v>
      </c>
      <c r="K79" s="4">
        <v>106017534.26000001</v>
      </c>
      <c r="L79" s="5">
        <v>4650001</v>
      </c>
      <c r="M79" s="6">
        <v>22.799464830000002</v>
      </c>
      <c r="N79" s="7" t="str">
        <f>IF(ISNUMBER(_xll.BDP($C79, "DELTA_MID")),_xll.BDP($C79, "DELTA_MID")," ")</f>
        <v xml:space="preserve"> </v>
      </c>
      <c r="O79" s="7" t="str">
        <f>IF(ISNUMBER(N79),_xll.BDP($C79, "OPT_UNDL_TICKER")," ")</f>
        <v xml:space="preserve"> </v>
      </c>
      <c r="P79" s="8" t="str">
        <f>IF(ISNUMBER(N79),_xll.BDP($C79, "OPT_UNDL_PX")," ")</f>
        <v xml:space="preserve"> </v>
      </c>
      <c r="Q79" s="7" t="str">
        <f t="shared" si="1"/>
        <v xml:space="preserve"> </v>
      </c>
      <c r="R79" s="8" t="str">
        <f>IF(ISNUMBER(_xll.BDP($T79&amp;" Index","DUR_ADJ_OAS_MID")),_xll.BDP($T79&amp;" Index","DUR_ADJ_OAS_MID"),IF(ISNUMBER(_xll.BDP($T79&amp;" Govt","DUR_ADJ_OAS_MID")),_xll.BDP($T79&amp;" Govt","DUR_ADJ_OAS_MID")," "))</f>
        <v xml:space="preserve"> </v>
      </c>
      <c r="S79" s="7" t="str">
        <f ca="1">IF(AND(A78="SVOL",C78="Cash"),                                     SUM(INDIRECT(ADDRESS(ROW()-(COUNTIF(A:A,"SVOL")),COLUMN())):INDIRECT(ADDRESS(ROW()-1,COLUMN()))),                                    IF(AND(A79="TYA",C79="Cash"), SUM(INDIRECT(ADDRESS(ROW()-(COUNTIF(A:A,"TYA")-1),COLUMN())):INDIRECT(ADDRESS(ROW()-1,COLUMN()))),                                    IF(AND(A79="SVOL",ISNUMBER(FIND(" Govt",C79))),"", IF(AND(A79="SVOL",ISNUMBER(FIND(" Index",C79))),J79,                                    IF(ISNUMBER(N79),Q79*N79,IF(ISNUMBER(R79),J79*R79," "))))))</f>
        <v xml:space="preserve"> </v>
      </c>
      <c r="AB79" s="8" t="s">
        <v>100</v>
      </c>
      <c r="AG79" s="17" t="s">
        <v>6276</v>
      </c>
    </row>
    <row r="80" spans="1:33" x14ac:dyDescent="0.35">
      <c r="A80" t="s">
        <v>79</v>
      </c>
      <c r="B80" t="s">
        <v>350</v>
      </c>
      <c r="C80" t="s">
        <v>351</v>
      </c>
      <c r="D80" t="s">
        <v>352</v>
      </c>
      <c r="E80" t="s">
        <v>353</v>
      </c>
      <c r="F80" t="s">
        <v>354</v>
      </c>
      <c r="G80" s="1">
        <v>-3651.0698157192951</v>
      </c>
      <c r="H80" s="1">
        <v>88.42</v>
      </c>
      <c r="I80" s="2">
        <v>-322827.59310589998</v>
      </c>
      <c r="J80" s="3">
        <v>-3.0450396282014039E-3</v>
      </c>
      <c r="K80" s="4">
        <v>106017534.26000001</v>
      </c>
      <c r="L80" s="5">
        <v>4650001</v>
      </c>
      <c r="M80" s="6">
        <v>22.799464830000002</v>
      </c>
      <c r="N80" s="7" t="str">
        <f>IF(ISNUMBER(_xll.BDP($C80, "DELTA_MID")),_xll.BDP($C80, "DELTA_MID")," ")</f>
        <v xml:space="preserve"> </v>
      </c>
      <c r="O80" s="7" t="str">
        <f>IF(ISNUMBER(N80),_xll.BDP($C80, "OPT_UNDL_TICKER")," ")</f>
        <v xml:space="preserve"> </v>
      </c>
      <c r="P80" s="8" t="str">
        <f>IF(ISNUMBER(N80),_xll.BDP($C80, "OPT_UNDL_PX")," ")</f>
        <v xml:space="preserve"> </v>
      </c>
      <c r="Q80" s="7" t="str">
        <f t="shared" si="1"/>
        <v xml:space="preserve"> </v>
      </c>
      <c r="R80" s="8" t="str">
        <f>IF(ISNUMBER(_xll.BDP($T80&amp;" Index","DUR_ADJ_OAS_MID")),_xll.BDP($T80&amp;" Index","DUR_ADJ_OAS_MID"),IF(ISNUMBER(_xll.BDP($T80&amp;" Govt","DUR_ADJ_OAS_MID")),_xll.BDP($T80&amp;" Govt","DUR_ADJ_OAS_MID")," "))</f>
        <v xml:space="preserve"> </v>
      </c>
      <c r="S80" s="7" t="str">
        <f ca="1">IF(AND(A79="SVOL",C79="Cash"),                                     SUM(INDIRECT(ADDRESS(ROW()-(COUNTIF(A:A,"SVOL")),COLUMN())):INDIRECT(ADDRESS(ROW()-1,COLUMN()))),                                    IF(AND(A80="TYA",C80="Cash"), SUM(INDIRECT(ADDRESS(ROW()-(COUNTIF(A:A,"TYA")-1),COLUMN())):INDIRECT(ADDRESS(ROW()-1,COLUMN()))),                                    IF(AND(A80="SVOL",ISNUMBER(FIND(" Govt",C80))),"", IF(AND(A80="SVOL",ISNUMBER(FIND(" Index",C80))),J80,                                    IF(ISNUMBER(N80),Q80*N80,IF(ISNUMBER(R80),J80*R80," "))))))</f>
        <v xml:space="preserve"> </v>
      </c>
      <c r="AB80" s="8" t="s">
        <v>100</v>
      </c>
      <c r="AG80" s="17" t="s">
        <v>6276</v>
      </c>
    </row>
    <row r="81" spans="1:33" x14ac:dyDescent="0.35">
      <c r="A81" t="s">
        <v>79</v>
      </c>
      <c r="B81" t="s">
        <v>355</v>
      </c>
      <c r="C81" t="s">
        <v>356</v>
      </c>
      <c r="D81" t="s">
        <v>357</v>
      </c>
      <c r="E81" t="s">
        <v>358</v>
      </c>
      <c r="G81" s="1">
        <v>-16366.888380410781</v>
      </c>
      <c r="H81" s="1">
        <v>16.079999999999998</v>
      </c>
      <c r="I81" s="2">
        <v>-263179.56515700527</v>
      </c>
      <c r="J81" s="3">
        <v>-2.482415451311829E-3</v>
      </c>
      <c r="K81" s="4">
        <v>106017534.26000001</v>
      </c>
      <c r="L81" s="5">
        <v>4650001</v>
      </c>
      <c r="M81" s="6">
        <v>22.799464830000002</v>
      </c>
      <c r="N81" s="7" t="str">
        <f>IF(ISNUMBER(_xll.BDP($C81, "DELTA_MID")),_xll.BDP($C81, "DELTA_MID")," ")</f>
        <v xml:space="preserve"> </v>
      </c>
      <c r="O81" s="7" t="str">
        <f>IF(ISNUMBER(N81),_xll.BDP($C81, "OPT_UNDL_TICKER")," ")</f>
        <v xml:space="preserve"> </v>
      </c>
      <c r="P81" s="8" t="str">
        <f>IF(ISNUMBER(N81),_xll.BDP($C81, "OPT_UNDL_PX")," ")</f>
        <v xml:space="preserve"> </v>
      </c>
      <c r="Q81" s="7" t="str">
        <f t="shared" si="1"/>
        <v xml:space="preserve"> </v>
      </c>
      <c r="R81" s="8" t="str">
        <f>IF(ISNUMBER(_xll.BDP($T81&amp;" Index","DUR_ADJ_OAS_MID")),_xll.BDP($T81&amp;" Index","DUR_ADJ_OAS_MID"),IF(ISNUMBER(_xll.BDP($T81&amp;" Govt","DUR_ADJ_OAS_MID")),_xll.BDP($T81&amp;" Govt","DUR_ADJ_OAS_MID")," "))</f>
        <v xml:space="preserve"> </v>
      </c>
      <c r="S81" s="7" t="str">
        <f ca="1">IF(AND(A80="SVOL",C80="Cash"),                                     SUM(INDIRECT(ADDRESS(ROW()-(COUNTIF(A:A,"SVOL")),COLUMN())):INDIRECT(ADDRESS(ROW()-1,COLUMN()))),                                    IF(AND(A81="TYA",C81="Cash"), SUM(INDIRECT(ADDRESS(ROW()-(COUNTIF(A:A,"TYA")-1),COLUMN())):INDIRECT(ADDRESS(ROW()-1,COLUMN()))),                                    IF(AND(A81="SVOL",ISNUMBER(FIND(" Govt",C81))),"", IF(AND(A81="SVOL",ISNUMBER(FIND(" Index",C81))),J81,                                    IF(ISNUMBER(N81),Q81*N81,IF(ISNUMBER(R81),J81*R81," "))))))</f>
        <v xml:space="preserve"> </v>
      </c>
      <c r="AB81" s="8" t="s">
        <v>100</v>
      </c>
      <c r="AG81" s="17" t="s">
        <v>6276</v>
      </c>
    </row>
    <row r="82" spans="1:33" x14ac:dyDescent="0.35">
      <c r="A82" t="s">
        <v>79</v>
      </c>
      <c r="B82" t="s">
        <v>359</v>
      </c>
      <c r="C82" t="s">
        <v>360</v>
      </c>
      <c r="D82" t="s">
        <v>361</v>
      </c>
      <c r="E82" t="s">
        <v>362</v>
      </c>
      <c r="G82" s="1">
        <v>-19069.92034170582</v>
      </c>
      <c r="H82" s="1">
        <v>12.74</v>
      </c>
      <c r="I82" s="2">
        <v>-242950.78515333211</v>
      </c>
      <c r="J82" s="3">
        <v>-2.2916094667653152E-3</v>
      </c>
      <c r="K82" s="4">
        <v>106017534.26000001</v>
      </c>
      <c r="L82" s="5">
        <v>4650001</v>
      </c>
      <c r="M82" s="6">
        <v>22.799464830000002</v>
      </c>
      <c r="N82" s="7" t="str">
        <f>IF(ISNUMBER(_xll.BDP($C82, "DELTA_MID")),_xll.BDP($C82, "DELTA_MID")," ")</f>
        <v xml:space="preserve"> </v>
      </c>
      <c r="O82" s="7" t="str">
        <f>IF(ISNUMBER(N82),_xll.BDP($C82, "OPT_UNDL_TICKER")," ")</f>
        <v xml:space="preserve"> </v>
      </c>
      <c r="P82" s="8" t="str">
        <f>IF(ISNUMBER(N82),_xll.BDP($C82, "OPT_UNDL_PX")," ")</f>
        <v xml:space="preserve"> </v>
      </c>
      <c r="Q82" s="7" t="str">
        <f t="shared" si="1"/>
        <v xml:space="preserve"> </v>
      </c>
      <c r="R82" s="8" t="str">
        <f>IF(ISNUMBER(_xll.BDP($T82&amp;" Index","DUR_ADJ_OAS_MID")),_xll.BDP($T82&amp;" Index","DUR_ADJ_OAS_MID"),IF(ISNUMBER(_xll.BDP($T82&amp;" Govt","DUR_ADJ_OAS_MID")),_xll.BDP($T82&amp;" Govt","DUR_ADJ_OAS_MID")," "))</f>
        <v xml:space="preserve"> </v>
      </c>
      <c r="S82" s="7" t="str">
        <f ca="1">IF(AND(A81="SVOL",C81="Cash"),                                     SUM(INDIRECT(ADDRESS(ROW()-(COUNTIF(A:A,"SVOL")),COLUMN())):INDIRECT(ADDRESS(ROW()-1,COLUMN()))),                                    IF(AND(A82="TYA",C82="Cash"), SUM(INDIRECT(ADDRESS(ROW()-(COUNTIF(A:A,"TYA")-1),COLUMN())):INDIRECT(ADDRESS(ROW()-1,COLUMN()))),                                    IF(AND(A82="SVOL",ISNUMBER(FIND(" Govt",C82))),"", IF(AND(A82="SVOL",ISNUMBER(FIND(" Index",C82))),J82,                                    IF(ISNUMBER(N82),Q82*N82,IF(ISNUMBER(R82),J82*R82," "))))))</f>
        <v xml:space="preserve"> </v>
      </c>
      <c r="AB82" s="8" t="s">
        <v>100</v>
      </c>
      <c r="AG82" s="17" t="s">
        <v>6276</v>
      </c>
    </row>
    <row r="83" spans="1:33" x14ac:dyDescent="0.35">
      <c r="A83" t="s">
        <v>79</v>
      </c>
      <c r="B83" t="s">
        <v>363</v>
      </c>
      <c r="C83" t="s">
        <v>364</v>
      </c>
      <c r="D83" t="s">
        <v>365</v>
      </c>
      <c r="E83" t="s">
        <v>366</v>
      </c>
      <c r="F83" t="s">
        <v>367</v>
      </c>
      <c r="G83" s="1">
        <v>-32591.40545246542</v>
      </c>
      <c r="H83" s="1">
        <v>7.75</v>
      </c>
      <c r="I83" s="2">
        <v>-252583.39225660701</v>
      </c>
      <c r="J83" s="3">
        <v>-2.382468089072561E-3</v>
      </c>
      <c r="K83" s="4">
        <v>106017534.26000001</v>
      </c>
      <c r="L83" s="5">
        <v>4650001</v>
      </c>
      <c r="M83" s="6">
        <v>22.799464830000002</v>
      </c>
      <c r="N83" s="7" t="str">
        <f>IF(ISNUMBER(_xll.BDP($C83, "DELTA_MID")),_xll.BDP($C83, "DELTA_MID")," ")</f>
        <v xml:space="preserve"> </v>
      </c>
      <c r="O83" s="7" t="str">
        <f>IF(ISNUMBER(N83),_xll.BDP($C83, "OPT_UNDL_TICKER")," ")</f>
        <v xml:space="preserve"> </v>
      </c>
      <c r="P83" s="8" t="str">
        <f>IF(ISNUMBER(N83),_xll.BDP($C83, "OPT_UNDL_PX")," ")</f>
        <v xml:space="preserve"> </v>
      </c>
      <c r="Q83" s="7" t="str">
        <f t="shared" si="1"/>
        <v xml:space="preserve"> </v>
      </c>
      <c r="R83" s="8" t="str">
        <f>IF(ISNUMBER(_xll.BDP($T83&amp;" Index","DUR_ADJ_OAS_MID")),_xll.BDP($T83&amp;" Index","DUR_ADJ_OAS_MID"),IF(ISNUMBER(_xll.BDP($T83&amp;" Govt","DUR_ADJ_OAS_MID")),_xll.BDP($T83&amp;" Govt","DUR_ADJ_OAS_MID")," "))</f>
        <v xml:space="preserve"> </v>
      </c>
      <c r="S83" s="7" t="str">
        <f ca="1">IF(AND(A82="SVOL",C82="Cash"),                                     SUM(INDIRECT(ADDRESS(ROW()-(COUNTIF(A:A,"SVOL")),COLUMN())):INDIRECT(ADDRESS(ROW()-1,COLUMN()))),                                    IF(AND(A83="TYA",C83="Cash"), SUM(INDIRECT(ADDRESS(ROW()-(COUNTIF(A:A,"TYA")-1),COLUMN())):INDIRECT(ADDRESS(ROW()-1,COLUMN()))),                                    IF(AND(A83="SVOL",ISNUMBER(FIND(" Govt",C83))),"", IF(AND(A83="SVOL",ISNUMBER(FIND(" Index",C83))),J83,                                    IF(ISNUMBER(N83),Q83*N83,IF(ISNUMBER(R83),J83*R83," "))))))</f>
        <v xml:space="preserve"> </v>
      </c>
      <c r="AB83" s="8" t="s">
        <v>100</v>
      </c>
      <c r="AG83" s="17" t="s">
        <v>6276</v>
      </c>
    </row>
    <row r="84" spans="1:33" x14ac:dyDescent="0.35">
      <c r="A84" t="s">
        <v>79</v>
      </c>
      <c r="B84" t="s">
        <v>368</v>
      </c>
      <c r="C84" t="s">
        <v>369</v>
      </c>
      <c r="D84" t="s">
        <v>370</v>
      </c>
      <c r="E84" t="s">
        <v>371</v>
      </c>
      <c r="F84" t="s">
        <v>372</v>
      </c>
      <c r="G84" s="1">
        <v>-1630.965575241433</v>
      </c>
      <c r="H84" s="1">
        <v>161.65</v>
      </c>
      <c r="I84" s="2">
        <v>-263645.58523777762</v>
      </c>
      <c r="J84" s="3">
        <v>-2.486811140044125E-3</v>
      </c>
      <c r="K84" s="4">
        <v>106017534.26000001</v>
      </c>
      <c r="L84" s="5">
        <v>4650001</v>
      </c>
      <c r="M84" s="6">
        <v>22.799464830000002</v>
      </c>
      <c r="N84" s="7" t="str">
        <f>IF(ISNUMBER(_xll.BDP($C84, "DELTA_MID")),_xll.BDP($C84, "DELTA_MID")," ")</f>
        <v xml:space="preserve"> </v>
      </c>
      <c r="O84" s="7" t="str">
        <f>IF(ISNUMBER(N84),_xll.BDP($C84, "OPT_UNDL_TICKER")," ")</f>
        <v xml:space="preserve"> </v>
      </c>
      <c r="P84" s="8" t="str">
        <f>IF(ISNUMBER(N84),_xll.BDP($C84, "OPT_UNDL_PX")," ")</f>
        <v xml:space="preserve"> </v>
      </c>
      <c r="Q84" s="7" t="str">
        <f t="shared" si="1"/>
        <v xml:space="preserve"> </v>
      </c>
      <c r="R84" s="8" t="str">
        <f>IF(ISNUMBER(_xll.BDP($T84&amp;" Index","DUR_ADJ_OAS_MID")),_xll.BDP($T84&amp;" Index","DUR_ADJ_OAS_MID"),IF(ISNUMBER(_xll.BDP($T84&amp;" Govt","DUR_ADJ_OAS_MID")),_xll.BDP($T84&amp;" Govt","DUR_ADJ_OAS_MID")," "))</f>
        <v xml:space="preserve"> </v>
      </c>
      <c r="S84" s="7" t="str">
        <f ca="1">IF(AND(A83="SVOL",C83="Cash"),                                     SUM(INDIRECT(ADDRESS(ROW()-(COUNTIF(A:A,"SVOL")),COLUMN())):INDIRECT(ADDRESS(ROW()-1,COLUMN()))),                                    IF(AND(A84="TYA",C84="Cash"), SUM(INDIRECT(ADDRESS(ROW()-(COUNTIF(A:A,"TYA")-1),COLUMN())):INDIRECT(ADDRESS(ROW()-1,COLUMN()))),                                    IF(AND(A84="SVOL",ISNUMBER(FIND(" Govt",C84))),"", IF(AND(A84="SVOL",ISNUMBER(FIND(" Index",C84))),J84,                                    IF(ISNUMBER(N84),Q84*N84,IF(ISNUMBER(R84),J84*R84," "))))))</f>
        <v xml:space="preserve"> </v>
      </c>
      <c r="AB84" s="8" t="s">
        <v>100</v>
      </c>
      <c r="AG84" s="17" t="s">
        <v>6276</v>
      </c>
    </row>
    <row r="85" spans="1:33" x14ac:dyDescent="0.35">
      <c r="A85" t="s">
        <v>79</v>
      </c>
      <c r="B85" t="s">
        <v>373</v>
      </c>
      <c r="C85" t="s">
        <v>374</v>
      </c>
      <c r="D85" t="s">
        <v>375</v>
      </c>
      <c r="E85" t="s">
        <v>376</v>
      </c>
      <c r="F85" t="s">
        <v>377</v>
      </c>
      <c r="G85" s="1">
        <v>-14584.11017366635</v>
      </c>
      <c r="H85" s="1">
        <v>18.829999999999998</v>
      </c>
      <c r="I85" s="2">
        <v>-274618.79457013728</v>
      </c>
      <c r="J85" s="3">
        <v>-2.5903148614705141E-3</v>
      </c>
      <c r="K85" s="4">
        <v>106017534.26000001</v>
      </c>
      <c r="L85" s="5">
        <v>4650001</v>
      </c>
      <c r="M85" s="6">
        <v>22.799464830000002</v>
      </c>
      <c r="N85" s="7" t="str">
        <f>IF(ISNUMBER(_xll.BDP($C85, "DELTA_MID")),_xll.BDP($C85, "DELTA_MID")," ")</f>
        <v xml:space="preserve"> </v>
      </c>
      <c r="O85" s="7" t="str">
        <f>IF(ISNUMBER(N85),_xll.BDP($C85, "OPT_UNDL_TICKER")," ")</f>
        <v xml:space="preserve"> </v>
      </c>
      <c r="P85" s="8" t="str">
        <f>IF(ISNUMBER(N85),_xll.BDP($C85, "OPT_UNDL_PX")," ")</f>
        <v xml:space="preserve"> </v>
      </c>
      <c r="Q85" s="7" t="str">
        <f t="shared" si="1"/>
        <v xml:space="preserve"> </v>
      </c>
      <c r="R85" s="8" t="str">
        <f>IF(ISNUMBER(_xll.BDP($T85&amp;" Index","DUR_ADJ_OAS_MID")),_xll.BDP($T85&amp;" Index","DUR_ADJ_OAS_MID"),IF(ISNUMBER(_xll.BDP($T85&amp;" Govt","DUR_ADJ_OAS_MID")),_xll.BDP($T85&amp;" Govt","DUR_ADJ_OAS_MID")," "))</f>
        <v xml:space="preserve"> </v>
      </c>
      <c r="S85" s="7" t="str">
        <f ca="1">IF(AND(A84="SVOL",C84="Cash"),                                     SUM(INDIRECT(ADDRESS(ROW()-(COUNTIF(A:A,"SVOL")),COLUMN())):INDIRECT(ADDRESS(ROW()-1,COLUMN()))),                                    IF(AND(A85="TYA",C85="Cash"), SUM(INDIRECT(ADDRESS(ROW()-(COUNTIF(A:A,"TYA")-1),COLUMN())):INDIRECT(ADDRESS(ROW()-1,COLUMN()))),                                    IF(AND(A85="SVOL",ISNUMBER(FIND(" Govt",C85))),"", IF(AND(A85="SVOL",ISNUMBER(FIND(" Index",C85))),J85,                                    IF(ISNUMBER(N85),Q85*N85,IF(ISNUMBER(R85),J85*R85," "))))))</f>
        <v xml:space="preserve"> </v>
      </c>
      <c r="AB85" s="8" t="s">
        <v>100</v>
      </c>
      <c r="AG85" s="17" t="s">
        <v>6276</v>
      </c>
    </row>
    <row r="86" spans="1:33" x14ac:dyDescent="0.35">
      <c r="A86" t="s">
        <v>79</v>
      </c>
      <c r="B86" t="s">
        <v>378</v>
      </c>
      <c r="C86" t="s">
        <v>379</v>
      </c>
      <c r="D86" t="s">
        <v>380</v>
      </c>
      <c r="E86" t="s">
        <v>381</v>
      </c>
      <c r="F86" t="s">
        <v>382</v>
      </c>
      <c r="G86" s="1">
        <v>-11188.193262013039</v>
      </c>
      <c r="H86" s="1">
        <v>12.58</v>
      </c>
      <c r="I86" s="2">
        <v>-140747.47123612411</v>
      </c>
      <c r="J86" s="3">
        <v>-1.3275867262763489E-3</v>
      </c>
      <c r="K86" s="4">
        <v>106017534.26000001</v>
      </c>
      <c r="L86" s="5">
        <v>4650001</v>
      </c>
      <c r="M86" s="6">
        <v>22.799464830000002</v>
      </c>
      <c r="N86" s="7" t="str">
        <f>IF(ISNUMBER(_xll.BDP($C86, "DELTA_MID")),_xll.BDP($C86, "DELTA_MID")," ")</f>
        <v xml:space="preserve"> </v>
      </c>
      <c r="O86" s="7" t="str">
        <f>IF(ISNUMBER(N86),_xll.BDP($C86, "OPT_UNDL_TICKER")," ")</f>
        <v xml:space="preserve"> </v>
      </c>
      <c r="P86" s="8" t="str">
        <f>IF(ISNUMBER(N86),_xll.BDP($C86, "OPT_UNDL_PX")," ")</f>
        <v xml:space="preserve"> </v>
      </c>
      <c r="Q86" s="7" t="str">
        <f t="shared" si="1"/>
        <v xml:space="preserve"> </v>
      </c>
      <c r="R86" s="8" t="str">
        <f>IF(ISNUMBER(_xll.BDP($T86&amp;" Index","DUR_ADJ_OAS_MID")),_xll.BDP($T86&amp;" Index","DUR_ADJ_OAS_MID"),IF(ISNUMBER(_xll.BDP($T86&amp;" Govt","DUR_ADJ_OAS_MID")),_xll.BDP($T86&amp;" Govt","DUR_ADJ_OAS_MID")," "))</f>
        <v xml:space="preserve"> </v>
      </c>
      <c r="S86" s="7" t="str">
        <f ca="1">IF(AND(A85="SVOL",C85="Cash"),                                     SUM(INDIRECT(ADDRESS(ROW()-(COUNTIF(A:A,"SVOL")),COLUMN())):INDIRECT(ADDRESS(ROW()-1,COLUMN()))),                                    IF(AND(A86="TYA",C86="Cash"), SUM(INDIRECT(ADDRESS(ROW()-(COUNTIF(A:A,"TYA")-1),COLUMN())):INDIRECT(ADDRESS(ROW()-1,COLUMN()))),                                    IF(AND(A86="SVOL",ISNUMBER(FIND(" Govt",C86))),"", IF(AND(A86="SVOL",ISNUMBER(FIND(" Index",C86))),J86,                                    IF(ISNUMBER(N86),Q86*N86,IF(ISNUMBER(R86),J86*R86," "))))))</f>
        <v xml:space="preserve"> </v>
      </c>
      <c r="AB86" s="8" t="s">
        <v>100</v>
      </c>
      <c r="AG86" s="17" t="s">
        <v>6276</v>
      </c>
    </row>
    <row r="87" spans="1:33" x14ac:dyDescent="0.35">
      <c r="A87" t="s">
        <v>79</v>
      </c>
      <c r="B87" t="s">
        <v>383</v>
      </c>
      <c r="C87" t="s">
        <v>384</v>
      </c>
      <c r="D87" t="s">
        <v>385</v>
      </c>
      <c r="E87" t="s">
        <v>386</v>
      </c>
      <c r="F87" t="s">
        <v>387</v>
      </c>
      <c r="G87" s="1">
        <v>-24091.280867453079</v>
      </c>
      <c r="H87" s="1">
        <v>12.26</v>
      </c>
      <c r="I87" s="2">
        <v>-295359.10343497468</v>
      </c>
      <c r="J87" s="3">
        <v>-2.785945791859569E-3</v>
      </c>
      <c r="K87" s="4">
        <v>106017534.26000001</v>
      </c>
      <c r="L87" s="5">
        <v>4650001</v>
      </c>
      <c r="M87" s="6">
        <v>22.799464830000002</v>
      </c>
      <c r="N87" s="7" t="str">
        <f>IF(ISNUMBER(_xll.BDP($C87, "DELTA_MID")),_xll.BDP($C87, "DELTA_MID")," ")</f>
        <v xml:space="preserve"> </v>
      </c>
      <c r="O87" s="7" t="str">
        <f>IF(ISNUMBER(N87),_xll.BDP($C87, "OPT_UNDL_TICKER")," ")</f>
        <v xml:space="preserve"> </v>
      </c>
      <c r="P87" s="8" t="str">
        <f>IF(ISNUMBER(N87),_xll.BDP($C87, "OPT_UNDL_PX")," ")</f>
        <v xml:space="preserve"> </v>
      </c>
      <c r="Q87" s="7" t="str">
        <f t="shared" si="1"/>
        <v xml:space="preserve"> </v>
      </c>
      <c r="R87" s="8" t="str">
        <f>IF(ISNUMBER(_xll.BDP($T87&amp;" Index","DUR_ADJ_OAS_MID")),_xll.BDP($T87&amp;" Index","DUR_ADJ_OAS_MID"),IF(ISNUMBER(_xll.BDP($T87&amp;" Govt","DUR_ADJ_OAS_MID")),_xll.BDP($T87&amp;" Govt","DUR_ADJ_OAS_MID")," "))</f>
        <v xml:space="preserve"> </v>
      </c>
      <c r="S87" s="7" t="str">
        <f ca="1">IF(AND(A86="SVOL",C86="Cash"),                                     SUM(INDIRECT(ADDRESS(ROW()-(COUNTIF(A:A,"SVOL")),COLUMN())):INDIRECT(ADDRESS(ROW()-1,COLUMN()))),                                    IF(AND(A87="TYA",C87="Cash"), SUM(INDIRECT(ADDRESS(ROW()-(COUNTIF(A:A,"TYA")-1),COLUMN())):INDIRECT(ADDRESS(ROW()-1,COLUMN()))),                                    IF(AND(A87="SVOL",ISNUMBER(FIND(" Govt",C87))),"", IF(AND(A87="SVOL",ISNUMBER(FIND(" Index",C87))),J87,                                    IF(ISNUMBER(N87),Q87*N87,IF(ISNUMBER(R87),J87*R87," "))))))</f>
        <v xml:space="preserve"> </v>
      </c>
      <c r="AB87" s="8" t="s">
        <v>100</v>
      </c>
      <c r="AG87" s="17" t="s">
        <v>6276</v>
      </c>
    </row>
    <row r="88" spans="1:33" x14ac:dyDescent="0.35">
      <c r="A88" t="s">
        <v>79</v>
      </c>
      <c r="B88" t="s">
        <v>388</v>
      </c>
      <c r="C88" t="s">
        <v>389</v>
      </c>
      <c r="D88" t="s">
        <v>390</v>
      </c>
      <c r="E88" t="s">
        <v>391</v>
      </c>
      <c r="F88" t="s">
        <v>392</v>
      </c>
      <c r="G88" s="1">
        <v>-4969.5856505271549</v>
      </c>
      <c r="H88" s="1">
        <v>52.19</v>
      </c>
      <c r="I88" s="2">
        <v>-259362.6751010122</v>
      </c>
      <c r="J88" s="3">
        <v>-2.446413009992713E-3</v>
      </c>
      <c r="K88" s="4">
        <v>106017534.26000001</v>
      </c>
      <c r="L88" s="5">
        <v>4650001</v>
      </c>
      <c r="M88" s="6">
        <v>22.799464830000002</v>
      </c>
      <c r="N88" s="7" t="str">
        <f>IF(ISNUMBER(_xll.BDP($C88, "DELTA_MID")),_xll.BDP($C88, "DELTA_MID")," ")</f>
        <v xml:space="preserve"> </v>
      </c>
      <c r="O88" s="7" t="str">
        <f>IF(ISNUMBER(N88),_xll.BDP($C88, "OPT_UNDL_TICKER")," ")</f>
        <v xml:space="preserve"> </v>
      </c>
      <c r="P88" s="8" t="str">
        <f>IF(ISNUMBER(N88),_xll.BDP($C88, "OPT_UNDL_PX")," ")</f>
        <v xml:space="preserve"> </v>
      </c>
      <c r="Q88" s="7" t="str">
        <f t="shared" si="1"/>
        <v xml:space="preserve"> </v>
      </c>
      <c r="R88" s="8" t="str">
        <f>IF(ISNUMBER(_xll.BDP($T88&amp;" Index","DUR_ADJ_OAS_MID")),_xll.BDP($T88&amp;" Index","DUR_ADJ_OAS_MID"),IF(ISNUMBER(_xll.BDP($T88&amp;" Govt","DUR_ADJ_OAS_MID")),_xll.BDP($T88&amp;" Govt","DUR_ADJ_OAS_MID")," "))</f>
        <v xml:space="preserve"> </v>
      </c>
      <c r="S88" s="7" t="str">
        <f ca="1">IF(AND(A87="SVOL",C87="Cash"),                                     SUM(INDIRECT(ADDRESS(ROW()-(COUNTIF(A:A,"SVOL")),COLUMN())):INDIRECT(ADDRESS(ROW()-1,COLUMN()))),                                    IF(AND(A88="TYA",C88="Cash"), SUM(INDIRECT(ADDRESS(ROW()-(COUNTIF(A:A,"TYA")-1),COLUMN())):INDIRECT(ADDRESS(ROW()-1,COLUMN()))),                                    IF(AND(A88="SVOL",ISNUMBER(FIND(" Govt",C88))),"", IF(AND(A88="SVOL",ISNUMBER(FIND(" Index",C88))),J88,                                    IF(ISNUMBER(N88),Q88*N88,IF(ISNUMBER(R88),J88*R88," "))))))</f>
        <v xml:space="preserve"> </v>
      </c>
      <c r="AB88" s="8" t="s">
        <v>100</v>
      </c>
      <c r="AG88" s="17" t="s">
        <v>6276</v>
      </c>
    </row>
    <row r="89" spans="1:33" x14ac:dyDescent="0.35">
      <c r="A89" t="s">
        <v>79</v>
      </c>
      <c r="B89" t="s">
        <v>393</v>
      </c>
      <c r="C89" t="s">
        <v>394</v>
      </c>
      <c r="D89" t="s">
        <v>395</v>
      </c>
      <c r="E89" t="s">
        <v>396</v>
      </c>
      <c r="F89" t="s">
        <v>397</v>
      </c>
      <c r="G89" s="1">
        <v>-15113.240245966401</v>
      </c>
      <c r="H89" s="1">
        <v>16.440000000000001</v>
      </c>
      <c r="I89" s="2">
        <v>-248461.66964368761</v>
      </c>
      <c r="J89" s="3">
        <v>-2.3435903445401221E-3</v>
      </c>
      <c r="K89" s="4">
        <v>106017534.26000001</v>
      </c>
      <c r="L89" s="5">
        <v>4650001</v>
      </c>
      <c r="M89" s="6">
        <v>22.799464830000002</v>
      </c>
      <c r="N89" s="7" t="str">
        <f>IF(ISNUMBER(_xll.BDP($C89, "DELTA_MID")),_xll.BDP($C89, "DELTA_MID")," ")</f>
        <v xml:space="preserve"> </v>
      </c>
      <c r="O89" s="7" t="str">
        <f>IF(ISNUMBER(N89),_xll.BDP($C89, "OPT_UNDL_TICKER")," ")</f>
        <v xml:space="preserve"> </v>
      </c>
      <c r="P89" s="8" t="str">
        <f>IF(ISNUMBER(N89),_xll.BDP($C89, "OPT_UNDL_PX")," ")</f>
        <v xml:space="preserve"> </v>
      </c>
      <c r="Q89" s="7" t="str">
        <f t="shared" si="1"/>
        <v xml:space="preserve"> </v>
      </c>
      <c r="R89" s="8" t="str">
        <f>IF(ISNUMBER(_xll.BDP($T89&amp;" Index","DUR_ADJ_OAS_MID")),_xll.BDP($T89&amp;" Index","DUR_ADJ_OAS_MID"),IF(ISNUMBER(_xll.BDP($T89&amp;" Govt","DUR_ADJ_OAS_MID")),_xll.BDP($T89&amp;" Govt","DUR_ADJ_OAS_MID")," "))</f>
        <v xml:space="preserve"> </v>
      </c>
      <c r="S89" s="7" t="str">
        <f ca="1">IF(AND(A88="SVOL",C88="Cash"),                                     SUM(INDIRECT(ADDRESS(ROW()-(COUNTIF(A:A,"SVOL")),COLUMN())):INDIRECT(ADDRESS(ROW()-1,COLUMN()))),                                    IF(AND(A89="TYA",C89="Cash"), SUM(INDIRECT(ADDRESS(ROW()-(COUNTIF(A:A,"TYA")-1),COLUMN())):INDIRECT(ADDRESS(ROW()-1,COLUMN()))),                                    IF(AND(A89="SVOL",ISNUMBER(FIND(" Govt",C89))),"", IF(AND(A89="SVOL",ISNUMBER(FIND(" Index",C89))),J89,                                    IF(ISNUMBER(N89),Q89*N89,IF(ISNUMBER(R89),J89*R89," "))))))</f>
        <v xml:space="preserve"> </v>
      </c>
      <c r="AB89" s="8" t="s">
        <v>100</v>
      </c>
      <c r="AG89" s="17" t="s">
        <v>6276</v>
      </c>
    </row>
    <row r="90" spans="1:33" x14ac:dyDescent="0.35">
      <c r="A90" t="s">
        <v>79</v>
      </c>
      <c r="B90" t="s">
        <v>398</v>
      </c>
      <c r="C90" t="s">
        <v>399</v>
      </c>
      <c r="D90" t="s">
        <v>400</v>
      </c>
      <c r="E90" t="s">
        <v>401</v>
      </c>
      <c r="G90" s="1">
        <v>-8778.3238910193159</v>
      </c>
      <c r="H90" s="1">
        <v>32.9</v>
      </c>
      <c r="I90" s="2">
        <v>-288806.85601453547</v>
      </c>
      <c r="J90" s="3">
        <v>-2.7241423603218168E-3</v>
      </c>
      <c r="K90" s="4">
        <v>106017534.26000001</v>
      </c>
      <c r="L90" s="5">
        <v>4650001</v>
      </c>
      <c r="M90" s="6">
        <v>22.799464830000002</v>
      </c>
      <c r="N90" s="7" t="str">
        <f>IF(ISNUMBER(_xll.BDP($C90, "DELTA_MID")),_xll.BDP($C90, "DELTA_MID")," ")</f>
        <v xml:space="preserve"> </v>
      </c>
      <c r="O90" s="7" t="str">
        <f>IF(ISNUMBER(N90),_xll.BDP($C90, "OPT_UNDL_TICKER")," ")</f>
        <v xml:space="preserve"> </v>
      </c>
      <c r="P90" s="8" t="str">
        <f>IF(ISNUMBER(N90),_xll.BDP($C90, "OPT_UNDL_PX")," ")</f>
        <v xml:space="preserve"> </v>
      </c>
      <c r="Q90" s="7" t="str">
        <f t="shared" si="1"/>
        <v xml:space="preserve"> </v>
      </c>
      <c r="R90" s="8" t="str">
        <f>IF(ISNUMBER(_xll.BDP($T90&amp;" Index","DUR_ADJ_OAS_MID")),_xll.BDP($T90&amp;" Index","DUR_ADJ_OAS_MID"),IF(ISNUMBER(_xll.BDP($T90&amp;" Govt","DUR_ADJ_OAS_MID")),_xll.BDP($T90&amp;" Govt","DUR_ADJ_OAS_MID")," "))</f>
        <v xml:space="preserve"> </v>
      </c>
      <c r="S90" s="7" t="str">
        <f ca="1">IF(AND(A89="SVOL",C89="Cash"),                                     SUM(INDIRECT(ADDRESS(ROW()-(COUNTIF(A:A,"SVOL")),COLUMN())):INDIRECT(ADDRESS(ROW()-1,COLUMN()))),                                    IF(AND(A90="TYA",C90="Cash"), SUM(INDIRECT(ADDRESS(ROW()-(COUNTIF(A:A,"TYA")-1),COLUMN())):INDIRECT(ADDRESS(ROW()-1,COLUMN()))),                                    IF(AND(A90="SVOL",ISNUMBER(FIND(" Govt",C90))),"", IF(AND(A90="SVOL",ISNUMBER(FIND(" Index",C90))),J90,                                    IF(ISNUMBER(N90),Q90*N90,IF(ISNUMBER(R90),J90*R90," "))))))</f>
        <v xml:space="preserve"> </v>
      </c>
      <c r="AB90" s="8" t="s">
        <v>100</v>
      </c>
      <c r="AG90" s="17" t="s">
        <v>6276</v>
      </c>
    </row>
    <row r="91" spans="1:33" x14ac:dyDescent="0.35">
      <c r="A91" t="s">
        <v>79</v>
      </c>
      <c r="B91" t="s">
        <v>402</v>
      </c>
      <c r="C91" t="s">
        <v>403</v>
      </c>
      <c r="D91" t="s">
        <v>404</v>
      </c>
      <c r="E91" t="s">
        <v>405</v>
      </c>
      <c r="F91" t="s">
        <v>406</v>
      </c>
      <c r="G91" s="1">
        <v>-61712.410702326088</v>
      </c>
      <c r="H91" s="1">
        <v>3.22</v>
      </c>
      <c r="I91" s="2">
        <v>-198713.96246149001</v>
      </c>
      <c r="J91" s="3">
        <v>-1.8743499728465581E-3</v>
      </c>
      <c r="K91" s="4">
        <v>106017534.26000001</v>
      </c>
      <c r="L91" s="5">
        <v>4650001</v>
      </c>
      <c r="M91" s="6">
        <v>22.799464830000002</v>
      </c>
      <c r="N91" s="7" t="str">
        <f>IF(ISNUMBER(_xll.BDP($C91, "DELTA_MID")),_xll.BDP($C91, "DELTA_MID")," ")</f>
        <v xml:space="preserve"> </v>
      </c>
      <c r="O91" s="7" t="str">
        <f>IF(ISNUMBER(N91),_xll.BDP($C91, "OPT_UNDL_TICKER")," ")</f>
        <v xml:space="preserve"> </v>
      </c>
      <c r="P91" s="8" t="str">
        <f>IF(ISNUMBER(N91),_xll.BDP($C91, "OPT_UNDL_PX")," ")</f>
        <v xml:space="preserve"> </v>
      </c>
      <c r="Q91" s="7" t="str">
        <f t="shared" si="1"/>
        <v xml:space="preserve"> </v>
      </c>
      <c r="R91" s="8" t="str">
        <f>IF(ISNUMBER(_xll.BDP($T91&amp;" Index","DUR_ADJ_OAS_MID")),_xll.BDP($T91&amp;" Index","DUR_ADJ_OAS_MID"),IF(ISNUMBER(_xll.BDP($T91&amp;" Govt","DUR_ADJ_OAS_MID")),_xll.BDP($T91&amp;" Govt","DUR_ADJ_OAS_MID")," "))</f>
        <v xml:space="preserve"> </v>
      </c>
      <c r="S91" s="7" t="str">
        <f ca="1">IF(AND(A90="SVOL",C90="Cash"),                                     SUM(INDIRECT(ADDRESS(ROW()-(COUNTIF(A:A,"SVOL")),COLUMN())):INDIRECT(ADDRESS(ROW()-1,COLUMN()))),                                    IF(AND(A91="TYA",C91="Cash"), SUM(INDIRECT(ADDRESS(ROW()-(COUNTIF(A:A,"TYA")-1),COLUMN())):INDIRECT(ADDRESS(ROW()-1,COLUMN()))),                                    IF(AND(A91="SVOL",ISNUMBER(FIND(" Govt",C91))),"", IF(AND(A91="SVOL",ISNUMBER(FIND(" Index",C91))),J91,                                    IF(ISNUMBER(N91),Q91*N91,IF(ISNUMBER(R91),J91*R91," "))))))</f>
        <v xml:space="preserve"> </v>
      </c>
      <c r="AB91" s="8" t="s">
        <v>100</v>
      </c>
      <c r="AG91" s="17" t="s">
        <v>6276</v>
      </c>
    </row>
    <row r="92" spans="1:33" x14ac:dyDescent="0.35">
      <c r="A92" t="s">
        <v>79</v>
      </c>
      <c r="B92" t="s">
        <v>407</v>
      </c>
      <c r="C92" t="s">
        <v>408</v>
      </c>
      <c r="D92" t="s">
        <v>409</v>
      </c>
      <c r="E92" t="s">
        <v>410</v>
      </c>
      <c r="F92" t="s">
        <v>411</v>
      </c>
      <c r="G92" s="1">
        <v>-5804.4595392921028</v>
      </c>
      <c r="H92" s="1">
        <v>39.68</v>
      </c>
      <c r="I92" s="2">
        <v>-230320.95451911059</v>
      </c>
      <c r="J92" s="3">
        <v>-2.1724798272922089E-3</v>
      </c>
      <c r="K92" s="4">
        <v>106017534.26000001</v>
      </c>
      <c r="L92" s="5">
        <v>4650001</v>
      </c>
      <c r="M92" s="6">
        <v>22.799464830000002</v>
      </c>
      <c r="N92" s="7" t="str">
        <f>IF(ISNUMBER(_xll.BDP($C92, "DELTA_MID")),_xll.BDP($C92, "DELTA_MID")," ")</f>
        <v xml:space="preserve"> </v>
      </c>
      <c r="O92" s="7" t="str">
        <f>IF(ISNUMBER(N92),_xll.BDP($C92, "OPT_UNDL_TICKER")," ")</f>
        <v xml:space="preserve"> </v>
      </c>
      <c r="P92" s="8" t="str">
        <f>IF(ISNUMBER(N92),_xll.BDP($C92, "OPT_UNDL_PX")," ")</f>
        <v xml:space="preserve"> </v>
      </c>
      <c r="Q92" s="7" t="str">
        <f t="shared" si="1"/>
        <v xml:space="preserve"> </v>
      </c>
      <c r="R92" s="8" t="str">
        <f>IF(ISNUMBER(_xll.BDP($T92&amp;" Index","DUR_ADJ_OAS_MID")),_xll.BDP($T92&amp;" Index","DUR_ADJ_OAS_MID"),IF(ISNUMBER(_xll.BDP($T92&amp;" Govt","DUR_ADJ_OAS_MID")),_xll.BDP($T92&amp;" Govt","DUR_ADJ_OAS_MID")," "))</f>
        <v xml:space="preserve"> </v>
      </c>
      <c r="S92" s="7" t="str">
        <f ca="1">IF(AND(A91="SVOL",C91="Cash"),                                     SUM(INDIRECT(ADDRESS(ROW()-(COUNTIF(A:A,"SVOL")),COLUMN())):INDIRECT(ADDRESS(ROW()-1,COLUMN()))),                                    IF(AND(A92="TYA",C92="Cash"), SUM(INDIRECT(ADDRESS(ROW()-(COUNTIF(A:A,"TYA")-1),COLUMN())):INDIRECT(ADDRESS(ROW()-1,COLUMN()))),                                    IF(AND(A92="SVOL",ISNUMBER(FIND(" Govt",C92))),"", IF(AND(A92="SVOL",ISNUMBER(FIND(" Index",C92))),J92,                                    IF(ISNUMBER(N92),Q92*N92,IF(ISNUMBER(R92),J92*R92," "))))))</f>
        <v xml:space="preserve"> </v>
      </c>
      <c r="AB92" s="8" t="s">
        <v>100</v>
      </c>
      <c r="AG92" s="17" t="s">
        <v>6276</v>
      </c>
    </row>
    <row r="93" spans="1:33" x14ac:dyDescent="0.35">
      <c r="A93" t="s">
        <v>79</v>
      </c>
      <c r="B93" t="s">
        <v>412</v>
      </c>
      <c r="C93" t="s">
        <v>413</v>
      </c>
      <c r="D93" t="s">
        <v>414</v>
      </c>
      <c r="E93" t="s">
        <v>415</v>
      </c>
      <c r="F93" t="s">
        <v>416</v>
      </c>
      <c r="G93" s="1">
        <v>-2440.6652877600359</v>
      </c>
      <c r="H93" s="1">
        <v>122.4</v>
      </c>
      <c r="I93" s="2">
        <v>-298737.43122182839</v>
      </c>
      <c r="J93" s="3">
        <v>-2.817811537563187E-3</v>
      </c>
      <c r="K93" s="4">
        <v>106017534.26000001</v>
      </c>
      <c r="L93" s="5">
        <v>4650001</v>
      </c>
      <c r="M93" s="6">
        <v>22.799464830000002</v>
      </c>
      <c r="N93" s="7" t="str">
        <f>IF(ISNUMBER(_xll.BDP($C93, "DELTA_MID")),_xll.BDP($C93, "DELTA_MID")," ")</f>
        <v xml:space="preserve"> </v>
      </c>
      <c r="O93" s="7" t="str">
        <f>IF(ISNUMBER(N93),_xll.BDP($C93, "OPT_UNDL_TICKER")," ")</f>
        <v xml:space="preserve"> </v>
      </c>
      <c r="P93" s="8" t="str">
        <f>IF(ISNUMBER(N93),_xll.BDP($C93, "OPT_UNDL_PX")," ")</f>
        <v xml:space="preserve"> </v>
      </c>
      <c r="Q93" s="7" t="str">
        <f t="shared" si="1"/>
        <v xml:space="preserve"> </v>
      </c>
      <c r="R93" s="8" t="str">
        <f>IF(ISNUMBER(_xll.BDP($T93&amp;" Index","DUR_ADJ_OAS_MID")),_xll.BDP($T93&amp;" Index","DUR_ADJ_OAS_MID"),IF(ISNUMBER(_xll.BDP($T93&amp;" Govt","DUR_ADJ_OAS_MID")),_xll.BDP($T93&amp;" Govt","DUR_ADJ_OAS_MID")," "))</f>
        <v xml:space="preserve"> </v>
      </c>
      <c r="S93" s="7" t="str">
        <f ca="1">IF(AND(A92="SVOL",C92="Cash"),                                     SUM(INDIRECT(ADDRESS(ROW()-(COUNTIF(A:A,"SVOL")),COLUMN())):INDIRECT(ADDRESS(ROW()-1,COLUMN()))),                                    IF(AND(A93="TYA",C93="Cash"), SUM(INDIRECT(ADDRESS(ROW()-(COUNTIF(A:A,"TYA")-1),COLUMN())):INDIRECT(ADDRESS(ROW()-1,COLUMN()))),                                    IF(AND(A93="SVOL",ISNUMBER(FIND(" Govt",C93))),"", IF(AND(A93="SVOL",ISNUMBER(FIND(" Index",C93))),J93,                                    IF(ISNUMBER(N93),Q93*N93,IF(ISNUMBER(R93),J93*R93," "))))))</f>
        <v xml:space="preserve"> </v>
      </c>
      <c r="AB93" s="8" t="s">
        <v>100</v>
      </c>
      <c r="AG93" s="17" t="s">
        <v>6276</v>
      </c>
    </row>
    <row r="94" spans="1:33" x14ac:dyDescent="0.35">
      <c r="A94" t="s">
        <v>79</v>
      </c>
      <c r="B94" t="s">
        <v>417</v>
      </c>
      <c r="C94" t="s">
        <v>418</v>
      </c>
      <c r="D94" t="s">
        <v>419</v>
      </c>
      <c r="E94" t="s">
        <v>420</v>
      </c>
      <c r="F94" t="s">
        <v>421</v>
      </c>
      <c r="G94" s="1">
        <v>-3990.242886468619</v>
      </c>
      <c r="H94" s="1">
        <v>43.3</v>
      </c>
      <c r="I94" s="2">
        <v>-172777.5169840912</v>
      </c>
      <c r="J94" s="3">
        <v>-1.629706993188196E-3</v>
      </c>
      <c r="K94" s="4">
        <v>106017534.26000001</v>
      </c>
      <c r="L94" s="5">
        <v>4650001</v>
      </c>
      <c r="M94" s="6">
        <v>22.799464830000002</v>
      </c>
      <c r="N94" s="7" t="str">
        <f>IF(ISNUMBER(_xll.BDP($C94, "DELTA_MID")),_xll.BDP($C94, "DELTA_MID")," ")</f>
        <v xml:space="preserve"> </v>
      </c>
      <c r="O94" s="7" t="str">
        <f>IF(ISNUMBER(N94),_xll.BDP($C94, "OPT_UNDL_TICKER")," ")</f>
        <v xml:space="preserve"> </v>
      </c>
      <c r="P94" s="8" t="str">
        <f>IF(ISNUMBER(N94),_xll.BDP($C94, "OPT_UNDL_PX")," ")</f>
        <v xml:space="preserve"> </v>
      </c>
      <c r="Q94" s="7" t="str">
        <f t="shared" si="1"/>
        <v xml:space="preserve"> </v>
      </c>
      <c r="R94" s="8" t="str">
        <f>IF(ISNUMBER(_xll.BDP($T94&amp;" Index","DUR_ADJ_OAS_MID")),_xll.BDP($T94&amp;" Index","DUR_ADJ_OAS_MID"),IF(ISNUMBER(_xll.BDP($T94&amp;" Govt","DUR_ADJ_OAS_MID")),_xll.BDP($T94&amp;" Govt","DUR_ADJ_OAS_MID")," "))</f>
        <v xml:space="preserve"> </v>
      </c>
      <c r="S94" s="7" t="str">
        <f ca="1">IF(AND(A93="SVOL",C93="Cash"),                                     SUM(INDIRECT(ADDRESS(ROW()-(COUNTIF(A:A,"SVOL")),COLUMN())):INDIRECT(ADDRESS(ROW()-1,COLUMN()))),                                    IF(AND(A94="TYA",C94="Cash"), SUM(INDIRECT(ADDRESS(ROW()-(COUNTIF(A:A,"TYA")-1),COLUMN())):INDIRECT(ADDRESS(ROW()-1,COLUMN()))),                                    IF(AND(A94="SVOL",ISNUMBER(FIND(" Govt",C94))),"", IF(AND(A94="SVOL",ISNUMBER(FIND(" Index",C94))),J94,                                    IF(ISNUMBER(N94),Q94*N94,IF(ISNUMBER(R94),J94*R94," "))))))</f>
        <v xml:space="preserve"> </v>
      </c>
      <c r="AB94" s="8" t="s">
        <v>100</v>
      </c>
      <c r="AG94" s="17" t="s">
        <v>6276</v>
      </c>
    </row>
    <row r="95" spans="1:33" x14ac:dyDescent="0.35">
      <c r="A95" t="s">
        <v>79</v>
      </c>
      <c r="B95" t="s">
        <v>422</v>
      </c>
      <c r="C95" t="s">
        <v>423</v>
      </c>
      <c r="D95" t="s">
        <v>424</v>
      </c>
      <c r="E95" t="s">
        <v>425</v>
      </c>
      <c r="G95" s="1">
        <v>-2129.9689084326551</v>
      </c>
      <c r="H95" s="1">
        <v>137.52000000000001</v>
      </c>
      <c r="I95" s="2">
        <v>-292913.32428765867</v>
      </c>
      <c r="J95" s="3">
        <v>-2.762876219789369E-3</v>
      </c>
      <c r="K95" s="4">
        <v>106017534.26000001</v>
      </c>
      <c r="L95" s="5">
        <v>4650001</v>
      </c>
      <c r="M95" s="6">
        <v>22.799464830000002</v>
      </c>
      <c r="N95" s="7" t="str">
        <f>IF(ISNUMBER(_xll.BDP($C95, "DELTA_MID")),_xll.BDP($C95, "DELTA_MID")," ")</f>
        <v xml:space="preserve"> </v>
      </c>
      <c r="O95" s="7" t="str">
        <f>IF(ISNUMBER(N95),_xll.BDP($C95, "OPT_UNDL_TICKER")," ")</f>
        <v xml:space="preserve"> </v>
      </c>
      <c r="P95" s="8" t="str">
        <f>IF(ISNUMBER(N95),_xll.BDP($C95, "OPT_UNDL_PX")," ")</f>
        <v xml:space="preserve"> </v>
      </c>
      <c r="Q95" s="7" t="str">
        <f t="shared" si="1"/>
        <v xml:space="preserve"> </v>
      </c>
      <c r="R95" s="8" t="str">
        <f>IF(ISNUMBER(_xll.BDP($T95&amp;" Index","DUR_ADJ_OAS_MID")),_xll.BDP($T95&amp;" Index","DUR_ADJ_OAS_MID"),IF(ISNUMBER(_xll.BDP($T95&amp;" Govt","DUR_ADJ_OAS_MID")),_xll.BDP($T95&amp;" Govt","DUR_ADJ_OAS_MID")," "))</f>
        <v xml:space="preserve"> </v>
      </c>
      <c r="S95" s="7" t="str">
        <f ca="1">IF(AND(A94="SVOL",C94="Cash"),                                     SUM(INDIRECT(ADDRESS(ROW()-(COUNTIF(A:A,"SVOL")),COLUMN())):INDIRECT(ADDRESS(ROW()-1,COLUMN()))),                                    IF(AND(A95="TYA",C95="Cash"), SUM(INDIRECT(ADDRESS(ROW()-(COUNTIF(A:A,"TYA")-1),COLUMN())):INDIRECT(ADDRESS(ROW()-1,COLUMN()))),                                    IF(AND(A95="SVOL",ISNUMBER(FIND(" Govt",C95))),"", IF(AND(A95="SVOL",ISNUMBER(FIND(" Index",C95))),J95,                                    IF(ISNUMBER(N95),Q95*N95,IF(ISNUMBER(R95),J95*R95," "))))))</f>
        <v xml:space="preserve"> </v>
      </c>
      <c r="AB95" s="8" t="s">
        <v>100</v>
      </c>
      <c r="AG95" s="17" t="s">
        <v>6276</v>
      </c>
    </row>
    <row r="96" spans="1:33" x14ac:dyDescent="0.35">
      <c r="A96" t="s">
        <v>79</v>
      </c>
      <c r="B96" t="s">
        <v>426</v>
      </c>
      <c r="C96" t="s">
        <v>427</v>
      </c>
      <c r="D96" t="s">
        <v>428</v>
      </c>
      <c r="E96" t="s">
        <v>429</v>
      </c>
      <c r="F96" t="s">
        <v>430</v>
      </c>
      <c r="G96" s="1">
        <v>-23879.418325386261</v>
      </c>
      <c r="H96" s="1">
        <v>12.36</v>
      </c>
      <c r="I96" s="2">
        <v>-295149.61050177418</v>
      </c>
      <c r="J96" s="3">
        <v>-2.7839697703017888E-3</v>
      </c>
      <c r="K96" s="4">
        <v>106017534.26000001</v>
      </c>
      <c r="L96" s="5">
        <v>4650001</v>
      </c>
      <c r="M96" s="6">
        <v>22.799464830000002</v>
      </c>
      <c r="N96" s="7" t="str">
        <f>IF(ISNUMBER(_xll.BDP($C96, "DELTA_MID")),_xll.BDP($C96, "DELTA_MID")," ")</f>
        <v xml:space="preserve"> </v>
      </c>
      <c r="O96" s="7" t="str">
        <f>IF(ISNUMBER(N96),_xll.BDP($C96, "OPT_UNDL_TICKER")," ")</f>
        <v xml:space="preserve"> </v>
      </c>
      <c r="P96" s="8" t="str">
        <f>IF(ISNUMBER(N96),_xll.BDP($C96, "OPT_UNDL_PX")," ")</f>
        <v xml:space="preserve"> </v>
      </c>
      <c r="Q96" s="7" t="str">
        <f t="shared" si="1"/>
        <v xml:space="preserve"> </v>
      </c>
      <c r="R96" s="8" t="str">
        <f>IF(ISNUMBER(_xll.BDP($T96&amp;" Index","DUR_ADJ_OAS_MID")),_xll.BDP($T96&amp;" Index","DUR_ADJ_OAS_MID"),IF(ISNUMBER(_xll.BDP($T96&amp;" Govt","DUR_ADJ_OAS_MID")),_xll.BDP($T96&amp;" Govt","DUR_ADJ_OAS_MID")," "))</f>
        <v xml:space="preserve"> </v>
      </c>
      <c r="S96" s="7" t="str">
        <f ca="1">IF(AND(A95="SVOL",C95="Cash"),                                     SUM(INDIRECT(ADDRESS(ROW()-(COUNTIF(A:A,"SVOL")),COLUMN())):INDIRECT(ADDRESS(ROW()-1,COLUMN()))),                                    IF(AND(A96="TYA",C96="Cash"), SUM(INDIRECT(ADDRESS(ROW()-(COUNTIF(A:A,"TYA")-1),COLUMN())):INDIRECT(ADDRESS(ROW()-1,COLUMN()))),                                    IF(AND(A96="SVOL",ISNUMBER(FIND(" Govt",C96))),"", IF(AND(A96="SVOL",ISNUMBER(FIND(" Index",C96))),J96,                                    IF(ISNUMBER(N96),Q96*N96,IF(ISNUMBER(R96),J96*R96," "))))))</f>
        <v xml:space="preserve"> </v>
      </c>
      <c r="AB96" s="8" t="s">
        <v>100</v>
      </c>
      <c r="AG96" s="17" t="s">
        <v>6276</v>
      </c>
    </row>
    <row r="97" spans="1:33" x14ac:dyDescent="0.35">
      <c r="A97" t="s">
        <v>79</v>
      </c>
      <c r="B97" t="s">
        <v>431</v>
      </c>
      <c r="C97" t="s">
        <v>432</v>
      </c>
      <c r="D97" t="s">
        <v>433</v>
      </c>
      <c r="E97" t="s">
        <v>434</v>
      </c>
      <c r="F97" t="s">
        <v>435</v>
      </c>
      <c r="G97" s="1">
        <v>-8241.1215760733994</v>
      </c>
      <c r="H97" s="1">
        <v>30.08</v>
      </c>
      <c r="I97" s="2">
        <v>-247892.93700828779</v>
      </c>
      <c r="J97" s="3">
        <v>-2.3382258297042552E-3</v>
      </c>
      <c r="K97" s="4">
        <v>106017534.26000001</v>
      </c>
      <c r="L97" s="5">
        <v>4650001</v>
      </c>
      <c r="M97" s="6">
        <v>22.799464830000002</v>
      </c>
      <c r="N97" s="7" t="str">
        <f>IF(ISNUMBER(_xll.BDP($C97, "DELTA_MID")),_xll.BDP($C97, "DELTA_MID")," ")</f>
        <v xml:space="preserve"> </v>
      </c>
      <c r="O97" s="7" t="str">
        <f>IF(ISNUMBER(N97),_xll.BDP($C97, "OPT_UNDL_TICKER")," ")</f>
        <v xml:space="preserve"> </v>
      </c>
      <c r="P97" s="8" t="str">
        <f>IF(ISNUMBER(N97),_xll.BDP($C97, "OPT_UNDL_PX")," ")</f>
        <v xml:space="preserve"> </v>
      </c>
      <c r="Q97" s="7" t="str">
        <f t="shared" si="1"/>
        <v xml:space="preserve"> </v>
      </c>
      <c r="R97" s="8" t="str">
        <f>IF(ISNUMBER(_xll.BDP($T97&amp;" Index","DUR_ADJ_OAS_MID")),_xll.BDP($T97&amp;" Index","DUR_ADJ_OAS_MID"),IF(ISNUMBER(_xll.BDP($T97&amp;" Govt","DUR_ADJ_OAS_MID")),_xll.BDP($T97&amp;" Govt","DUR_ADJ_OAS_MID")," "))</f>
        <v xml:space="preserve"> </v>
      </c>
      <c r="S97" s="7" t="str">
        <f ca="1">IF(AND(A96="SVOL",C96="Cash"),                                     SUM(INDIRECT(ADDRESS(ROW()-(COUNTIF(A:A,"SVOL")),COLUMN())):INDIRECT(ADDRESS(ROW()-1,COLUMN()))),                                    IF(AND(A97="TYA",C97="Cash"), SUM(INDIRECT(ADDRESS(ROW()-(COUNTIF(A:A,"TYA")-1),COLUMN())):INDIRECT(ADDRESS(ROW()-1,COLUMN()))),                                    IF(AND(A97="SVOL",ISNUMBER(FIND(" Govt",C97))),"", IF(AND(A97="SVOL",ISNUMBER(FIND(" Index",C97))),J97,                                    IF(ISNUMBER(N97),Q97*N97,IF(ISNUMBER(R97),J97*R97," "))))))</f>
        <v xml:space="preserve"> </v>
      </c>
      <c r="AB97" s="8" t="s">
        <v>100</v>
      </c>
      <c r="AG97" s="17" t="s">
        <v>6276</v>
      </c>
    </row>
    <row r="98" spans="1:33" x14ac:dyDescent="0.35">
      <c r="A98" t="s">
        <v>79</v>
      </c>
      <c r="B98" t="s">
        <v>436</v>
      </c>
      <c r="C98" t="s">
        <v>437</v>
      </c>
      <c r="D98" t="s">
        <v>438</v>
      </c>
      <c r="E98" t="s">
        <v>439</v>
      </c>
      <c r="F98" t="s">
        <v>440</v>
      </c>
      <c r="G98" s="1">
        <v>-26956.276611468471</v>
      </c>
      <c r="H98" s="1">
        <v>10.07</v>
      </c>
      <c r="I98" s="2">
        <v>-271449.70547748753</v>
      </c>
      <c r="J98" s="3">
        <v>-2.5604227392402612E-3</v>
      </c>
      <c r="K98" s="4">
        <v>106017534.26000001</v>
      </c>
      <c r="L98" s="5">
        <v>4650001</v>
      </c>
      <c r="M98" s="6">
        <v>22.799464830000002</v>
      </c>
      <c r="N98" s="7" t="str">
        <f>IF(ISNUMBER(_xll.BDP($C98, "DELTA_MID")),_xll.BDP($C98, "DELTA_MID")," ")</f>
        <v xml:space="preserve"> </v>
      </c>
      <c r="O98" s="7" t="str">
        <f>IF(ISNUMBER(N98),_xll.BDP($C98, "OPT_UNDL_TICKER")," ")</f>
        <v xml:space="preserve"> </v>
      </c>
      <c r="P98" s="8" t="str">
        <f>IF(ISNUMBER(N98),_xll.BDP($C98, "OPT_UNDL_PX")," ")</f>
        <v xml:space="preserve"> </v>
      </c>
      <c r="Q98" s="7" t="str">
        <f t="shared" si="1"/>
        <v xml:space="preserve"> </v>
      </c>
      <c r="R98" s="8" t="str">
        <f>IF(ISNUMBER(_xll.BDP($T98&amp;" Index","DUR_ADJ_OAS_MID")),_xll.BDP($T98&amp;" Index","DUR_ADJ_OAS_MID"),IF(ISNUMBER(_xll.BDP($T98&amp;" Govt","DUR_ADJ_OAS_MID")),_xll.BDP($T98&amp;" Govt","DUR_ADJ_OAS_MID")," "))</f>
        <v xml:space="preserve"> </v>
      </c>
      <c r="S98" s="7" t="str">
        <f ca="1">IF(AND(A97="SVOL",C97="Cash"),                                     SUM(INDIRECT(ADDRESS(ROW()-(COUNTIF(A:A,"SVOL")),COLUMN())):INDIRECT(ADDRESS(ROW()-1,COLUMN()))),                                    IF(AND(A98="TYA",C98="Cash"), SUM(INDIRECT(ADDRESS(ROW()-(COUNTIF(A:A,"TYA")-1),COLUMN())):INDIRECT(ADDRESS(ROW()-1,COLUMN()))),                                    IF(AND(A98="SVOL",ISNUMBER(FIND(" Govt",C98))),"", IF(AND(A98="SVOL",ISNUMBER(FIND(" Index",C98))),J98,                                    IF(ISNUMBER(N98),Q98*N98,IF(ISNUMBER(R98),J98*R98," "))))))</f>
        <v xml:space="preserve"> </v>
      </c>
      <c r="AB98" s="8" t="s">
        <v>100</v>
      </c>
      <c r="AG98" s="17" t="s">
        <v>6276</v>
      </c>
    </row>
    <row r="99" spans="1:33" x14ac:dyDescent="0.35">
      <c r="A99" t="s">
        <v>79</v>
      </c>
      <c r="B99" t="s">
        <v>441</v>
      </c>
      <c r="C99" t="s">
        <v>442</v>
      </c>
      <c r="D99" t="s">
        <v>443</v>
      </c>
      <c r="E99" t="s">
        <v>444</v>
      </c>
      <c r="F99" t="s">
        <v>445</v>
      </c>
      <c r="G99" s="1">
        <v>-56820.311693786367</v>
      </c>
      <c r="H99" s="1">
        <v>2.9</v>
      </c>
      <c r="I99" s="2">
        <v>-164778.90391198051</v>
      </c>
      <c r="J99" s="3">
        <v>-1.5542608594147521E-3</v>
      </c>
      <c r="K99" s="4">
        <v>106017534.26000001</v>
      </c>
      <c r="L99" s="5">
        <v>4650001</v>
      </c>
      <c r="M99" s="6">
        <v>22.799464830000002</v>
      </c>
      <c r="N99" s="7" t="str">
        <f>IF(ISNUMBER(_xll.BDP($C99, "DELTA_MID")),_xll.BDP($C99, "DELTA_MID")," ")</f>
        <v xml:space="preserve"> </v>
      </c>
      <c r="O99" s="7" t="str">
        <f>IF(ISNUMBER(N99),_xll.BDP($C99, "OPT_UNDL_TICKER")," ")</f>
        <v xml:space="preserve"> </v>
      </c>
      <c r="P99" s="8" t="str">
        <f>IF(ISNUMBER(N99),_xll.BDP($C99, "OPT_UNDL_PX")," ")</f>
        <v xml:space="preserve"> </v>
      </c>
      <c r="Q99" s="7" t="str">
        <f t="shared" si="1"/>
        <v xml:space="preserve"> </v>
      </c>
      <c r="R99" s="8" t="str">
        <f>IF(ISNUMBER(_xll.BDP($T99&amp;" Index","DUR_ADJ_OAS_MID")),_xll.BDP($T99&amp;" Index","DUR_ADJ_OAS_MID"),IF(ISNUMBER(_xll.BDP($T99&amp;" Govt","DUR_ADJ_OAS_MID")),_xll.BDP($T99&amp;" Govt","DUR_ADJ_OAS_MID")," "))</f>
        <v xml:space="preserve"> </v>
      </c>
      <c r="S99" s="7" t="str">
        <f ca="1">IF(AND(A98="SVOL",C98="Cash"),                                     SUM(INDIRECT(ADDRESS(ROW()-(COUNTIF(A:A,"SVOL")),COLUMN())):INDIRECT(ADDRESS(ROW()-1,COLUMN()))),                                    IF(AND(A99="TYA",C99="Cash"), SUM(INDIRECT(ADDRESS(ROW()-(COUNTIF(A:A,"TYA")-1),COLUMN())):INDIRECT(ADDRESS(ROW()-1,COLUMN()))),                                    IF(AND(A99="SVOL",ISNUMBER(FIND(" Govt",C99))),"", IF(AND(A99="SVOL",ISNUMBER(FIND(" Index",C99))),J99,                                    IF(ISNUMBER(N99),Q99*N99,IF(ISNUMBER(R99),J99*R99," "))))))</f>
        <v xml:space="preserve"> </v>
      </c>
      <c r="AB99" s="8" t="s">
        <v>100</v>
      </c>
      <c r="AG99" s="17" t="s">
        <v>6276</v>
      </c>
    </row>
    <row r="100" spans="1:33" x14ac:dyDescent="0.35">
      <c r="A100" t="s">
        <v>79</v>
      </c>
      <c r="B100" t="s">
        <v>446</v>
      </c>
      <c r="C100" t="s">
        <v>447</v>
      </c>
      <c r="D100" t="s">
        <v>448</v>
      </c>
      <c r="E100" t="s">
        <v>449</v>
      </c>
      <c r="F100" t="s">
        <v>450</v>
      </c>
      <c r="G100" s="1">
        <v>-7380.8828003065319</v>
      </c>
      <c r="H100" s="1">
        <v>32.1</v>
      </c>
      <c r="I100" s="2">
        <v>-236926.33788983969</v>
      </c>
      <c r="J100" s="3">
        <v>-2.2347844584726501E-3</v>
      </c>
      <c r="K100" s="4">
        <v>106017534.26000001</v>
      </c>
      <c r="L100" s="5">
        <v>4650001</v>
      </c>
      <c r="M100" s="6">
        <v>22.799464830000002</v>
      </c>
      <c r="N100" s="7" t="str">
        <f>IF(ISNUMBER(_xll.BDP($C100, "DELTA_MID")),_xll.BDP($C100, "DELTA_MID")," ")</f>
        <v xml:space="preserve"> </v>
      </c>
      <c r="O100" s="7" t="str">
        <f>IF(ISNUMBER(N100),_xll.BDP($C100, "OPT_UNDL_TICKER")," ")</f>
        <v xml:space="preserve"> </v>
      </c>
      <c r="P100" s="8" t="str">
        <f>IF(ISNUMBER(N100),_xll.BDP($C100, "OPT_UNDL_PX")," ")</f>
        <v xml:space="preserve"> </v>
      </c>
      <c r="Q100" s="7" t="str">
        <f t="shared" si="1"/>
        <v xml:space="preserve"> </v>
      </c>
      <c r="R100" s="8" t="str">
        <f>IF(ISNUMBER(_xll.BDP($T100&amp;" Index","DUR_ADJ_OAS_MID")),_xll.BDP($T100&amp;" Index","DUR_ADJ_OAS_MID"),IF(ISNUMBER(_xll.BDP($T100&amp;" Govt","DUR_ADJ_OAS_MID")),_xll.BDP($T100&amp;" Govt","DUR_ADJ_OAS_MID")," "))</f>
        <v xml:space="preserve"> </v>
      </c>
      <c r="S100" s="7" t="str">
        <f ca="1">IF(AND(A99="SVOL",C99="Cash"),                                     SUM(INDIRECT(ADDRESS(ROW()-(COUNTIF(A:A,"SVOL")),COLUMN())):INDIRECT(ADDRESS(ROW()-1,COLUMN()))),                                    IF(AND(A100="TYA",C100="Cash"), SUM(INDIRECT(ADDRESS(ROW()-(COUNTIF(A:A,"TYA")-1),COLUMN())):INDIRECT(ADDRESS(ROW()-1,COLUMN()))),                                    IF(AND(A100="SVOL",ISNUMBER(FIND(" Govt",C100))),"", IF(AND(A100="SVOL",ISNUMBER(FIND(" Index",C100))),J100,                                    IF(ISNUMBER(N100),Q100*N100,IF(ISNUMBER(R100),J100*R100," "))))))</f>
        <v xml:space="preserve"> </v>
      </c>
      <c r="AB100" s="8" t="s">
        <v>100</v>
      </c>
      <c r="AG100" s="17" t="s">
        <v>6276</v>
      </c>
    </row>
    <row r="101" spans="1:33" x14ac:dyDescent="0.35">
      <c r="A101" t="s">
        <v>79</v>
      </c>
      <c r="B101" t="s">
        <v>451</v>
      </c>
      <c r="C101" t="s">
        <v>452</v>
      </c>
      <c r="D101" t="s">
        <v>453</v>
      </c>
      <c r="E101" t="s">
        <v>454</v>
      </c>
      <c r="F101" t="s">
        <v>455</v>
      </c>
      <c r="G101" s="1">
        <v>-18360.725250555191</v>
      </c>
      <c r="H101" s="1">
        <v>11.27</v>
      </c>
      <c r="I101" s="2">
        <v>-206925.37357375701</v>
      </c>
      <c r="J101" s="3">
        <v>-1.9518033032751749E-3</v>
      </c>
      <c r="K101" s="4">
        <v>106017534.26000001</v>
      </c>
      <c r="L101" s="5">
        <v>4650001</v>
      </c>
      <c r="M101" s="6">
        <v>22.799464830000002</v>
      </c>
      <c r="N101" s="7" t="str">
        <f>IF(ISNUMBER(_xll.BDP($C101, "DELTA_MID")),_xll.BDP($C101, "DELTA_MID")," ")</f>
        <v xml:space="preserve"> </v>
      </c>
      <c r="O101" s="7" t="str">
        <f>IF(ISNUMBER(N101),_xll.BDP($C101, "OPT_UNDL_TICKER")," ")</f>
        <v xml:space="preserve"> </v>
      </c>
      <c r="P101" s="8" t="str">
        <f>IF(ISNUMBER(N101),_xll.BDP($C101, "OPT_UNDL_PX")," ")</f>
        <v xml:space="preserve"> </v>
      </c>
      <c r="Q101" s="7" t="str">
        <f t="shared" si="1"/>
        <v xml:space="preserve"> </v>
      </c>
      <c r="R101" s="8" t="str">
        <f>IF(ISNUMBER(_xll.BDP($T101&amp;" Index","DUR_ADJ_OAS_MID")),_xll.BDP($T101&amp;" Index","DUR_ADJ_OAS_MID"),IF(ISNUMBER(_xll.BDP($T101&amp;" Govt","DUR_ADJ_OAS_MID")),_xll.BDP($T101&amp;" Govt","DUR_ADJ_OAS_MID")," "))</f>
        <v xml:space="preserve"> </v>
      </c>
      <c r="S101" s="7" t="str">
        <f ca="1">IF(AND(A100="SVOL",C100="Cash"),                                     SUM(INDIRECT(ADDRESS(ROW()-(COUNTIF(A:A,"SVOL")),COLUMN())):INDIRECT(ADDRESS(ROW()-1,COLUMN()))),                                    IF(AND(A101="TYA",C101="Cash"), SUM(INDIRECT(ADDRESS(ROW()-(COUNTIF(A:A,"TYA")-1),COLUMN())):INDIRECT(ADDRESS(ROW()-1,COLUMN()))),                                    IF(AND(A101="SVOL",ISNUMBER(FIND(" Govt",C101))),"", IF(AND(A101="SVOL",ISNUMBER(FIND(" Index",C101))),J101,                                    IF(ISNUMBER(N101),Q101*N101,IF(ISNUMBER(R101),J101*R101," "))))))</f>
        <v xml:space="preserve"> </v>
      </c>
      <c r="AB101" s="8" t="s">
        <v>100</v>
      </c>
      <c r="AG101" s="17" t="s">
        <v>6276</v>
      </c>
    </row>
    <row r="102" spans="1:33" x14ac:dyDescent="0.35">
      <c r="A102" t="s">
        <v>79</v>
      </c>
      <c r="B102" t="s">
        <v>456</v>
      </c>
      <c r="C102" t="s">
        <v>457</v>
      </c>
      <c r="D102" t="s">
        <v>458</v>
      </c>
      <c r="E102" t="s">
        <v>459</v>
      </c>
      <c r="F102" t="s">
        <v>460</v>
      </c>
      <c r="G102" s="1">
        <v>-5988.2664163757454</v>
      </c>
      <c r="H102" s="1">
        <v>44.72</v>
      </c>
      <c r="I102" s="2">
        <v>-267795.27414032328</v>
      </c>
      <c r="J102" s="3">
        <v>-2.5259526738621902E-3</v>
      </c>
      <c r="K102" s="4">
        <v>106017534.26000001</v>
      </c>
      <c r="L102" s="5">
        <v>4650001</v>
      </c>
      <c r="M102" s="6">
        <v>22.799464830000002</v>
      </c>
      <c r="N102" s="7" t="str">
        <f>IF(ISNUMBER(_xll.BDP($C102, "DELTA_MID")),_xll.BDP($C102, "DELTA_MID")," ")</f>
        <v xml:space="preserve"> </v>
      </c>
      <c r="O102" s="7" t="str">
        <f>IF(ISNUMBER(N102),_xll.BDP($C102, "OPT_UNDL_TICKER")," ")</f>
        <v xml:space="preserve"> </v>
      </c>
      <c r="P102" s="8" t="str">
        <f>IF(ISNUMBER(N102),_xll.BDP($C102, "OPT_UNDL_PX")," ")</f>
        <v xml:space="preserve"> </v>
      </c>
      <c r="Q102" s="7" t="str">
        <f t="shared" si="1"/>
        <v xml:space="preserve"> </v>
      </c>
      <c r="R102" s="8" t="str">
        <f>IF(ISNUMBER(_xll.BDP($T102&amp;" Index","DUR_ADJ_OAS_MID")),_xll.BDP($T102&amp;" Index","DUR_ADJ_OAS_MID"),IF(ISNUMBER(_xll.BDP($T102&amp;" Govt","DUR_ADJ_OAS_MID")),_xll.BDP($T102&amp;" Govt","DUR_ADJ_OAS_MID")," "))</f>
        <v xml:space="preserve"> </v>
      </c>
      <c r="S102" s="7" t="str">
        <f ca="1">IF(AND(A101="SVOL",C101="Cash"),                                     SUM(INDIRECT(ADDRESS(ROW()-(COUNTIF(A:A,"SVOL")),COLUMN())):INDIRECT(ADDRESS(ROW()-1,COLUMN()))),                                    IF(AND(A102="TYA",C102="Cash"), SUM(INDIRECT(ADDRESS(ROW()-(COUNTIF(A:A,"TYA")-1),COLUMN())):INDIRECT(ADDRESS(ROW()-1,COLUMN()))),                                    IF(AND(A102="SVOL",ISNUMBER(FIND(" Govt",C102))),"", IF(AND(A102="SVOL",ISNUMBER(FIND(" Index",C102))),J102,                                    IF(ISNUMBER(N102),Q102*N102,IF(ISNUMBER(R102),J102*R102," "))))))</f>
        <v xml:space="preserve"> </v>
      </c>
      <c r="AB102" s="8" t="s">
        <v>100</v>
      </c>
      <c r="AG102" s="17" t="s">
        <v>6276</v>
      </c>
    </row>
    <row r="103" spans="1:33" x14ac:dyDescent="0.35">
      <c r="A103" t="s">
        <v>79</v>
      </c>
      <c r="B103" t="s">
        <v>461</v>
      </c>
      <c r="C103" t="s">
        <v>462</v>
      </c>
      <c r="D103" t="s">
        <v>463</v>
      </c>
      <c r="E103" t="s">
        <v>464</v>
      </c>
      <c r="F103" t="s">
        <v>465</v>
      </c>
      <c r="G103" s="1">
        <v>-4620.1498902752346</v>
      </c>
      <c r="H103" s="1">
        <v>62.98</v>
      </c>
      <c r="I103" s="2">
        <v>-290977.04008953419</v>
      </c>
      <c r="J103" s="3">
        <v>-2.7446124088863922E-3</v>
      </c>
      <c r="K103" s="4">
        <v>106017534.26000001</v>
      </c>
      <c r="L103" s="5">
        <v>4650001</v>
      </c>
      <c r="M103" s="6">
        <v>22.799464830000002</v>
      </c>
      <c r="N103" s="7" t="str">
        <f>IF(ISNUMBER(_xll.BDP($C103, "DELTA_MID")),_xll.BDP($C103, "DELTA_MID")," ")</f>
        <v xml:space="preserve"> </v>
      </c>
      <c r="O103" s="7" t="str">
        <f>IF(ISNUMBER(N103),_xll.BDP($C103, "OPT_UNDL_TICKER")," ")</f>
        <v xml:space="preserve"> </v>
      </c>
      <c r="P103" s="8" t="str">
        <f>IF(ISNUMBER(N103),_xll.BDP($C103, "OPT_UNDL_PX")," ")</f>
        <v xml:space="preserve"> </v>
      </c>
      <c r="Q103" s="7" t="str">
        <f t="shared" si="1"/>
        <v xml:space="preserve"> </v>
      </c>
      <c r="R103" s="8" t="str">
        <f>IF(ISNUMBER(_xll.BDP($T103&amp;" Index","DUR_ADJ_OAS_MID")),_xll.BDP($T103&amp;" Index","DUR_ADJ_OAS_MID"),IF(ISNUMBER(_xll.BDP($T103&amp;" Govt","DUR_ADJ_OAS_MID")),_xll.BDP($T103&amp;" Govt","DUR_ADJ_OAS_MID")," "))</f>
        <v xml:space="preserve"> </v>
      </c>
      <c r="S103" s="7" t="str">
        <f ca="1">IF(AND(A102="SVOL",C102="Cash"),                                     SUM(INDIRECT(ADDRESS(ROW()-(COUNTIF(A:A,"SVOL")),COLUMN())):INDIRECT(ADDRESS(ROW()-1,COLUMN()))),                                    IF(AND(A103="TYA",C103="Cash"), SUM(INDIRECT(ADDRESS(ROW()-(COUNTIF(A:A,"TYA")-1),COLUMN())):INDIRECT(ADDRESS(ROW()-1,COLUMN()))),                                    IF(AND(A103="SVOL",ISNUMBER(FIND(" Govt",C103))),"", IF(AND(A103="SVOL",ISNUMBER(FIND(" Index",C103))),J103,                                    IF(ISNUMBER(N103),Q103*N103,IF(ISNUMBER(R103),J103*R103," "))))))</f>
        <v xml:space="preserve"> </v>
      </c>
      <c r="AB103" s="8" t="s">
        <v>100</v>
      </c>
      <c r="AG103" s="17" t="s">
        <v>6276</v>
      </c>
    </row>
    <row r="104" spans="1:33" x14ac:dyDescent="0.35">
      <c r="A104" t="s">
        <v>79</v>
      </c>
      <c r="B104" t="s">
        <v>466</v>
      </c>
      <c r="C104" t="s">
        <v>467</v>
      </c>
      <c r="D104" t="s">
        <v>468</v>
      </c>
      <c r="E104" t="s">
        <v>469</v>
      </c>
      <c r="F104" t="s">
        <v>470</v>
      </c>
      <c r="G104" s="1">
        <v>-4264.9411325131668</v>
      </c>
      <c r="H104" s="1">
        <v>68.239999999999995</v>
      </c>
      <c r="I104" s="2">
        <v>-291039.58288269851</v>
      </c>
      <c r="J104" s="3">
        <v>-2.745202337652429E-3</v>
      </c>
      <c r="K104" s="4">
        <v>106017534.26000001</v>
      </c>
      <c r="L104" s="5">
        <v>4650001</v>
      </c>
      <c r="M104" s="6">
        <v>22.799464830000002</v>
      </c>
      <c r="N104" s="7" t="str">
        <f>IF(ISNUMBER(_xll.BDP($C104, "DELTA_MID")),_xll.BDP($C104, "DELTA_MID")," ")</f>
        <v xml:space="preserve"> </v>
      </c>
      <c r="O104" s="7" t="str">
        <f>IF(ISNUMBER(N104),_xll.BDP($C104, "OPT_UNDL_TICKER")," ")</f>
        <v xml:space="preserve"> </v>
      </c>
      <c r="P104" s="8" t="str">
        <f>IF(ISNUMBER(N104),_xll.BDP($C104, "OPT_UNDL_PX")," ")</f>
        <v xml:space="preserve"> </v>
      </c>
      <c r="Q104" s="7" t="str">
        <f t="shared" si="1"/>
        <v xml:space="preserve"> </v>
      </c>
      <c r="R104" s="8" t="str">
        <f>IF(ISNUMBER(_xll.BDP($T104&amp;" Index","DUR_ADJ_OAS_MID")),_xll.BDP($T104&amp;" Index","DUR_ADJ_OAS_MID"),IF(ISNUMBER(_xll.BDP($T104&amp;" Govt","DUR_ADJ_OAS_MID")),_xll.BDP($T104&amp;" Govt","DUR_ADJ_OAS_MID")," "))</f>
        <v xml:space="preserve"> </v>
      </c>
      <c r="S104" s="7" t="str">
        <f ca="1">IF(AND(A103="SVOL",C103="Cash"),                                     SUM(INDIRECT(ADDRESS(ROW()-(COUNTIF(A:A,"SVOL")),COLUMN())):INDIRECT(ADDRESS(ROW()-1,COLUMN()))),                                    IF(AND(A104="TYA",C104="Cash"), SUM(INDIRECT(ADDRESS(ROW()-(COUNTIF(A:A,"TYA")-1),COLUMN())):INDIRECT(ADDRESS(ROW()-1,COLUMN()))),                                    IF(AND(A104="SVOL",ISNUMBER(FIND(" Govt",C104))),"", IF(AND(A104="SVOL",ISNUMBER(FIND(" Index",C104))),J104,                                    IF(ISNUMBER(N104),Q104*N104,IF(ISNUMBER(R104),J104*R104," "))))))</f>
        <v xml:space="preserve"> </v>
      </c>
      <c r="AB104" s="8" t="s">
        <v>100</v>
      </c>
      <c r="AG104" s="17" t="s">
        <v>6276</v>
      </c>
    </row>
    <row r="105" spans="1:33" x14ac:dyDescent="0.35">
      <c r="A105" t="s">
        <v>79</v>
      </c>
      <c r="B105" t="s">
        <v>471</v>
      </c>
      <c r="C105" t="s">
        <v>472</v>
      </c>
      <c r="D105" t="s">
        <v>473</v>
      </c>
      <c r="E105" t="s">
        <v>474</v>
      </c>
      <c r="F105" t="s">
        <v>475</v>
      </c>
      <c r="G105" s="1">
        <v>-8445.8400789645602</v>
      </c>
      <c r="H105" s="1">
        <v>32.07</v>
      </c>
      <c r="I105" s="2">
        <v>-270858.09133239352</v>
      </c>
      <c r="J105" s="3">
        <v>-2.5548423968070641E-3</v>
      </c>
      <c r="K105" s="4">
        <v>106017534.26000001</v>
      </c>
      <c r="L105" s="5">
        <v>4650001</v>
      </c>
      <c r="M105" s="6">
        <v>22.799464830000002</v>
      </c>
      <c r="N105" s="7" t="str">
        <f>IF(ISNUMBER(_xll.BDP($C105, "DELTA_MID")),_xll.BDP($C105, "DELTA_MID")," ")</f>
        <v xml:space="preserve"> </v>
      </c>
      <c r="O105" s="7" t="str">
        <f>IF(ISNUMBER(N105),_xll.BDP($C105, "OPT_UNDL_TICKER")," ")</f>
        <v xml:space="preserve"> </v>
      </c>
      <c r="P105" s="8" t="str">
        <f>IF(ISNUMBER(N105),_xll.BDP($C105, "OPT_UNDL_PX")," ")</f>
        <v xml:space="preserve"> </v>
      </c>
      <c r="Q105" s="7" t="str">
        <f t="shared" si="1"/>
        <v xml:space="preserve"> </v>
      </c>
      <c r="R105" s="8" t="str">
        <f>IF(ISNUMBER(_xll.BDP($T105&amp;" Index","DUR_ADJ_OAS_MID")),_xll.BDP($T105&amp;" Index","DUR_ADJ_OAS_MID"),IF(ISNUMBER(_xll.BDP($T105&amp;" Govt","DUR_ADJ_OAS_MID")),_xll.BDP($T105&amp;" Govt","DUR_ADJ_OAS_MID")," "))</f>
        <v xml:space="preserve"> </v>
      </c>
      <c r="S105" s="7" t="str">
        <f ca="1">IF(AND(A104="SVOL",C104="Cash"),                                     SUM(INDIRECT(ADDRESS(ROW()-(COUNTIF(A:A,"SVOL")),COLUMN())):INDIRECT(ADDRESS(ROW()-1,COLUMN()))),                                    IF(AND(A105="TYA",C105="Cash"), SUM(INDIRECT(ADDRESS(ROW()-(COUNTIF(A:A,"TYA")-1),COLUMN())):INDIRECT(ADDRESS(ROW()-1,COLUMN()))),                                    IF(AND(A105="SVOL",ISNUMBER(FIND(" Govt",C105))),"", IF(AND(A105="SVOL",ISNUMBER(FIND(" Index",C105))),J105,                                    IF(ISNUMBER(N105),Q105*N105,IF(ISNUMBER(R105),J105*R105," "))))))</f>
        <v xml:space="preserve"> </v>
      </c>
      <c r="AB105" s="8" t="s">
        <v>100</v>
      </c>
      <c r="AG105" s="17" t="s">
        <v>6276</v>
      </c>
    </row>
    <row r="106" spans="1:33" x14ac:dyDescent="0.35">
      <c r="A106" t="s">
        <v>79</v>
      </c>
      <c r="B106" t="s">
        <v>476</v>
      </c>
      <c r="C106" t="s">
        <v>477</v>
      </c>
      <c r="D106" t="s">
        <v>478</v>
      </c>
      <c r="E106" t="s">
        <v>479</v>
      </c>
      <c r="G106" s="1">
        <v>-7794.8150533104244</v>
      </c>
      <c r="H106" s="1">
        <v>38.99</v>
      </c>
      <c r="I106" s="2">
        <v>-303919.83892857347</v>
      </c>
      <c r="J106" s="3">
        <v>-2.866694090274095E-3</v>
      </c>
      <c r="K106" s="4">
        <v>106017534.26000001</v>
      </c>
      <c r="L106" s="5">
        <v>4650001</v>
      </c>
      <c r="M106" s="6">
        <v>22.799464830000002</v>
      </c>
      <c r="N106" s="7" t="str">
        <f>IF(ISNUMBER(_xll.BDP($C106, "DELTA_MID")),_xll.BDP($C106, "DELTA_MID")," ")</f>
        <v xml:space="preserve"> </v>
      </c>
      <c r="O106" s="7" t="str">
        <f>IF(ISNUMBER(N106),_xll.BDP($C106, "OPT_UNDL_TICKER")," ")</f>
        <v xml:space="preserve"> </v>
      </c>
      <c r="P106" s="8" t="str">
        <f>IF(ISNUMBER(N106),_xll.BDP($C106, "OPT_UNDL_PX")," ")</f>
        <v xml:space="preserve"> </v>
      </c>
      <c r="Q106" s="7" t="str">
        <f t="shared" si="1"/>
        <v xml:space="preserve"> </v>
      </c>
      <c r="R106" s="8" t="str">
        <f>IF(ISNUMBER(_xll.BDP($T106&amp;" Index","DUR_ADJ_OAS_MID")),_xll.BDP($T106&amp;" Index","DUR_ADJ_OAS_MID"),IF(ISNUMBER(_xll.BDP($T106&amp;" Govt","DUR_ADJ_OAS_MID")),_xll.BDP($T106&amp;" Govt","DUR_ADJ_OAS_MID")," "))</f>
        <v xml:space="preserve"> </v>
      </c>
      <c r="S106" s="7" t="str">
        <f ca="1">IF(AND(A105="SVOL",C105="Cash"),                                     SUM(INDIRECT(ADDRESS(ROW()-(COUNTIF(A:A,"SVOL")),COLUMN())):INDIRECT(ADDRESS(ROW()-1,COLUMN()))),                                    IF(AND(A106="TYA",C106="Cash"), SUM(INDIRECT(ADDRESS(ROW()-(COUNTIF(A:A,"TYA")-1),COLUMN())):INDIRECT(ADDRESS(ROW()-1,COLUMN()))),                                    IF(AND(A106="SVOL",ISNUMBER(FIND(" Govt",C106))),"", IF(AND(A106="SVOL",ISNUMBER(FIND(" Index",C106))),J106,                                    IF(ISNUMBER(N106),Q106*N106,IF(ISNUMBER(R106),J106*R106," "))))))</f>
        <v xml:space="preserve"> </v>
      </c>
      <c r="AB106" s="8" t="s">
        <v>100</v>
      </c>
      <c r="AG106" s="17" t="s">
        <v>6276</v>
      </c>
    </row>
    <row r="107" spans="1:33" x14ac:dyDescent="0.35">
      <c r="A107" t="s">
        <v>79</v>
      </c>
      <c r="B107" t="s">
        <v>480</v>
      </c>
      <c r="C107" t="s">
        <v>481</v>
      </c>
      <c r="D107" t="s">
        <v>482</v>
      </c>
      <c r="E107" t="s">
        <v>483</v>
      </c>
      <c r="F107" t="s">
        <v>484</v>
      </c>
      <c r="G107" s="1">
        <v>-20076.916980520491</v>
      </c>
      <c r="H107" s="1">
        <v>16.920000000000002</v>
      </c>
      <c r="I107" s="2">
        <v>-339701.43531040678</v>
      </c>
      <c r="J107" s="3">
        <v>-3.2042004908104599E-3</v>
      </c>
      <c r="K107" s="4">
        <v>106017534.26000001</v>
      </c>
      <c r="L107" s="5">
        <v>4650001</v>
      </c>
      <c r="M107" s="6">
        <v>22.799464830000002</v>
      </c>
      <c r="N107" s="7" t="str">
        <f>IF(ISNUMBER(_xll.BDP($C107, "DELTA_MID")),_xll.BDP($C107, "DELTA_MID")," ")</f>
        <v xml:space="preserve"> </v>
      </c>
      <c r="O107" s="7" t="str">
        <f>IF(ISNUMBER(N107),_xll.BDP($C107, "OPT_UNDL_TICKER")," ")</f>
        <v xml:space="preserve"> </v>
      </c>
      <c r="P107" s="8" t="str">
        <f>IF(ISNUMBER(N107),_xll.BDP($C107, "OPT_UNDL_PX")," ")</f>
        <v xml:space="preserve"> </v>
      </c>
      <c r="Q107" s="7" t="str">
        <f t="shared" si="1"/>
        <v xml:space="preserve"> </v>
      </c>
      <c r="R107" s="8" t="str">
        <f>IF(ISNUMBER(_xll.BDP($T107&amp;" Index","DUR_ADJ_OAS_MID")),_xll.BDP($T107&amp;" Index","DUR_ADJ_OAS_MID"),IF(ISNUMBER(_xll.BDP($T107&amp;" Govt","DUR_ADJ_OAS_MID")),_xll.BDP($T107&amp;" Govt","DUR_ADJ_OAS_MID")," "))</f>
        <v xml:space="preserve"> </v>
      </c>
      <c r="S107" s="7" t="str">
        <f ca="1">IF(AND(A106="SVOL",C106="Cash"),                                     SUM(INDIRECT(ADDRESS(ROW()-(COUNTIF(A:A,"SVOL")),COLUMN())):INDIRECT(ADDRESS(ROW()-1,COLUMN()))),                                    IF(AND(A107="TYA",C107="Cash"), SUM(INDIRECT(ADDRESS(ROW()-(COUNTIF(A:A,"TYA")-1),COLUMN())):INDIRECT(ADDRESS(ROW()-1,COLUMN()))),                                    IF(AND(A107="SVOL",ISNUMBER(FIND(" Govt",C107))),"", IF(AND(A107="SVOL",ISNUMBER(FIND(" Index",C107))),J107,                                    IF(ISNUMBER(N107),Q107*N107,IF(ISNUMBER(R107),J107*R107," "))))))</f>
        <v xml:space="preserve"> </v>
      </c>
      <c r="AB107" s="8" t="s">
        <v>100</v>
      </c>
      <c r="AG107" s="17" t="s">
        <v>6276</v>
      </c>
    </row>
    <row r="108" spans="1:33" x14ac:dyDescent="0.35">
      <c r="A108" t="s">
        <v>79</v>
      </c>
      <c r="B108" t="s">
        <v>485</v>
      </c>
      <c r="C108" t="s">
        <v>486</v>
      </c>
      <c r="D108" t="s">
        <v>487</v>
      </c>
      <c r="E108" t="s">
        <v>488</v>
      </c>
      <c r="F108" t="s">
        <v>489</v>
      </c>
      <c r="G108" s="1">
        <v>-17632.119439158861</v>
      </c>
      <c r="H108" s="1">
        <v>12.81</v>
      </c>
      <c r="I108" s="2">
        <v>-225867.45001562501</v>
      </c>
      <c r="J108" s="3">
        <v>-2.130472582598479E-3</v>
      </c>
      <c r="K108" s="4">
        <v>106017534.26000001</v>
      </c>
      <c r="L108" s="5">
        <v>4650001</v>
      </c>
      <c r="M108" s="6">
        <v>22.799464830000002</v>
      </c>
      <c r="N108" s="7" t="str">
        <f>IF(ISNUMBER(_xll.BDP($C108, "DELTA_MID")),_xll.BDP($C108, "DELTA_MID")," ")</f>
        <v xml:space="preserve"> </v>
      </c>
      <c r="O108" s="7" t="str">
        <f>IF(ISNUMBER(N108),_xll.BDP($C108, "OPT_UNDL_TICKER")," ")</f>
        <v xml:space="preserve"> </v>
      </c>
      <c r="P108" s="8" t="str">
        <f>IF(ISNUMBER(N108),_xll.BDP($C108, "OPT_UNDL_PX")," ")</f>
        <v xml:space="preserve"> </v>
      </c>
      <c r="Q108" s="7" t="str">
        <f t="shared" si="1"/>
        <v xml:space="preserve"> </v>
      </c>
      <c r="R108" s="8" t="str">
        <f>IF(ISNUMBER(_xll.BDP($T108&amp;" Index","DUR_ADJ_OAS_MID")),_xll.BDP($T108&amp;" Index","DUR_ADJ_OAS_MID"),IF(ISNUMBER(_xll.BDP($T108&amp;" Govt","DUR_ADJ_OAS_MID")),_xll.BDP($T108&amp;" Govt","DUR_ADJ_OAS_MID")," "))</f>
        <v xml:space="preserve"> </v>
      </c>
      <c r="S108" s="7" t="str">
        <f ca="1">IF(AND(A107="SVOL",C107="Cash"),                                     SUM(INDIRECT(ADDRESS(ROW()-(COUNTIF(A:A,"SVOL")),COLUMN())):INDIRECT(ADDRESS(ROW()-1,COLUMN()))),                                    IF(AND(A108="TYA",C108="Cash"), SUM(INDIRECT(ADDRESS(ROW()-(COUNTIF(A:A,"TYA")-1),COLUMN())):INDIRECT(ADDRESS(ROW()-1,COLUMN()))),                                    IF(AND(A108="SVOL",ISNUMBER(FIND(" Govt",C108))),"", IF(AND(A108="SVOL",ISNUMBER(FIND(" Index",C108))),J108,                                    IF(ISNUMBER(N108),Q108*N108,IF(ISNUMBER(R108),J108*R108," "))))))</f>
        <v xml:space="preserve"> </v>
      </c>
      <c r="AB108" s="8" t="s">
        <v>100</v>
      </c>
      <c r="AG108" s="17" t="s">
        <v>6276</v>
      </c>
    </row>
    <row r="109" spans="1:33" x14ac:dyDescent="0.35">
      <c r="A109" t="s">
        <v>79</v>
      </c>
      <c r="B109" t="s">
        <v>490</v>
      </c>
      <c r="C109" t="s">
        <v>491</v>
      </c>
      <c r="D109" t="s">
        <v>492</v>
      </c>
      <c r="E109" t="s">
        <v>493</v>
      </c>
      <c r="F109" t="s">
        <v>494</v>
      </c>
      <c r="G109" s="1">
        <v>-2943.905589826923</v>
      </c>
      <c r="H109" s="1">
        <v>115.95</v>
      </c>
      <c r="I109" s="2">
        <v>-341345.85314043169</v>
      </c>
      <c r="J109" s="3">
        <v>-3.2197113008052679E-3</v>
      </c>
      <c r="K109" s="4">
        <v>106017534.26000001</v>
      </c>
      <c r="L109" s="5">
        <v>4650001</v>
      </c>
      <c r="M109" s="6">
        <v>22.799464830000002</v>
      </c>
      <c r="N109" s="7" t="str">
        <f>IF(ISNUMBER(_xll.BDP($C109, "DELTA_MID")),_xll.BDP($C109, "DELTA_MID")," ")</f>
        <v xml:space="preserve"> </v>
      </c>
      <c r="O109" s="7" t="str">
        <f>IF(ISNUMBER(N109),_xll.BDP($C109, "OPT_UNDL_TICKER")," ")</f>
        <v xml:space="preserve"> </v>
      </c>
      <c r="P109" s="8" t="str">
        <f>IF(ISNUMBER(N109),_xll.BDP($C109, "OPT_UNDL_PX")," ")</f>
        <v xml:space="preserve"> </v>
      </c>
      <c r="Q109" s="7" t="str">
        <f t="shared" si="1"/>
        <v xml:space="preserve"> </v>
      </c>
      <c r="R109" s="8" t="str">
        <f>IF(ISNUMBER(_xll.BDP($T109&amp;" Index","DUR_ADJ_OAS_MID")),_xll.BDP($T109&amp;" Index","DUR_ADJ_OAS_MID"),IF(ISNUMBER(_xll.BDP($T109&amp;" Govt","DUR_ADJ_OAS_MID")),_xll.BDP($T109&amp;" Govt","DUR_ADJ_OAS_MID")," "))</f>
        <v xml:space="preserve"> </v>
      </c>
      <c r="S109" s="7" t="str">
        <f ca="1">IF(AND(A108="SVOL",C108="Cash"),                                     SUM(INDIRECT(ADDRESS(ROW()-(COUNTIF(A:A,"SVOL")),COLUMN())):INDIRECT(ADDRESS(ROW()-1,COLUMN()))),                                    IF(AND(A109="TYA",C109="Cash"), SUM(INDIRECT(ADDRESS(ROW()-(COUNTIF(A:A,"TYA")-1),COLUMN())):INDIRECT(ADDRESS(ROW()-1,COLUMN()))),                                    IF(AND(A109="SVOL",ISNUMBER(FIND(" Govt",C109))),"", IF(AND(A109="SVOL",ISNUMBER(FIND(" Index",C109))),J109,                                    IF(ISNUMBER(N109),Q109*N109,IF(ISNUMBER(R109),J109*R109," "))))))</f>
        <v xml:space="preserve"> </v>
      </c>
      <c r="AB109" s="8" t="s">
        <v>100</v>
      </c>
      <c r="AG109" s="17" t="s">
        <v>6276</v>
      </c>
    </row>
    <row r="110" spans="1:33" x14ac:dyDescent="0.35">
      <c r="A110" t="s">
        <v>79</v>
      </c>
      <c r="B110" t="s">
        <v>495</v>
      </c>
      <c r="C110" t="s">
        <v>496</v>
      </c>
      <c r="D110" t="s">
        <v>497</v>
      </c>
      <c r="E110" t="s">
        <v>498</v>
      </c>
      <c r="F110" t="s">
        <v>499</v>
      </c>
      <c r="G110" s="1">
        <v>-6295.6447511529823</v>
      </c>
      <c r="H110" s="1">
        <v>43.73</v>
      </c>
      <c r="I110" s="2">
        <v>-275308.54496791988</v>
      </c>
      <c r="J110" s="3">
        <v>-2.5968208644878161E-3</v>
      </c>
      <c r="K110" s="4">
        <v>106017534.26000001</v>
      </c>
      <c r="L110" s="5">
        <v>4650001</v>
      </c>
      <c r="M110" s="6">
        <v>22.799464830000002</v>
      </c>
      <c r="N110" s="7" t="str">
        <f>IF(ISNUMBER(_xll.BDP($C110, "DELTA_MID")),_xll.BDP($C110, "DELTA_MID")," ")</f>
        <v xml:space="preserve"> </v>
      </c>
      <c r="O110" s="7" t="str">
        <f>IF(ISNUMBER(N110),_xll.BDP($C110, "OPT_UNDL_TICKER")," ")</f>
        <v xml:space="preserve"> </v>
      </c>
      <c r="P110" s="8" t="str">
        <f>IF(ISNUMBER(N110),_xll.BDP($C110, "OPT_UNDL_PX")," ")</f>
        <v xml:space="preserve"> </v>
      </c>
      <c r="Q110" s="7" t="str">
        <f t="shared" si="1"/>
        <v xml:space="preserve"> </v>
      </c>
      <c r="R110" s="8" t="str">
        <f>IF(ISNUMBER(_xll.BDP($T110&amp;" Index","DUR_ADJ_OAS_MID")),_xll.BDP($T110&amp;" Index","DUR_ADJ_OAS_MID"),IF(ISNUMBER(_xll.BDP($T110&amp;" Govt","DUR_ADJ_OAS_MID")),_xll.BDP($T110&amp;" Govt","DUR_ADJ_OAS_MID")," "))</f>
        <v xml:space="preserve"> </v>
      </c>
      <c r="S110" s="7" t="str">
        <f ca="1">IF(AND(A109="SVOL",C109="Cash"),                                     SUM(INDIRECT(ADDRESS(ROW()-(COUNTIF(A:A,"SVOL")),COLUMN())):INDIRECT(ADDRESS(ROW()-1,COLUMN()))),                                    IF(AND(A110="TYA",C110="Cash"), SUM(INDIRECT(ADDRESS(ROW()-(COUNTIF(A:A,"TYA")-1),COLUMN())):INDIRECT(ADDRESS(ROW()-1,COLUMN()))),                                    IF(AND(A110="SVOL",ISNUMBER(FIND(" Govt",C110))),"", IF(AND(A110="SVOL",ISNUMBER(FIND(" Index",C110))),J110,                                    IF(ISNUMBER(N110),Q110*N110,IF(ISNUMBER(R110),J110*R110," "))))))</f>
        <v xml:space="preserve"> </v>
      </c>
      <c r="AB110" s="8" t="s">
        <v>100</v>
      </c>
      <c r="AG110" s="17" t="s">
        <v>6276</v>
      </c>
    </row>
    <row r="111" spans="1:33" x14ac:dyDescent="0.35">
      <c r="A111" t="s">
        <v>79</v>
      </c>
      <c r="B111" t="s">
        <v>500</v>
      </c>
      <c r="C111" t="s">
        <v>501</v>
      </c>
      <c r="D111" t="s">
        <v>502</v>
      </c>
      <c r="E111" t="s">
        <v>503</v>
      </c>
      <c r="F111" t="s">
        <v>504</v>
      </c>
      <c r="G111" s="1">
        <v>-10218.37789383388</v>
      </c>
      <c r="H111" s="1">
        <v>24.55</v>
      </c>
      <c r="I111" s="2">
        <v>-250861.17729362179</v>
      </c>
      <c r="J111" s="3">
        <v>-2.36622346524683E-3</v>
      </c>
      <c r="K111" s="4">
        <v>106017534.26000001</v>
      </c>
      <c r="L111" s="5">
        <v>4650001</v>
      </c>
      <c r="M111" s="6">
        <v>22.799464830000002</v>
      </c>
      <c r="N111" s="7" t="str">
        <f>IF(ISNUMBER(_xll.BDP($C111, "DELTA_MID")),_xll.BDP($C111, "DELTA_MID")," ")</f>
        <v xml:space="preserve"> </v>
      </c>
      <c r="O111" s="7" t="str">
        <f>IF(ISNUMBER(N111),_xll.BDP($C111, "OPT_UNDL_TICKER")," ")</f>
        <v xml:space="preserve"> </v>
      </c>
      <c r="P111" s="8" t="str">
        <f>IF(ISNUMBER(N111),_xll.BDP($C111, "OPT_UNDL_PX")," ")</f>
        <v xml:space="preserve"> </v>
      </c>
      <c r="Q111" s="7" t="str">
        <f t="shared" si="1"/>
        <v xml:space="preserve"> </v>
      </c>
      <c r="R111" s="8" t="str">
        <f>IF(ISNUMBER(_xll.BDP($T111&amp;" Index","DUR_ADJ_OAS_MID")),_xll.BDP($T111&amp;" Index","DUR_ADJ_OAS_MID"),IF(ISNUMBER(_xll.BDP($T111&amp;" Govt","DUR_ADJ_OAS_MID")),_xll.BDP($T111&amp;" Govt","DUR_ADJ_OAS_MID")," "))</f>
        <v xml:space="preserve"> </v>
      </c>
      <c r="S111" s="7" t="str">
        <f ca="1">IF(AND(A110="SVOL",C110="Cash"),                                     SUM(INDIRECT(ADDRESS(ROW()-(COUNTIF(A:A,"SVOL")),COLUMN())):INDIRECT(ADDRESS(ROW()-1,COLUMN()))),                                    IF(AND(A111="TYA",C111="Cash"), SUM(INDIRECT(ADDRESS(ROW()-(COUNTIF(A:A,"TYA")-1),COLUMN())):INDIRECT(ADDRESS(ROW()-1,COLUMN()))),                                    IF(AND(A111="SVOL",ISNUMBER(FIND(" Govt",C111))),"", IF(AND(A111="SVOL",ISNUMBER(FIND(" Index",C111))),J111,                                    IF(ISNUMBER(N111),Q111*N111,IF(ISNUMBER(R111),J111*R111," "))))))</f>
        <v xml:space="preserve"> </v>
      </c>
      <c r="AB111" s="8" t="s">
        <v>100</v>
      </c>
      <c r="AG111" s="17" t="s">
        <v>6276</v>
      </c>
    </row>
    <row r="112" spans="1:33" x14ac:dyDescent="0.35">
      <c r="A112" t="s">
        <v>79</v>
      </c>
      <c r="B112" t="s">
        <v>505</v>
      </c>
      <c r="C112" t="s">
        <v>506</v>
      </c>
      <c r="D112" t="s">
        <v>507</v>
      </c>
      <c r="E112" t="s">
        <v>508</v>
      </c>
      <c r="F112" t="s">
        <v>509</v>
      </c>
      <c r="G112" s="1">
        <v>-6313.5114331546811</v>
      </c>
      <c r="H112" s="1">
        <v>50.67</v>
      </c>
      <c r="I112" s="2">
        <v>-319905.62431794772</v>
      </c>
      <c r="J112" s="3">
        <v>-3.017478444022319E-3</v>
      </c>
      <c r="K112" s="4">
        <v>106017534.26000001</v>
      </c>
      <c r="L112" s="5">
        <v>4650001</v>
      </c>
      <c r="M112" s="6">
        <v>22.799464830000002</v>
      </c>
      <c r="N112" s="7" t="str">
        <f>IF(ISNUMBER(_xll.BDP($C112, "DELTA_MID")),_xll.BDP($C112, "DELTA_MID")," ")</f>
        <v xml:space="preserve"> </v>
      </c>
      <c r="O112" s="7" t="str">
        <f>IF(ISNUMBER(N112),_xll.BDP($C112, "OPT_UNDL_TICKER")," ")</f>
        <v xml:space="preserve"> </v>
      </c>
      <c r="P112" s="8" t="str">
        <f>IF(ISNUMBER(N112),_xll.BDP($C112, "OPT_UNDL_PX")," ")</f>
        <v xml:space="preserve"> </v>
      </c>
      <c r="Q112" s="7" t="str">
        <f t="shared" si="1"/>
        <v xml:space="preserve"> </v>
      </c>
      <c r="R112" s="8" t="str">
        <f>IF(ISNUMBER(_xll.BDP($T112&amp;" Index","DUR_ADJ_OAS_MID")),_xll.BDP($T112&amp;" Index","DUR_ADJ_OAS_MID"),IF(ISNUMBER(_xll.BDP($T112&amp;" Govt","DUR_ADJ_OAS_MID")),_xll.BDP($T112&amp;" Govt","DUR_ADJ_OAS_MID")," "))</f>
        <v xml:space="preserve"> </v>
      </c>
      <c r="S112" s="7" t="str">
        <f ca="1">IF(AND(A111="SVOL",C111="Cash"),                                     SUM(INDIRECT(ADDRESS(ROW()-(COUNTIF(A:A,"SVOL")),COLUMN())):INDIRECT(ADDRESS(ROW()-1,COLUMN()))),                                    IF(AND(A112="TYA",C112="Cash"), SUM(INDIRECT(ADDRESS(ROW()-(COUNTIF(A:A,"TYA")-1),COLUMN())):INDIRECT(ADDRESS(ROW()-1,COLUMN()))),                                    IF(AND(A112="SVOL",ISNUMBER(FIND(" Govt",C112))),"", IF(AND(A112="SVOL",ISNUMBER(FIND(" Index",C112))),J112,                                    IF(ISNUMBER(N112),Q112*N112,IF(ISNUMBER(R112),J112*R112," "))))))</f>
        <v xml:space="preserve"> </v>
      </c>
      <c r="AB112" s="8" t="s">
        <v>100</v>
      </c>
      <c r="AG112" s="17" t="s">
        <v>6276</v>
      </c>
    </row>
    <row r="113" spans="1:33" x14ac:dyDescent="0.35">
      <c r="A113" t="s">
        <v>79</v>
      </c>
      <c r="B113" t="s">
        <v>510</v>
      </c>
      <c r="C113" t="s">
        <v>511</v>
      </c>
      <c r="D113" t="s">
        <v>512</v>
      </c>
      <c r="E113" t="s">
        <v>513</v>
      </c>
      <c r="F113" t="s">
        <v>514</v>
      </c>
      <c r="G113" s="1">
        <v>-2680.567274516975</v>
      </c>
      <c r="H113" s="1">
        <v>95.37</v>
      </c>
      <c r="I113" s="2">
        <v>-255645.70097068389</v>
      </c>
      <c r="J113" s="3">
        <v>-2.411353015848606E-3</v>
      </c>
      <c r="K113" s="4">
        <v>106017534.26000001</v>
      </c>
      <c r="L113" s="5">
        <v>4650001</v>
      </c>
      <c r="M113" s="6">
        <v>22.799464830000002</v>
      </c>
      <c r="N113" s="7" t="str">
        <f>IF(ISNUMBER(_xll.BDP($C113, "DELTA_MID")),_xll.BDP($C113, "DELTA_MID")," ")</f>
        <v xml:space="preserve"> </v>
      </c>
      <c r="O113" s="7" t="str">
        <f>IF(ISNUMBER(N113),_xll.BDP($C113, "OPT_UNDL_TICKER")," ")</f>
        <v xml:space="preserve"> </v>
      </c>
      <c r="P113" s="8" t="str">
        <f>IF(ISNUMBER(N113),_xll.BDP($C113, "OPT_UNDL_PX")," ")</f>
        <v xml:space="preserve"> </v>
      </c>
      <c r="Q113" s="7" t="str">
        <f t="shared" si="1"/>
        <v xml:space="preserve"> </v>
      </c>
      <c r="R113" s="8" t="str">
        <f>IF(ISNUMBER(_xll.BDP($T113&amp;" Index","DUR_ADJ_OAS_MID")),_xll.BDP($T113&amp;" Index","DUR_ADJ_OAS_MID"),IF(ISNUMBER(_xll.BDP($T113&amp;" Govt","DUR_ADJ_OAS_MID")),_xll.BDP($T113&amp;" Govt","DUR_ADJ_OAS_MID")," "))</f>
        <v xml:space="preserve"> </v>
      </c>
      <c r="S113" s="7" t="str">
        <f ca="1">IF(AND(A112="SVOL",C112="Cash"),                                     SUM(INDIRECT(ADDRESS(ROW()-(COUNTIF(A:A,"SVOL")),COLUMN())):INDIRECT(ADDRESS(ROW()-1,COLUMN()))),                                    IF(AND(A113="TYA",C113="Cash"), SUM(INDIRECT(ADDRESS(ROW()-(COUNTIF(A:A,"TYA")-1),COLUMN())):INDIRECT(ADDRESS(ROW()-1,COLUMN()))),                                    IF(AND(A113="SVOL",ISNUMBER(FIND(" Govt",C113))),"", IF(AND(A113="SVOL",ISNUMBER(FIND(" Index",C113))),J113,                                    IF(ISNUMBER(N113),Q113*N113,IF(ISNUMBER(R113),J113*R113," "))))))</f>
        <v xml:space="preserve"> </v>
      </c>
      <c r="AB113" s="8" t="s">
        <v>100</v>
      </c>
      <c r="AG113" s="17" t="s">
        <v>6276</v>
      </c>
    </row>
    <row r="114" spans="1:33" x14ac:dyDescent="0.35">
      <c r="A114" t="s">
        <v>79</v>
      </c>
      <c r="B114" t="s">
        <v>515</v>
      </c>
      <c r="C114" t="s">
        <v>516</v>
      </c>
      <c r="D114" t="s">
        <v>517</v>
      </c>
      <c r="E114" t="s">
        <v>518</v>
      </c>
      <c r="F114" t="s">
        <v>519</v>
      </c>
      <c r="G114" s="1">
        <v>-14285.87290572486</v>
      </c>
      <c r="H114" s="1">
        <v>12.18</v>
      </c>
      <c r="I114" s="2">
        <v>-174001.93199172881</v>
      </c>
      <c r="J114" s="3">
        <v>-1.6412561677297841E-3</v>
      </c>
      <c r="K114" s="4">
        <v>106017534.26000001</v>
      </c>
      <c r="L114" s="5">
        <v>4650001</v>
      </c>
      <c r="M114" s="6">
        <v>22.799464830000002</v>
      </c>
      <c r="N114" s="7" t="str">
        <f>IF(ISNUMBER(_xll.BDP($C114, "DELTA_MID")),_xll.BDP($C114, "DELTA_MID")," ")</f>
        <v xml:space="preserve"> </v>
      </c>
      <c r="O114" s="7" t="str">
        <f>IF(ISNUMBER(N114),_xll.BDP($C114, "OPT_UNDL_TICKER")," ")</f>
        <v xml:space="preserve"> </v>
      </c>
      <c r="P114" s="8" t="str">
        <f>IF(ISNUMBER(N114),_xll.BDP($C114, "OPT_UNDL_PX")," ")</f>
        <v xml:space="preserve"> </v>
      </c>
      <c r="Q114" s="7" t="str">
        <f t="shared" si="1"/>
        <v xml:space="preserve"> </v>
      </c>
      <c r="R114" s="8" t="str">
        <f>IF(ISNUMBER(_xll.BDP($T114&amp;" Index","DUR_ADJ_OAS_MID")),_xll.BDP($T114&amp;" Index","DUR_ADJ_OAS_MID"),IF(ISNUMBER(_xll.BDP($T114&amp;" Govt","DUR_ADJ_OAS_MID")),_xll.BDP($T114&amp;" Govt","DUR_ADJ_OAS_MID")," "))</f>
        <v xml:space="preserve"> </v>
      </c>
      <c r="S114" s="7" t="str">
        <f ca="1">IF(AND(A113="SVOL",C113="Cash"),                                     SUM(INDIRECT(ADDRESS(ROW()-(COUNTIF(A:A,"SVOL")),COLUMN())):INDIRECT(ADDRESS(ROW()-1,COLUMN()))),                                    IF(AND(A114="TYA",C114="Cash"), SUM(INDIRECT(ADDRESS(ROW()-(COUNTIF(A:A,"TYA")-1),COLUMN())):INDIRECT(ADDRESS(ROW()-1,COLUMN()))),                                    IF(AND(A114="SVOL",ISNUMBER(FIND(" Govt",C114))),"", IF(AND(A114="SVOL",ISNUMBER(FIND(" Index",C114))),J114,                                    IF(ISNUMBER(N114),Q114*N114,IF(ISNUMBER(R114),J114*R114," "))))))</f>
        <v xml:space="preserve"> </v>
      </c>
      <c r="AB114" s="8" t="s">
        <v>100</v>
      </c>
      <c r="AG114" s="17" t="s">
        <v>6276</v>
      </c>
    </row>
    <row r="115" spans="1:33" x14ac:dyDescent="0.35">
      <c r="A115" t="s">
        <v>79</v>
      </c>
      <c r="B115" t="s">
        <v>520</v>
      </c>
      <c r="C115" t="s">
        <v>521</v>
      </c>
      <c r="D115" t="s">
        <v>522</v>
      </c>
      <c r="E115" t="s">
        <v>523</v>
      </c>
      <c r="F115" t="s">
        <v>524</v>
      </c>
      <c r="G115" s="1">
        <v>-15242.86109518294</v>
      </c>
      <c r="H115" s="1">
        <v>16.079999999999998</v>
      </c>
      <c r="I115" s="2">
        <v>-245105.20641054161</v>
      </c>
      <c r="J115" s="3">
        <v>-2.3119308340961752E-3</v>
      </c>
      <c r="K115" s="4">
        <v>106017534.26000001</v>
      </c>
      <c r="L115" s="5">
        <v>4650001</v>
      </c>
      <c r="M115" s="6">
        <v>22.799464830000002</v>
      </c>
      <c r="N115" s="7" t="str">
        <f>IF(ISNUMBER(_xll.BDP($C115, "DELTA_MID")),_xll.BDP($C115, "DELTA_MID")," ")</f>
        <v xml:space="preserve"> </v>
      </c>
      <c r="O115" s="7" t="str">
        <f>IF(ISNUMBER(N115),_xll.BDP($C115, "OPT_UNDL_TICKER")," ")</f>
        <v xml:space="preserve"> </v>
      </c>
      <c r="P115" s="8" t="str">
        <f>IF(ISNUMBER(N115),_xll.BDP($C115, "OPT_UNDL_PX")," ")</f>
        <v xml:space="preserve"> </v>
      </c>
      <c r="Q115" s="7" t="str">
        <f t="shared" si="1"/>
        <v xml:space="preserve"> </v>
      </c>
      <c r="R115" s="8" t="str">
        <f>IF(ISNUMBER(_xll.BDP($T115&amp;" Index","DUR_ADJ_OAS_MID")),_xll.BDP($T115&amp;" Index","DUR_ADJ_OAS_MID"),IF(ISNUMBER(_xll.BDP($T115&amp;" Govt","DUR_ADJ_OAS_MID")),_xll.BDP($T115&amp;" Govt","DUR_ADJ_OAS_MID")," "))</f>
        <v xml:space="preserve"> </v>
      </c>
      <c r="S115" s="7" t="str">
        <f ca="1">IF(AND(A114="SVOL",C114="Cash"),                                     SUM(INDIRECT(ADDRESS(ROW()-(COUNTIF(A:A,"SVOL")),COLUMN())):INDIRECT(ADDRESS(ROW()-1,COLUMN()))),                                    IF(AND(A115="TYA",C115="Cash"), SUM(INDIRECT(ADDRESS(ROW()-(COUNTIF(A:A,"TYA")-1),COLUMN())):INDIRECT(ADDRESS(ROW()-1,COLUMN()))),                                    IF(AND(A115="SVOL",ISNUMBER(FIND(" Govt",C115))),"", IF(AND(A115="SVOL",ISNUMBER(FIND(" Index",C115))),J115,                                    IF(ISNUMBER(N115),Q115*N115,IF(ISNUMBER(R115),J115*R115," "))))))</f>
        <v xml:space="preserve"> </v>
      </c>
      <c r="AB115" s="8" t="s">
        <v>100</v>
      </c>
      <c r="AG115" s="17" t="s">
        <v>6276</v>
      </c>
    </row>
    <row r="116" spans="1:33" x14ac:dyDescent="0.35">
      <c r="A116" t="s">
        <v>79</v>
      </c>
      <c r="B116" t="s">
        <v>525</v>
      </c>
      <c r="C116" t="s">
        <v>526</v>
      </c>
      <c r="D116" t="s">
        <v>527</v>
      </c>
      <c r="E116" t="s">
        <v>528</v>
      </c>
      <c r="F116" t="s">
        <v>529</v>
      </c>
      <c r="G116" s="1">
        <v>-14536.40205033382</v>
      </c>
      <c r="H116" s="1">
        <v>17.47</v>
      </c>
      <c r="I116" s="2">
        <v>-253950.94381933179</v>
      </c>
      <c r="J116" s="3">
        <v>-2.3953673851396721E-3</v>
      </c>
      <c r="K116" s="4">
        <v>106017534.26000001</v>
      </c>
      <c r="L116" s="5">
        <v>4650001</v>
      </c>
      <c r="M116" s="6">
        <v>22.799464830000002</v>
      </c>
      <c r="N116" s="7" t="str">
        <f>IF(ISNUMBER(_xll.BDP($C116, "DELTA_MID")),_xll.BDP($C116, "DELTA_MID")," ")</f>
        <v xml:space="preserve"> </v>
      </c>
      <c r="O116" s="7" t="str">
        <f>IF(ISNUMBER(N116),_xll.BDP($C116, "OPT_UNDL_TICKER")," ")</f>
        <v xml:space="preserve"> </v>
      </c>
      <c r="P116" s="8" t="str">
        <f>IF(ISNUMBER(N116),_xll.BDP($C116, "OPT_UNDL_PX")," ")</f>
        <v xml:space="preserve"> </v>
      </c>
      <c r="Q116" s="7" t="str">
        <f t="shared" si="1"/>
        <v xml:space="preserve"> </v>
      </c>
      <c r="R116" s="8" t="str">
        <f>IF(ISNUMBER(_xll.BDP($T116&amp;" Index","DUR_ADJ_OAS_MID")),_xll.BDP($T116&amp;" Index","DUR_ADJ_OAS_MID"),IF(ISNUMBER(_xll.BDP($T116&amp;" Govt","DUR_ADJ_OAS_MID")),_xll.BDP($T116&amp;" Govt","DUR_ADJ_OAS_MID")," "))</f>
        <v xml:space="preserve"> </v>
      </c>
      <c r="S116" s="7" t="str">
        <f ca="1">IF(AND(A115="SVOL",C115="Cash"),                                     SUM(INDIRECT(ADDRESS(ROW()-(COUNTIF(A:A,"SVOL")),COLUMN())):INDIRECT(ADDRESS(ROW()-1,COLUMN()))),                                    IF(AND(A116="TYA",C116="Cash"), SUM(INDIRECT(ADDRESS(ROW()-(COUNTIF(A:A,"TYA")-1),COLUMN())):INDIRECT(ADDRESS(ROW()-1,COLUMN()))),                                    IF(AND(A116="SVOL",ISNUMBER(FIND(" Govt",C116))),"", IF(AND(A116="SVOL",ISNUMBER(FIND(" Index",C116))),J116,                                    IF(ISNUMBER(N116),Q116*N116,IF(ISNUMBER(R116),J116*R116," "))))))</f>
        <v xml:space="preserve"> </v>
      </c>
      <c r="AB116" s="8" t="s">
        <v>100</v>
      </c>
      <c r="AG116" s="17" t="s">
        <v>6276</v>
      </c>
    </row>
    <row r="117" spans="1:33" x14ac:dyDescent="0.35">
      <c r="A117" t="s">
        <v>79</v>
      </c>
      <c r="B117" t="s">
        <v>530</v>
      </c>
      <c r="C117" t="s">
        <v>531</v>
      </c>
      <c r="D117" t="s">
        <v>532</v>
      </c>
      <c r="E117" t="s">
        <v>533</v>
      </c>
      <c r="F117" t="s">
        <v>534</v>
      </c>
      <c r="G117" s="1">
        <v>-6926.1612689475287</v>
      </c>
      <c r="H117" s="1">
        <v>18.47</v>
      </c>
      <c r="I117" s="2">
        <v>-127926.1986374609</v>
      </c>
      <c r="J117" s="3">
        <v>-1.2066513292389119E-3</v>
      </c>
      <c r="K117" s="4">
        <v>106017534.26000001</v>
      </c>
      <c r="L117" s="5">
        <v>4650001</v>
      </c>
      <c r="M117" s="6">
        <v>22.799464830000002</v>
      </c>
      <c r="N117" s="7" t="str">
        <f>IF(ISNUMBER(_xll.BDP($C117, "DELTA_MID")),_xll.BDP($C117, "DELTA_MID")," ")</f>
        <v xml:space="preserve"> </v>
      </c>
      <c r="O117" s="7" t="str">
        <f>IF(ISNUMBER(N117),_xll.BDP($C117, "OPT_UNDL_TICKER")," ")</f>
        <v xml:space="preserve"> </v>
      </c>
      <c r="P117" s="8" t="str">
        <f>IF(ISNUMBER(N117),_xll.BDP($C117, "OPT_UNDL_PX")," ")</f>
        <v xml:space="preserve"> </v>
      </c>
      <c r="Q117" s="7" t="str">
        <f t="shared" si="1"/>
        <v xml:space="preserve"> </v>
      </c>
      <c r="R117" s="8" t="str">
        <f>IF(ISNUMBER(_xll.BDP($T117&amp;" Index","DUR_ADJ_OAS_MID")),_xll.BDP($T117&amp;" Index","DUR_ADJ_OAS_MID"),IF(ISNUMBER(_xll.BDP($T117&amp;" Govt","DUR_ADJ_OAS_MID")),_xll.BDP($T117&amp;" Govt","DUR_ADJ_OAS_MID")," "))</f>
        <v xml:space="preserve"> </v>
      </c>
      <c r="S117" s="7" t="str">
        <f ca="1">IF(AND(A116="SVOL",C116="Cash"),                                     SUM(INDIRECT(ADDRESS(ROW()-(COUNTIF(A:A,"SVOL")),COLUMN())):INDIRECT(ADDRESS(ROW()-1,COLUMN()))),                                    IF(AND(A117="TYA",C117="Cash"), SUM(INDIRECT(ADDRESS(ROW()-(COUNTIF(A:A,"TYA")-1),COLUMN())):INDIRECT(ADDRESS(ROW()-1,COLUMN()))),                                    IF(AND(A117="SVOL",ISNUMBER(FIND(" Govt",C117))),"", IF(AND(A117="SVOL",ISNUMBER(FIND(" Index",C117))),J117,                                    IF(ISNUMBER(N117),Q117*N117,IF(ISNUMBER(R117),J117*R117," "))))))</f>
        <v xml:space="preserve"> </v>
      </c>
      <c r="AB117" s="8" t="s">
        <v>100</v>
      </c>
      <c r="AG117" s="17" t="s">
        <v>6276</v>
      </c>
    </row>
    <row r="118" spans="1:33" x14ac:dyDescent="0.35">
      <c r="A118" t="s">
        <v>79</v>
      </c>
      <c r="B118" t="s">
        <v>535</v>
      </c>
      <c r="C118" t="s">
        <v>536</v>
      </c>
      <c r="D118" t="s">
        <v>537</v>
      </c>
      <c r="E118" t="s">
        <v>538</v>
      </c>
      <c r="F118" t="s">
        <v>539</v>
      </c>
      <c r="G118" s="1">
        <v>-23064.942146544261</v>
      </c>
      <c r="H118" s="1">
        <v>11.63</v>
      </c>
      <c r="I118" s="2">
        <v>-268245.27716430981</v>
      </c>
      <c r="J118" s="3">
        <v>-2.530197283276353E-3</v>
      </c>
      <c r="K118" s="4">
        <v>106017534.26000001</v>
      </c>
      <c r="L118" s="5">
        <v>4650001</v>
      </c>
      <c r="M118" s="6">
        <v>22.799464830000002</v>
      </c>
      <c r="N118" s="7" t="str">
        <f>IF(ISNUMBER(_xll.BDP($C118, "DELTA_MID")),_xll.BDP($C118, "DELTA_MID")," ")</f>
        <v xml:space="preserve"> </v>
      </c>
      <c r="O118" s="7" t="str">
        <f>IF(ISNUMBER(N118),_xll.BDP($C118, "OPT_UNDL_TICKER")," ")</f>
        <v xml:space="preserve"> </v>
      </c>
      <c r="P118" s="8" t="str">
        <f>IF(ISNUMBER(N118),_xll.BDP($C118, "OPT_UNDL_PX")," ")</f>
        <v xml:space="preserve"> </v>
      </c>
      <c r="Q118" s="7" t="str">
        <f t="shared" si="1"/>
        <v xml:space="preserve"> </v>
      </c>
      <c r="R118" s="8" t="str">
        <f>IF(ISNUMBER(_xll.BDP($T118&amp;" Index","DUR_ADJ_OAS_MID")),_xll.BDP($T118&amp;" Index","DUR_ADJ_OAS_MID"),IF(ISNUMBER(_xll.BDP($T118&amp;" Govt","DUR_ADJ_OAS_MID")),_xll.BDP($T118&amp;" Govt","DUR_ADJ_OAS_MID")," "))</f>
        <v xml:space="preserve"> </v>
      </c>
      <c r="S118" s="7" t="str">
        <f ca="1">IF(AND(A117="SVOL",C117="Cash"),                                     SUM(INDIRECT(ADDRESS(ROW()-(COUNTIF(A:A,"SVOL")),COLUMN())):INDIRECT(ADDRESS(ROW()-1,COLUMN()))),                                    IF(AND(A118="TYA",C118="Cash"), SUM(INDIRECT(ADDRESS(ROW()-(COUNTIF(A:A,"TYA")-1),COLUMN())):INDIRECT(ADDRESS(ROW()-1,COLUMN()))),                                    IF(AND(A118="SVOL",ISNUMBER(FIND(" Govt",C118))),"", IF(AND(A118="SVOL",ISNUMBER(FIND(" Index",C118))),J118,                                    IF(ISNUMBER(N118),Q118*N118,IF(ISNUMBER(R118),J118*R118," "))))))</f>
        <v xml:space="preserve"> </v>
      </c>
      <c r="AB118" s="8" t="s">
        <v>100</v>
      </c>
      <c r="AG118" s="17" t="s">
        <v>6276</v>
      </c>
    </row>
    <row r="119" spans="1:33" x14ac:dyDescent="0.35">
      <c r="A119" t="s">
        <v>79</v>
      </c>
      <c r="B119" t="s">
        <v>540</v>
      </c>
      <c r="C119" t="s">
        <v>541</v>
      </c>
      <c r="D119" t="s">
        <v>542</v>
      </c>
      <c r="E119" t="s">
        <v>543</v>
      </c>
      <c r="F119" t="s">
        <v>544</v>
      </c>
      <c r="G119" s="1">
        <v>-21604.341247564531</v>
      </c>
      <c r="H119" s="1">
        <v>12.13</v>
      </c>
      <c r="I119" s="2">
        <v>-262060.6593329577</v>
      </c>
      <c r="J119" s="3">
        <v>-2.471861481802375E-3</v>
      </c>
      <c r="K119" s="4">
        <v>106017534.26000001</v>
      </c>
      <c r="L119" s="5">
        <v>4650001</v>
      </c>
      <c r="M119" s="6">
        <v>22.799464830000002</v>
      </c>
      <c r="N119" s="7" t="str">
        <f>IF(ISNUMBER(_xll.BDP($C119, "DELTA_MID")),_xll.BDP($C119, "DELTA_MID")," ")</f>
        <v xml:space="preserve"> </v>
      </c>
      <c r="O119" s="7" t="str">
        <f>IF(ISNUMBER(N119),_xll.BDP($C119, "OPT_UNDL_TICKER")," ")</f>
        <v xml:space="preserve"> </v>
      </c>
      <c r="P119" s="8" t="str">
        <f>IF(ISNUMBER(N119),_xll.BDP($C119, "OPT_UNDL_PX")," ")</f>
        <v xml:space="preserve"> </v>
      </c>
      <c r="Q119" s="7" t="str">
        <f t="shared" si="1"/>
        <v xml:space="preserve"> </v>
      </c>
      <c r="R119" s="8" t="str">
        <f>IF(ISNUMBER(_xll.BDP($T119&amp;" Index","DUR_ADJ_OAS_MID")),_xll.BDP($T119&amp;" Index","DUR_ADJ_OAS_MID"),IF(ISNUMBER(_xll.BDP($T119&amp;" Govt","DUR_ADJ_OAS_MID")),_xll.BDP($T119&amp;" Govt","DUR_ADJ_OAS_MID")," "))</f>
        <v xml:space="preserve"> </v>
      </c>
      <c r="S119" s="7" t="str">
        <f ca="1">IF(AND(A118="SVOL",C118="Cash"),                                     SUM(INDIRECT(ADDRESS(ROW()-(COUNTIF(A:A,"SVOL")),COLUMN())):INDIRECT(ADDRESS(ROW()-1,COLUMN()))),                                    IF(AND(A119="TYA",C119="Cash"), SUM(INDIRECT(ADDRESS(ROW()-(COUNTIF(A:A,"TYA")-1),COLUMN())):INDIRECT(ADDRESS(ROW()-1,COLUMN()))),                                    IF(AND(A119="SVOL",ISNUMBER(FIND(" Govt",C119))),"", IF(AND(A119="SVOL",ISNUMBER(FIND(" Index",C119))),J119,                                    IF(ISNUMBER(N119),Q119*N119,IF(ISNUMBER(R119),J119*R119," "))))))</f>
        <v xml:space="preserve"> </v>
      </c>
      <c r="AB119" s="8" t="s">
        <v>100</v>
      </c>
      <c r="AG119" s="17" t="s">
        <v>6276</v>
      </c>
    </row>
    <row r="120" spans="1:33" x14ac:dyDescent="0.35">
      <c r="A120" t="s">
        <v>79</v>
      </c>
      <c r="B120" t="s">
        <v>545</v>
      </c>
      <c r="C120" t="s">
        <v>546</v>
      </c>
      <c r="D120" t="s">
        <v>547</v>
      </c>
      <c r="E120" t="s">
        <v>548</v>
      </c>
      <c r="F120" t="s">
        <v>549</v>
      </c>
      <c r="G120" s="1">
        <v>-9383.9094790881118</v>
      </c>
      <c r="H120" s="1">
        <v>39.200000000000003</v>
      </c>
      <c r="I120" s="2">
        <v>-367849.251580254</v>
      </c>
      <c r="J120" s="3">
        <v>-3.4697020087085919E-3</v>
      </c>
      <c r="K120" s="4">
        <v>106017534.26000001</v>
      </c>
      <c r="L120" s="5">
        <v>4650001</v>
      </c>
      <c r="M120" s="6">
        <v>22.799464830000002</v>
      </c>
      <c r="N120" s="7" t="str">
        <f>IF(ISNUMBER(_xll.BDP($C120, "DELTA_MID")),_xll.BDP($C120, "DELTA_MID")," ")</f>
        <v xml:space="preserve"> </v>
      </c>
      <c r="O120" s="7" t="str">
        <f>IF(ISNUMBER(N120),_xll.BDP($C120, "OPT_UNDL_TICKER")," ")</f>
        <v xml:space="preserve"> </v>
      </c>
      <c r="P120" s="8" t="str">
        <f>IF(ISNUMBER(N120),_xll.BDP($C120, "OPT_UNDL_PX")," ")</f>
        <v xml:space="preserve"> </v>
      </c>
      <c r="Q120" s="7" t="str">
        <f t="shared" si="1"/>
        <v xml:space="preserve"> </v>
      </c>
      <c r="R120" s="8" t="str">
        <f>IF(ISNUMBER(_xll.BDP($T120&amp;" Index","DUR_ADJ_OAS_MID")),_xll.BDP($T120&amp;" Index","DUR_ADJ_OAS_MID"),IF(ISNUMBER(_xll.BDP($T120&amp;" Govt","DUR_ADJ_OAS_MID")),_xll.BDP($T120&amp;" Govt","DUR_ADJ_OAS_MID")," "))</f>
        <v xml:space="preserve"> </v>
      </c>
      <c r="S120" s="7" t="str">
        <f ca="1">IF(AND(A119="SVOL",C119="Cash"),                                     SUM(INDIRECT(ADDRESS(ROW()-(COUNTIF(A:A,"SVOL")),COLUMN())):INDIRECT(ADDRESS(ROW()-1,COLUMN()))),                                    IF(AND(A120="TYA",C120="Cash"), SUM(INDIRECT(ADDRESS(ROW()-(COUNTIF(A:A,"TYA")-1),COLUMN())):INDIRECT(ADDRESS(ROW()-1,COLUMN()))),                                    IF(AND(A120="SVOL",ISNUMBER(FIND(" Govt",C120))),"", IF(AND(A120="SVOL",ISNUMBER(FIND(" Index",C120))),J120,                                    IF(ISNUMBER(N120),Q120*N120,IF(ISNUMBER(R120),J120*R120," "))))))</f>
        <v xml:space="preserve"> </v>
      </c>
      <c r="AB120" s="8" t="s">
        <v>100</v>
      </c>
      <c r="AG120" s="17" t="s">
        <v>6276</v>
      </c>
    </row>
    <row r="121" spans="1:33" x14ac:dyDescent="0.35">
      <c r="A121" t="s">
        <v>79</v>
      </c>
      <c r="B121" t="s">
        <v>550</v>
      </c>
      <c r="C121" t="s">
        <v>551</v>
      </c>
      <c r="D121" t="s">
        <v>552</v>
      </c>
      <c r="E121" t="s">
        <v>553</v>
      </c>
      <c r="F121" t="s">
        <v>554</v>
      </c>
      <c r="G121" s="1">
        <v>-2856.246573368308</v>
      </c>
      <c r="H121" s="1">
        <v>50.53</v>
      </c>
      <c r="I121" s="2">
        <v>-144326.13935230061</v>
      </c>
      <c r="J121" s="3">
        <v>-1.3613421624988149E-3</v>
      </c>
      <c r="K121" s="4">
        <v>106017534.26000001</v>
      </c>
      <c r="L121" s="5">
        <v>4650001</v>
      </c>
      <c r="M121" s="6">
        <v>22.799464830000002</v>
      </c>
      <c r="N121" s="7" t="str">
        <f>IF(ISNUMBER(_xll.BDP($C121, "DELTA_MID")),_xll.BDP($C121, "DELTA_MID")," ")</f>
        <v xml:space="preserve"> </v>
      </c>
      <c r="O121" s="7" t="str">
        <f>IF(ISNUMBER(N121),_xll.BDP($C121, "OPT_UNDL_TICKER")," ")</f>
        <v xml:space="preserve"> </v>
      </c>
      <c r="P121" s="8" t="str">
        <f>IF(ISNUMBER(N121),_xll.BDP($C121, "OPT_UNDL_PX")," ")</f>
        <v xml:space="preserve"> </v>
      </c>
      <c r="Q121" s="7" t="str">
        <f t="shared" si="1"/>
        <v xml:space="preserve"> </v>
      </c>
      <c r="R121" s="8" t="str">
        <f>IF(ISNUMBER(_xll.BDP($T121&amp;" Index","DUR_ADJ_OAS_MID")),_xll.BDP($T121&amp;" Index","DUR_ADJ_OAS_MID"),IF(ISNUMBER(_xll.BDP($T121&amp;" Govt","DUR_ADJ_OAS_MID")),_xll.BDP($T121&amp;" Govt","DUR_ADJ_OAS_MID")," "))</f>
        <v xml:space="preserve"> </v>
      </c>
      <c r="S121" s="7" t="str">
        <f ca="1">IF(AND(A120="SVOL",C120="Cash"),                                     SUM(INDIRECT(ADDRESS(ROW()-(COUNTIF(A:A,"SVOL")),COLUMN())):INDIRECT(ADDRESS(ROW()-1,COLUMN()))),                                    IF(AND(A121="TYA",C121="Cash"), SUM(INDIRECT(ADDRESS(ROW()-(COUNTIF(A:A,"TYA")-1),COLUMN())):INDIRECT(ADDRESS(ROW()-1,COLUMN()))),                                    IF(AND(A121="SVOL",ISNUMBER(FIND(" Govt",C121))),"", IF(AND(A121="SVOL",ISNUMBER(FIND(" Index",C121))),J121,                                    IF(ISNUMBER(N121),Q121*N121,IF(ISNUMBER(R121),J121*R121," "))))))</f>
        <v xml:space="preserve"> </v>
      </c>
      <c r="AB121" s="8" t="s">
        <v>100</v>
      </c>
      <c r="AG121" s="17" t="s">
        <v>6276</v>
      </c>
    </row>
    <row r="122" spans="1:33" x14ac:dyDescent="0.35">
      <c r="A122" t="s">
        <v>79</v>
      </c>
      <c r="B122" t="s">
        <v>555</v>
      </c>
      <c r="C122" t="s">
        <v>556</v>
      </c>
      <c r="D122" t="s">
        <v>557</v>
      </c>
      <c r="E122" t="s">
        <v>558</v>
      </c>
      <c r="F122" t="s">
        <v>559</v>
      </c>
      <c r="G122" s="1">
        <v>-13253.05076262784</v>
      </c>
      <c r="H122" s="1">
        <v>17.34</v>
      </c>
      <c r="I122" s="2">
        <v>-229807.9002239668</v>
      </c>
      <c r="J122" s="3">
        <v>-2.16764049294318E-3</v>
      </c>
      <c r="K122" s="4">
        <v>106017534.26000001</v>
      </c>
      <c r="L122" s="5">
        <v>4650001</v>
      </c>
      <c r="M122" s="6">
        <v>22.799464830000002</v>
      </c>
      <c r="N122" s="7" t="str">
        <f>IF(ISNUMBER(_xll.BDP($C122, "DELTA_MID")),_xll.BDP($C122, "DELTA_MID")," ")</f>
        <v xml:space="preserve"> </v>
      </c>
      <c r="O122" s="7" t="str">
        <f>IF(ISNUMBER(N122),_xll.BDP($C122, "OPT_UNDL_TICKER")," ")</f>
        <v xml:space="preserve"> </v>
      </c>
      <c r="P122" s="8" t="str">
        <f>IF(ISNUMBER(N122),_xll.BDP($C122, "OPT_UNDL_PX")," ")</f>
        <v xml:space="preserve"> </v>
      </c>
      <c r="Q122" s="7" t="str">
        <f t="shared" si="1"/>
        <v xml:space="preserve"> </v>
      </c>
      <c r="R122" s="8" t="str">
        <f>IF(ISNUMBER(_xll.BDP($T122&amp;" Index","DUR_ADJ_OAS_MID")),_xll.BDP($T122&amp;" Index","DUR_ADJ_OAS_MID"),IF(ISNUMBER(_xll.BDP($T122&amp;" Govt","DUR_ADJ_OAS_MID")),_xll.BDP($T122&amp;" Govt","DUR_ADJ_OAS_MID")," "))</f>
        <v xml:space="preserve"> </v>
      </c>
      <c r="S122" s="7" t="str">
        <f ca="1">IF(AND(A121="SVOL",C121="Cash"),                                     SUM(INDIRECT(ADDRESS(ROW()-(COUNTIF(A:A,"SVOL")),COLUMN())):INDIRECT(ADDRESS(ROW()-1,COLUMN()))),                                    IF(AND(A122="TYA",C122="Cash"), SUM(INDIRECT(ADDRESS(ROW()-(COUNTIF(A:A,"TYA")-1),COLUMN())):INDIRECT(ADDRESS(ROW()-1,COLUMN()))),                                    IF(AND(A122="SVOL",ISNUMBER(FIND(" Govt",C122))),"", IF(AND(A122="SVOL",ISNUMBER(FIND(" Index",C122))),J122,                                    IF(ISNUMBER(N122),Q122*N122,IF(ISNUMBER(R122),J122*R122," "))))))</f>
        <v xml:space="preserve"> </v>
      </c>
      <c r="AB122" s="8" t="s">
        <v>100</v>
      </c>
      <c r="AG122" s="17" t="s">
        <v>6276</v>
      </c>
    </row>
    <row r="123" spans="1:33" x14ac:dyDescent="0.35">
      <c r="A123" t="s">
        <v>79</v>
      </c>
      <c r="B123" t="s">
        <v>560</v>
      </c>
      <c r="C123" t="s">
        <v>561</v>
      </c>
      <c r="D123" t="s">
        <v>562</v>
      </c>
      <c r="E123" t="s">
        <v>563</v>
      </c>
      <c r="F123" t="s">
        <v>564</v>
      </c>
      <c r="G123" s="1">
        <v>-32622.299827963321</v>
      </c>
      <c r="H123" s="1">
        <v>7.62</v>
      </c>
      <c r="I123" s="2">
        <v>-248581.92468908051</v>
      </c>
      <c r="J123" s="3">
        <v>-2.3447246384683128E-3</v>
      </c>
      <c r="K123" s="4">
        <v>106017534.26000001</v>
      </c>
      <c r="L123" s="5">
        <v>4650001</v>
      </c>
      <c r="M123" s="6">
        <v>22.799464830000002</v>
      </c>
      <c r="N123" s="7" t="str">
        <f>IF(ISNUMBER(_xll.BDP($C123, "DELTA_MID")),_xll.BDP($C123, "DELTA_MID")," ")</f>
        <v xml:space="preserve"> </v>
      </c>
      <c r="O123" s="7" t="str">
        <f>IF(ISNUMBER(N123),_xll.BDP($C123, "OPT_UNDL_TICKER")," ")</f>
        <v xml:space="preserve"> </v>
      </c>
      <c r="P123" s="8" t="str">
        <f>IF(ISNUMBER(N123),_xll.BDP($C123, "OPT_UNDL_PX")," ")</f>
        <v xml:space="preserve"> </v>
      </c>
      <c r="Q123" s="7" t="str">
        <f t="shared" si="1"/>
        <v xml:space="preserve"> </v>
      </c>
      <c r="R123" s="8" t="str">
        <f>IF(ISNUMBER(_xll.BDP($T123&amp;" Index","DUR_ADJ_OAS_MID")),_xll.BDP($T123&amp;" Index","DUR_ADJ_OAS_MID"),IF(ISNUMBER(_xll.BDP($T123&amp;" Govt","DUR_ADJ_OAS_MID")),_xll.BDP($T123&amp;" Govt","DUR_ADJ_OAS_MID")," "))</f>
        <v xml:space="preserve"> </v>
      </c>
      <c r="S123" s="7" t="str">
        <f ca="1">IF(AND(A122="SVOL",C122="Cash"),                                     SUM(INDIRECT(ADDRESS(ROW()-(COUNTIF(A:A,"SVOL")),COLUMN())):INDIRECT(ADDRESS(ROW()-1,COLUMN()))),                                    IF(AND(A123="TYA",C123="Cash"), SUM(INDIRECT(ADDRESS(ROW()-(COUNTIF(A:A,"TYA")-1),COLUMN())):INDIRECT(ADDRESS(ROW()-1,COLUMN()))),                                    IF(AND(A123="SVOL",ISNUMBER(FIND(" Govt",C123))),"", IF(AND(A123="SVOL",ISNUMBER(FIND(" Index",C123))),J123,                                    IF(ISNUMBER(N123),Q123*N123,IF(ISNUMBER(R123),J123*R123," "))))))</f>
        <v xml:space="preserve"> </v>
      </c>
      <c r="AB123" s="8" t="s">
        <v>100</v>
      </c>
      <c r="AG123" s="17" t="s">
        <v>6276</v>
      </c>
    </row>
    <row r="124" spans="1:33" x14ac:dyDescent="0.35">
      <c r="A124" t="s">
        <v>79</v>
      </c>
      <c r="B124" t="s">
        <v>565</v>
      </c>
      <c r="C124" t="s">
        <v>566</v>
      </c>
      <c r="D124" t="s">
        <v>567</v>
      </c>
      <c r="E124" t="s">
        <v>568</v>
      </c>
      <c r="F124" t="s">
        <v>569</v>
      </c>
      <c r="G124" s="1">
        <v>-1803.0682331068069</v>
      </c>
      <c r="H124" s="1">
        <v>154.4</v>
      </c>
      <c r="I124" s="2">
        <v>-278393.73519169103</v>
      </c>
      <c r="J124" s="3">
        <v>-2.6259216188611908E-3</v>
      </c>
      <c r="K124" s="4">
        <v>106017534.26000001</v>
      </c>
      <c r="L124" s="5">
        <v>4650001</v>
      </c>
      <c r="M124" s="6">
        <v>22.799464830000002</v>
      </c>
      <c r="N124" s="7" t="str">
        <f>IF(ISNUMBER(_xll.BDP($C124, "DELTA_MID")),_xll.BDP($C124, "DELTA_MID")," ")</f>
        <v xml:space="preserve"> </v>
      </c>
      <c r="O124" s="7" t="str">
        <f>IF(ISNUMBER(N124),_xll.BDP($C124, "OPT_UNDL_TICKER")," ")</f>
        <v xml:space="preserve"> </v>
      </c>
      <c r="P124" s="8" t="str">
        <f>IF(ISNUMBER(N124),_xll.BDP($C124, "OPT_UNDL_PX")," ")</f>
        <v xml:space="preserve"> </v>
      </c>
      <c r="Q124" s="7" t="str">
        <f t="shared" si="1"/>
        <v xml:space="preserve"> </v>
      </c>
      <c r="R124" s="8" t="str">
        <f>IF(ISNUMBER(_xll.BDP($T124&amp;" Index","DUR_ADJ_OAS_MID")),_xll.BDP($T124&amp;" Index","DUR_ADJ_OAS_MID"),IF(ISNUMBER(_xll.BDP($T124&amp;" Govt","DUR_ADJ_OAS_MID")),_xll.BDP($T124&amp;" Govt","DUR_ADJ_OAS_MID")," "))</f>
        <v xml:space="preserve"> </v>
      </c>
      <c r="S124" s="7" t="str">
        <f ca="1">IF(AND(A123="SVOL",C123="Cash"),                                     SUM(INDIRECT(ADDRESS(ROW()-(COUNTIF(A:A,"SVOL")),COLUMN())):INDIRECT(ADDRESS(ROW()-1,COLUMN()))),                                    IF(AND(A124="TYA",C124="Cash"), SUM(INDIRECT(ADDRESS(ROW()-(COUNTIF(A:A,"TYA")-1),COLUMN())):INDIRECT(ADDRESS(ROW()-1,COLUMN()))),                                    IF(AND(A124="SVOL",ISNUMBER(FIND(" Govt",C124))),"", IF(AND(A124="SVOL",ISNUMBER(FIND(" Index",C124))),J124,                                    IF(ISNUMBER(N124),Q124*N124,IF(ISNUMBER(R124),J124*R124," "))))))</f>
        <v xml:space="preserve"> </v>
      </c>
      <c r="AB124" s="8" t="s">
        <v>100</v>
      </c>
      <c r="AG124" s="17" t="s">
        <v>6276</v>
      </c>
    </row>
    <row r="125" spans="1:33" x14ac:dyDescent="0.35">
      <c r="A125" t="s">
        <v>79</v>
      </c>
      <c r="B125" t="s">
        <v>570</v>
      </c>
      <c r="C125" t="s">
        <v>571</v>
      </c>
      <c r="D125" t="s">
        <v>572</v>
      </c>
      <c r="E125" t="s">
        <v>573</v>
      </c>
      <c r="F125" t="s">
        <v>574</v>
      </c>
      <c r="G125" s="1">
        <v>-2140.273367257244</v>
      </c>
      <c r="H125" s="1">
        <v>70.510000000000005</v>
      </c>
      <c r="I125" s="2">
        <v>-150910.67512530831</v>
      </c>
      <c r="J125" s="3">
        <v>-1.4234501507572441E-3</v>
      </c>
      <c r="K125" s="4">
        <v>106017534.26000001</v>
      </c>
      <c r="L125" s="5">
        <v>4650001</v>
      </c>
      <c r="M125" s="6">
        <v>22.799464830000002</v>
      </c>
      <c r="N125" s="7" t="str">
        <f>IF(ISNUMBER(_xll.BDP($C125, "DELTA_MID")),_xll.BDP($C125, "DELTA_MID")," ")</f>
        <v xml:space="preserve"> </v>
      </c>
      <c r="O125" s="7" t="str">
        <f>IF(ISNUMBER(N125),_xll.BDP($C125, "OPT_UNDL_TICKER")," ")</f>
        <v xml:space="preserve"> </v>
      </c>
      <c r="P125" s="8" t="str">
        <f>IF(ISNUMBER(N125),_xll.BDP($C125, "OPT_UNDL_PX")," ")</f>
        <v xml:space="preserve"> </v>
      </c>
      <c r="Q125" s="7" t="str">
        <f t="shared" si="1"/>
        <v xml:space="preserve"> </v>
      </c>
      <c r="R125" s="8" t="str">
        <f>IF(ISNUMBER(_xll.BDP($T125&amp;" Index","DUR_ADJ_OAS_MID")),_xll.BDP($T125&amp;" Index","DUR_ADJ_OAS_MID"),IF(ISNUMBER(_xll.BDP($T125&amp;" Govt","DUR_ADJ_OAS_MID")),_xll.BDP($T125&amp;" Govt","DUR_ADJ_OAS_MID")," "))</f>
        <v xml:space="preserve"> </v>
      </c>
      <c r="S125" s="7" t="str">
        <f ca="1">IF(AND(A124="SVOL",C124="Cash"),                                     SUM(INDIRECT(ADDRESS(ROW()-(COUNTIF(A:A,"SVOL")),COLUMN())):INDIRECT(ADDRESS(ROW()-1,COLUMN()))),                                    IF(AND(A125="TYA",C125="Cash"), SUM(INDIRECT(ADDRESS(ROW()-(COUNTIF(A:A,"TYA")-1),COLUMN())):INDIRECT(ADDRESS(ROW()-1,COLUMN()))),                                    IF(AND(A125="SVOL",ISNUMBER(FIND(" Govt",C125))),"", IF(AND(A125="SVOL",ISNUMBER(FIND(" Index",C125))),J125,                                    IF(ISNUMBER(N125),Q125*N125,IF(ISNUMBER(R125),J125*R125," "))))))</f>
        <v xml:space="preserve"> </v>
      </c>
      <c r="AB125" s="8" t="s">
        <v>100</v>
      </c>
      <c r="AG125" s="17" t="s">
        <v>6276</v>
      </c>
    </row>
    <row r="126" spans="1:33" x14ac:dyDescent="0.35">
      <c r="A126" t="s">
        <v>79</v>
      </c>
      <c r="B126" t="s">
        <v>575</v>
      </c>
      <c r="C126" t="s">
        <v>576</v>
      </c>
      <c r="D126" t="s">
        <v>577</v>
      </c>
      <c r="E126" t="s">
        <v>578</v>
      </c>
      <c r="F126" t="s">
        <v>579</v>
      </c>
      <c r="G126" s="1">
        <v>-10222.29668545506</v>
      </c>
      <c r="H126" s="1">
        <v>26.11</v>
      </c>
      <c r="I126" s="2">
        <v>-266904.16645723162</v>
      </c>
      <c r="J126" s="3">
        <v>-2.5175473879883799E-3</v>
      </c>
      <c r="K126" s="4">
        <v>106017534.26000001</v>
      </c>
      <c r="L126" s="5">
        <v>4650001</v>
      </c>
      <c r="M126" s="6">
        <v>22.799464830000002</v>
      </c>
      <c r="N126" s="7" t="str">
        <f>IF(ISNUMBER(_xll.BDP($C126, "DELTA_MID")),_xll.BDP($C126, "DELTA_MID")," ")</f>
        <v xml:space="preserve"> </v>
      </c>
      <c r="O126" s="7" t="str">
        <f>IF(ISNUMBER(N126),_xll.BDP($C126, "OPT_UNDL_TICKER")," ")</f>
        <v xml:space="preserve"> </v>
      </c>
      <c r="P126" s="8" t="str">
        <f>IF(ISNUMBER(N126),_xll.BDP($C126, "OPT_UNDL_PX")," ")</f>
        <v xml:space="preserve"> </v>
      </c>
      <c r="Q126" s="7" t="str">
        <f t="shared" si="1"/>
        <v xml:space="preserve"> </v>
      </c>
      <c r="R126" s="8" t="str">
        <f>IF(ISNUMBER(_xll.BDP($T126&amp;" Index","DUR_ADJ_OAS_MID")),_xll.BDP($T126&amp;" Index","DUR_ADJ_OAS_MID"),IF(ISNUMBER(_xll.BDP($T126&amp;" Govt","DUR_ADJ_OAS_MID")),_xll.BDP($T126&amp;" Govt","DUR_ADJ_OAS_MID")," "))</f>
        <v xml:space="preserve"> </v>
      </c>
      <c r="S126" s="7" t="str">
        <f ca="1">IF(AND(A125="SVOL",C125="Cash"),                                     SUM(INDIRECT(ADDRESS(ROW()-(COUNTIF(A:A,"SVOL")),COLUMN())):INDIRECT(ADDRESS(ROW()-1,COLUMN()))),                                    IF(AND(A126="TYA",C126="Cash"), SUM(INDIRECT(ADDRESS(ROW()-(COUNTIF(A:A,"TYA")-1),COLUMN())):INDIRECT(ADDRESS(ROW()-1,COLUMN()))),                                    IF(AND(A126="SVOL",ISNUMBER(FIND(" Govt",C126))),"", IF(AND(A126="SVOL",ISNUMBER(FIND(" Index",C126))),J126,                                    IF(ISNUMBER(N126),Q126*N126,IF(ISNUMBER(R126),J126*R126," "))))))</f>
        <v xml:space="preserve"> </v>
      </c>
      <c r="AB126" s="8" t="s">
        <v>100</v>
      </c>
      <c r="AG126" s="17" t="s">
        <v>6276</v>
      </c>
    </row>
    <row r="127" spans="1:33" x14ac:dyDescent="0.35">
      <c r="A127" t="s">
        <v>79</v>
      </c>
      <c r="B127" t="s">
        <v>580</v>
      </c>
      <c r="C127" t="s">
        <v>581</v>
      </c>
      <c r="D127" t="s">
        <v>582</v>
      </c>
      <c r="E127" t="s">
        <v>583</v>
      </c>
      <c r="F127" t="s">
        <v>584</v>
      </c>
      <c r="G127" s="1">
        <v>-120411.1742126826</v>
      </c>
      <c r="H127" s="1">
        <v>1.56</v>
      </c>
      <c r="I127" s="2">
        <v>-187841.4317717849</v>
      </c>
      <c r="J127" s="3">
        <v>-1.771795892848422E-3</v>
      </c>
      <c r="K127" s="4">
        <v>106017534.26000001</v>
      </c>
      <c r="L127" s="5">
        <v>4650001</v>
      </c>
      <c r="M127" s="6">
        <v>22.799464830000002</v>
      </c>
      <c r="N127" s="7" t="str">
        <f>IF(ISNUMBER(_xll.BDP($C127, "DELTA_MID")),_xll.BDP($C127, "DELTA_MID")," ")</f>
        <v xml:space="preserve"> </v>
      </c>
      <c r="O127" s="7" t="str">
        <f>IF(ISNUMBER(N127),_xll.BDP($C127, "OPT_UNDL_TICKER")," ")</f>
        <v xml:space="preserve"> </v>
      </c>
      <c r="P127" s="8" t="str">
        <f>IF(ISNUMBER(N127),_xll.BDP($C127, "OPT_UNDL_PX")," ")</f>
        <v xml:space="preserve"> </v>
      </c>
      <c r="Q127" s="7" t="str">
        <f t="shared" si="1"/>
        <v xml:space="preserve"> </v>
      </c>
      <c r="R127" s="8" t="str">
        <f>IF(ISNUMBER(_xll.BDP($T127&amp;" Index","DUR_ADJ_OAS_MID")),_xll.BDP($T127&amp;" Index","DUR_ADJ_OAS_MID"),IF(ISNUMBER(_xll.BDP($T127&amp;" Govt","DUR_ADJ_OAS_MID")),_xll.BDP($T127&amp;" Govt","DUR_ADJ_OAS_MID")," "))</f>
        <v xml:space="preserve"> </v>
      </c>
      <c r="S127" s="7" t="str">
        <f ca="1">IF(AND(A126="SVOL",C126="Cash"),                                     SUM(INDIRECT(ADDRESS(ROW()-(COUNTIF(A:A,"SVOL")),COLUMN())):INDIRECT(ADDRESS(ROW()-1,COLUMN()))),                                    IF(AND(A127="TYA",C127="Cash"), SUM(INDIRECT(ADDRESS(ROW()-(COUNTIF(A:A,"TYA")-1),COLUMN())):INDIRECT(ADDRESS(ROW()-1,COLUMN()))),                                    IF(AND(A127="SVOL",ISNUMBER(FIND(" Govt",C127))),"", IF(AND(A127="SVOL",ISNUMBER(FIND(" Index",C127))),J127,                                    IF(ISNUMBER(N127),Q127*N127,IF(ISNUMBER(R127),J127*R127," "))))))</f>
        <v xml:space="preserve"> </v>
      </c>
      <c r="AB127" s="8" t="s">
        <v>100</v>
      </c>
      <c r="AG127" s="17" t="s">
        <v>6276</v>
      </c>
    </row>
    <row r="128" spans="1:33" x14ac:dyDescent="0.35">
      <c r="A128" t="s">
        <v>79</v>
      </c>
      <c r="B128" t="s">
        <v>585</v>
      </c>
      <c r="C128" t="s">
        <v>586</v>
      </c>
      <c r="D128" t="s">
        <v>587</v>
      </c>
      <c r="E128" t="s">
        <v>588</v>
      </c>
      <c r="F128" t="s">
        <v>589</v>
      </c>
      <c r="G128" s="1">
        <v>-14302.87079171227</v>
      </c>
      <c r="H128" s="1">
        <v>13.06</v>
      </c>
      <c r="I128" s="2">
        <v>-186795.49253976229</v>
      </c>
      <c r="J128" s="3">
        <v>-1.76193017356601E-3</v>
      </c>
      <c r="K128" s="4">
        <v>106017534.26000001</v>
      </c>
      <c r="L128" s="5">
        <v>4650001</v>
      </c>
      <c r="M128" s="6">
        <v>22.799464830000002</v>
      </c>
      <c r="N128" s="7" t="str">
        <f>IF(ISNUMBER(_xll.BDP($C128, "DELTA_MID")),_xll.BDP($C128, "DELTA_MID")," ")</f>
        <v xml:space="preserve"> </v>
      </c>
      <c r="O128" s="7" t="str">
        <f>IF(ISNUMBER(N128),_xll.BDP($C128, "OPT_UNDL_TICKER")," ")</f>
        <v xml:space="preserve"> </v>
      </c>
      <c r="P128" s="8" t="str">
        <f>IF(ISNUMBER(N128),_xll.BDP($C128, "OPT_UNDL_PX")," ")</f>
        <v xml:space="preserve"> </v>
      </c>
      <c r="Q128" s="7" t="str">
        <f t="shared" si="1"/>
        <v xml:space="preserve"> </v>
      </c>
      <c r="R128" s="8" t="str">
        <f>IF(ISNUMBER(_xll.BDP($T128&amp;" Index","DUR_ADJ_OAS_MID")),_xll.BDP($T128&amp;" Index","DUR_ADJ_OAS_MID"),IF(ISNUMBER(_xll.BDP($T128&amp;" Govt","DUR_ADJ_OAS_MID")),_xll.BDP($T128&amp;" Govt","DUR_ADJ_OAS_MID")," "))</f>
        <v xml:space="preserve"> </v>
      </c>
      <c r="S128" s="7" t="str">
        <f ca="1">IF(AND(A127="SVOL",C127="Cash"),                                     SUM(INDIRECT(ADDRESS(ROW()-(COUNTIF(A:A,"SVOL")),COLUMN())):INDIRECT(ADDRESS(ROW()-1,COLUMN()))),                                    IF(AND(A128="TYA",C128="Cash"), SUM(INDIRECT(ADDRESS(ROW()-(COUNTIF(A:A,"TYA")-1),COLUMN())):INDIRECT(ADDRESS(ROW()-1,COLUMN()))),                                    IF(AND(A128="SVOL",ISNUMBER(FIND(" Govt",C128))),"", IF(AND(A128="SVOL",ISNUMBER(FIND(" Index",C128))),J128,                                    IF(ISNUMBER(N128),Q128*N128,IF(ISNUMBER(R128),J128*R128," "))))))</f>
        <v xml:space="preserve"> </v>
      </c>
      <c r="AB128" s="8" t="s">
        <v>100</v>
      </c>
      <c r="AG128" s="17" t="s">
        <v>6276</v>
      </c>
    </row>
    <row r="129" spans="1:33" x14ac:dyDescent="0.35">
      <c r="A129" t="s">
        <v>79</v>
      </c>
      <c r="B129" t="s">
        <v>590</v>
      </c>
      <c r="C129" t="s">
        <v>591</v>
      </c>
      <c r="D129" t="s">
        <v>592</v>
      </c>
      <c r="E129" t="s">
        <v>593</v>
      </c>
      <c r="F129" t="s">
        <v>594</v>
      </c>
      <c r="G129" s="1">
        <v>-16672.763401032498</v>
      </c>
      <c r="H129" s="1">
        <v>16.36</v>
      </c>
      <c r="I129" s="2">
        <v>-272766.40924089169</v>
      </c>
      <c r="J129" s="3">
        <v>-2.572842418424415E-3</v>
      </c>
      <c r="K129" s="4">
        <v>106017534.26000001</v>
      </c>
      <c r="L129" s="5">
        <v>4650001</v>
      </c>
      <c r="M129" s="6">
        <v>22.799464830000002</v>
      </c>
      <c r="N129" s="7" t="str">
        <f>IF(ISNUMBER(_xll.BDP($C129, "DELTA_MID")),_xll.BDP($C129, "DELTA_MID")," ")</f>
        <v xml:space="preserve"> </v>
      </c>
      <c r="O129" s="7" t="str">
        <f>IF(ISNUMBER(N129),_xll.BDP($C129, "OPT_UNDL_TICKER")," ")</f>
        <v xml:space="preserve"> </v>
      </c>
      <c r="P129" s="8" t="str">
        <f>IF(ISNUMBER(N129),_xll.BDP($C129, "OPT_UNDL_PX")," ")</f>
        <v xml:space="preserve"> </v>
      </c>
      <c r="Q129" s="7" t="str">
        <f t="shared" si="1"/>
        <v xml:space="preserve"> </v>
      </c>
      <c r="R129" s="8" t="str">
        <f>IF(ISNUMBER(_xll.BDP($T129&amp;" Index","DUR_ADJ_OAS_MID")),_xll.BDP($T129&amp;" Index","DUR_ADJ_OAS_MID"),IF(ISNUMBER(_xll.BDP($T129&amp;" Govt","DUR_ADJ_OAS_MID")),_xll.BDP($T129&amp;" Govt","DUR_ADJ_OAS_MID")," "))</f>
        <v xml:space="preserve"> </v>
      </c>
      <c r="S129" s="7" t="str">
        <f ca="1">IF(AND(A128="SVOL",C128="Cash"),                                     SUM(INDIRECT(ADDRESS(ROW()-(COUNTIF(A:A,"SVOL")),COLUMN())):INDIRECT(ADDRESS(ROW()-1,COLUMN()))),                                    IF(AND(A129="TYA",C129="Cash"), SUM(INDIRECT(ADDRESS(ROW()-(COUNTIF(A:A,"TYA")-1),COLUMN())):INDIRECT(ADDRESS(ROW()-1,COLUMN()))),                                    IF(AND(A129="SVOL",ISNUMBER(FIND(" Govt",C129))),"", IF(AND(A129="SVOL",ISNUMBER(FIND(" Index",C129))),J129,                                    IF(ISNUMBER(N129),Q129*N129,IF(ISNUMBER(R129),J129*R129," "))))))</f>
        <v xml:space="preserve"> </v>
      </c>
      <c r="AB129" s="8" t="s">
        <v>100</v>
      </c>
      <c r="AG129" s="17" t="s">
        <v>6276</v>
      </c>
    </row>
    <row r="130" spans="1:33" x14ac:dyDescent="0.35">
      <c r="A130" t="s">
        <v>79</v>
      </c>
      <c r="B130" t="s">
        <v>595</v>
      </c>
      <c r="C130" t="s">
        <v>596</v>
      </c>
      <c r="F130" t="s">
        <v>596</v>
      </c>
      <c r="G130" s="1">
        <v>29064</v>
      </c>
      <c r="H130" s="1">
        <v>1059.8399999999999</v>
      </c>
      <c r="I130" s="2">
        <v>30803189.760000002</v>
      </c>
      <c r="J130" s="3">
        <v>0.29054806806540379</v>
      </c>
      <c r="K130" s="4">
        <v>106017534.26000001</v>
      </c>
      <c r="L130" s="5">
        <v>4650001</v>
      </c>
      <c r="M130" s="6">
        <v>22.799464830000002</v>
      </c>
      <c r="N130" s="7" t="str">
        <f>IF(ISNUMBER(_xll.BDP($C130, "DELTA_MID")),_xll.BDP($C130, "DELTA_MID")," ")</f>
        <v xml:space="preserve"> </v>
      </c>
      <c r="O130" s="7" t="str">
        <f>IF(ISNUMBER(N130),_xll.BDP($C130, "OPT_UNDL_TICKER")," ")</f>
        <v xml:space="preserve"> </v>
      </c>
      <c r="P130" s="8" t="str">
        <f>IF(ISNUMBER(N130),_xll.BDP($C130, "OPT_UNDL_PX")," ")</f>
        <v xml:space="preserve"> </v>
      </c>
      <c r="Q130" s="7" t="str">
        <f t="shared" si="1"/>
        <v xml:space="preserve"> </v>
      </c>
      <c r="R130" s="8" t="str">
        <f>IF(ISNUMBER(_xll.BDP($T130&amp;" Index","DUR_ADJ_OAS_MID")),_xll.BDP($T130&amp;" Index","DUR_ADJ_OAS_MID"),IF(ISNUMBER(_xll.BDP($T130&amp;" Govt","DUR_ADJ_OAS_MID")),_xll.BDP($T130&amp;" Govt","DUR_ADJ_OAS_MID")," "))</f>
        <v xml:space="preserve"> </v>
      </c>
      <c r="S130" s="7" t="str">
        <f ca="1">IF(AND(A129="SVOL",C129="Cash"),                                     SUM(INDIRECT(ADDRESS(ROW()-(COUNTIF(A:A,"SVOL")),COLUMN())):INDIRECT(ADDRESS(ROW()-1,COLUMN()))),                                    IF(AND(A130="TYA",C130="Cash"), SUM(INDIRECT(ADDRESS(ROW()-(COUNTIF(A:A,"TYA")-1),COLUMN())):INDIRECT(ADDRESS(ROW()-1,COLUMN()))),                                    IF(AND(A130="SVOL",ISNUMBER(FIND(" Govt",C130))),"", IF(AND(A130="SVOL",ISNUMBER(FIND(" Index",C130))),J130,                                    IF(ISNUMBER(N130),Q130*N130,IF(ISNUMBER(R130),J130*R130," "))))))</f>
        <v xml:space="preserve"> </v>
      </c>
      <c r="T130" t="s">
        <v>596</v>
      </c>
      <c r="U130" t="s">
        <v>86</v>
      </c>
      <c r="AC130" s="8" t="s">
        <v>89</v>
      </c>
      <c r="AD130" s="8" t="s">
        <v>90</v>
      </c>
      <c r="AE130" s="8">
        <v>40</v>
      </c>
      <c r="AF130" s="8" t="s">
        <v>596</v>
      </c>
      <c r="AG130" s="17" t="s">
        <v>6276</v>
      </c>
    </row>
    <row r="131" spans="1:33" x14ac:dyDescent="0.35">
      <c r="A131" t="s">
        <v>79</v>
      </c>
      <c r="B131" t="s">
        <v>597</v>
      </c>
      <c r="C131" t="s">
        <v>598</v>
      </c>
      <c r="D131" t="s">
        <v>599</v>
      </c>
      <c r="E131" t="s">
        <v>600</v>
      </c>
      <c r="F131" t="s">
        <v>601</v>
      </c>
      <c r="G131" s="1">
        <v>1787.796410295289</v>
      </c>
      <c r="H131" s="1">
        <v>161.72</v>
      </c>
      <c r="I131" s="2">
        <v>289122.43547295412</v>
      </c>
      <c r="J131" s="3">
        <v>2.727119032630048E-3</v>
      </c>
      <c r="K131" s="4">
        <v>106017534.26000001</v>
      </c>
      <c r="L131" s="5">
        <v>4650001</v>
      </c>
      <c r="M131" s="6">
        <v>22.799464830000002</v>
      </c>
      <c r="N131" s="7" t="str">
        <f>IF(ISNUMBER(_xll.BDP($C131, "DELTA_MID")),_xll.BDP($C131, "DELTA_MID")," ")</f>
        <v xml:space="preserve"> </v>
      </c>
      <c r="O131" s="7" t="str">
        <f>IF(ISNUMBER(N131),_xll.BDP($C131, "OPT_UNDL_TICKER")," ")</f>
        <v xml:space="preserve"> </v>
      </c>
      <c r="P131" s="8" t="str">
        <f>IF(ISNUMBER(N131),_xll.BDP($C131, "OPT_UNDL_PX")," ")</f>
        <v xml:space="preserve"> </v>
      </c>
      <c r="Q131" s="7" t="str">
        <f t="shared" ref="Q131:Q194" si="2">IF(ISNUMBER(N131),+G131*100*P131/K131," ")</f>
        <v xml:space="preserve"> </v>
      </c>
      <c r="R131" s="8" t="str">
        <f>IF(ISNUMBER(_xll.BDP($T131&amp;" Index","DUR_ADJ_OAS_MID")),_xll.BDP($T131&amp;" Index","DUR_ADJ_OAS_MID"),IF(ISNUMBER(_xll.BDP($T131&amp;" Govt","DUR_ADJ_OAS_MID")),_xll.BDP($T131&amp;" Govt","DUR_ADJ_OAS_MID")," "))</f>
        <v xml:space="preserve"> </v>
      </c>
      <c r="S131" s="7" t="str">
        <f ca="1">IF(AND(A130="SVOL",C130="Cash"),                                     SUM(INDIRECT(ADDRESS(ROW()-(COUNTIF(A:A,"SVOL")),COLUMN())):INDIRECT(ADDRESS(ROW()-1,COLUMN()))),                                    IF(AND(A131="TYA",C131="Cash"), SUM(INDIRECT(ADDRESS(ROW()-(COUNTIF(A:A,"TYA")-1),COLUMN())):INDIRECT(ADDRESS(ROW()-1,COLUMN()))),                                    IF(AND(A131="SVOL",ISNUMBER(FIND(" Govt",C131))),"", IF(AND(A131="SVOL",ISNUMBER(FIND(" Index",C131))),J131,                                    IF(ISNUMBER(N131),Q131*N131,IF(ISNUMBER(R131),J131*R131," "))))))</f>
        <v xml:space="preserve"> </v>
      </c>
      <c r="AB131" s="8" t="s">
        <v>602</v>
      </c>
      <c r="AG131" s="17" t="s">
        <v>6276</v>
      </c>
    </row>
    <row r="132" spans="1:33" x14ac:dyDescent="0.35">
      <c r="A132" t="s">
        <v>79</v>
      </c>
      <c r="B132" t="s">
        <v>603</v>
      </c>
      <c r="C132" t="s">
        <v>604</v>
      </c>
      <c r="D132" t="s">
        <v>605</v>
      </c>
      <c r="E132" t="s">
        <v>606</v>
      </c>
      <c r="G132" s="1">
        <v>848.94110794819107</v>
      </c>
      <c r="H132" s="1">
        <v>298.66000000000003</v>
      </c>
      <c r="I132" s="2">
        <v>253544.75129980681</v>
      </c>
      <c r="J132" s="3">
        <v>2.3915360140145058E-3</v>
      </c>
      <c r="K132" s="4">
        <v>106017534.26000001</v>
      </c>
      <c r="L132" s="5">
        <v>4650001</v>
      </c>
      <c r="M132" s="6">
        <v>22.799464830000002</v>
      </c>
      <c r="N132" s="7" t="str">
        <f>IF(ISNUMBER(_xll.BDP($C132, "DELTA_MID")),_xll.BDP($C132, "DELTA_MID")," ")</f>
        <v xml:space="preserve"> </v>
      </c>
      <c r="O132" s="7" t="str">
        <f>IF(ISNUMBER(N132),_xll.BDP($C132, "OPT_UNDL_TICKER")," ")</f>
        <v xml:space="preserve"> </v>
      </c>
      <c r="P132" s="8" t="str">
        <f>IF(ISNUMBER(N132),_xll.BDP($C132, "OPT_UNDL_PX")," ")</f>
        <v xml:space="preserve"> </v>
      </c>
      <c r="Q132" s="7" t="str">
        <f t="shared" si="2"/>
        <v xml:space="preserve"> </v>
      </c>
      <c r="R132" s="8" t="str">
        <f>IF(ISNUMBER(_xll.BDP($T132&amp;" Index","DUR_ADJ_OAS_MID")),_xll.BDP($T132&amp;" Index","DUR_ADJ_OAS_MID"),IF(ISNUMBER(_xll.BDP($T132&amp;" Govt","DUR_ADJ_OAS_MID")),_xll.BDP($T132&amp;" Govt","DUR_ADJ_OAS_MID")," "))</f>
        <v xml:space="preserve"> </v>
      </c>
      <c r="S132" s="7" t="str">
        <f ca="1">IF(AND(A131="SVOL",C131="Cash"),                                     SUM(INDIRECT(ADDRESS(ROW()-(COUNTIF(A:A,"SVOL")),COLUMN())):INDIRECT(ADDRESS(ROW()-1,COLUMN()))),                                    IF(AND(A132="TYA",C132="Cash"), SUM(INDIRECT(ADDRESS(ROW()-(COUNTIF(A:A,"TYA")-1),COLUMN())):INDIRECT(ADDRESS(ROW()-1,COLUMN()))),                                    IF(AND(A132="SVOL",ISNUMBER(FIND(" Govt",C132))),"", IF(AND(A132="SVOL",ISNUMBER(FIND(" Index",C132))),J132,                                    IF(ISNUMBER(N132),Q132*N132,IF(ISNUMBER(R132),J132*R132," "))))))</f>
        <v xml:space="preserve"> </v>
      </c>
      <c r="AB132" s="8" t="s">
        <v>602</v>
      </c>
      <c r="AG132" s="17" t="s">
        <v>6276</v>
      </c>
    </row>
    <row r="133" spans="1:33" x14ac:dyDescent="0.35">
      <c r="A133" t="s">
        <v>79</v>
      </c>
      <c r="B133" t="s">
        <v>607</v>
      </c>
      <c r="C133" t="s">
        <v>608</v>
      </c>
      <c r="D133" t="s">
        <v>609</v>
      </c>
      <c r="E133" t="s">
        <v>610</v>
      </c>
      <c r="F133" t="s">
        <v>611</v>
      </c>
      <c r="G133" s="1">
        <v>645.76450389945671</v>
      </c>
      <c r="H133" s="1">
        <v>469.39</v>
      </c>
      <c r="I133" s="2">
        <v>303115.400485366</v>
      </c>
      <c r="J133" s="3">
        <v>2.8591063035101191E-3</v>
      </c>
      <c r="K133" s="4">
        <v>106017534.26000001</v>
      </c>
      <c r="L133" s="5">
        <v>4650001</v>
      </c>
      <c r="M133" s="6">
        <v>22.799464830000002</v>
      </c>
      <c r="N133" s="7" t="str">
        <f>IF(ISNUMBER(_xll.BDP($C133, "DELTA_MID")),_xll.BDP($C133, "DELTA_MID")," ")</f>
        <v xml:space="preserve"> </v>
      </c>
      <c r="O133" s="7" t="str">
        <f>IF(ISNUMBER(N133),_xll.BDP($C133, "OPT_UNDL_TICKER")," ")</f>
        <v xml:space="preserve"> </v>
      </c>
      <c r="P133" s="8" t="str">
        <f>IF(ISNUMBER(N133),_xll.BDP($C133, "OPT_UNDL_PX")," ")</f>
        <v xml:space="preserve"> </v>
      </c>
      <c r="Q133" s="7" t="str">
        <f t="shared" si="2"/>
        <v xml:space="preserve"> </v>
      </c>
      <c r="R133" s="8" t="str">
        <f>IF(ISNUMBER(_xll.BDP($T133&amp;" Index","DUR_ADJ_OAS_MID")),_xll.BDP($T133&amp;" Index","DUR_ADJ_OAS_MID"),IF(ISNUMBER(_xll.BDP($T133&amp;" Govt","DUR_ADJ_OAS_MID")),_xll.BDP($T133&amp;" Govt","DUR_ADJ_OAS_MID")," "))</f>
        <v xml:space="preserve"> </v>
      </c>
      <c r="S133" s="7" t="str">
        <f ca="1">IF(AND(A132="SVOL",C132="Cash"),                                     SUM(INDIRECT(ADDRESS(ROW()-(COUNTIF(A:A,"SVOL")),COLUMN())):INDIRECT(ADDRESS(ROW()-1,COLUMN()))),                                    IF(AND(A133="TYA",C133="Cash"), SUM(INDIRECT(ADDRESS(ROW()-(COUNTIF(A:A,"TYA")-1),COLUMN())):INDIRECT(ADDRESS(ROW()-1,COLUMN()))),                                    IF(AND(A133="SVOL",ISNUMBER(FIND(" Govt",C133))),"", IF(AND(A133="SVOL",ISNUMBER(FIND(" Index",C133))),J133,                                    IF(ISNUMBER(N133),Q133*N133,IF(ISNUMBER(R133),J133*R133," "))))))</f>
        <v xml:space="preserve"> </v>
      </c>
      <c r="AB133" s="8" t="s">
        <v>602</v>
      </c>
      <c r="AG133" s="17" t="s">
        <v>6276</v>
      </c>
    </row>
    <row r="134" spans="1:33" x14ac:dyDescent="0.35">
      <c r="A134" t="s">
        <v>79</v>
      </c>
      <c r="B134" t="s">
        <v>612</v>
      </c>
      <c r="C134" t="s">
        <v>613</v>
      </c>
      <c r="D134" t="s">
        <v>614</v>
      </c>
      <c r="E134" t="s">
        <v>615</v>
      </c>
      <c r="F134" t="s">
        <v>616</v>
      </c>
      <c r="G134" s="1">
        <v>5615.63248872643</v>
      </c>
      <c r="H134" s="1">
        <v>57.52</v>
      </c>
      <c r="I134" s="2">
        <v>323011.18075154419</v>
      </c>
      <c r="J134" s="3">
        <v>3.0467713006735631E-3</v>
      </c>
      <c r="K134" s="4">
        <v>106017534.26000001</v>
      </c>
      <c r="L134" s="5">
        <v>4650001</v>
      </c>
      <c r="M134" s="6">
        <v>22.799464830000002</v>
      </c>
      <c r="N134" s="7" t="str">
        <f>IF(ISNUMBER(_xll.BDP($C134, "DELTA_MID")),_xll.BDP($C134, "DELTA_MID")," ")</f>
        <v xml:space="preserve"> </v>
      </c>
      <c r="O134" s="7" t="str">
        <f>IF(ISNUMBER(N134),_xll.BDP($C134, "OPT_UNDL_TICKER")," ")</f>
        <v xml:space="preserve"> </v>
      </c>
      <c r="P134" s="8" t="str">
        <f>IF(ISNUMBER(N134),_xll.BDP($C134, "OPT_UNDL_PX")," ")</f>
        <v xml:space="preserve"> </v>
      </c>
      <c r="Q134" s="7" t="str">
        <f t="shared" si="2"/>
        <v xml:space="preserve"> </v>
      </c>
      <c r="R134" s="8" t="str">
        <f>IF(ISNUMBER(_xll.BDP($T134&amp;" Index","DUR_ADJ_OAS_MID")),_xll.BDP($T134&amp;" Index","DUR_ADJ_OAS_MID"),IF(ISNUMBER(_xll.BDP($T134&amp;" Govt","DUR_ADJ_OAS_MID")),_xll.BDP($T134&amp;" Govt","DUR_ADJ_OAS_MID")," "))</f>
        <v xml:space="preserve"> </v>
      </c>
      <c r="S134" s="7" t="str">
        <f ca="1">IF(AND(A133="SVOL",C133="Cash"),                                     SUM(INDIRECT(ADDRESS(ROW()-(COUNTIF(A:A,"SVOL")),COLUMN())):INDIRECT(ADDRESS(ROW()-1,COLUMN()))),                                    IF(AND(A134="TYA",C134="Cash"), SUM(INDIRECT(ADDRESS(ROW()-(COUNTIF(A:A,"TYA")-1),COLUMN())):INDIRECT(ADDRESS(ROW()-1,COLUMN()))),                                    IF(AND(A134="SVOL",ISNUMBER(FIND(" Govt",C134))),"", IF(AND(A134="SVOL",ISNUMBER(FIND(" Index",C134))),J134,                                    IF(ISNUMBER(N134),Q134*N134,IF(ISNUMBER(R134),J134*R134," "))))))</f>
        <v xml:space="preserve"> </v>
      </c>
      <c r="AB134" s="8" t="s">
        <v>602</v>
      </c>
      <c r="AG134" s="17" t="s">
        <v>6276</v>
      </c>
    </row>
    <row r="135" spans="1:33" x14ac:dyDescent="0.35">
      <c r="A135" t="s">
        <v>79</v>
      </c>
      <c r="B135" t="s">
        <v>617</v>
      </c>
      <c r="C135" t="s">
        <v>618</v>
      </c>
      <c r="D135" t="s">
        <v>619</v>
      </c>
      <c r="E135" t="s">
        <v>620</v>
      </c>
      <c r="F135" t="s">
        <v>621</v>
      </c>
      <c r="G135" s="1">
        <v>1256.125184310717</v>
      </c>
      <c r="H135" s="1">
        <v>238.8</v>
      </c>
      <c r="I135" s="2">
        <v>299962.69401339919</v>
      </c>
      <c r="J135" s="3">
        <v>2.8293687087436251E-3</v>
      </c>
      <c r="K135" s="4">
        <v>106017534.26000001</v>
      </c>
      <c r="L135" s="5">
        <v>4650001</v>
      </c>
      <c r="M135" s="6">
        <v>22.799464830000002</v>
      </c>
      <c r="N135" s="7" t="str">
        <f>IF(ISNUMBER(_xll.BDP($C135, "DELTA_MID")),_xll.BDP($C135, "DELTA_MID")," ")</f>
        <v xml:space="preserve"> </v>
      </c>
      <c r="O135" s="7" t="str">
        <f>IF(ISNUMBER(N135),_xll.BDP($C135, "OPT_UNDL_TICKER")," ")</f>
        <v xml:space="preserve"> </v>
      </c>
      <c r="P135" s="8" t="str">
        <f>IF(ISNUMBER(N135),_xll.BDP($C135, "OPT_UNDL_PX")," ")</f>
        <v xml:space="preserve"> </v>
      </c>
      <c r="Q135" s="7" t="str">
        <f t="shared" si="2"/>
        <v xml:space="preserve"> </v>
      </c>
      <c r="R135" s="8" t="str">
        <f>IF(ISNUMBER(_xll.BDP($T135&amp;" Index","DUR_ADJ_OAS_MID")),_xll.BDP($T135&amp;" Index","DUR_ADJ_OAS_MID"),IF(ISNUMBER(_xll.BDP($T135&amp;" Govt","DUR_ADJ_OAS_MID")),_xll.BDP($T135&amp;" Govt","DUR_ADJ_OAS_MID")," "))</f>
        <v xml:space="preserve"> </v>
      </c>
      <c r="S135" s="7" t="str">
        <f ca="1">IF(AND(A134="SVOL",C134="Cash"),                                     SUM(INDIRECT(ADDRESS(ROW()-(COUNTIF(A:A,"SVOL")),COLUMN())):INDIRECT(ADDRESS(ROW()-1,COLUMN()))),                                    IF(AND(A135="TYA",C135="Cash"), SUM(INDIRECT(ADDRESS(ROW()-(COUNTIF(A:A,"TYA")-1),COLUMN())):INDIRECT(ADDRESS(ROW()-1,COLUMN()))),                                    IF(AND(A135="SVOL",ISNUMBER(FIND(" Govt",C135))),"", IF(AND(A135="SVOL",ISNUMBER(FIND(" Index",C135))),J135,                                    IF(ISNUMBER(N135),Q135*N135,IF(ISNUMBER(R135),J135*R135," "))))))</f>
        <v xml:space="preserve"> </v>
      </c>
      <c r="AB135" s="8" t="s">
        <v>602</v>
      </c>
      <c r="AG135" s="17" t="s">
        <v>6276</v>
      </c>
    </row>
    <row r="136" spans="1:33" x14ac:dyDescent="0.35">
      <c r="A136" t="s">
        <v>79</v>
      </c>
      <c r="B136" t="s">
        <v>622</v>
      </c>
      <c r="C136" t="s">
        <v>623</v>
      </c>
      <c r="D136" t="s">
        <v>624</v>
      </c>
      <c r="E136" t="s">
        <v>625</v>
      </c>
      <c r="G136" s="1">
        <v>2438.937839165792</v>
      </c>
      <c r="H136" s="1">
        <v>121.06</v>
      </c>
      <c r="I136" s="2">
        <v>295257.81480941077</v>
      </c>
      <c r="J136" s="3">
        <v>2.7849903968273151E-3</v>
      </c>
      <c r="K136" s="4">
        <v>106017534.26000001</v>
      </c>
      <c r="L136" s="5">
        <v>4650001</v>
      </c>
      <c r="M136" s="6">
        <v>22.799464830000002</v>
      </c>
      <c r="N136" s="7" t="str">
        <f>IF(ISNUMBER(_xll.BDP($C136, "DELTA_MID")),_xll.BDP($C136, "DELTA_MID")," ")</f>
        <v xml:space="preserve"> </v>
      </c>
      <c r="O136" s="7" t="str">
        <f>IF(ISNUMBER(N136),_xll.BDP($C136, "OPT_UNDL_TICKER")," ")</f>
        <v xml:space="preserve"> </v>
      </c>
      <c r="P136" s="8" t="str">
        <f>IF(ISNUMBER(N136),_xll.BDP($C136, "OPT_UNDL_PX")," ")</f>
        <v xml:space="preserve"> </v>
      </c>
      <c r="Q136" s="7" t="str">
        <f t="shared" si="2"/>
        <v xml:space="preserve"> </v>
      </c>
      <c r="R136" s="8" t="str">
        <f>IF(ISNUMBER(_xll.BDP($T136&amp;" Index","DUR_ADJ_OAS_MID")),_xll.BDP($T136&amp;" Index","DUR_ADJ_OAS_MID"),IF(ISNUMBER(_xll.BDP($T136&amp;" Govt","DUR_ADJ_OAS_MID")),_xll.BDP($T136&amp;" Govt","DUR_ADJ_OAS_MID")," "))</f>
        <v xml:space="preserve"> </v>
      </c>
      <c r="S136" s="7" t="str">
        <f ca="1">IF(AND(A135="SVOL",C135="Cash"),                                     SUM(INDIRECT(ADDRESS(ROW()-(COUNTIF(A:A,"SVOL")),COLUMN())):INDIRECT(ADDRESS(ROW()-1,COLUMN()))),                                    IF(AND(A136="TYA",C136="Cash"), SUM(INDIRECT(ADDRESS(ROW()-(COUNTIF(A:A,"TYA")-1),COLUMN())):INDIRECT(ADDRESS(ROW()-1,COLUMN()))),                                    IF(AND(A136="SVOL",ISNUMBER(FIND(" Govt",C136))),"", IF(AND(A136="SVOL",ISNUMBER(FIND(" Index",C136))),J136,                                    IF(ISNUMBER(N136),Q136*N136,IF(ISNUMBER(R136),J136*R136," "))))))</f>
        <v xml:space="preserve"> </v>
      </c>
      <c r="AB136" s="8" t="s">
        <v>602</v>
      </c>
      <c r="AG136" s="17" t="s">
        <v>6276</v>
      </c>
    </row>
    <row r="137" spans="1:33" x14ac:dyDescent="0.35">
      <c r="A137" t="s">
        <v>79</v>
      </c>
      <c r="B137" t="s">
        <v>626</v>
      </c>
      <c r="C137" t="s">
        <v>627</v>
      </c>
      <c r="D137" t="s">
        <v>628</v>
      </c>
      <c r="E137" t="s">
        <v>629</v>
      </c>
      <c r="F137" t="s">
        <v>630</v>
      </c>
      <c r="G137" s="1">
        <v>23803.395517436798</v>
      </c>
      <c r="H137" s="1">
        <v>13.69</v>
      </c>
      <c r="I137" s="2">
        <v>325868.48463370983</v>
      </c>
      <c r="J137" s="3">
        <v>3.0737225394673099E-3</v>
      </c>
      <c r="K137" s="4">
        <v>106017534.26000001</v>
      </c>
      <c r="L137" s="5">
        <v>4650001</v>
      </c>
      <c r="M137" s="6">
        <v>22.799464830000002</v>
      </c>
      <c r="N137" s="7" t="str">
        <f>IF(ISNUMBER(_xll.BDP($C137, "DELTA_MID")),_xll.BDP($C137, "DELTA_MID")," ")</f>
        <v xml:space="preserve"> </v>
      </c>
      <c r="O137" s="7" t="str">
        <f>IF(ISNUMBER(N137),_xll.BDP($C137, "OPT_UNDL_TICKER")," ")</f>
        <v xml:space="preserve"> </v>
      </c>
      <c r="P137" s="8" t="str">
        <f>IF(ISNUMBER(N137),_xll.BDP($C137, "OPT_UNDL_PX")," ")</f>
        <v xml:space="preserve"> </v>
      </c>
      <c r="Q137" s="7" t="str">
        <f t="shared" si="2"/>
        <v xml:space="preserve"> </v>
      </c>
      <c r="R137" s="8" t="str">
        <f>IF(ISNUMBER(_xll.BDP($T137&amp;" Index","DUR_ADJ_OAS_MID")),_xll.BDP($T137&amp;" Index","DUR_ADJ_OAS_MID"),IF(ISNUMBER(_xll.BDP($T137&amp;" Govt","DUR_ADJ_OAS_MID")),_xll.BDP($T137&amp;" Govt","DUR_ADJ_OAS_MID")," "))</f>
        <v xml:space="preserve"> </v>
      </c>
      <c r="S137" s="7" t="str">
        <f ca="1">IF(AND(A136="SVOL",C136="Cash"),                                     SUM(INDIRECT(ADDRESS(ROW()-(COUNTIF(A:A,"SVOL")),COLUMN())):INDIRECT(ADDRESS(ROW()-1,COLUMN()))),                                    IF(AND(A137="TYA",C137="Cash"), SUM(INDIRECT(ADDRESS(ROW()-(COUNTIF(A:A,"TYA")-1),COLUMN())):INDIRECT(ADDRESS(ROW()-1,COLUMN()))),                                    IF(AND(A137="SVOL",ISNUMBER(FIND(" Govt",C137))),"", IF(AND(A137="SVOL",ISNUMBER(FIND(" Index",C137))),J137,                                    IF(ISNUMBER(N137),Q137*N137,IF(ISNUMBER(R137),J137*R137," "))))))</f>
        <v xml:space="preserve"> </v>
      </c>
      <c r="AB137" s="8" t="s">
        <v>602</v>
      </c>
      <c r="AG137" s="17" t="s">
        <v>6276</v>
      </c>
    </row>
    <row r="138" spans="1:33" x14ac:dyDescent="0.35">
      <c r="A138" t="s">
        <v>79</v>
      </c>
      <c r="B138" t="s">
        <v>631</v>
      </c>
      <c r="C138" t="s">
        <v>632</v>
      </c>
      <c r="D138" t="s">
        <v>633</v>
      </c>
      <c r="E138" t="s">
        <v>634</v>
      </c>
      <c r="G138" s="1">
        <v>33545.71089923496</v>
      </c>
      <c r="H138" s="1">
        <v>9.8000000000000007</v>
      </c>
      <c r="I138" s="2">
        <v>328747.96681250271</v>
      </c>
      <c r="J138" s="3">
        <v>3.1008829728700641E-3</v>
      </c>
      <c r="K138" s="4">
        <v>106017534.26000001</v>
      </c>
      <c r="L138" s="5">
        <v>4650001</v>
      </c>
      <c r="M138" s="6">
        <v>22.799464830000002</v>
      </c>
      <c r="N138" s="7" t="str">
        <f>IF(ISNUMBER(_xll.BDP($C138, "DELTA_MID")),_xll.BDP($C138, "DELTA_MID")," ")</f>
        <v xml:space="preserve"> </v>
      </c>
      <c r="O138" s="7" t="str">
        <f>IF(ISNUMBER(N138),_xll.BDP($C138, "OPT_UNDL_TICKER")," ")</f>
        <v xml:space="preserve"> </v>
      </c>
      <c r="P138" s="8" t="str">
        <f>IF(ISNUMBER(N138),_xll.BDP($C138, "OPT_UNDL_PX")," ")</f>
        <v xml:space="preserve"> </v>
      </c>
      <c r="Q138" s="7" t="str">
        <f t="shared" si="2"/>
        <v xml:space="preserve"> </v>
      </c>
      <c r="R138" s="8" t="str">
        <f>IF(ISNUMBER(_xll.BDP($T138&amp;" Index","DUR_ADJ_OAS_MID")),_xll.BDP($T138&amp;" Index","DUR_ADJ_OAS_MID"),IF(ISNUMBER(_xll.BDP($T138&amp;" Govt","DUR_ADJ_OAS_MID")),_xll.BDP($T138&amp;" Govt","DUR_ADJ_OAS_MID")," "))</f>
        <v xml:space="preserve"> </v>
      </c>
      <c r="S138" s="7" t="str">
        <f ca="1">IF(AND(A137="SVOL",C137="Cash"),                                     SUM(INDIRECT(ADDRESS(ROW()-(COUNTIF(A:A,"SVOL")),COLUMN())):INDIRECT(ADDRESS(ROW()-1,COLUMN()))),                                    IF(AND(A138="TYA",C138="Cash"), SUM(INDIRECT(ADDRESS(ROW()-(COUNTIF(A:A,"TYA")-1),COLUMN())):INDIRECT(ADDRESS(ROW()-1,COLUMN()))),                                    IF(AND(A138="SVOL",ISNUMBER(FIND(" Govt",C138))),"", IF(AND(A138="SVOL",ISNUMBER(FIND(" Index",C138))),J138,                                    IF(ISNUMBER(N138),Q138*N138,IF(ISNUMBER(R138),J138*R138," "))))))</f>
        <v xml:space="preserve"> </v>
      </c>
      <c r="AB138" s="8" t="s">
        <v>602</v>
      </c>
      <c r="AG138" s="17" t="s">
        <v>6276</v>
      </c>
    </row>
    <row r="139" spans="1:33" x14ac:dyDescent="0.35">
      <c r="A139" t="s">
        <v>79</v>
      </c>
      <c r="B139" t="s">
        <v>635</v>
      </c>
      <c r="C139" t="s">
        <v>636</v>
      </c>
      <c r="D139" t="s">
        <v>637</v>
      </c>
      <c r="E139" t="s">
        <v>638</v>
      </c>
      <c r="F139" t="s">
        <v>639</v>
      </c>
      <c r="G139" s="1">
        <v>1751.946909507576</v>
      </c>
      <c r="H139" s="1">
        <v>173.98</v>
      </c>
      <c r="I139" s="2">
        <v>304803.72331612807</v>
      </c>
      <c r="J139" s="3">
        <v>2.875031243120784E-3</v>
      </c>
      <c r="K139" s="4">
        <v>106017534.26000001</v>
      </c>
      <c r="L139" s="5">
        <v>4650001</v>
      </c>
      <c r="M139" s="6">
        <v>22.799464830000002</v>
      </c>
      <c r="N139" s="7" t="str">
        <f>IF(ISNUMBER(_xll.BDP($C139, "DELTA_MID")),_xll.BDP($C139, "DELTA_MID")," ")</f>
        <v xml:space="preserve"> </v>
      </c>
      <c r="O139" s="7" t="str">
        <f>IF(ISNUMBER(N139),_xll.BDP($C139, "OPT_UNDL_TICKER")," ")</f>
        <v xml:space="preserve"> </v>
      </c>
      <c r="P139" s="8" t="str">
        <f>IF(ISNUMBER(N139),_xll.BDP($C139, "OPT_UNDL_PX")," ")</f>
        <v xml:space="preserve"> </v>
      </c>
      <c r="Q139" s="7" t="str">
        <f t="shared" si="2"/>
        <v xml:space="preserve"> </v>
      </c>
      <c r="R139" s="8" t="str">
        <f>IF(ISNUMBER(_xll.BDP($T139&amp;" Index","DUR_ADJ_OAS_MID")),_xll.BDP($T139&amp;" Index","DUR_ADJ_OAS_MID"),IF(ISNUMBER(_xll.BDP($T139&amp;" Govt","DUR_ADJ_OAS_MID")),_xll.BDP($T139&amp;" Govt","DUR_ADJ_OAS_MID")," "))</f>
        <v xml:space="preserve"> </v>
      </c>
      <c r="S139" s="7" t="str">
        <f ca="1">IF(AND(A138="SVOL",C138="Cash"),                                     SUM(INDIRECT(ADDRESS(ROW()-(COUNTIF(A:A,"SVOL")),COLUMN())):INDIRECT(ADDRESS(ROW()-1,COLUMN()))),                                    IF(AND(A139="TYA",C139="Cash"), SUM(INDIRECT(ADDRESS(ROW()-(COUNTIF(A:A,"TYA")-1),COLUMN())):INDIRECT(ADDRESS(ROW()-1,COLUMN()))),                                    IF(AND(A139="SVOL",ISNUMBER(FIND(" Govt",C139))),"", IF(AND(A139="SVOL",ISNUMBER(FIND(" Index",C139))),J139,                                    IF(ISNUMBER(N139),Q139*N139,IF(ISNUMBER(R139),J139*R139," "))))))</f>
        <v xml:space="preserve"> </v>
      </c>
      <c r="AB139" s="8" t="s">
        <v>602</v>
      </c>
      <c r="AG139" s="17" t="s">
        <v>6276</v>
      </c>
    </row>
    <row r="140" spans="1:33" x14ac:dyDescent="0.35">
      <c r="A140" t="s">
        <v>79</v>
      </c>
      <c r="B140" t="s">
        <v>640</v>
      </c>
      <c r="C140" t="s">
        <v>641</v>
      </c>
      <c r="D140" t="s">
        <v>642</v>
      </c>
      <c r="E140" t="s">
        <v>643</v>
      </c>
      <c r="G140" s="1">
        <v>996.9375686263943</v>
      </c>
      <c r="H140" s="1">
        <v>283.81</v>
      </c>
      <c r="I140" s="2">
        <v>282940.85135185701</v>
      </c>
      <c r="J140" s="3">
        <v>2.6688118463306819E-3</v>
      </c>
      <c r="K140" s="4">
        <v>106017534.26000001</v>
      </c>
      <c r="L140" s="5">
        <v>4650001</v>
      </c>
      <c r="M140" s="6">
        <v>22.799464830000002</v>
      </c>
      <c r="N140" s="7" t="str">
        <f>IF(ISNUMBER(_xll.BDP($C140, "DELTA_MID")),_xll.BDP($C140, "DELTA_MID")," ")</f>
        <v xml:space="preserve"> </v>
      </c>
      <c r="O140" s="7" t="str">
        <f>IF(ISNUMBER(N140),_xll.BDP($C140, "OPT_UNDL_TICKER")," ")</f>
        <v xml:space="preserve"> </v>
      </c>
      <c r="P140" s="8" t="str">
        <f>IF(ISNUMBER(N140),_xll.BDP($C140, "OPT_UNDL_PX")," ")</f>
        <v xml:space="preserve"> </v>
      </c>
      <c r="Q140" s="7" t="str">
        <f t="shared" si="2"/>
        <v xml:space="preserve"> </v>
      </c>
      <c r="R140" s="8" t="str">
        <f>IF(ISNUMBER(_xll.BDP($T140&amp;" Index","DUR_ADJ_OAS_MID")),_xll.BDP($T140&amp;" Index","DUR_ADJ_OAS_MID"),IF(ISNUMBER(_xll.BDP($T140&amp;" Govt","DUR_ADJ_OAS_MID")),_xll.BDP($T140&amp;" Govt","DUR_ADJ_OAS_MID")," "))</f>
        <v xml:space="preserve"> </v>
      </c>
      <c r="S140" s="7" t="str">
        <f ca="1">IF(AND(A139="SVOL",C139="Cash"),                                     SUM(INDIRECT(ADDRESS(ROW()-(COUNTIF(A:A,"SVOL")),COLUMN())):INDIRECT(ADDRESS(ROW()-1,COLUMN()))),                                    IF(AND(A140="TYA",C140="Cash"), SUM(INDIRECT(ADDRESS(ROW()-(COUNTIF(A:A,"TYA")-1),COLUMN())):INDIRECT(ADDRESS(ROW()-1,COLUMN()))),                                    IF(AND(A140="SVOL",ISNUMBER(FIND(" Govt",C140))),"", IF(AND(A140="SVOL",ISNUMBER(FIND(" Index",C140))),J140,                                    IF(ISNUMBER(N140),Q140*N140,IF(ISNUMBER(R140),J140*R140," "))))))</f>
        <v xml:space="preserve"> </v>
      </c>
      <c r="AB140" s="8" t="s">
        <v>602</v>
      </c>
      <c r="AG140" s="17" t="s">
        <v>6276</v>
      </c>
    </row>
    <row r="141" spans="1:33" x14ac:dyDescent="0.35">
      <c r="A141" t="s">
        <v>79</v>
      </c>
      <c r="B141" t="s">
        <v>644</v>
      </c>
      <c r="C141" t="s">
        <v>645</v>
      </c>
      <c r="D141" t="s">
        <v>646</v>
      </c>
      <c r="E141" t="s">
        <v>647</v>
      </c>
      <c r="F141" t="s">
        <v>648</v>
      </c>
      <c r="G141" s="1">
        <v>2909.545430786779</v>
      </c>
      <c r="H141" s="1">
        <v>119.26</v>
      </c>
      <c r="I141" s="2">
        <v>346992.38807563123</v>
      </c>
      <c r="J141" s="3">
        <v>3.2729716881045221E-3</v>
      </c>
      <c r="K141" s="4">
        <v>106017534.26000001</v>
      </c>
      <c r="L141" s="5">
        <v>4650001</v>
      </c>
      <c r="M141" s="6">
        <v>22.799464830000002</v>
      </c>
      <c r="N141" s="7" t="str">
        <f>IF(ISNUMBER(_xll.BDP($C141, "DELTA_MID")),_xll.BDP($C141, "DELTA_MID")," ")</f>
        <v xml:space="preserve"> </v>
      </c>
      <c r="O141" s="7" t="str">
        <f>IF(ISNUMBER(N141),_xll.BDP($C141, "OPT_UNDL_TICKER")," ")</f>
        <v xml:space="preserve"> </v>
      </c>
      <c r="P141" s="8" t="str">
        <f>IF(ISNUMBER(N141),_xll.BDP($C141, "OPT_UNDL_PX")," ")</f>
        <v xml:space="preserve"> </v>
      </c>
      <c r="Q141" s="7" t="str">
        <f t="shared" si="2"/>
        <v xml:space="preserve"> </v>
      </c>
      <c r="R141" s="8" t="str">
        <f>IF(ISNUMBER(_xll.BDP($T141&amp;" Index","DUR_ADJ_OAS_MID")),_xll.BDP($T141&amp;" Index","DUR_ADJ_OAS_MID"),IF(ISNUMBER(_xll.BDP($T141&amp;" Govt","DUR_ADJ_OAS_MID")),_xll.BDP($T141&amp;" Govt","DUR_ADJ_OAS_MID")," "))</f>
        <v xml:space="preserve"> </v>
      </c>
      <c r="S141" s="7" t="str">
        <f ca="1">IF(AND(A140="SVOL",C140="Cash"),                                     SUM(INDIRECT(ADDRESS(ROW()-(COUNTIF(A:A,"SVOL")),COLUMN())):INDIRECT(ADDRESS(ROW()-1,COLUMN()))),                                    IF(AND(A141="TYA",C141="Cash"), SUM(INDIRECT(ADDRESS(ROW()-(COUNTIF(A:A,"TYA")-1),COLUMN())):INDIRECT(ADDRESS(ROW()-1,COLUMN()))),                                    IF(AND(A141="SVOL",ISNUMBER(FIND(" Govt",C141))),"", IF(AND(A141="SVOL",ISNUMBER(FIND(" Index",C141))),J141,                                    IF(ISNUMBER(N141),Q141*N141,IF(ISNUMBER(R141),J141*R141," "))))))</f>
        <v xml:space="preserve"> </v>
      </c>
      <c r="AB141" s="8" t="s">
        <v>602</v>
      </c>
      <c r="AG141" s="17" t="s">
        <v>6276</v>
      </c>
    </row>
    <row r="142" spans="1:33" x14ac:dyDescent="0.35">
      <c r="A142" t="s">
        <v>79</v>
      </c>
      <c r="B142" t="s">
        <v>649</v>
      </c>
      <c r="C142" t="s">
        <v>650</v>
      </c>
      <c r="D142" t="s">
        <v>651</v>
      </c>
      <c r="E142" t="s">
        <v>652</v>
      </c>
      <c r="F142" t="s">
        <v>653</v>
      </c>
      <c r="G142" s="1">
        <v>257.39645606359039</v>
      </c>
      <c r="H142" s="1">
        <v>1242.8599999999999</v>
      </c>
      <c r="I142" s="2">
        <v>319907.75938319397</v>
      </c>
      <c r="J142" s="3">
        <v>3.0174985828159738E-3</v>
      </c>
      <c r="K142" s="4">
        <v>106017534.26000001</v>
      </c>
      <c r="L142" s="5">
        <v>4650001</v>
      </c>
      <c r="M142" s="6">
        <v>22.799464830000002</v>
      </c>
      <c r="N142" s="7" t="str">
        <f>IF(ISNUMBER(_xll.BDP($C142, "DELTA_MID")),_xll.BDP($C142, "DELTA_MID")," ")</f>
        <v xml:space="preserve"> </v>
      </c>
      <c r="O142" s="7" t="str">
        <f>IF(ISNUMBER(N142),_xll.BDP($C142, "OPT_UNDL_TICKER")," ")</f>
        <v xml:space="preserve"> </v>
      </c>
      <c r="P142" s="8" t="str">
        <f>IF(ISNUMBER(N142),_xll.BDP($C142, "OPT_UNDL_PX")," ")</f>
        <v xml:space="preserve"> </v>
      </c>
      <c r="Q142" s="7" t="str">
        <f t="shared" si="2"/>
        <v xml:space="preserve"> </v>
      </c>
      <c r="R142" s="8" t="str">
        <f>IF(ISNUMBER(_xll.BDP($T142&amp;" Index","DUR_ADJ_OAS_MID")),_xll.BDP($T142&amp;" Index","DUR_ADJ_OAS_MID"),IF(ISNUMBER(_xll.BDP($T142&amp;" Govt","DUR_ADJ_OAS_MID")),_xll.BDP($T142&amp;" Govt","DUR_ADJ_OAS_MID")," "))</f>
        <v xml:space="preserve"> </v>
      </c>
      <c r="S142" s="7" t="str">
        <f ca="1">IF(AND(A141="SVOL",C141="Cash"),                                     SUM(INDIRECT(ADDRESS(ROW()-(COUNTIF(A:A,"SVOL")),COLUMN())):INDIRECT(ADDRESS(ROW()-1,COLUMN()))),                                    IF(AND(A142="TYA",C142="Cash"), SUM(INDIRECT(ADDRESS(ROW()-(COUNTIF(A:A,"TYA")-1),COLUMN())):INDIRECT(ADDRESS(ROW()-1,COLUMN()))),                                    IF(AND(A142="SVOL",ISNUMBER(FIND(" Govt",C142))),"", IF(AND(A142="SVOL",ISNUMBER(FIND(" Index",C142))),J142,                                    IF(ISNUMBER(N142),Q142*N142,IF(ISNUMBER(R142),J142*R142," "))))))</f>
        <v xml:space="preserve"> </v>
      </c>
      <c r="AB142" s="8" t="s">
        <v>602</v>
      </c>
      <c r="AG142" s="17" t="s">
        <v>6276</v>
      </c>
    </row>
    <row r="143" spans="1:33" x14ac:dyDescent="0.35">
      <c r="A143" t="s">
        <v>79</v>
      </c>
      <c r="B143" t="s">
        <v>654</v>
      </c>
      <c r="C143" t="s">
        <v>655</v>
      </c>
      <c r="D143" t="s">
        <v>656</v>
      </c>
      <c r="E143" t="s">
        <v>657</v>
      </c>
      <c r="F143" t="s">
        <v>658</v>
      </c>
      <c r="G143" s="1">
        <v>12679.95268578867</v>
      </c>
      <c r="H143" s="1">
        <v>24.42</v>
      </c>
      <c r="I143" s="2">
        <v>309644.44458695938</v>
      </c>
      <c r="J143" s="3">
        <v>2.9206908720172619E-3</v>
      </c>
      <c r="K143" s="4">
        <v>106017534.26000001</v>
      </c>
      <c r="L143" s="5">
        <v>4650001</v>
      </c>
      <c r="M143" s="6">
        <v>22.799464830000002</v>
      </c>
      <c r="N143" s="7" t="str">
        <f>IF(ISNUMBER(_xll.BDP($C143, "DELTA_MID")),_xll.BDP($C143, "DELTA_MID")," ")</f>
        <v xml:space="preserve"> </v>
      </c>
      <c r="O143" s="7" t="str">
        <f>IF(ISNUMBER(N143),_xll.BDP($C143, "OPT_UNDL_TICKER")," ")</f>
        <v xml:space="preserve"> </v>
      </c>
      <c r="P143" s="8" t="str">
        <f>IF(ISNUMBER(N143),_xll.BDP($C143, "OPT_UNDL_PX")," ")</f>
        <v xml:space="preserve"> </v>
      </c>
      <c r="Q143" s="7" t="str">
        <f t="shared" si="2"/>
        <v xml:space="preserve"> </v>
      </c>
      <c r="R143" s="8" t="str">
        <f>IF(ISNUMBER(_xll.BDP($T143&amp;" Index","DUR_ADJ_OAS_MID")),_xll.BDP($T143&amp;" Index","DUR_ADJ_OAS_MID"),IF(ISNUMBER(_xll.BDP($T143&amp;" Govt","DUR_ADJ_OAS_MID")),_xll.BDP($T143&amp;" Govt","DUR_ADJ_OAS_MID")," "))</f>
        <v xml:space="preserve"> </v>
      </c>
      <c r="S143" s="7" t="str">
        <f ca="1">IF(AND(A142="SVOL",C142="Cash"),                                     SUM(INDIRECT(ADDRESS(ROW()-(COUNTIF(A:A,"SVOL")),COLUMN())):INDIRECT(ADDRESS(ROW()-1,COLUMN()))),                                    IF(AND(A143="TYA",C143="Cash"), SUM(INDIRECT(ADDRESS(ROW()-(COUNTIF(A:A,"TYA")-1),COLUMN())):INDIRECT(ADDRESS(ROW()-1,COLUMN()))),                                    IF(AND(A143="SVOL",ISNUMBER(FIND(" Govt",C143))),"", IF(AND(A143="SVOL",ISNUMBER(FIND(" Index",C143))),J143,                                    IF(ISNUMBER(N143),Q143*N143,IF(ISNUMBER(R143),J143*R143," "))))))</f>
        <v xml:space="preserve"> </v>
      </c>
      <c r="AB143" s="8" t="s">
        <v>602</v>
      </c>
      <c r="AG143" s="17" t="s">
        <v>6276</v>
      </c>
    </row>
    <row r="144" spans="1:33" x14ac:dyDescent="0.35">
      <c r="A144" t="s">
        <v>79</v>
      </c>
      <c r="B144" t="s">
        <v>659</v>
      </c>
      <c r="C144" t="s">
        <v>660</v>
      </c>
      <c r="D144" t="s">
        <v>661</v>
      </c>
      <c r="E144" t="s">
        <v>662</v>
      </c>
      <c r="F144" t="s">
        <v>663</v>
      </c>
      <c r="G144" s="1">
        <v>1474.4677935599691</v>
      </c>
      <c r="H144" s="1">
        <v>217.83</v>
      </c>
      <c r="I144" s="2">
        <v>321183.31947116798</v>
      </c>
      <c r="J144" s="3">
        <v>3.0295301783145618E-3</v>
      </c>
      <c r="K144" s="4">
        <v>106017534.26000001</v>
      </c>
      <c r="L144" s="5">
        <v>4650001</v>
      </c>
      <c r="M144" s="6">
        <v>22.799464830000002</v>
      </c>
      <c r="N144" s="7" t="str">
        <f>IF(ISNUMBER(_xll.BDP($C144, "DELTA_MID")),_xll.BDP($C144, "DELTA_MID")," ")</f>
        <v xml:space="preserve"> </v>
      </c>
      <c r="O144" s="7" t="str">
        <f>IF(ISNUMBER(N144),_xll.BDP($C144, "OPT_UNDL_TICKER")," ")</f>
        <v xml:space="preserve"> </v>
      </c>
      <c r="P144" s="8" t="str">
        <f>IF(ISNUMBER(N144),_xll.BDP($C144, "OPT_UNDL_PX")," ")</f>
        <v xml:space="preserve"> </v>
      </c>
      <c r="Q144" s="7" t="str">
        <f t="shared" si="2"/>
        <v xml:space="preserve"> </v>
      </c>
      <c r="R144" s="8" t="str">
        <f>IF(ISNUMBER(_xll.BDP($T144&amp;" Index","DUR_ADJ_OAS_MID")),_xll.BDP($T144&amp;" Index","DUR_ADJ_OAS_MID"),IF(ISNUMBER(_xll.BDP($T144&amp;" Govt","DUR_ADJ_OAS_MID")),_xll.BDP($T144&amp;" Govt","DUR_ADJ_OAS_MID")," "))</f>
        <v xml:space="preserve"> </v>
      </c>
      <c r="S144" s="7" t="str">
        <f ca="1">IF(AND(A143="SVOL",C143="Cash"),                                     SUM(INDIRECT(ADDRESS(ROW()-(COUNTIF(A:A,"SVOL")),COLUMN())):INDIRECT(ADDRESS(ROW()-1,COLUMN()))),                                    IF(AND(A144="TYA",C144="Cash"), SUM(INDIRECT(ADDRESS(ROW()-(COUNTIF(A:A,"TYA")-1),COLUMN())):INDIRECT(ADDRESS(ROW()-1,COLUMN()))),                                    IF(AND(A144="SVOL",ISNUMBER(FIND(" Govt",C144))),"", IF(AND(A144="SVOL",ISNUMBER(FIND(" Index",C144))),J144,                                    IF(ISNUMBER(N144),Q144*N144,IF(ISNUMBER(R144),J144*R144," "))))))</f>
        <v xml:space="preserve"> </v>
      </c>
      <c r="AB144" s="8" t="s">
        <v>602</v>
      </c>
      <c r="AG144" s="17" t="s">
        <v>6276</v>
      </c>
    </row>
    <row r="145" spans="1:33" x14ac:dyDescent="0.35">
      <c r="A145" t="s">
        <v>79</v>
      </c>
      <c r="B145" t="s">
        <v>664</v>
      </c>
      <c r="C145" t="s">
        <v>665</v>
      </c>
      <c r="D145" t="s">
        <v>666</v>
      </c>
      <c r="E145" t="s">
        <v>667</v>
      </c>
      <c r="F145" t="s">
        <v>668</v>
      </c>
      <c r="G145" s="1">
        <v>101.78607107331079</v>
      </c>
      <c r="H145" s="1">
        <v>2946.81</v>
      </c>
      <c r="I145" s="2">
        <v>299944.21209954302</v>
      </c>
      <c r="J145" s="3">
        <v>2.829194379902786E-3</v>
      </c>
      <c r="K145" s="4">
        <v>106017534.26000001</v>
      </c>
      <c r="L145" s="5">
        <v>4650001</v>
      </c>
      <c r="M145" s="6">
        <v>22.799464830000002</v>
      </c>
      <c r="N145" s="7" t="str">
        <f>IF(ISNUMBER(_xll.BDP($C145, "DELTA_MID")),_xll.BDP($C145, "DELTA_MID")," ")</f>
        <v xml:space="preserve"> </v>
      </c>
      <c r="O145" s="7" t="str">
        <f>IF(ISNUMBER(N145),_xll.BDP($C145, "OPT_UNDL_TICKER")," ")</f>
        <v xml:space="preserve"> </v>
      </c>
      <c r="P145" s="8" t="str">
        <f>IF(ISNUMBER(N145),_xll.BDP($C145, "OPT_UNDL_PX")," ")</f>
        <v xml:space="preserve"> </v>
      </c>
      <c r="Q145" s="7" t="str">
        <f t="shared" si="2"/>
        <v xml:space="preserve"> </v>
      </c>
      <c r="R145" s="8" t="str">
        <f>IF(ISNUMBER(_xll.BDP($T145&amp;" Index","DUR_ADJ_OAS_MID")),_xll.BDP($T145&amp;" Index","DUR_ADJ_OAS_MID"),IF(ISNUMBER(_xll.BDP($T145&amp;" Govt","DUR_ADJ_OAS_MID")),_xll.BDP($T145&amp;" Govt","DUR_ADJ_OAS_MID")," "))</f>
        <v xml:space="preserve"> </v>
      </c>
      <c r="S145" s="7" t="str">
        <f ca="1">IF(AND(A144="SVOL",C144="Cash"),                                     SUM(INDIRECT(ADDRESS(ROW()-(COUNTIF(A:A,"SVOL")),COLUMN())):INDIRECT(ADDRESS(ROW()-1,COLUMN()))),                                    IF(AND(A145="TYA",C145="Cash"), SUM(INDIRECT(ADDRESS(ROW()-(COUNTIF(A:A,"TYA")-1),COLUMN())):INDIRECT(ADDRESS(ROW()-1,COLUMN()))),                                    IF(AND(A145="SVOL",ISNUMBER(FIND(" Govt",C145))),"", IF(AND(A145="SVOL",ISNUMBER(FIND(" Index",C145))),J145,                                    IF(ISNUMBER(N145),Q145*N145,IF(ISNUMBER(R145),J145*R145," "))))))</f>
        <v xml:space="preserve"> </v>
      </c>
      <c r="AB145" s="8" t="s">
        <v>602</v>
      </c>
      <c r="AG145" s="17" t="s">
        <v>6276</v>
      </c>
    </row>
    <row r="146" spans="1:33" x14ac:dyDescent="0.35">
      <c r="A146" t="s">
        <v>79</v>
      </c>
      <c r="B146" t="s">
        <v>669</v>
      </c>
      <c r="C146" t="s">
        <v>670</v>
      </c>
      <c r="D146" t="s">
        <v>671</v>
      </c>
      <c r="E146" t="s">
        <v>672</v>
      </c>
      <c r="G146" s="1">
        <v>6753.3084974886706</v>
      </c>
      <c r="H146" s="1">
        <v>44.48</v>
      </c>
      <c r="I146" s="2">
        <v>300387.1619682961</v>
      </c>
      <c r="J146" s="3">
        <v>2.8333724611215661E-3</v>
      </c>
      <c r="K146" s="4">
        <v>106017534.26000001</v>
      </c>
      <c r="L146" s="5">
        <v>4650001</v>
      </c>
      <c r="M146" s="6">
        <v>22.799464830000002</v>
      </c>
      <c r="N146" s="7" t="str">
        <f>IF(ISNUMBER(_xll.BDP($C146, "DELTA_MID")),_xll.BDP($C146, "DELTA_MID")," ")</f>
        <v xml:space="preserve"> </v>
      </c>
      <c r="O146" s="7" t="str">
        <f>IF(ISNUMBER(N146),_xll.BDP($C146, "OPT_UNDL_TICKER")," ")</f>
        <v xml:space="preserve"> </v>
      </c>
      <c r="P146" s="8" t="str">
        <f>IF(ISNUMBER(N146),_xll.BDP($C146, "OPT_UNDL_PX")," ")</f>
        <v xml:space="preserve"> </v>
      </c>
      <c r="Q146" s="7" t="str">
        <f t="shared" si="2"/>
        <v xml:space="preserve"> </v>
      </c>
      <c r="R146" s="8" t="str">
        <f>IF(ISNUMBER(_xll.BDP($T146&amp;" Index","DUR_ADJ_OAS_MID")),_xll.BDP($T146&amp;" Index","DUR_ADJ_OAS_MID"),IF(ISNUMBER(_xll.BDP($T146&amp;" Govt","DUR_ADJ_OAS_MID")),_xll.BDP($T146&amp;" Govt","DUR_ADJ_OAS_MID")," "))</f>
        <v xml:space="preserve"> </v>
      </c>
      <c r="S146" s="7" t="str">
        <f ca="1">IF(AND(A145="SVOL",C145="Cash"),                                     SUM(INDIRECT(ADDRESS(ROW()-(COUNTIF(A:A,"SVOL")),COLUMN())):INDIRECT(ADDRESS(ROW()-1,COLUMN()))),                                    IF(AND(A146="TYA",C146="Cash"), SUM(INDIRECT(ADDRESS(ROW()-(COUNTIF(A:A,"TYA")-1),COLUMN())):INDIRECT(ADDRESS(ROW()-1,COLUMN()))),                                    IF(AND(A146="SVOL",ISNUMBER(FIND(" Govt",C146))),"", IF(AND(A146="SVOL",ISNUMBER(FIND(" Index",C146))),J146,                                    IF(ISNUMBER(N146),Q146*N146,IF(ISNUMBER(R146),J146*R146," "))))))</f>
        <v xml:space="preserve"> </v>
      </c>
      <c r="AB146" s="8" t="s">
        <v>602</v>
      </c>
      <c r="AG146" s="17" t="s">
        <v>6276</v>
      </c>
    </row>
    <row r="147" spans="1:33" x14ac:dyDescent="0.35">
      <c r="A147" t="s">
        <v>79</v>
      </c>
      <c r="B147" t="s">
        <v>673</v>
      </c>
      <c r="C147" t="s">
        <v>674</v>
      </c>
      <c r="D147" t="s">
        <v>675</v>
      </c>
      <c r="E147" t="s">
        <v>676</v>
      </c>
      <c r="F147" t="s">
        <v>677</v>
      </c>
      <c r="G147" s="1">
        <v>776.02085525674863</v>
      </c>
      <c r="H147" s="1">
        <v>408.04</v>
      </c>
      <c r="I147" s="2">
        <v>316647.54977896367</v>
      </c>
      <c r="J147" s="3">
        <v>2.986746975291932E-3</v>
      </c>
      <c r="K147" s="4">
        <v>106017534.26000001</v>
      </c>
      <c r="L147" s="5">
        <v>4650001</v>
      </c>
      <c r="M147" s="6">
        <v>22.799464830000002</v>
      </c>
      <c r="N147" s="7" t="str">
        <f>IF(ISNUMBER(_xll.BDP($C147, "DELTA_MID")),_xll.BDP($C147, "DELTA_MID")," ")</f>
        <v xml:space="preserve"> </v>
      </c>
      <c r="O147" s="7" t="str">
        <f>IF(ISNUMBER(N147),_xll.BDP($C147, "OPT_UNDL_TICKER")," ")</f>
        <v xml:space="preserve"> </v>
      </c>
      <c r="P147" s="8" t="str">
        <f>IF(ISNUMBER(N147),_xll.BDP($C147, "OPT_UNDL_PX")," ")</f>
        <v xml:space="preserve"> </v>
      </c>
      <c r="Q147" s="7" t="str">
        <f t="shared" si="2"/>
        <v xml:space="preserve"> </v>
      </c>
      <c r="R147" s="8" t="str">
        <f>IF(ISNUMBER(_xll.BDP($T147&amp;" Index","DUR_ADJ_OAS_MID")),_xll.BDP($T147&amp;" Index","DUR_ADJ_OAS_MID"),IF(ISNUMBER(_xll.BDP($T147&amp;" Govt","DUR_ADJ_OAS_MID")),_xll.BDP($T147&amp;" Govt","DUR_ADJ_OAS_MID")," "))</f>
        <v xml:space="preserve"> </v>
      </c>
      <c r="S147" s="7" t="str">
        <f ca="1">IF(AND(A146="SVOL",C146="Cash"),                                     SUM(INDIRECT(ADDRESS(ROW()-(COUNTIF(A:A,"SVOL")),COLUMN())):INDIRECT(ADDRESS(ROW()-1,COLUMN()))),                                    IF(AND(A147="TYA",C147="Cash"), SUM(INDIRECT(ADDRESS(ROW()-(COUNTIF(A:A,"TYA")-1),COLUMN())):INDIRECT(ADDRESS(ROW()-1,COLUMN()))),                                    IF(AND(A147="SVOL",ISNUMBER(FIND(" Govt",C147))),"", IF(AND(A147="SVOL",ISNUMBER(FIND(" Index",C147))),J147,                                    IF(ISNUMBER(N147),Q147*N147,IF(ISNUMBER(R147),J147*R147," "))))))</f>
        <v xml:space="preserve"> </v>
      </c>
      <c r="AB147" s="8" t="s">
        <v>602</v>
      </c>
      <c r="AG147" s="17" t="s">
        <v>6276</v>
      </c>
    </row>
    <row r="148" spans="1:33" x14ac:dyDescent="0.35">
      <c r="A148" t="s">
        <v>79</v>
      </c>
      <c r="B148" t="s">
        <v>678</v>
      </c>
      <c r="C148" t="s">
        <v>679</v>
      </c>
      <c r="D148" t="s">
        <v>680</v>
      </c>
      <c r="E148" t="s">
        <v>681</v>
      </c>
      <c r="F148" t="s">
        <v>682</v>
      </c>
      <c r="G148" s="1">
        <v>1588.478279500694</v>
      </c>
      <c r="H148" s="1">
        <v>193.43</v>
      </c>
      <c r="I148" s="2">
        <v>307259.35360381921</v>
      </c>
      <c r="J148" s="3">
        <v>2.8981937351069569E-3</v>
      </c>
      <c r="K148" s="4">
        <v>106017534.26000001</v>
      </c>
      <c r="L148" s="5">
        <v>4650001</v>
      </c>
      <c r="M148" s="6">
        <v>22.799464830000002</v>
      </c>
      <c r="N148" s="7" t="str">
        <f>IF(ISNUMBER(_xll.BDP($C148, "DELTA_MID")),_xll.BDP($C148, "DELTA_MID")," ")</f>
        <v xml:space="preserve"> </v>
      </c>
      <c r="O148" s="7" t="str">
        <f>IF(ISNUMBER(N148),_xll.BDP($C148, "OPT_UNDL_TICKER")," ")</f>
        <v xml:space="preserve"> </v>
      </c>
      <c r="P148" s="8" t="str">
        <f>IF(ISNUMBER(N148),_xll.BDP($C148, "OPT_UNDL_PX")," ")</f>
        <v xml:space="preserve"> </v>
      </c>
      <c r="Q148" s="7" t="str">
        <f t="shared" si="2"/>
        <v xml:space="preserve"> </v>
      </c>
      <c r="R148" s="8" t="str">
        <f>IF(ISNUMBER(_xll.BDP($T148&amp;" Index","DUR_ADJ_OAS_MID")),_xll.BDP($T148&amp;" Index","DUR_ADJ_OAS_MID"),IF(ISNUMBER(_xll.BDP($T148&amp;" Govt","DUR_ADJ_OAS_MID")),_xll.BDP($T148&amp;" Govt","DUR_ADJ_OAS_MID")," "))</f>
        <v xml:space="preserve"> </v>
      </c>
      <c r="S148" s="7" t="str">
        <f ca="1">IF(AND(A147="SVOL",C147="Cash"),                                     SUM(INDIRECT(ADDRESS(ROW()-(COUNTIF(A:A,"SVOL")),COLUMN())):INDIRECT(ADDRESS(ROW()-1,COLUMN()))),                                    IF(AND(A148="TYA",C148="Cash"), SUM(INDIRECT(ADDRESS(ROW()-(COUNTIF(A:A,"TYA")-1),COLUMN())):INDIRECT(ADDRESS(ROW()-1,COLUMN()))),                                    IF(AND(A148="SVOL",ISNUMBER(FIND(" Govt",C148))),"", IF(AND(A148="SVOL",ISNUMBER(FIND(" Index",C148))),J148,                                    IF(ISNUMBER(N148),Q148*N148,IF(ISNUMBER(R148),J148*R148," "))))))</f>
        <v xml:space="preserve"> </v>
      </c>
      <c r="AB148" s="8" t="s">
        <v>602</v>
      </c>
      <c r="AG148" s="17" t="s">
        <v>6276</v>
      </c>
    </row>
    <row r="149" spans="1:33" x14ac:dyDescent="0.35">
      <c r="A149" t="s">
        <v>79</v>
      </c>
      <c r="B149" t="s">
        <v>683</v>
      </c>
      <c r="C149" t="s">
        <v>684</v>
      </c>
      <c r="D149" t="s">
        <v>685</v>
      </c>
      <c r="E149" t="s">
        <v>686</v>
      </c>
      <c r="F149" t="s">
        <v>687</v>
      </c>
      <c r="G149" s="1">
        <v>3743.9768654026111</v>
      </c>
      <c r="H149" s="1">
        <v>82.7</v>
      </c>
      <c r="I149" s="2">
        <v>309626.88676879602</v>
      </c>
      <c r="J149" s="3">
        <v>2.920525259618465E-3</v>
      </c>
      <c r="K149" s="4">
        <v>106017534.26000001</v>
      </c>
      <c r="L149" s="5">
        <v>4650001</v>
      </c>
      <c r="M149" s="6">
        <v>22.799464830000002</v>
      </c>
      <c r="N149" s="7" t="str">
        <f>IF(ISNUMBER(_xll.BDP($C149, "DELTA_MID")),_xll.BDP($C149, "DELTA_MID")," ")</f>
        <v xml:space="preserve"> </v>
      </c>
      <c r="O149" s="7" t="str">
        <f>IF(ISNUMBER(N149),_xll.BDP($C149, "OPT_UNDL_TICKER")," ")</f>
        <v xml:space="preserve"> </v>
      </c>
      <c r="P149" s="8" t="str">
        <f>IF(ISNUMBER(N149),_xll.BDP($C149, "OPT_UNDL_PX")," ")</f>
        <v xml:space="preserve"> </v>
      </c>
      <c r="Q149" s="7" t="str">
        <f t="shared" si="2"/>
        <v xml:space="preserve"> </v>
      </c>
      <c r="R149" s="8" t="str">
        <f>IF(ISNUMBER(_xll.BDP($T149&amp;" Index","DUR_ADJ_OAS_MID")),_xll.BDP($T149&amp;" Index","DUR_ADJ_OAS_MID"),IF(ISNUMBER(_xll.BDP($T149&amp;" Govt","DUR_ADJ_OAS_MID")),_xll.BDP($T149&amp;" Govt","DUR_ADJ_OAS_MID")," "))</f>
        <v xml:space="preserve"> </v>
      </c>
      <c r="S149" s="7" t="str">
        <f ca="1">IF(AND(A148="SVOL",C148="Cash"),                                     SUM(INDIRECT(ADDRESS(ROW()-(COUNTIF(A:A,"SVOL")),COLUMN())):INDIRECT(ADDRESS(ROW()-1,COLUMN()))),                                    IF(AND(A149="TYA",C149="Cash"), SUM(INDIRECT(ADDRESS(ROW()-(COUNTIF(A:A,"TYA")-1),COLUMN())):INDIRECT(ADDRESS(ROW()-1,COLUMN()))),                                    IF(AND(A149="SVOL",ISNUMBER(FIND(" Govt",C149))),"", IF(AND(A149="SVOL",ISNUMBER(FIND(" Index",C149))),J149,                                    IF(ISNUMBER(N149),Q149*N149,IF(ISNUMBER(R149),J149*R149," "))))))</f>
        <v xml:space="preserve"> </v>
      </c>
      <c r="AB149" s="8" t="s">
        <v>602</v>
      </c>
      <c r="AG149" s="17" t="s">
        <v>6276</v>
      </c>
    </row>
    <row r="150" spans="1:33" x14ac:dyDescent="0.35">
      <c r="A150" t="s">
        <v>79</v>
      </c>
      <c r="B150" t="s">
        <v>688</v>
      </c>
      <c r="C150" t="s">
        <v>689</v>
      </c>
      <c r="D150" t="s">
        <v>690</v>
      </c>
      <c r="E150" t="s">
        <v>691</v>
      </c>
      <c r="F150" t="s">
        <v>692</v>
      </c>
      <c r="G150" s="1">
        <v>853.31484350035805</v>
      </c>
      <c r="H150" s="1">
        <v>407.7</v>
      </c>
      <c r="I150" s="2">
        <v>347896.46169509599</v>
      </c>
      <c r="J150" s="3">
        <v>3.281499273902241E-3</v>
      </c>
      <c r="K150" s="4">
        <v>106017534.26000001</v>
      </c>
      <c r="L150" s="5">
        <v>4650001</v>
      </c>
      <c r="M150" s="6">
        <v>22.799464830000002</v>
      </c>
      <c r="N150" s="7" t="str">
        <f>IF(ISNUMBER(_xll.BDP($C150, "DELTA_MID")),_xll.BDP($C150, "DELTA_MID")," ")</f>
        <v xml:space="preserve"> </v>
      </c>
      <c r="O150" s="7" t="str">
        <f>IF(ISNUMBER(N150),_xll.BDP($C150, "OPT_UNDL_TICKER")," ")</f>
        <v xml:space="preserve"> </v>
      </c>
      <c r="P150" s="8" t="str">
        <f>IF(ISNUMBER(N150),_xll.BDP($C150, "OPT_UNDL_PX")," ")</f>
        <v xml:space="preserve"> </v>
      </c>
      <c r="Q150" s="7" t="str">
        <f t="shared" si="2"/>
        <v xml:space="preserve"> </v>
      </c>
      <c r="R150" s="8" t="str">
        <f>IF(ISNUMBER(_xll.BDP($T150&amp;" Index","DUR_ADJ_OAS_MID")),_xll.BDP($T150&amp;" Index","DUR_ADJ_OAS_MID"),IF(ISNUMBER(_xll.BDP($T150&amp;" Govt","DUR_ADJ_OAS_MID")),_xll.BDP($T150&amp;" Govt","DUR_ADJ_OAS_MID")," "))</f>
        <v xml:space="preserve"> </v>
      </c>
      <c r="S150" s="7" t="str">
        <f ca="1">IF(AND(A149="SVOL",C149="Cash"),                                     SUM(INDIRECT(ADDRESS(ROW()-(COUNTIF(A:A,"SVOL")),COLUMN())):INDIRECT(ADDRESS(ROW()-1,COLUMN()))),                                    IF(AND(A150="TYA",C150="Cash"), SUM(INDIRECT(ADDRESS(ROW()-(COUNTIF(A:A,"TYA")-1),COLUMN())):INDIRECT(ADDRESS(ROW()-1,COLUMN()))),                                    IF(AND(A150="SVOL",ISNUMBER(FIND(" Govt",C150))),"", IF(AND(A150="SVOL",ISNUMBER(FIND(" Index",C150))),J150,                                    IF(ISNUMBER(N150),Q150*N150,IF(ISNUMBER(R150),J150*R150," "))))))</f>
        <v xml:space="preserve"> </v>
      </c>
      <c r="AB150" s="8" t="s">
        <v>602</v>
      </c>
      <c r="AG150" s="17" t="s">
        <v>6276</v>
      </c>
    </row>
    <row r="151" spans="1:33" x14ac:dyDescent="0.35">
      <c r="A151" t="s">
        <v>79</v>
      </c>
      <c r="B151" t="s">
        <v>693</v>
      </c>
      <c r="C151" t="s">
        <v>694</v>
      </c>
      <c r="D151" t="s">
        <v>695</v>
      </c>
      <c r="E151" t="s">
        <v>696</v>
      </c>
      <c r="F151" t="s">
        <v>697</v>
      </c>
      <c r="G151" s="1">
        <v>1732.8532163326861</v>
      </c>
      <c r="H151" s="1">
        <v>179.9</v>
      </c>
      <c r="I151" s="2">
        <v>311740.29361825017</v>
      </c>
      <c r="J151" s="3">
        <v>2.9404597625684319E-3</v>
      </c>
      <c r="K151" s="4">
        <v>106017534.26000001</v>
      </c>
      <c r="L151" s="5">
        <v>4650001</v>
      </c>
      <c r="M151" s="6">
        <v>22.799464830000002</v>
      </c>
      <c r="N151" s="7" t="str">
        <f>IF(ISNUMBER(_xll.BDP($C151, "DELTA_MID")),_xll.BDP($C151, "DELTA_MID")," ")</f>
        <v xml:space="preserve"> </v>
      </c>
      <c r="O151" s="7" t="str">
        <f>IF(ISNUMBER(N151),_xll.BDP($C151, "OPT_UNDL_TICKER")," ")</f>
        <v xml:space="preserve"> </v>
      </c>
      <c r="P151" s="8" t="str">
        <f>IF(ISNUMBER(N151),_xll.BDP($C151, "OPT_UNDL_PX")," ")</f>
        <v xml:space="preserve"> </v>
      </c>
      <c r="Q151" s="7" t="str">
        <f t="shared" si="2"/>
        <v xml:space="preserve"> </v>
      </c>
      <c r="R151" s="8" t="str">
        <f>IF(ISNUMBER(_xll.BDP($T151&amp;" Index","DUR_ADJ_OAS_MID")),_xll.BDP($T151&amp;" Index","DUR_ADJ_OAS_MID"),IF(ISNUMBER(_xll.BDP($T151&amp;" Govt","DUR_ADJ_OAS_MID")),_xll.BDP($T151&amp;" Govt","DUR_ADJ_OAS_MID")," "))</f>
        <v xml:space="preserve"> </v>
      </c>
      <c r="S151" s="7" t="str">
        <f ca="1">IF(AND(A150="SVOL",C150="Cash"),                                     SUM(INDIRECT(ADDRESS(ROW()-(COUNTIF(A:A,"SVOL")),COLUMN())):INDIRECT(ADDRESS(ROW()-1,COLUMN()))),                                    IF(AND(A151="TYA",C151="Cash"), SUM(INDIRECT(ADDRESS(ROW()-(COUNTIF(A:A,"TYA")-1),COLUMN())):INDIRECT(ADDRESS(ROW()-1,COLUMN()))),                                    IF(AND(A151="SVOL",ISNUMBER(FIND(" Govt",C151))),"", IF(AND(A151="SVOL",ISNUMBER(FIND(" Index",C151))),J151,                                    IF(ISNUMBER(N151),Q151*N151,IF(ISNUMBER(R151),J151*R151," "))))))</f>
        <v xml:space="preserve"> </v>
      </c>
      <c r="AB151" s="8" t="s">
        <v>602</v>
      </c>
      <c r="AG151" s="17" t="s">
        <v>6276</v>
      </c>
    </row>
    <row r="152" spans="1:33" x14ac:dyDescent="0.35">
      <c r="A152" t="s">
        <v>79</v>
      </c>
      <c r="B152" t="s">
        <v>698</v>
      </c>
      <c r="C152" t="s">
        <v>699</v>
      </c>
      <c r="D152" t="s">
        <v>700</v>
      </c>
      <c r="E152" t="s">
        <v>701</v>
      </c>
      <c r="F152" t="s">
        <v>702</v>
      </c>
      <c r="G152" s="1">
        <v>3047.85474469885</v>
      </c>
      <c r="H152" s="1">
        <v>106.26</v>
      </c>
      <c r="I152" s="2">
        <v>323865.04517169978</v>
      </c>
      <c r="J152" s="3">
        <v>3.0548252931203359E-3</v>
      </c>
      <c r="K152" s="4">
        <v>106017534.26000001</v>
      </c>
      <c r="L152" s="5">
        <v>4650001</v>
      </c>
      <c r="M152" s="6">
        <v>22.799464830000002</v>
      </c>
      <c r="N152" s="7" t="str">
        <f>IF(ISNUMBER(_xll.BDP($C152, "DELTA_MID")),_xll.BDP($C152, "DELTA_MID")," ")</f>
        <v xml:space="preserve"> </v>
      </c>
      <c r="O152" s="7" t="str">
        <f>IF(ISNUMBER(N152),_xll.BDP($C152, "OPT_UNDL_TICKER")," ")</f>
        <v xml:space="preserve"> </v>
      </c>
      <c r="P152" s="8" t="str">
        <f>IF(ISNUMBER(N152),_xll.BDP($C152, "OPT_UNDL_PX")," ")</f>
        <v xml:space="preserve"> </v>
      </c>
      <c r="Q152" s="7" t="str">
        <f t="shared" si="2"/>
        <v xml:space="preserve"> </v>
      </c>
      <c r="R152" s="8" t="str">
        <f>IF(ISNUMBER(_xll.BDP($T152&amp;" Index","DUR_ADJ_OAS_MID")),_xll.BDP($T152&amp;" Index","DUR_ADJ_OAS_MID"),IF(ISNUMBER(_xll.BDP($T152&amp;" Govt","DUR_ADJ_OAS_MID")),_xll.BDP($T152&amp;" Govt","DUR_ADJ_OAS_MID")," "))</f>
        <v xml:space="preserve"> </v>
      </c>
      <c r="S152" s="7" t="str">
        <f ca="1">IF(AND(A151="SVOL",C151="Cash"),                                     SUM(INDIRECT(ADDRESS(ROW()-(COUNTIF(A:A,"SVOL")),COLUMN())):INDIRECT(ADDRESS(ROW()-1,COLUMN()))),                                    IF(AND(A152="TYA",C152="Cash"), SUM(INDIRECT(ADDRESS(ROW()-(COUNTIF(A:A,"TYA")-1),COLUMN())):INDIRECT(ADDRESS(ROW()-1,COLUMN()))),                                    IF(AND(A152="SVOL",ISNUMBER(FIND(" Govt",C152))),"", IF(AND(A152="SVOL",ISNUMBER(FIND(" Index",C152))),J152,                                    IF(ISNUMBER(N152),Q152*N152,IF(ISNUMBER(R152),J152*R152," "))))))</f>
        <v xml:space="preserve"> </v>
      </c>
      <c r="AB152" s="8" t="s">
        <v>602</v>
      </c>
      <c r="AG152" s="17" t="s">
        <v>6276</v>
      </c>
    </row>
    <row r="153" spans="1:33" x14ac:dyDescent="0.35">
      <c r="A153" t="s">
        <v>79</v>
      </c>
      <c r="B153" t="s">
        <v>703</v>
      </c>
      <c r="C153" t="s">
        <v>704</v>
      </c>
      <c r="D153" t="s">
        <v>705</v>
      </c>
      <c r="E153" t="s">
        <v>706</v>
      </c>
      <c r="F153" t="s">
        <v>707</v>
      </c>
      <c r="G153" s="1">
        <v>491.52716828481192</v>
      </c>
      <c r="H153" s="1">
        <v>566.1</v>
      </c>
      <c r="I153" s="2">
        <v>278253.52996603202</v>
      </c>
      <c r="J153" s="3">
        <v>2.6245991468131702E-3</v>
      </c>
      <c r="K153" s="4">
        <v>106017534.26000001</v>
      </c>
      <c r="L153" s="5">
        <v>4650001</v>
      </c>
      <c r="M153" s="6">
        <v>22.799464830000002</v>
      </c>
      <c r="N153" s="7" t="str">
        <f>IF(ISNUMBER(_xll.BDP($C153, "DELTA_MID")),_xll.BDP($C153, "DELTA_MID")," ")</f>
        <v xml:space="preserve"> </v>
      </c>
      <c r="O153" s="7" t="str">
        <f>IF(ISNUMBER(N153),_xll.BDP($C153, "OPT_UNDL_TICKER")," ")</f>
        <v xml:space="preserve"> </v>
      </c>
      <c r="P153" s="8" t="str">
        <f>IF(ISNUMBER(N153),_xll.BDP($C153, "OPT_UNDL_PX")," ")</f>
        <v xml:space="preserve"> </v>
      </c>
      <c r="Q153" s="7" t="str">
        <f t="shared" si="2"/>
        <v xml:space="preserve"> </v>
      </c>
      <c r="R153" s="8" t="str">
        <f>IF(ISNUMBER(_xll.BDP($T153&amp;" Index","DUR_ADJ_OAS_MID")),_xll.BDP($T153&amp;" Index","DUR_ADJ_OAS_MID"),IF(ISNUMBER(_xll.BDP($T153&amp;" Govt","DUR_ADJ_OAS_MID")),_xll.BDP($T153&amp;" Govt","DUR_ADJ_OAS_MID")," "))</f>
        <v xml:space="preserve"> </v>
      </c>
      <c r="S153" s="7" t="str">
        <f ca="1">IF(AND(A152="SVOL",C152="Cash"),                                     SUM(INDIRECT(ADDRESS(ROW()-(COUNTIF(A:A,"SVOL")),COLUMN())):INDIRECT(ADDRESS(ROW()-1,COLUMN()))),                                    IF(AND(A153="TYA",C153="Cash"), SUM(INDIRECT(ADDRESS(ROW()-(COUNTIF(A:A,"TYA")-1),COLUMN())):INDIRECT(ADDRESS(ROW()-1,COLUMN()))),                                    IF(AND(A153="SVOL",ISNUMBER(FIND(" Govt",C153))),"", IF(AND(A153="SVOL",ISNUMBER(FIND(" Index",C153))),J153,                                    IF(ISNUMBER(N153),Q153*N153,IF(ISNUMBER(R153),J153*R153," "))))))</f>
        <v xml:space="preserve"> </v>
      </c>
      <c r="AB153" s="8" t="s">
        <v>602</v>
      </c>
      <c r="AG153" s="17" t="s">
        <v>6276</v>
      </c>
    </row>
    <row r="154" spans="1:33" x14ac:dyDescent="0.35">
      <c r="A154" t="s">
        <v>79</v>
      </c>
      <c r="B154" t="s">
        <v>708</v>
      </c>
      <c r="C154" t="s">
        <v>709</v>
      </c>
      <c r="D154" t="s">
        <v>710</v>
      </c>
      <c r="E154" t="s">
        <v>711</v>
      </c>
      <c r="F154" t="s">
        <v>712</v>
      </c>
      <c r="G154" s="1">
        <v>903.3187610741785</v>
      </c>
      <c r="H154" s="1">
        <v>357.18</v>
      </c>
      <c r="I154" s="2">
        <v>322647.39508047508</v>
      </c>
      <c r="J154" s="3">
        <v>3.0433399279897111E-3</v>
      </c>
      <c r="K154" s="4">
        <v>106017534.26000001</v>
      </c>
      <c r="L154" s="5">
        <v>4650001</v>
      </c>
      <c r="M154" s="6">
        <v>22.799464830000002</v>
      </c>
      <c r="N154" s="7" t="str">
        <f>IF(ISNUMBER(_xll.BDP($C154, "DELTA_MID")),_xll.BDP($C154, "DELTA_MID")," ")</f>
        <v xml:space="preserve"> </v>
      </c>
      <c r="O154" s="7" t="str">
        <f>IF(ISNUMBER(N154),_xll.BDP($C154, "OPT_UNDL_TICKER")," ")</f>
        <v xml:space="preserve"> </v>
      </c>
      <c r="P154" s="8" t="str">
        <f>IF(ISNUMBER(N154),_xll.BDP($C154, "OPT_UNDL_PX")," ")</f>
        <v xml:space="preserve"> </v>
      </c>
      <c r="Q154" s="7" t="str">
        <f t="shared" si="2"/>
        <v xml:space="preserve"> </v>
      </c>
      <c r="R154" s="8" t="str">
        <f>IF(ISNUMBER(_xll.BDP($T154&amp;" Index","DUR_ADJ_OAS_MID")),_xll.BDP($T154&amp;" Index","DUR_ADJ_OAS_MID"),IF(ISNUMBER(_xll.BDP($T154&amp;" Govt","DUR_ADJ_OAS_MID")),_xll.BDP($T154&amp;" Govt","DUR_ADJ_OAS_MID")," "))</f>
        <v xml:space="preserve"> </v>
      </c>
      <c r="S154" s="7" t="str">
        <f ca="1">IF(AND(A153="SVOL",C153="Cash"),                                     SUM(INDIRECT(ADDRESS(ROW()-(COUNTIF(A:A,"SVOL")),COLUMN())):INDIRECT(ADDRESS(ROW()-1,COLUMN()))),                                    IF(AND(A154="TYA",C154="Cash"), SUM(INDIRECT(ADDRESS(ROW()-(COUNTIF(A:A,"TYA")-1),COLUMN())):INDIRECT(ADDRESS(ROW()-1,COLUMN()))),                                    IF(AND(A154="SVOL",ISNUMBER(FIND(" Govt",C154))),"", IF(AND(A154="SVOL",ISNUMBER(FIND(" Index",C154))),J154,                                    IF(ISNUMBER(N154),Q154*N154,IF(ISNUMBER(R154),J154*R154," "))))))</f>
        <v xml:space="preserve"> </v>
      </c>
      <c r="AB154" s="8" t="s">
        <v>602</v>
      </c>
      <c r="AG154" s="17" t="s">
        <v>6276</v>
      </c>
    </row>
    <row r="155" spans="1:33" x14ac:dyDescent="0.35">
      <c r="A155" t="s">
        <v>79</v>
      </c>
      <c r="B155" t="s">
        <v>713</v>
      </c>
      <c r="C155" t="s">
        <v>714</v>
      </c>
      <c r="D155" t="s">
        <v>715</v>
      </c>
      <c r="E155" t="s">
        <v>716</v>
      </c>
      <c r="F155" t="s">
        <v>717</v>
      </c>
      <c r="G155" s="1">
        <v>6245.352124179688</v>
      </c>
      <c r="H155" s="1">
        <v>57.04</v>
      </c>
      <c r="I155" s="2">
        <v>356234.8851632094</v>
      </c>
      <c r="J155" s="3">
        <v>3.360150635927546E-3</v>
      </c>
      <c r="K155" s="4">
        <v>106017534.26000001</v>
      </c>
      <c r="L155" s="5">
        <v>4650001</v>
      </c>
      <c r="M155" s="6">
        <v>22.799464830000002</v>
      </c>
      <c r="N155" s="7" t="str">
        <f>IF(ISNUMBER(_xll.BDP($C155, "DELTA_MID")),_xll.BDP($C155, "DELTA_MID")," ")</f>
        <v xml:space="preserve"> </v>
      </c>
      <c r="O155" s="7" t="str">
        <f>IF(ISNUMBER(N155),_xll.BDP($C155, "OPT_UNDL_TICKER")," ")</f>
        <v xml:space="preserve"> </v>
      </c>
      <c r="P155" s="8" t="str">
        <f>IF(ISNUMBER(N155),_xll.BDP($C155, "OPT_UNDL_PX")," ")</f>
        <v xml:space="preserve"> </v>
      </c>
      <c r="Q155" s="7" t="str">
        <f t="shared" si="2"/>
        <v xml:space="preserve"> </v>
      </c>
      <c r="R155" s="8" t="str">
        <f>IF(ISNUMBER(_xll.BDP($T155&amp;" Index","DUR_ADJ_OAS_MID")),_xll.BDP($T155&amp;" Index","DUR_ADJ_OAS_MID"),IF(ISNUMBER(_xll.BDP($T155&amp;" Govt","DUR_ADJ_OAS_MID")),_xll.BDP($T155&amp;" Govt","DUR_ADJ_OAS_MID")," "))</f>
        <v xml:space="preserve"> </v>
      </c>
      <c r="S155" s="7" t="str">
        <f ca="1">IF(AND(A154="SVOL",C154="Cash"),                                     SUM(INDIRECT(ADDRESS(ROW()-(COUNTIF(A:A,"SVOL")),COLUMN())):INDIRECT(ADDRESS(ROW()-1,COLUMN()))),                                    IF(AND(A155="TYA",C155="Cash"), SUM(INDIRECT(ADDRESS(ROW()-(COUNTIF(A:A,"TYA")-1),COLUMN())):INDIRECT(ADDRESS(ROW()-1,COLUMN()))),                                    IF(AND(A155="SVOL",ISNUMBER(FIND(" Govt",C155))),"", IF(AND(A155="SVOL",ISNUMBER(FIND(" Index",C155))),J155,                                    IF(ISNUMBER(N155),Q155*N155,IF(ISNUMBER(R155),J155*R155," "))))))</f>
        <v xml:space="preserve"> </v>
      </c>
      <c r="AB155" s="8" t="s">
        <v>602</v>
      </c>
      <c r="AG155" s="17" t="s">
        <v>6276</v>
      </c>
    </row>
    <row r="156" spans="1:33" x14ac:dyDescent="0.35">
      <c r="A156" t="s">
        <v>79</v>
      </c>
      <c r="B156" t="s">
        <v>718</v>
      </c>
      <c r="C156" t="s">
        <v>719</v>
      </c>
      <c r="D156" t="s">
        <v>720</v>
      </c>
      <c r="E156" t="s">
        <v>721</v>
      </c>
      <c r="F156" t="s">
        <v>722</v>
      </c>
      <c r="G156" s="1">
        <v>1075.6775397631391</v>
      </c>
      <c r="H156" s="1">
        <v>296.25</v>
      </c>
      <c r="I156" s="2">
        <v>318669.47115482989</v>
      </c>
      <c r="J156" s="3">
        <v>3.0058185504797451E-3</v>
      </c>
      <c r="K156" s="4">
        <v>106017534.26000001</v>
      </c>
      <c r="L156" s="5">
        <v>4650001</v>
      </c>
      <c r="M156" s="6">
        <v>22.799464830000002</v>
      </c>
      <c r="N156" s="7" t="str">
        <f>IF(ISNUMBER(_xll.BDP($C156, "DELTA_MID")),_xll.BDP($C156, "DELTA_MID")," ")</f>
        <v xml:space="preserve"> </v>
      </c>
      <c r="O156" s="7" t="str">
        <f>IF(ISNUMBER(N156),_xll.BDP($C156, "OPT_UNDL_TICKER")," ")</f>
        <v xml:space="preserve"> </v>
      </c>
      <c r="P156" s="8" t="str">
        <f>IF(ISNUMBER(N156),_xll.BDP($C156, "OPT_UNDL_PX")," ")</f>
        <v xml:space="preserve"> </v>
      </c>
      <c r="Q156" s="7" t="str">
        <f t="shared" si="2"/>
        <v xml:space="preserve"> </v>
      </c>
      <c r="R156" s="8" t="str">
        <f>IF(ISNUMBER(_xll.BDP($T156&amp;" Index","DUR_ADJ_OAS_MID")),_xll.BDP($T156&amp;" Index","DUR_ADJ_OAS_MID"),IF(ISNUMBER(_xll.BDP($T156&amp;" Govt","DUR_ADJ_OAS_MID")),_xll.BDP($T156&amp;" Govt","DUR_ADJ_OAS_MID")," "))</f>
        <v xml:space="preserve"> </v>
      </c>
      <c r="S156" s="7" t="str">
        <f ca="1">IF(AND(A155="SVOL",C155="Cash"),                                     SUM(INDIRECT(ADDRESS(ROW()-(COUNTIF(A:A,"SVOL")),COLUMN())):INDIRECT(ADDRESS(ROW()-1,COLUMN()))),                                    IF(AND(A156="TYA",C156="Cash"), SUM(INDIRECT(ADDRESS(ROW()-(COUNTIF(A:A,"TYA")-1),COLUMN())):INDIRECT(ADDRESS(ROW()-1,COLUMN()))),                                    IF(AND(A156="SVOL",ISNUMBER(FIND(" Govt",C156))),"", IF(AND(A156="SVOL",ISNUMBER(FIND(" Index",C156))),J156,                                    IF(ISNUMBER(N156),Q156*N156,IF(ISNUMBER(R156),J156*R156," "))))))</f>
        <v xml:space="preserve"> </v>
      </c>
      <c r="AB156" s="8" t="s">
        <v>602</v>
      </c>
      <c r="AG156" s="17" t="s">
        <v>6276</v>
      </c>
    </row>
    <row r="157" spans="1:33" x14ac:dyDescent="0.35">
      <c r="A157" t="s">
        <v>79</v>
      </c>
      <c r="B157" t="s">
        <v>723</v>
      </c>
      <c r="C157" t="s">
        <v>724</v>
      </c>
      <c r="D157" t="s">
        <v>725</v>
      </c>
      <c r="E157" t="s">
        <v>726</v>
      </c>
      <c r="F157" t="s">
        <v>727</v>
      </c>
      <c r="G157" s="1">
        <v>6499.3546667898809</v>
      </c>
      <c r="H157" s="1">
        <v>46.84</v>
      </c>
      <c r="I157" s="2">
        <v>304429.77259243798</v>
      </c>
      <c r="J157" s="3">
        <v>2.8715039895744702E-3</v>
      </c>
      <c r="K157" s="4">
        <v>106017534.26000001</v>
      </c>
      <c r="L157" s="5">
        <v>4650001</v>
      </c>
      <c r="M157" s="6">
        <v>22.799464830000002</v>
      </c>
      <c r="N157" s="7" t="str">
        <f>IF(ISNUMBER(_xll.BDP($C157, "DELTA_MID")),_xll.BDP($C157, "DELTA_MID")," ")</f>
        <v xml:space="preserve"> </v>
      </c>
      <c r="O157" s="7" t="str">
        <f>IF(ISNUMBER(N157),_xll.BDP($C157, "OPT_UNDL_TICKER")," ")</f>
        <v xml:space="preserve"> </v>
      </c>
      <c r="P157" s="8" t="str">
        <f>IF(ISNUMBER(N157),_xll.BDP($C157, "OPT_UNDL_PX")," ")</f>
        <v xml:space="preserve"> </v>
      </c>
      <c r="Q157" s="7" t="str">
        <f t="shared" si="2"/>
        <v xml:space="preserve"> </v>
      </c>
      <c r="R157" s="8" t="str">
        <f>IF(ISNUMBER(_xll.BDP($T157&amp;" Index","DUR_ADJ_OAS_MID")),_xll.BDP($T157&amp;" Index","DUR_ADJ_OAS_MID"),IF(ISNUMBER(_xll.BDP($T157&amp;" Govt","DUR_ADJ_OAS_MID")),_xll.BDP($T157&amp;" Govt","DUR_ADJ_OAS_MID")," "))</f>
        <v xml:space="preserve"> </v>
      </c>
      <c r="S157" s="7" t="str">
        <f ca="1">IF(AND(A156="SVOL",C156="Cash"),                                     SUM(INDIRECT(ADDRESS(ROW()-(COUNTIF(A:A,"SVOL")),COLUMN())):INDIRECT(ADDRESS(ROW()-1,COLUMN()))),                                    IF(AND(A157="TYA",C157="Cash"), SUM(INDIRECT(ADDRESS(ROW()-(COUNTIF(A:A,"TYA")-1),COLUMN())):INDIRECT(ADDRESS(ROW()-1,COLUMN()))),                                    IF(AND(A157="SVOL",ISNUMBER(FIND(" Govt",C157))),"", IF(AND(A157="SVOL",ISNUMBER(FIND(" Index",C157))),J157,                                    IF(ISNUMBER(N157),Q157*N157,IF(ISNUMBER(R157),J157*R157," "))))))</f>
        <v xml:space="preserve"> </v>
      </c>
      <c r="AB157" s="8" t="s">
        <v>602</v>
      </c>
      <c r="AG157" s="17" t="s">
        <v>6276</v>
      </c>
    </row>
    <row r="158" spans="1:33" x14ac:dyDescent="0.35">
      <c r="A158" t="s">
        <v>79</v>
      </c>
      <c r="B158" t="s">
        <v>728</v>
      </c>
      <c r="C158" t="s">
        <v>729</v>
      </c>
      <c r="D158" t="s">
        <v>730</v>
      </c>
      <c r="E158" t="s">
        <v>731</v>
      </c>
      <c r="F158" t="s">
        <v>732</v>
      </c>
      <c r="G158" s="1">
        <v>506.89092943460298</v>
      </c>
      <c r="H158" s="1">
        <v>663.59</v>
      </c>
      <c r="I158" s="2">
        <v>336367.75186350831</v>
      </c>
      <c r="J158" s="3">
        <v>3.1727558484674029E-3</v>
      </c>
      <c r="K158" s="4">
        <v>106017534.26000001</v>
      </c>
      <c r="L158" s="5">
        <v>4650001</v>
      </c>
      <c r="M158" s="6">
        <v>22.799464830000002</v>
      </c>
      <c r="N158" s="7" t="str">
        <f>IF(ISNUMBER(_xll.BDP($C158, "DELTA_MID")),_xll.BDP($C158, "DELTA_MID")," ")</f>
        <v xml:space="preserve"> </v>
      </c>
      <c r="O158" s="7" t="str">
        <f>IF(ISNUMBER(N158),_xll.BDP($C158, "OPT_UNDL_TICKER")," ")</f>
        <v xml:space="preserve"> </v>
      </c>
      <c r="P158" s="8" t="str">
        <f>IF(ISNUMBER(N158),_xll.BDP($C158, "OPT_UNDL_PX")," ")</f>
        <v xml:space="preserve"> </v>
      </c>
      <c r="Q158" s="7" t="str">
        <f t="shared" si="2"/>
        <v xml:space="preserve"> </v>
      </c>
      <c r="R158" s="8" t="str">
        <f>IF(ISNUMBER(_xll.BDP($T158&amp;" Index","DUR_ADJ_OAS_MID")),_xll.BDP($T158&amp;" Index","DUR_ADJ_OAS_MID"),IF(ISNUMBER(_xll.BDP($T158&amp;" Govt","DUR_ADJ_OAS_MID")),_xll.BDP($T158&amp;" Govt","DUR_ADJ_OAS_MID")," "))</f>
        <v xml:space="preserve"> </v>
      </c>
      <c r="S158" s="7" t="str">
        <f ca="1">IF(AND(A157="SVOL",C157="Cash"),                                     SUM(INDIRECT(ADDRESS(ROW()-(COUNTIF(A:A,"SVOL")),COLUMN())):INDIRECT(ADDRESS(ROW()-1,COLUMN()))),                                    IF(AND(A158="TYA",C158="Cash"), SUM(INDIRECT(ADDRESS(ROW()-(COUNTIF(A:A,"TYA")-1),COLUMN())):INDIRECT(ADDRESS(ROW()-1,COLUMN()))),                                    IF(AND(A158="SVOL",ISNUMBER(FIND(" Govt",C158))),"", IF(AND(A158="SVOL",ISNUMBER(FIND(" Index",C158))),J158,                                    IF(ISNUMBER(N158),Q158*N158,IF(ISNUMBER(R158),J158*R158," "))))))</f>
        <v xml:space="preserve"> </v>
      </c>
      <c r="AB158" s="8" t="s">
        <v>602</v>
      </c>
      <c r="AG158" s="17" t="s">
        <v>6276</v>
      </c>
    </row>
    <row r="159" spans="1:33" x14ac:dyDescent="0.35">
      <c r="A159" t="s">
        <v>79</v>
      </c>
      <c r="B159" t="s">
        <v>733</v>
      </c>
      <c r="C159" t="s">
        <v>734</v>
      </c>
      <c r="D159" t="s">
        <v>735</v>
      </c>
      <c r="E159" t="s">
        <v>736</v>
      </c>
      <c r="F159" t="s">
        <v>737</v>
      </c>
      <c r="G159" s="1">
        <v>4221.6014241155281</v>
      </c>
      <c r="H159" s="1">
        <v>65.37</v>
      </c>
      <c r="I159" s="2">
        <v>275966.08509443211</v>
      </c>
      <c r="J159" s="3">
        <v>2.6030230472786331E-3</v>
      </c>
      <c r="K159" s="4">
        <v>106017534.26000001</v>
      </c>
      <c r="L159" s="5">
        <v>4650001</v>
      </c>
      <c r="M159" s="6">
        <v>22.799464830000002</v>
      </c>
      <c r="N159" s="7" t="str">
        <f>IF(ISNUMBER(_xll.BDP($C159, "DELTA_MID")),_xll.BDP($C159, "DELTA_MID")," ")</f>
        <v xml:space="preserve"> </v>
      </c>
      <c r="O159" s="7" t="str">
        <f>IF(ISNUMBER(N159),_xll.BDP($C159, "OPT_UNDL_TICKER")," ")</f>
        <v xml:space="preserve"> </v>
      </c>
      <c r="P159" s="8" t="str">
        <f>IF(ISNUMBER(N159),_xll.BDP($C159, "OPT_UNDL_PX")," ")</f>
        <v xml:space="preserve"> </v>
      </c>
      <c r="Q159" s="7" t="str">
        <f t="shared" si="2"/>
        <v xml:space="preserve"> </v>
      </c>
      <c r="R159" s="8" t="str">
        <f>IF(ISNUMBER(_xll.BDP($T159&amp;" Index","DUR_ADJ_OAS_MID")),_xll.BDP($T159&amp;" Index","DUR_ADJ_OAS_MID"),IF(ISNUMBER(_xll.BDP($T159&amp;" Govt","DUR_ADJ_OAS_MID")),_xll.BDP($T159&amp;" Govt","DUR_ADJ_OAS_MID")," "))</f>
        <v xml:space="preserve"> </v>
      </c>
      <c r="S159" s="7" t="str">
        <f ca="1">IF(AND(A158="SVOL",C158="Cash"),                                     SUM(INDIRECT(ADDRESS(ROW()-(COUNTIF(A:A,"SVOL")),COLUMN())):INDIRECT(ADDRESS(ROW()-1,COLUMN()))),                                    IF(AND(A159="TYA",C159="Cash"), SUM(INDIRECT(ADDRESS(ROW()-(COUNTIF(A:A,"TYA")-1),COLUMN())):INDIRECT(ADDRESS(ROW()-1,COLUMN()))),                                    IF(AND(A159="SVOL",ISNUMBER(FIND(" Govt",C159))),"", IF(AND(A159="SVOL",ISNUMBER(FIND(" Index",C159))),J159,                                    IF(ISNUMBER(N159),Q159*N159,IF(ISNUMBER(R159),J159*R159," "))))))</f>
        <v xml:space="preserve"> </v>
      </c>
      <c r="AB159" s="8" t="s">
        <v>602</v>
      </c>
      <c r="AG159" s="17" t="s">
        <v>6276</v>
      </c>
    </row>
    <row r="160" spans="1:33" x14ac:dyDescent="0.35">
      <c r="A160" t="s">
        <v>79</v>
      </c>
      <c r="B160" t="s">
        <v>738</v>
      </c>
      <c r="C160" t="s">
        <v>739</v>
      </c>
      <c r="D160" t="s">
        <v>740</v>
      </c>
      <c r="E160" t="s">
        <v>741</v>
      </c>
      <c r="F160" t="s">
        <v>742</v>
      </c>
      <c r="G160" s="1">
        <v>7433.6930159257581</v>
      </c>
      <c r="H160" s="1">
        <v>40.799999999999997</v>
      </c>
      <c r="I160" s="2">
        <v>303294.67504977091</v>
      </c>
      <c r="J160" s="3">
        <v>2.8607972932662589E-3</v>
      </c>
      <c r="K160" s="4">
        <v>106017534.26000001</v>
      </c>
      <c r="L160" s="5">
        <v>4650001</v>
      </c>
      <c r="M160" s="6">
        <v>22.799464830000002</v>
      </c>
      <c r="N160" s="7" t="str">
        <f>IF(ISNUMBER(_xll.BDP($C160, "DELTA_MID")),_xll.BDP($C160, "DELTA_MID")," ")</f>
        <v xml:space="preserve"> </v>
      </c>
      <c r="O160" s="7" t="str">
        <f>IF(ISNUMBER(N160),_xll.BDP($C160, "OPT_UNDL_TICKER")," ")</f>
        <v xml:space="preserve"> </v>
      </c>
      <c r="P160" s="8" t="str">
        <f>IF(ISNUMBER(N160),_xll.BDP($C160, "OPT_UNDL_PX")," ")</f>
        <v xml:space="preserve"> </v>
      </c>
      <c r="Q160" s="7" t="str">
        <f t="shared" si="2"/>
        <v xml:space="preserve"> </v>
      </c>
      <c r="R160" s="8" t="str">
        <f>IF(ISNUMBER(_xll.BDP($T160&amp;" Index","DUR_ADJ_OAS_MID")),_xll.BDP($T160&amp;" Index","DUR_ADJ_OAS_MID"),IF(ISNUMBER(_xll.BDP($T160&amp;" Govt","DUR_ADJ_OAS_MID")),_xll.BDP($T160&amp;" Govt","DUR_ADJ_OAS_MID")," "))</f>
        <v xml:space="preserve"> </v>
      </c>
      <c r="S160" s="7" t="str">
        <f ca="1">IF(AND(A159="SVOL",C159="Cash"),                                     SUM(INDIRECT(ADDRESS(ROW()-(COUNTIF(A:A,"SVOL")),COLUMN())):INDIRECT(ADDRESS(ROW()-1,COLUMN()))),                                    IF(AND(A160="TYA",C160="Cash"), SUM(INDIRECT(ADDRESS(ROW()-(COUNTIF(A:A,"TYA")-1),COLUMN())):INDIRECT(ADDRESS(ROW()-1,COLUMN()))),                                    IF(AND(A160="SVOL",ISNUMBER(FIND(" Govt",C160))),"", IF(AND(A160="SVOL",ISNUMBER(FIND(" Index",C160))),J160,                                    IF(ISNUMBER(N160),Q160*N160,IF(ISNUMBER(R160),J160*R160," "))))))</f>
        <v xml:space="preserve"> </v>
      </c>
      <c r="AB160" s="8" t="s">
        <v>602</v>
      </c>
      <c r="AG160" s="17" t="s">
        <v>6276</v>
      </c>
    </row>
    <row r="161" spans="1:33" x14ac:dyDescent="0.35">
      <c r="A161" t="s">
        <v>79</v>
      </c>
      <c r="B161" t="s">
        <v>743</v>
      </c>
      <c r="C161" t="s">
        <v>744</v>
      </c>
      <c r="D161" t="s">
        <v>745</v>
      </c>
      <c r="E161" t="s">
        <v>746</v>
      </c>
      <c r="F161" t="s">
        <v>747</v>
      </c>
      <c r="G161" s="1">
        <v>4108.7002326093661</v>
      </c>
      <c r="H161" s="1">
        <v>56.31</v>
      </c>
      <c r="I161" s="2">
        <v>231360.91009823341</v>
      </c>
      <c r="J161" s="3">
        <v>2.1822891063551638E-3</v>
      </c>
      <c r="K161" s="4">
        <v>106017534.26000001</v>
      </c>
      <c r="L161" s="5">
        <v>4650001</v>
      </c>
      <c r="M161" s="6">
        <v>22.799464830000002</v>
      </c>
      <c r="N161" s="7" t="str">
        <f>IF(ISNUMBER(_xll.BDP($C161, "DELTA_MID")),_xll.BDP($C161, "DELTA_MID")," ")</f>
        <v xml:space="preserve"> </v>
      </c>
      <c r="O161" s="7" t="str">
        <f>IF(ISNUMBER(N161),_xll.BDP($C161, "OPT_UNDL_TICKER")," ")</f>
        <v xml:space="preserve"> </v>
      </c>
      <c r="P161" s="8" t="str">
        <f>IF(ISNUMBER(N161),_xll.BDP($C161, "OPT_UNDL_PX")," ")</f>
        <v xml:space="preserve"> </v>
      </c>
      <c r="Q161" s="7" t="str">
        <f t="shared" si="2"/>
        <v xml:space="preserve"> </v>
      </c>
      <c r="R161" s="8" t="str">
        <f>IF(ISNUMBER(_xll.BDP($T161&amp;" Index","DUR_ADJ_OAS_MID")),_xll.BDP($T161&amp;" Index","DUR_ADJ_OAS_MID"),IF(ISNUMBER(_xll.BDP($T161&amp;" Govt","DUR_ADJ_OAS_MID")),_xll.BDP($T161&amp;" Govt","DUR_ADJ_OAS_MID")," "))</f>
        <v xml:space="preserve"> </v>
      </c>
      <c r="S161" s="7" t="str">
        <f ca="1">IF(AND(A160="SVOL",C160="Cash"),                                     SUM(INDIRECT(ADDRESS(ROW()-(COUNTIF(A:A,"SVOL")),COLUMN())):INDIRECT(ADDRESS(ROW()-1,COLUMN()))),                                    IF(AND(A161="TYA",C161="Cash"), SUM(INDIRECT(ADDRESS(ROW()-(COUNTIF(A:A,"TYA")-1),COLUMN())):INDIRECT(ADDRESS(ROW()-1,COLUMN()))),                                    IF(AND(A161="SVOL",ISNUMBER(FIND(" Govt",C161))),"", IF(AND(A161="SVOL",ISNUMBER(FIND(" Index",C161))),J161,                                    IF(ISNUMBER(N161),Q161*N161,IF(ISNUMBER(R161),J161*R161," "))))))</f>
        <v xml:space="preserve"> </v>
      </c>
      <c r="AB161" s="8" t="s">
        <v>602</v>
      </c>
      <c r="AG161" s="17" t="s">
        <v>6276</v>
      </c>
    </row>
    <row r="162" spans="1:33" x14ac:dyDescent="0.35">
      <c r="A162" t="s">
        <v>79</v>
      </c>
      <c r="B162" t="s">
        <v>748</v>
      </c>
      <c r="C162" t="s">
        <v>749</v>
      </c>
      <c r="D162" t="s">
        <v>750</v>
      </c>
      <c r="E162" t="s">
        <v>751</v>
      </c>
      <c r="F162" t="s">
        <v>752</v>
      </c>
      <c r="G162" s="1">
        <v>5234.7856197814044</v>
      </c>
      <c r="H162" s="1">
        <v>59.62</v>
      </c>
      <c r="I162" s="2">
        <v>312097.9186513673</v>
      </c>
      <c r="J162" s="3">
        <v>2.9438330256386712E-3</v>
      </c>
      <c r="K162" s="4">
        <v>106017534.26000001</v>
      </c>
      <c r="L162" s="5">
        <v>4650001</v>
      </c>
      <c r="M162" s="6">
        <v>22.799464830000002</v>
      </c>
      <c r="N162" s="7" t="str">
        <f>IF(ISNUMBER(_xll.BDP($C162, "DELTA_MID")),_xll.BDP($C162, "DELTA_MID")," ")</f>
        <v xml:space="preserve"> </v>
      </c>
      <c r="O162" s="7" t="str">
        <f>IF(ISNUMBER(N162),_xll.BDP($C162, "OPT_UNDL_TICKER")," ")</f>
        <v xml:space="preserve"> </v>
      </c>
      <c r="P162" s="8" t="str">
        <f>IF(ISNUMBER(N162),_xll.BDP($C162, "OPT_UNDL_PX")," ")</f>
        <v xml:space="preserve"> </v>
      </c>
      <c r="Q162" s="7" t="str">
        <f t="shared" si="2"/>
        <v xml:space="preserve"> </v>
      </c>
      <c r="R162" s="8" t="str">
        <f>IF(ISNUMBER(_xll.BDP($T162&amp;" Index","DUR_ADJ_OAS_MID")),_xll.BDP($T162&amp;" Index","DUR_ADJ_OAS_MID"),IF(ISNUMBER(_xll.BDP($T162&amp;" Govt","DUR_ADJ_OAS_MID")),_xll.BDP($T162&amp;" Govt","DUR_ADJ_OAS_MID")," "))</f>
        <v xml:space="preserve"> </v>
      </c>
      <c r="S162" s="7" t="str">
        <f ca="1">IF(AND(A161="SVOL",C161="Cash"),                                     SUM(INDIRECT(ADDRESS(ROW()-(COUNTIF(A:A,"SVOL")),COLUMN())):INDIRECT(ADDRESS(ROW()-1,COLUMN()))),                                    IF(AND(A162="TYA",C162="Cash"), SUM(INDIRECT(ADDRESS(ROW()-(COUNTIF(A:A,"TYA")-1),COLUMN())):INDIRECT(ADDRESS(ROW()-1,COLUMN()))),                                    IF(AND(A162="SVOL",ISNUMBER(FIND(" Govt",C162))),"", IF(AND(A162="SVOL",ISNUMBER(FIND(" Index",C162))),J162,                                    IF(ISNUMBER(N162),Q162*N162,IF(ISNUMBER(R162),J162*R162," "))))))</f>
        <v xml:space="preserve"> </v>
      </c>
      <c r="AB162" s="8" t="s">
        <v>602</v>
      </c>
      <c r="AG162" s="17" t="s">
        <v>6276</v>
      </c>
    </row>
    <row r="163" spans="1:33" x14ac:dyDescent="0.35">
      <c r="A163" t="s">
        <v>79</v>
      </c>
      <c r="B163" t="s">
        <v>753</v>
      </c>
      <c r="C163" t="s">
        <v>754</v>
      </c>
      <c r="D163" t="s">
        <v>755</v>
      </c>
      <c r="E163" t="s">
        <v>756</v>
      </c>
      <c r="F163" t="s">
        <v>757</v>
      </c>
      <c r="G163" s="1">
        <v>349.54185332626543</v>
      </c>
      <c r="H163" s="1">
        <v>819.48</v>
      </c>
      <c r="I163" s="2">
        <v>286442.55796380801</v>
      </c>
      <c r="J163" s="3">
        <v>2.7018413507083569E-3</v>
      </c>
      <c r="K163" s="4">
        <v>106017534.26000001</v>
      </c>
      <c r="L163" s="5">
        <v>4650001</v>
      </c>
      <c r="M163" s="6">
        <v>22.799464830000002</v>
      </c>
      <c r="N163" s="7" t="str">
        <f>IF(ISNUMBER(_xll.BDP($C163, "DELTA_MID")),_xll.BDP($C163, "DELTA_MID")," ")</f>
        <v xml:space="preserve"> </v>
      </c>
      <c r="O163" s="7" t="str">
        <f>IF(ISNUMBER(N163),_xll.BDP($C163, "OPT_UNDL_TICKER")," ")</f>
        <v xml:space="preserve"> </v>
      </c>
      <c r="P163" s="8" t="str">
        <f>IF(ISNUMBER(N163),_xll.BDP($C163, "OPT_UNDL_PX")," ")</f>
        <v xml:space="preserve"> </v>
      </c>
      <c r="Q163" s="7" t="str">
        <f t="shared" si="2"/>
        <v xml:space="preserve"> </v>
      </c>
      <c r="R163" s="8" t="str">
        <f>IF(ISNUMBER(_xll.BDP($T163&amp;" Index","DUR_ADJ_OAS_MID")),_xll.BDP($T163&amp;" Index","DUR_ADJ_OAS_MID"),IF(ISNUMBER(_xll.BDP($T163&amp;" Govt","DUR_ADJ_OAS_MID")),_xll.BDP($T163&amp;" Govt","DUR_ADJ_OAS_MID")," "))</f>
        <v xml:space="preserve"> </v>
      </c>
      <c r="S163" s="7" t="str">
        <f ca="1">IF(AND(A162="SVOL",C162="Cash"),                                     SUM(INDIRECT(ADDRESS(ROW()-(COUNTIF(A:A,"SVOL")),COLUMN())):INDIRECT(ADDRESS(ROW()-1,COLUMN()))),                                    IF(AND(A163="TYA",C163="Cash"), SUM(INDIRECT(ADDRESS(ROW()-(COUNTIF(A:A,"TYA")-1),COLUMN())):INDIRECT(ADDRESS(ROW()-1,COLUMN()))),                                    IF(AND(A163="SVOL",ISNUMBER(FIND(" Govt",C163))),"", IF(AND(A163="SVOL",ISNUMBER(FIND(" Index",C163))),J163,                                    IF(ISNUMBER(N163),Q163*N163,IF(ISNUMBER(R163),J163*R163," "))))))</f>
        <v xml:space="preserve"> </v>
      </c>
      <c r="AB163" s="8" t="s">
        <v>602</v>
      </c>
      <c r="AG163" s="17" t="s">
        <v>6276</v>
      </c>
    </row>
    <row r="164" spans="1:33" x14ac:dyDescent="0.35">
      <c r="A164" t="s">
        <v>79</v>
      </c>
      <c r="B164" t="s">
        <v>758</v>
      </c>
      <c r="C164" t="s">
        <v>759</v>
      </c>
      <c r="D164" t="s">
        <v>760</v>
      </c>
      <c r="E164" t="s">
        <v>761</v>
      </c>
      <c r="F164" t="s">
        <v>762</v>
      </c>
      <c r="G164" s="1">
        <v>5359.174909740068</v>
      </c>
      <c r="H164" s="1">
        <v>53.63</v>
      </c>
      <c r="I164" s="2">
        <v>287412.55040935992</v>
      </c>
      <c r="J164" s="3">
        <v>2.7109907093717371E-3</v>
      </c>
      <c r="K164" s="4">
        <v>106017534.26000001</v>
      </c>
      <c r="L164" s="5">
        <v>4650001</v>
      </c>
      <c r="M164" s="6">
        <v>22.799464830000002</v>
      </c>
      <c r="N164" s="7" t="str">
        <f>IF(ISNUMBER(_xll.BDP($C164, "DELTA_MID")),_xll.BDP($C164, "DELTA_MID")," ")</f>
        <v xml:space="preserve"> </v>
      </c>
      <c r="O164" s="7" t="str">
        <f>IF(ISNUMBER(N164),_xll.BDP($C164, "OPT_UNDL_TICKER")," ")</f>
        <v xml:space="preserve"> </v>
      </c>
      <c r="P164" s="8" t="str">
        <f>IF(ISNUMBER(N164),_xll.BDP($C164, "OPT_UNDL_PX")," ")</f>
        <v xml:space="preserve"> </v>
      </c>
      <c r="Q164" s="7" t="str">
        <f t="shared" si="2"/>
        <v xml:space="preserve"> </v>
      </c>
      <c r="R164" s="8" t="str">
        <f>IF(ISNUMBER(_xll.BDP($T164&amp;" Index","DUR_ADJ_OAS_MID")),_xll.BDP($T164&amp;" Index","DUR_ADJ_OAS_MID"),IF(ISNUMBER(_xll.BDP($T164&amp;" Govt","DUR_ADJ_OAS_MID")),_xll.BDP($T164&amp;" Govt","DUR_ADJ_OAS_MID")," "))</f>
        <v xml:space="preserve"> </v>
      </c>
      <c r="S164" s="7" t="str">
        <f ca="1">IF(AND(A163="SVOL",C163="Cash"),                                     SUM(INDIRECT(ADDRESS(ROW()-(COUNTIF(A:A,"SVOL")),COLUMN())):INDIRECT(ADDRESS(ROW()-1,COLUMN()))),                                    IF(AND(A164="TYA",C164="Cash"), SUM(INDIRECT(ADDRESS(ROW()-(COUNTIF(A:A,"TYA")-1),COLUMN())):INDIRECT(ADDRESS(ROW()-1,COLUMN()))),                                    IF(AND(A164="SVOL",ISNUMBER(FIND(" Govt",C164))),"", IF(AND(A164="SVOL",ISNUMBER(FIND(" Index",C164))),J164,                                    IF(ISNUMBER(N164),Q164*N164,IF(ISNUMBER(R164),J164*R164," "))))))</f>
        <v xml:space="preserve"> </v>
      </c>
      <c r="AB164" s="8" t="s">
        <v>602</v>
      </c>
      <c r="AG164" s="17" t="s">
        <v>6276</v>
      </c>
    </row>
    <row r="165" spans="1:33" x14ac:dyDescent="0.35">
      <c r="A165" t="s">
        <v>79</v>
      </c>
      <c r="B165" t="s">
        <v>763</v>
      </c>
      <c r="C165" t="s">
        <v>764</v>
      </c>
      <c r="D165" t="s">
        <v>765</v>
      </c>
      <c r="E165" t="s">
        <v>766</v>
      </c>
      <c r="F165" t="s">
        <v>767</v>
      </c>
      <c r="G165" s="1">
        <v>1811.731562866059</v>
      </c>
      <c r="H165" s="1">
        <v>177.85</v>
      </c>
      <c r="I165" s="2">
        <v>322216.45845572848</v>
      </c>
      <c r="J165" s="3">
        <v>3.0392751605174749E-3</v>
      </c>
      <c r="K165" s="4">
        <v>106017534.26000001</v>
      </c>
      <c r="L165" s="5">
        <v>4650001</v>
      </c>
      <c r="M165" s="6">
        <v>22.799464830000002</v>
      </c>
      <c r="N165" s="7" t="str">
        <f>IF(ISNUMBER(_xll.BDP($C165, "DELTA_MID")),_xll.BDP($C165, "DELTA_MID")," ")</f>
        <v xml:space="preserve"> </v>
      </c>
      <c r="O165" s="7" t="str">
        <f>IF(ISNUMBER(N165),_xll.BDP($C165, "OPT_UNDL_TICKER")," ")</f>
        <v xml:space="preserve"> </v>
      </c>
      <c r="P165" s="8" t="str">
        <f>IF(ISNUMBER(N165),_xll.BDP($C165, "OPT_UNDL_PX")," ")</f>
        <v xml:space="preserve"> </v>
      </c>
      <c r="Q165" s="7" t="str">
        <f t="shared" si="2"/>
        <v xml:space="preserve"> </v>
      </c>
      <c r="R165" s="8" t="str">
        <f>IF(ISNUMBER(_xll.BDP($T165&amp;" Index","DUR_ADJ_OAS_MID")),_xll.BDP($T165&amp;" Index","DUR_ADJ_OAS_MID"),IF(ISNUMBER(_xll.BDP($T165&amp;" Govt","DUR_ADJ_OAS_MID")),_xll.BDP($T165&amp;" Govt","DUR_ADJ_OAS_MID")," "))</f>
        <v xml:space="preserve"> </v>
      </c>
      <c r="S165" s="7" t="str">
        <f ca="1">IF(AND(A164="SVOL",C164="Cash"),                                     SUM(INDIRECT(ADDRESS(ROW()-(COUNTIF(A:A,"SVOL")),COLUMN())):INDIRECT(ADDRESS(ROW()-1,COLUMN()))),                                    IF(AND(A165="TYA",C165="Cash"), SUM(INDIRECT(ADDRESS(ROW()-(COUNTIF(A:A,"TYA")-1),COLUMN())):INDIRECT(ADDRESS(ROW()-1,COLUMN()))),                                    IF(AND(A165="SVOL",ISNUMBER(FIND(" Govt",C165))),"", IF(AND(A165="SVOL",ISNUMBER(FIND(" Index",C165))),J165,                                    IF(ISNUMBER(N165),Q165*N165,IF(ISNUMBER(R165),J165*R165," "))))))</f>
        <v xml:space="preserve"> </v>
      </c>
      <c r="AB165" s="8" t="s">
        <v>602</v>
      </c>
      <c r="AG165" s="17" t="s">
        <v>6276</v>
      </c>
    </row>
    <row r="166" spans="1:33" x14ac:dyDescent="0.35">
      <c r="A166" t="s">
        <v>79</v>
      </c>
      <c r="B166" t="s">
        <v>768</v>
      </c>
      <c r="C166" t="s">
        <v>769</v>
      </c>
      <c r="D166" t="s">
        <v>770</v>
      </c>
      <c r="E166" t="s">
        <v>771</v>
      </c>
      <c r="F166" t="s">
        <v>772</v>
      </c>
      <c r="G166" s="1">
        <v>720.7589711538343</v>
      </c>
      <c r="H166" s="1">
        <v>516.41999999999996</v>
      </c>
      <c r="I166" s="2">
        <v>372214.34788326308</v>
      </c>
      <c r="J166" s="3">
        <v>3.5108753517171559E-3</v>
      </c>
      <c r="K166" s="4">
        <v>106017534.26000001</v>
      </c>
      <c r="L166" s="5">
        <v>4650001</v>
      </c>
      <c r="M166" s="6">
        <v>22.799464830000002</v>
      </c>
      <c r="N166" s="7" t="str">
        <f>IF(ISNUMBER(_xll.BDP($C166, "DELTA_MID")),_xll.BDP($C166, "DELTA_MID")," ")</f>
        <v xml:space="preserve"> </v>
      </c>
      <c r="O166" s="7" t="str">
        <f>IF(ISNUMBER(N166),_xll.BDP($C166, "OPT_UNDL_TICKER")," ")</f>
        <v xml:space="preserve"> </v>
      </c>
      <c r="P166" s="8" t="str">
        <f>IF(ISNUMBER(N166),_xll.BDP($C166, "OPT_UNDL_PX")," ")</f>
        <v xml:space="preserve"> </v>
      </c>
      <c r="Q166" s="7" t="str">
        <f t="shared" si="2"/>
        <v xml:space="preserve"> </v>
      </c>
      <c r="R166" s="8" t="str">
        <f>IF(ISNUMBER(_xll.BDP($T166&amp;" Index","DUR_ADJ_OAS_MID")),_xll.BDP($T166&amp;" Index","DUR_ADJ_OAS_MID"),IF(ISNUMBER(_xll.BDP($T166&amp;" Govt","DUR_ADJ_OAS_MID")),_xll.BDP($T166&amp;" Govt","DUR_ADJ_OAS_MID")," "))</f>
        <v xml:space="preserve"> </v>
      </c>
      <c r="S166" s="7" t="str">
        <f ca="1">IF(AND(A165="SVOL",C165="Cash"),                                     SUM(INDIRECT(ADDRESS(ROW()-(COUNTIF(A:A,"SVOL")),COLUMN())):INDIRECT(ADDRESS(ROW()-1,COLUMN()))),                                    IF(AND(A166="TYA",C166="Cash"), SUM(INDIRECT(ADDRESS(ROW()-(COUNTIF(A:A,"TYA")-1),COLUMN())):INDIRECT(ADDRESS(ROW()-1,COLUMN()))),                                    IF(AND(A166="SVOL",ISNUMBER(FIND(" Govt",C166))),"", IF(AND(A166="SVOL",ISNUMBER(FIND(" Index",C166))),J166,                                    IF(ISNUMBER(N166),Q166*N166,IF(ISNUMBER(R166),J166*R166," "))))))</f>
        <v xml:space="preserve"> </v>
      </c>
      <c r="AB166" s="8" t="s">
        <v>602</v>
      </c>
      <c r="AG166" s="17" t="s">
        <v>6276</v>
      </c>
    </row>
    <row r="167" spans="1:33" x14ac:dyDescent="0.35">
      <c r="A167" t="s">
        <v>79</v>
      </c>
      <c r="B167" t="s">
        <v>773</v>
      </c>
      <c r="C167" t="s">
        <v>774</v>
      </c>
      <c r="D167" t="s">
        <v>775</v>
      </c>
      <c r="E167" t="s">
        <v>776</v>
      </c>
      <c r="F167" t="s">
        <v>777</v>
      </c>
      <c r="G167" s="1">
        <v>1402.793801044586</v>
      </c>
      <c r="H167" s="1">
        <v>224.98</v>
      </c>
      <c r="I167" s="2">
        <v>315600.54935901111</v>
      </c>
      <c r="J167" s="3">
        <v>2.9768712464583878E-3</v>
      </c>
      <c r="K167" s="4">
        <v>106017534.26000001</v>
      </c>
      <c r="L167" s="5">
        <v>4650001</v>
      </c>
      <c r="M167" s="6">
        <v>22.799464830000002</v>
      </c>
      <c r="N167" s="7" t="str">
        <f>IF(ISNUMBER(_xll.BDP($C167, "DELTA_MID")),_xll.BDP($C167, "DELTA_MID")," ")</f>
        <v xml:space="preserve"> </v>
      </c>
      <c r="O167" s="7" t="str">
        <f>IF(ISNUMBER(N167),_xll.BDP($C167, "OPT_UNDL_TICKER")," ")</f>
        <v xml:space="preserve"> </v>
      </c>
      <c r="P167" s="8" t="str">
        <f>IF(ISNUMBER(N167),_xll.BDP($C167, "OPT_UNDL_PX")," ")</f>
        <v xml:space="preserve"> </v>
      </c>
      <c r="Q167" s="7" t="str">
        <f t="shared" si="2"/>
        <v xml:space="preserve"> </v>
      </c>
      <c r="R167" s="8" t="str">
        <f>IF(ISNUMBER(_xll.BDP($T167&amp;" Index","DUR_ADJ_OAS_MID")),_xll.BDP($T167&amp;" Index","DUR_ADJ_OAS_MID"),IF(ISNUMBER(_xll.BDP($T167&amp;" Govt","DUR_ADJ_OAS_MID")),_xll.BDP($T167&amp;" Govt","DUR_ADJ_OAS_MID")," "))</f>
        <v xml:space="preserve"> </v>
      </c>
      <c r="S167" s="7" t="str">
        <f ca="1">IF(AND(A166="SVOL",C166="Cash"),                                     SUM(INDIRECT(ADDRESS(ROW()-(COUNTIF(A:A,"SVOL")),COLUMN())):INDIRECT(ADDRESS(ROW()-1,COLUMN()))),                                    IF(AND(A167="TYA",C167="Cash"), SUM(INDIRECT(ADDRESS(ROW()-(COUNTIF(A:A,"TYA")-1),COLUMN())):INDIRECT(ADDRESS(ROW()-1,COLUMN()))),                                    IF(AND(A167="SVOL",ISNUMBER(FIND(" Govt",C167))),"", IF(AND(A167="SVOL",ISNUMBER(FIND(" Index",C167))),J167,                                    IF(ISNUMBER(N167),Q167*N167,IF(ISNUMBER(R167),J167*R167," "))))))</f>
        <v xml:space="preserve"> </v>
      </c>
      <c r="AB167" s="8" t="s">
        <v>602</v>
      </c>
      <c r="AG167" s="17" t="s">
        <v>6276</v>
      </c>
    </row>
    <row r="168" spans="1:33" x14ac:dyDescent="0.35">
      <c r="A168" t="s">
        <v>79</v>
      </c>
      <c r="B168" t="s">
        <v>778</v>
      </c>
      <c r="C168" t="s">
        <v>779</v>
      </c>
      <c r="D168" t="s">
        <v>780</v>
      </c>
      <c r="E168" t="s">
        <v>781</v>
      </c>
      <c r="F168" t="s">
        <v>782</v>
      </c>
      <c r="G168" s="1">
        <v>1804.5355325285871</v>
      </c>
      <c r="H168" s="1">
        <v>156.86000000000001</v>
      </c>
      <c r="I168" s="2">
        <v>283059.44363243412</v>
      </c>
      <c r="J168" s="3">
        <v>2.669930456392734E-3</v>
      </c>
      <c r="K168" s="4">
        <v>106017534.26000001</v>
      </c>
      <c r="L168" s="5">
        <v>4650001</v>
      </c>
      <c r="M168" s="6">
        <v>22.799464830000002</v>
      </c>
      <c r="N168" s="7" t="str">
        <f>IF(ISNUMBER(_xll.BDP($C168, "DELTA_MID")),_xll.BDP($C168, "DELTA_MID")," ")</f>
        <v xml:space="preserve"> </v>
      </c>
      <c r="O168" s="7" t="str">
        <f>IF(ISNUMBER(N168),_xll.BDP($C168, "OPT_UNDL_TICKER")," ")</f>
        <v xml:space="preserve"> </v>
      </c>
      <c r="P168" s="8" t="str">
        <f>IF(ISNUMBER(N168),_xll.BDP($C168, "OPT_UNDL_PX")," ")</f>
        <v xml:space="preserve"> </v>
      </c>
      <c r="Q168" s="7" t="str">
        <f t="shared" si="2"/>
        <v xml:space="preserve"> </v>
      </c>
      <c r="R168" s="8" t="str">
        <f>IF(ISNUMBER(_xll.BDP($T168&amp;" Index","DUR_ADJ_OAS_MID")),_xll.BDP($T168&amp;" Index","DUR_ADJ_OAS_MID"),IF(ISNUMBER(_xll.BDP($T168&amp;" Govt","DUR_ADJ_OAS_MID")),_xll.BDP($T168&amp;" Govt","DUR_ADJ_OAS_MID")," "))</f>
        <v xml:space="preserve"> </v>
      </c>
      <c r="S168" s="7" t="str">
        <f ca="1">IF(AND(A167="SVOL",C167="Cash"),                                     SUM(INDIRECT(ADDRESS(ROW()-(COUNTIF(A:A,"SVOL")),COLUMN())):INDIRECT(ADDRESS(ROW()-1,COLUMN()))),                                    IF(AND(A168="TYA",C168="Cash"), SUM(INDIRECT(ADDRESS(ROW()-(COUNTIF(A:A,"TYA")-1),COLUMN())):INDIRECT(ADDRESS(ROW()-1,COLUMN()))),                                    IF(AND(A168="SVOL",ISNUMBER(FIND(" Govt",C168))),"", IF(AND(A168="SVOL",ISNUMBER(FIND(" Index",C168))),J168,                                    IF(ISNUMBER(N168),Q168*N168,IF(ISNUMBER(R168),J168*R168," "))))))</f>
        <v xml:space="preserve"> </v>
      </c>
      <c r="AB168" s="8" t="s">
        <v>602</v>
      </c>
      <c r="AG168" s="17" t="s">
        <v>6276</v>
      </c>
    </row>
    <row r="169" spans="1:33" x14ac:dyDescent="0.35">
      <c r="A169" t="s">
        <v>79</v>
      </c>
      <c r="B169" t="s">
        <v>783</v>
      </c>
      <c r="C169" t="s">
        <v>784</v>
      </c>
      <c r="D169" t="s">
        <v>785</v>
      </c>
      <c r="E169" t="s">
        <v>786</v>
      </c>
      <c r="F169" t="s">
        <v>787</v>
      </c>
      <c r="G169" s="1">
        <v>4622.2848239384648</v>
      </c>
      <c r="H169" s="1">
        <v>71.28</v>
      </c>
      <c r="I169" s="2">
        <v>329476.4622503338</v>
      </c>
      <c r="J169" s="3">
        <v>3.1077544346798111E-3</v>
      </c>
      <c r="K169" s="4">
        <v>106017534.26000001</v>
      </c>
      <c r="L169" s="5">
        <v>4650001</v>
      </c>
      <c r="M169" s="6">
        <v>22.799464830000002</v>
      </c>
      <c r="N169" s="7" t="str">
        <f>IF(ISNUMBER(_xll.BDP($C169, "DELTA_MID")),_xll.BDP($C169, "DELTA_MID")," ")</f>
        <v xml:space="preserve"> </v>
      </c>
      <c r="O169" s="7" t="str">
        <f>IF(ISNUMBER(N169),_xll.BDP($C169, "OPT_UNDL_TICKER")," ")</f>
        <v xml:space="preserve"> </v>
      </c>
      <c r="P169" s="8" t="str">
        <f>IF(ISNUMBER(N169),_xll.BDP($C169, "OPT_UNDL_PX")," ")</f>
        <v xml:space="preserve"> </v>
      </c>
      <c r="Q169" s="7" t="str">
        <f t="shared" si="2"/>
        <v xml:space="preserve"> </v>
      </c>
      <c r="R169" s="8" t="str">
        <f>IF(ISNUMBER(_xll.BDP($T169&amp;" Index","DUR_ADJ_OAS_MID")),_xll.BDP($T169&amp;" Index","DUR_ADJ_OAS_MID"),IF(ISNUMBER(_xll.BDP($T169&amp;" Govt","DUR_ADJ_OAS_MID")),_xll.BDP($T169&amp;" Govt","DUR_ADJ_OAS_MID")," "))</f>
        <v xml:space="preserve"> </v>
      </c>
      <c r="S169" s="7" t="str">
        <f ca="1">IF(AND(A168="SVOL",C168="Cash"),                                     SUM(INDIRECT(ADDRESS(ROW()-(COUNTIF(A:A,"SVOL")),COLUMN())):INDIRECT(ADDRESS(ROW()-1,COLUMN()))),                                    IF(AND(A169="TYA",C169="Cash"), SUM(INDIRECT(ADDRESS(ROW()-(COUNTIF(A:A,"TYA")-1),COLUMN())):INDIRECT(ADDRESS(ROW()-1,COLUMN()))),                                    IF(AND(A169="SVOL",ISNUMBER(FIND(" Govt",C169))),"", IF(AND(A169="SVOL",ISNUMBER(FIND(" Index",C169))),J169,                                    IF(ISNUMBER(N169),Q169*N169,IF(ISNUMBER(R169),J169*R169," "))))))</f>
        <v xml:space="preserve"> </v>
      </c>
      <c r="AB169" s="8" t="s">
        <v>602</v>
      </c>
      <c r="AG169" s="17" t="s">
        <v>6276</v>
      </c>
    </row>
    <row r="170" spans="1:33" x14ac:dyDescent="0.35">
      <c r="A170" t="s">
        <v>79</v>
      </c>
      <c r="B170" t="s">
        <v>788</v>
      </c>
      <c r="C170" t="s">
        <v>789</v>
      </c>
      <c r="D170" t="s">
        <v>790</v>
      </c>
      <c r="E170" t="s">
        <v>791</v>
      </c>
      <c r="F170" t="s">
        <v>792</v>
      </c>
      <c r="G170" s="1">
        <v>619.81236568461895</v>
      </c>
      <c r="H170" s="1">
        <v>524.84</v>
      </c>
      <c r="I170" s="2">
        <v>325302.32200591551</v>
      </c>
      <c r="J170" s="3">
        <v>3.0683822659762681E-3</v>
      </c>
      <c r="K170" s="4">
        <v>106017534.26000001</v>
      </c>
      <c r="L170" s="5">
        <v>4650001</v>
      </c>
      <c r="M170" s="6">
        <v>22.799464830000002</v>
      </c>
      <c r="N170" s="7" t="str">
        <f>IF(ISNUMBER(_xll.BDP($C170, "DELTA_MID")),_xll.BDP($C170, "DELTA_MID")," ")</f>
        <v xml:space="preserve"> </v>
      </c>
      <c r="O170" s="7" t="str">
        <f>IF(ISNUMBER(N170),_xll.BDP($C170, "OPT_UNDL_TICKER")," ")</f>
        <v xml:space="preserve"> </v>
      </c>
      <c r="P170" s="8" t="str">
        <f>IF(ISNUMBER(N170),_xll.BDP($C170, "OPT_UNDL_PX")," ")</f>
        <v xml:space="preserve"> </v>
      </c>
      <c r="Q170" s="7" t="str">
        <f t="shared" si="2"/>
        <v xml:space="preserve"> </v>
      </c>
      <c r="R170" s="8" t="str">
        <f>IF(ISNUMBER(_xll.BDP($T170&amp;" Index","DUR_ADJ_OAS_MID")),_xll.BDP($T170&amp;" Index","DUR_ADJ_OAS_MID"),IF(ISNUMBER(_xll.BDP($T170&amp;" Govt","DUR_ADJ_OAS_MID")),_xll.BDP($T170&amp;" Govt","DUR_ADJ_OAS_MID")," "))</f>
        <v xml:space="preserve"> </v>
      </c>
      <c r="S170" s="7" t="str">
        <f ca="1">IF(AND(A169="SVOL",C169="Cash"),                                     SUM(INDIRECT(ADDRESS(ROW()-(COUNTIF(A:A,"SVOL")),COLUMN())):INDIRECT(ADDRESS(ROW()-1,COLUMN()))),                                    IF(AND(A170="TYA",C170="Cash"), SUM(INDIRECT(ADDRESS(ROW()-(COUNTIF(A:A,"TYA")-1),COLUMN())):INDIRECT(ADDRESS(ROW()-1,COLUMN()))),                                    IF(AND(A170="SVOL",ISNUMBER(FIND(" Govt",C170))),"", IF(AND(A170="SVOL",ISNUMBER(FIND(" Index",C170))),J170,                                    IF(ISNUMBER(N170),Q170*N170,IF(ISNUMBER(R170),J170*R170," "))))))</f>
        <v xml:space="preserve"> </v>
      </c>
      <c r="AB170" s="8" t="s">
        <v>602</v>
      </c>
      <c r="AG170" s="17" t="s">
        <v>6276</v>
      </c>
    </row>
    <row r="171" spans="1:33" x14ac:dyDescent="0.35">
      <c r="A171" t="s">
        <v>79</v>
      </c>
      <c r="B171" t="s">
        <v>793</v>
      </c>
      <c r="C171" t="s">
        <v>794</v>
      </c>
      <c r="D171" t="s">
        <v>795</v>
      </c>
      <c r="E171" t="s">
        <v>796</v>
      </c>
      <c r="F171" t="s">
        <v>797</v>
      </c>
      <c r="G171" s="1">
        <v>5045.4268409584947</v>
      </c>
      <c r="H171" s="1">
        <v>64.040000000000006</v>
      </c>
      <c r="I171" s="2">
        <v>323109.13489498198</v>
      </c>
      <c r="J171" s="3">
        <v>3.0476952435300108E-3</v>
      </c>
      <c r="K171" s="4">
        <v>106017534.26000001</v>
      </c>
      <c r="L171" s="5">
        <v>4650001</v>
      </c>
      <c r="M171" s="6">
        <v>22.799464830000002</v>
      </c>
      <c r="N171" s="7" t="str">
        <f>IF(ISNUMBER(_xll.BDP($C171, "DELTA_MID")),_xll.BDP($C171, "DELTA_MID")," ")</f>
        <v xml:space="preserve"> </v>
      </c>
      <c r="O171" s="7" t="str">
        <f>IF(ISNUMBER(N171),_xll.BDP($C171, "OPT_UNDL_TICKER")," ")</f>
        <v xml:space="preserve"> </v>
      </c>
      <c r="P171" s="8" t="str">
        <f>IF(ISNUMBER(N171),_xll.BDP($C171, "OPT_UNDL_PX")," ")</f>
        <v xml:space="preserve"> </v>
      </c>
      <c r="Q171" s="7" t="str">
        <f t="shared" si="2"/>
        <v xml:space="preserve"> </v>
      </c>
      <c r="R171" s="8" t="str">
        <f>IF(ISNUMBER(_xll.BDP($T171&amp;" Index","DUR_ADJ_OAS_MID")),_xll.BDP($T171&amp;" Index","DUR_ADJ_OAS_MID"),IF(ISNUMBER(_xll.BDP($T171&amp;" Govt","DUR_ADJ_OAS_MID")),_xll.BDP($T171&amp;" Govt","DUR_ADJ_OAS_MID")," "))</f>
        <v xml:space="preserve"> </v>
      </c>
      <c r="S171" s="7" t="str">
        <f ca="1">IF(AND(A170="SVOL",C170="Cash"),                                     SUM(INDIRECT(ADDRESS(ROW()-(COUNTIF(A:A,"SVOL")),COLUMN())):INDIRECT(ADDRESS(ROW()-1,COLUMN()))),                                    IF(AND(A171="TYA",C171="Cash"), SUM(INDIRECT(ADDRESS(ROW()-(COUNTIF(A:A,"TYA")-1),COLUMN())):INDIRECT(ADDRESS(ROW()-1,COLUMN()))),                                    IF(AND(A171="SVOL",ISNUMBER(FIND(" Govt",C171))),"", IF(AND(A171="SVOL",ISNUMBER(FIND(" Index",C171))),J171,                                    IF(ISNUMBER(N171),Q171*N171,IF(ISNUMBER(R171),J171*R171," "))))))</f>
        <v xml:space="preserve"> </v>
      </c>
      <c r="AB171" s="8" t="s">
        <v>602</v>
      </c>
      <c r="AG171" s="17" t="s">
        <v>6276</v>
      </c>
    </row>
    <row r="172" spans="1:33" x14ac:dyDescent="0.35">
      <c r="A172" t="s">
        <v>79</v>
      </c>
      <c r="B172" t="s">
        <v>798</v>
      </c>
      <c r="C172" t="s">
        <v>799</v>
      </c>
      <c r="D172" t="s">
        <v>800</v>
      </c>
      <c r="E172" t="s">
        <v>801</v>
      </c>
      <c r="F172" t="s">
        <v>802</v>
      </c>
      <c r="G172" s="1">
        <v>13190.09228768968</v>
      </c>
      <c r="H172" s="1">
        <v>23.32</v>
      </c>
      <c r="I172" s="2">
        <v>307592.9521489233</v>
      </c>
      <c r="J172" s="3">
        <v>2.9013403706841059E-3</v>
      </c>
      <c r="K172" s="4">
        <v>106017534.26000001</v>
      </c>
      <c r="L172" s="5">
        <v>4650001</v>
      </c>
      <c r="M172" s="6">
        <v>22.799464830000002</v>
      </c>
      <c r="N172" s="7" t="str">
        <f>IF(ISNUMBER(_xll.BDP($C172, "DELTA_MID")),_xll.BDP($C172, "DELTA_MID")," ")</f>
        <v xml:space="preserve"> </v>
      </c>
      <c r="O172" s="7" t="str">
        <f>IF(ISNUMBER(N172),_xll.BDP($C172, "OPT_UNDL_TICKER")," ")</f>
        <v xml:space="preserve"> </v>
      </c>
      <c r="P172" s="8" t="str">
        <f>IF(ISNUMBER(N172),_xll.BDP($C172, "OPT_UNDL_PX")," ")</f>
        <v xml:space="preserve"> </v>
      </c>
      <c r="Q172" s="7" t="str">
        <f t="shared" si="2"/>
        <v xml:space="preserve"> </v>
      </c>
      <c r="R172" s="8" t="str">
        <f>IF(ISNUMBER(_xll.BDP($T172&amp;" Index","DUR_ADJ_OAS_MID")),_xll.BDP($T172&amp;" Index","DUR_ADJ_OAS_MID"),IF(ISNUMBER(_xll.BDP($T172&amp;" Govt","DUR_ADJ_OAS_MID")),_xll.BDP($T172&amp;" Govt","DUR_ADJ_OAS_MID")," "))</f>
        <v xml:space="preserve"> </v>
      </c>
      <c r="S172" s="7" t="str">
        <f ca="1">IF(AND(A171="SVOL",C171="Cash"),                                     SUM(INDIRECT(ADDRESS(ROW()-(COUNTIF(A:A,"SVOL")),COLUMN())):INDIRECT(ADDRESS(ROW()-1,COLUMN()))),                                    IF(AND(A172="TYA",C172="Cash"), SUM(INDIRECT(ADDRESS(ROW()-(COUNTIF(A:A,"TYA")-1),COLUMN())):INDIRECT(ADDRESS(ROW()-1,COLUMN()))),                                    IF(AND(A172="SVOL",ISNUMBER(FIND(" Govt",C172))),"", IF(AND(A172="SVOL",ISNUMBER(FIND(" Index",C172))),J172,                                    IF(ISNUMBER(N172),Q172*N172,IF(ISNUMBER(R172),J172*R172," "))))))</f>
        <v xml:space="preserve"> </v>
      </c>
      <c r="AB172" s="8" t="s">
        <v>602</v>
      </c>
      <c r="AG172" s="17" t="s">
        <v>6276</v>
      </c>
    </row>
    <row r="173" spans="1:33" x14ac:dyDescent="0.35">
      <c r="A173" t="s">
        <v>79</v>
      </c>
      <c r="B173" t="s">
        <v>803</v>
      </c>
      <c r="C173" t="s">
        <v>804</v>
      </c>
      <c r="D173" t="s">
        <v>805</v>
      </c>
      <c r="E173" t="s">
        <v>806</v>
      </c>
      <c r="F173" t="s">
        <v>807</v>
      </c>
      <c r="G173" s="1">
        <v>2282.447514887705</v>
      </c>
      <c r="H173" s="1">
        <v>138.69999999999999</v>
      </c>
      <c r="I173" s="2">
        <v>316575.47031492461</v>
      </c>
      <c r="J173" s="3">
        <v>2.986067092812658E-3</v>
      </c>
      <c r="K173" s="4">
        <v>106017534.26000001</v>
      </c>
      <c r="L173" s="5">
        <v>4650001</v>
      </c>
      <c r="M173" s="6">
        <v>22.799464830000002</v>
      </c>
      <c r="N173" s="7" t="str">
        <f>IF(ISNUMBER(_xll.BDP($C173, "DELTA_MID")),_xll.BDP($C173, "DELTA_MID")," ")</f>
        <v xml:space="preserve"> </v>
      </c>
      <c r="O173" s="7" t="str">
        <f>IF(ISNUMBER(N173),_xll.BDP($C173, "OPT_UNDL_TICKER")," ")</f>
        <v xml:space="preserve"> </v>
      </c>
      <c r="P173" s="8" t="str">
        <f>IF(ISNUMBER(N173),_xll.BDP($C173, "OPT_UNDL_PX")," ")</f>
        <v xml:space="preserve"> </v>
      </c>
      <c r="Q173" s="7" t="str">
        <f t="shared" si="2"/>
        <v xml:space="preserve"> </v>
      </c>
      <c r="R173" s="8" t="str">
        <f>IF(ISNUMBER(_xll.BDP($T173&amp;" Index","DUR_ADJ_OAS_MID")),_xll.BDP($T173&amp;" Index","DUR_ADJ_OAS_MID"),IF(ISNUMBER(_xll.BDP($T173&amp;" Govt","DUR_ADJ_OAS_MID")),_xll.BDP($T173&amp;" Govt","DUR_ADJ_OAS_MID")," "))</f>
        <v xml:space="preserve"> </v>
      </c>
      <c r="S173" s="7" t="str">
        <f ca="1">IF(AND(A172="SVOL",C172="Cash"),                                     SUM(INDIRECT(ADDRESS(ROW()-(COUNTIF(A:A,"SVOL")),COLUMN())):INDIRECT(ADDRESS(ROW()-1,COLUMN()))),                                    IF(AND(A173="TYA",C173="Cash"), SUM(INDIRECT(ADDRESS(ROW()-(COUNTIF(A:A,"TYA")-1),COLUMN())):INDIRECT(ADDRESS(ROW()-1,COLUMN()))),                                    IF(AND(A173="SVOL",ISNUMBER(FIND(" Govt",C173))),"", IF(AND(A173="SVOL",ISNUMBER(FIND(" Index",C173))),J173,                                    IF(ISNUMBER(N173),Q173*N173,IF(ISNUMBER(R173),J173*R173," "))))))</f>
        <v xml:space="preserve"> </v>
      </c>
      <c r="AB173" s="8" t="s">
        <v>602</v>
      </c>
      <c r="AG173" s="17" t="s">
        <v>6276</v>
      </c>
    </row>
    <row r="174" spans="1:33" x14ac:dyDescent="0.35">
      <c r="A174" t="s">
        <v>79</v>
      </c>
      <c r="B174" t="s">
        <v>808</v>
      </c>
      <c r="C174" t="s">
        <v>809</v>
      </c>
      <c r="D174" t="s">
        <v>810</v>
      </c>
      <c r="E174" t="s">
        <v>811</v>
      </c>
      <c r="F174" t="s">
        <v>812</v>
      </c>
      <c r="G174" s="1">
        <v>2125.3311147452009</v>
      </c>
      <c r="H174" s="1">
        <v>148.86000000000001</v>
      </c>
      <c r="I174" s="2">
        <v>316376.78974097059</v>
      </c>
      <c r="J174" s="3">
        <v>2.9841930577736361E-3</v>
      </c>
      <c r="K174" s="4">
        <v>106017534.26000001</v>
      </c>
      <c r="L174" s="5">
        <v>4650001</v>
      </c>
      <c r="M174" s="6">
        <v>22.799464830000002</v>
      </c>
      <c r="N174" s="7" t="str">
        <f>IF(ISNUMBER(_xll.BDP($C174, "DELTA_MID")),_xll.BDP($C174, "DELTA_MID")," ")</f>
        <v xml:space="preserve"> </v>
      </c>
      <c r="O174" s="7" t="str">
        <f>IF(ISNUMBER(N174),_xll.BDP($C174, "OPT_UNDL_TICKER")," ")</f>
        <v xml:space="preserve"> </v>
      </c>
      <c r="P174" s="8" t="str">
        <f>IF(ISNUMBER(N174),_xll.BDP($C174, "OPT_UNDL_PX")," ")</f>
        <v xml:space="preserve"> </v>
      </c>
      <c r="Q174" s="7" t="str">
        <f t="shared" si="2"/>
        <v xml:space="preserve"> </v>
      </c>
      <c r="R174" s="8" t="str">
        <f>IF(ISNUMBER(_xll.BDP($T174&amp;" Index","DUR_ADJ_OAS_MID")),_xll.BDP($T174&amp;" Index","DUR_ADJ_OAS_MID"),IF(ISNUMBER(_xll.BDP($T174&amp;" Govt","DUR_ADJ_OAS_MID")),_xll.BDP($T174&amp;" Govt","DUR_ADJ_OAS_MID")," "))</f>
        <v xml:space="preserve"> </v>
      </c>
      <c r="S174" s="7" t="str">
        <f ca="1">IF(AND(A173="SVOL",C173="Cash"),                                     SUM(INDIRECT(ADDRESS(ROW()-(COUNTIF(A:A,"SVOL")),COLUMN())):INDIRECT(ADDRESS(ROW()-1,COLUMN()))),                                    IF(AND(A174="TYA",C174="Cash"), SUM(INDIRECT(ADDRESS(ROW()-(COUNTIF(A:A,"TYA")-1),COLUMN())):INDIRECT(ADDRESS(ROW()-1,COLUMN()))),                                    IF(AND(A174="SVOL",ISNUMBER(FIND(" Govt",C174))),"", IF(AND(A174="SVOL",ISNUMBER(FIND(" Index",C174))),J174,                                    IF(ISNUMBER(N174),Q174*N174,IF(ISNUMBER(R174),J174*R174," "))))))</f>
        <v xml:space="preserve"> </v>
      </c>
      <c r="AB174" s="8" t="s">
        <v>602</v>
      </c>
      <c r="AG174" s="17" t="s">
        <v>6276</v>
      </c>
    </row>
    <row r="175" spans="1:33" x14ac:dyDescent="0.35">
      <c r="A175" t="s">
        <v>79</v>
      </c>
      <c r="B175" t="s">
        <v>813</v>
      </c>
      <c r="C175" t="s">
        <v>814</v>
      </c>
      <c r="D175" t="s">
        <v>815</v>
      </c>
      <c r="E175" t="s">
        <v>816</v>
      </c>
      <c r="F175" t="s">
        <v>817</v>
      </c>
      <c r="G175" s="1">
        <v>6094.5402773789338</v>
      </c>
      <c r="H175" s="1">
        <v>46.02</v>
      </c>
      <c r="I175" s="2">
        <v>280470.74356497847</v>
      </c>
      <c r="J175" s="3">
        <v>2.6455127967525182E-3</v>
      </c>
      <c r="K175" s="4">
        <v>106017534.26000001</v>
      </c>
      <c r="L175" s="5">
        <v>4650001</v>
      </c>
      <c r="M175" s="6">
        <v>22.799464830000002</v>
      </c>
      <c r="N175" s="7" t="str">
        <f>IF(ISNUMBER(_xll.BDP($C175, "DELTA_MID")),_xll.BDP($C175, "DELTA_MID")," ")</f>
        <v xml:space="preserve"> </v>
      </c>
      <c r="O175" s="7" t="str">
        <f>IF(ISNUMBER(N175),_xll.BDP($C175, "OPT_UNDL_TICKER")," ")</f>
        <v xml:space="preserve"> </v>
      </c>
      <c r="P175" s="8" t="str">
        <f>IF(ISNUMBER(N175),_xll.BDP($C175, "OPT_UNDL_PX")," ")</f>
        <v xml:space="preserve"> </v>
      </c>
      <c r="Q175" s="7" t="str">
        <f t="shared" si="2"/>
        <v xml:space="preserve"> </v>
      </c>
      <c r="R175" s="8" t="str">
        <f>IF(ISNUMBER(_xll.BDP($T175&amp;" Index","DUR_ADJ_OAS_MID")),_xll.BDP($T175&amp;" Index","DUR_ADJ_OAS_MID"),IF(ISNUMBER(_xll.BDP($T175&amp;" Govt","DUR_ADJ_OAS_MID")),_xll.BDP($T175&amp;" Govt","DUR_ADJ_OAS_MID")," "))</f>
        <v xml:space="preserve"> </v>
      </c>
      <c r="S175" s="7" t="str">
        <f ca="1">IF(AND(A174="SVOL",C174="Cash"),                                     SUM(INDIRECT(ADDRESS(ROW()-(COUNTIF(A:A,"SVOL")),COLUMN())):INDIRECT(ADDRESS(ROW()-1,COLUMN()))),                                    IF(AND(A175="TYA",C175="Cash"), SUM(INDIRECT(ADDRESS(ROW()-(COUNTIF(A:A,"TYA")-1),COLUMN())):INDIRECT(ADDRESS(ROW()-1,COLUMN()))),                                    IF(AND(A175="SVOL",ISNUMBER(FIND(" Govt",C175))),"", IF(AND(A175="SVOL",ISNUMBER(FIND(" Index",C175))),J175,                                    IF(ISNUMBER(N175),Q175*N175,IF(ISNUMBER(R175),J175*R175," "))))))</f>
        <v xml:space="preserve"> </v>
      </c>
      <c r="AB175" s="8" t="s">
        <v>602</v>
      </c>
      <c r="AG175" s="17" t="s">
        <v>6276</v>
      </c>
    </row>
    <row r="176" spans="1:33" x14ac:dyDescent="0.35">
      <c r="A176" t="s">
        <v>79</v>
      </c>
      <c r="B176" t="s">
        <v>818</v>
      </c>
      <c r="C176" t="s">
        <v>819</v>
      </c>
      <c r="D176" t="s">
        <v>820</v>
      </c>
      <c r="E176" t="s">
        <v>821</v>
      </c>
      <c r="F176" t="s">
        <v>822</v>
      </c>
      <c r="G176" s="1">
        <v>4763.5313115903082</v>
      </c>
      <c r="H176" s="1">
        <v>69.989999999999995</v>
      </c>
      <c r="I176" s="2">
        <v>333399.55649820558</v>
      </c>
      <c r="J176" s="3">
        <v>3.1447586366286201E-3</v>
      </c>
      <c r="K176" s="4">
        <v>106017534.26000001</v>
      </c>
      <c r="L176" s="5">
        <v>4650001</v>
      </c>
      <c r="M176" s="6">
        <v>22.799464830000002</v>
      </c>
      <c r="N176" s="7" t="str">
        <f>IF(ISNUMBER(_xll.BDP($C176, "DELTA_MID")),_xll.BDP($C176, "DELTA_MID")," ")</f>
        <v xml:space="preserve"> </v>
      </c>
      <c r="O176" s="7" t="str">
        <f>IF(ISNUMBER(N176),_xll.BDP($C176, "OPT_UNDL_TICKER")," ")</f>
        <v xml:space="preserve"> </v>
      </c>
      <c r="P176" s="8" t="str">
        <f>IF(ISNUMBER(N176),_xll.BDP($C176, "OPT_UNDL_PX")," ")</f>
        <v xml:space="preserve"> </v>
      </c>
      <c r="Q176" s="7" t="str">
        <f t="shared" si="2"/>
        <v xml:space="preserve"> </v>
      </c>
      <c r="R176" s="8" t="str">
        <f>IF(ISNUMBER(_xll.BDP($T176&amp;" Index","DUR_ADJ_OAS_MID")),_xll.BDP($T176&amp;" Index","DUR_ADJ_OAS_MID"),IF(ISNUMBER(_xll.BDP($T176&amp;" Govt","DUR_ADJ_OAS_MID")),_xll.BDP($T176&amp;" Govt","DUR_ADJ_OAS_MID")," "))</f>
        <v xml:space="preserve"> </v>
      </c>
      <c r="S176" s="7" t="str">
        <f ca="1">IF(AND(A175="SVOL",C175="Cash"),                                     SUM(INDIRECT(ADDRESS(ROW()-(COUNTIF(A:A,"SVOL")),COLUMN())):INDIRECT(ADDRESS(ROW()-1,COLUMN()))),                                    IF(AND(A176="TYA",C176="Cash"), SUM(INDIRECT(ADDRESS(ROW()-(COUNTIF(A:A,"TYA")-1),COLUMN())):INDIRECT(ADDRESS(ROW()-1,COLUMN()))),                                    IF(AND(A176="SVOL",ISNUMBER(FIND(" Govt",C176))),"", IF(AND(A176="SVOL",ISNUMBER(FIND(" Index",C176))),J176,                                    IF(ISNUMBER(N176),Q176*N176,IF(ISNUMBER(R176),J176*R176," "))))))</f>
        <v xml:space="preserve"> </v>
      </c>
      <c r="AB176" s="8" t="s">
        <v>602</v>
      </c>
      <c r="AG176" s="17" t="s">
        <v>6276</v>
      </c>
    </row>
    <row r="177" spans="1:33" x14ac:dyDescent="0.35">
      <c r="A177" t="s">
        <v>79</v>
      </c>
      <c r="B177" t="s">
        <v>823</v>
      </c>
      <c r="C177" t="s">
        <v>824</v>
      </c>
      <c r="D177" t="s">
        <v>825</v>
      </c>
      <c r="E177" t="s">
        <v>826</v>
      </c>
      <c r="F177" t="s">
        <v>827</v>
      </c>
      <c r="G177" s="1">
        <v>852.05703740580941</v>
      </c>
      <c r="H177" s="1">
        <v>331.97</v>
      </c>
      <c r="I177" s="2">
        <v>282857.37470760662</v>
      </c>
      <c r="J177" s="3">
        <v>2.6680244610662249E-3</v>
      </c>
      <c r="K177" s="4">
        <v>106017534.26000001</v>
      </c>
      <c r="L177" s="5">
        <v>4650001</v>
      </c>
      <c r="M177" s="6">
        <v>22.799464830000002</v>
      </c>
      <c r="N177" s="7" t="str">
        <f>IF(ISNUMBER(_xll.BDP($C177, "DELTA_MID")),_xll.BDP($C177, "DELTA_MID")," ")</f>
        <v xml:space="preserve"> </v>
      </c>
      <c r="O177" s="7" t="str">
        <f>IF(ISNUMBER(N177),_xll.BDP($C177, "OPT_UNDL_TICKER")," ")</f>
        <v xml:space="preserve"> </v>
      </c>
      <c r="P177" s="8" t="str">
        <f>IF(ISNUMBER(N177),_xll.BDP($C177, "OPT_UNDL_PX")," ")</f>
        <v xml:space="preserve"> </v>
      </c>
      <c r="Q177" s="7" t="str">
        <f t="shared" si="2"/>
        <v xml:space="preserve"> </v>
      </c>
      <c r="R177" s="8" t="str">
        <f>IF(ISNUMBER(_xll.BDP($T177&amp;" Index","DUR_ADJ_OAS_MID")),_xll.BDP($T177&amp;" Index","DUR_ADJ_OAS_MID"),IF(ISNUMBER(_xll.BDP($T177&amp;" Govt","DUR_ADJ_OAS_MID")),_xll.BDP($T177&amp;" Govt","DUR_ADJ_OAS_MID")," "))</f>
        <v xml:space="preserve"> </v>
      </c>
      <c r="S177" s="7" t="str">
        <f ca="1">IF(AND(A176="SVOL",C176="Cash"),                                     SUM(INDIRECT(ADDRESS(ROW()-(COUNTIF(A:A,"SVOL")),COLUMN())):INDIRECT(ADDRESS(ROW()-1,COLUMN()))),                                    IF(AND(A177="TYA",C177="Cash"), SUM(INDIRECT(ADDRESS(ROW()-(COUNTIF(A:A,"TYA")-1),COLUMN())):INDIRECT(ADDRESS(ROW()-1,COLUMN()))),                                    IF(AND(A177="SVOL",ISNUMBER(FIND(" Govt",C177))),"", IF(AND(A177="SVOL",ISNUMBER(FIND(" Index",C177))),J177,                                    IF(ISNUMBER(N177),Q177*N177,IF(ISNUMBER(R177),J177*R177," "))))))</f>
        <v xml:space="preserve"> </v>
      </c>
      <c r="AB177" s="8" t="s">
        <v>602</v>
      </c>
      <c r="AG177" s="17" t="s">
        <v>6276</v>
      </c>
    </row>
    <row r="178" spans="1:33" x14ac:dyDescent="0.35">
      <c r="A178" t="s">
        <v>79</v>
      </c>
      <c r="B178" t="s">
        <v>828</v>
      </c>
      <c r="C178" t="s">
        <v>829</v>
      </c>
      <c r="D178" t="s">
        <v>830</v>
      </c>
      <c r="E178" t="s">
        <v>831</v>
      </c>
      <c r="F178" t="s">
        <v>832</v>
      </c>
      <c r="G178" s="1">
        <v>1643.139465263763</v>
      </c>
      <c r="H178" s="1">
        <v>193.7</v>
      </c>
      <c r="I178" s="2">
        <v>318276.11442159087</v>
      </c>
      <c r="J178" s="3">
        <v>3.0021082516505501E-3</v>
      </c>
      <c r="K178" s="4">
        <v>106017534.26000001</v>
      </c>
      <c r="L178" s="5">
        <v>4650001</v>
      </c>
      <c r="M178" s="6">
        <v>22.799464830000002</v>
      </c>
      <c r="N178" s="7" t="str">
        <f>IF(ISNUMBER(_xll.BDP($C178, "DELTA_MID")),_xll.BDP($C178, "DELTA_MID")," ")</f>
        <v xml:space="preserve"> </v>
      </c>
      <c r="O178" s="7" t="str">
        <f>IF(ISNUMBER(N178),_xll.BDP($C178, "OPT_UNDL_TICKER")," ")</f>
        <v xml:space="preserve"> </v>
      </c>
      <c r="P178" s="8" t="str">
        <f>IF(ISNUMBER(N178),_xll.BDP($C178, "OPT_UNDL_PX")," ")</f>
        <v xml:space="preserve"> </v>
      </c>
      <c r="Q178" s="7" t="str">
        <f t="shared" si="2"/>
        <v xml:space="preserve"> </v>
      </c>
      <c r="R178" s="8" t="str">
        <f>IF(ISNUMBER(_xll.BDP($T178&amp;" Index","DUR_ADJ_OAS_MID")),_xll.BDP($T178&amp;" Index","DUR_ADJ_OAS_MID"),IF(ISNUMBER(_xll.BDP($T178&amp;" Govt","DUR_ADJ_OAS_MID")),_xll.BDP($T178&amp;" Govt","DUR_ADJ_OAS_MID")," "))</f>
        <v xml:space="preserve"> </v>
      </c>
      <c r="S178" s="7" t="str">
        <f ca="1">IF(AND(A177="SVOL",C177="Cash"),                                     SUM(INDIRECT(ADDRESS(ROW()-(COUNTIF(A:A,"SVOL")),COLUMN())):INDIRECT(ADDRESS(ROW()-1,COLUMN()))),                                    IF(AND(A178="TYA",C178="Cash"), SUM(INDIRECT(ADDRESS(ROW()-(COUNTIF(A:A,"TYA")-1),COLUMN())):INDIRECT(ADDRESS(ROW()-1,COLUMN()))),                                    IF(AND(A178="SVOL",ISNUMBER(FIND(" Govt",C178))),"", IF(AND(A178="SVOL",ISNUMBER(FIND(" Index",C178))),J178,                                    IF(ISNUMBER(N178),Q178*N178,IF(ISNUMBER(R178),J178*R178," "))))))</f>
        <v xml:space="preserve"> </v>
      </c>
      <c r="AB178" s="8" t="s">
        <v>602</v>
      </c>
      <c r="AG178" s="17" t="s">
        <v>6276</v>
      </c>
    </row>
    <row r="179" spans="1:33" x14ac:dyDescent="0.35">
      <c r="A179" t="s">
        <v>79</v>
      </c>
      <c r="B179" t="s">
        <v>833</v>
      </c>
      <c r="C179" t="s">
        <v>834</v>
      </c>
      <c r="D179" t="s">
        <v>835</v>
      </c>
      <c r="E179" t="s">
        <v>836</v>
      </c>
      <c r="F179" t="s">
        <v>837</v>
      </c>
      <c r="G179" s="1">
        <v>2361.9521095786481</v>
      </c>
      <c r="H179" s="1">
        <v>128.68</v>
      </c>
      <c r="I179" s="2">
        <v>303935.99746058037</v>
      </c>
      <c r="J179" s="3">
        <v>2.866846504043381E-3</v>
      </c>
      <c r="K179" s="4">
        <v>106017534.26000001</v>
      </c>
      <c r="L179" s="5">
        <v>4650001</v>
      </c>
      <c r="M179" s="6">
        <v>22.799464830000002</v>
      </c>
      <c r="N179" s="7" t="str">
        <f>IF(ISNUMBER(_xll.BDP($C179, "DELTA_MID")),_xll.BDP($C179, "DELTA_MID")," ")</f>
        <v xml:space="preserve"> </v>
      </c>
      <c r="O179" s="7" t="str">
        <f>IF(ISNUMBER(N179),_xll.BDP($C179, "OPT_UNDL_TICKER")," ")</f>
        <v xml:space="preserve"> </v>
      </c>
      <c r="P179" s="8" t="str">
        <f>IF(ISNUMBER(N179),_xll.BDP($C179, "OPT_UNDL_PX")," ")</f>
        <v xml:space="preserve"> </v>
      </c>
      <c r="Q179" s="7" t="str">
        <f t="shared" si="2"/>
        <v xml:space="preserve"> </v>
      </c>
      <c r="R179" s="8" t="str">
        <f>IF(ISNUMBER(_xll.BDP($T179&amp;" Index","DUR_ADJ_OAS_MID")),_xll.BDP($T179&amp;" Index","DUR_ADJ_OAS_MID"),IF(ISNUMBER(_xll.BDP($T179&amp;" Govt","DUR_ADJ_OAS_MID")),_xll.BDP($T179&amp;" Govt","DUR_ADJ_OAS_MID")," "))</f>
        <v xml:space="preserve"> </v>
      </c>
      <c r="S179" s="7" t="str">
        <f ca="1">IF(AND(A178="SVOL",C178="Cash"),                                     SUM(INDIRECT(ADDRESS(ROW()-(COUNTIF(A:A,"SVOL")),COLUMN())):INDIRECT(ADDRESS(ROW()-1,COLUMN()))),                                    IF(AND(A179="TYA",C179="Cash"), SUM(INDIRECT(ADDRESS(ROW()-(COUNTIF(A:A,"TYA")-1),COLUMN())):INDIRECT(ADDRESS(ROW()-1,COLUMN()))),                                    IF(AND(A179="SVOL",ISNUMBER(FIND(" Govt",C179))),"", IF(AND(A179="SVOL",ISNUMBER(FIND(" Index",C179))),J179,                                    IF(ISNUMBER(N179),Q179*N179,IF(ISNUMBER(R179),J179*R179," "))))))</f>
        <v xml:space="preserve"> </v>
      </c>
      <c r="AB179" s="8" t="s">
        <v>602</v>
      </c>
      <c r="AG179" s="17" t="s">
        <v>6276</v>
      </c>
    </row>
    <row r="180" spans="1:33" x14ac:dyDescent="0.35">
      <c r="A180" t="s">
        <v>79</v>
      </c>
      <c r="B180" t="s">
        <v>838</v>
      </c>
      <c r="C180" t="s">
        <v>839</v>
      </c>
      <c r="D180" t="s">
        <v>840</v>
      </c>
      <c r="E180" t="s">
        <v>841</v>
      </c>
      <c r="F180" t="s">
        <v>842</v>
      </c>
      <c r="G180" s="1">
        <v>600.28574907078212</v>
      </c>
      <c r="H180" s="1">
        <v>468.04</v>
      </c>
      <c r="I180" s="2">
        <v>280957.74199508887</v>
      </c>
      <c r="J180" s="3">
        <v>2.650106361708632E-3</v>
      </c>
      <c r="K180" s="4">
        <v>106017534.26000001</v>
      </c>
      <c r="L180" s="5">
        <v>4650001</v>
      </c>
      <c r="M180" s="6">
        <v>22.799464830000002</v>
      </c>
      <c r="N180" s="7" t="str">
        <f>IF(ISNUMBER(_xll.BDP($C180, "DELTA_MID")),_xll.BDP($C180, "DELTA_MID")," ")</f>
        <v xml:space="preserve"> </v>
      </c>
      <c r="O180" s="7" t="str">
        <f>IF(ISNUMBER(N180),_xll.BDP($C180, "OPT_UNDL_TICKER")," ")</f>
        <v xml:space="preserve"> </v>
      </c>
      <c r="P180" s="8" t="str">
        <f>IF(ISNUMBER(N180),_xll.BDP($C180, "OPT_UNDL_PX")," ")</f>
        <v xml:space="preserve"> </v>
      </c>
      <c r="Q180" s="7" t="str">
        <f t="shared" si="2"/>
        <v xml:space="preserve"> </v>
      </c>
      <c r="R180" s="8" t="str">
        <f>IF(ISNUMBER(_xll.BDP($T180&amp;" Index","DUR_ADJ_OAS_MID")),_xll.BDP($T180&amp;" Index","DUR_ADJ_OAS_MID"),IF(ISNUMBER(_xll.BDP($T180&amp;" Govt","DUR_ADJ_OAS_MID")),_xll.BDP($T180&amp;" Govt","DUR_ADJ_OAS_MID")," "))</f>
        <v xml:space="preserve"> </v>
      </c>
      <c r="S180" s="7" t="str">
        <f ca="1">IF(AND(A179="SVOL",C179="Cash"),                                     SUM(INDIRECT(ADDRESS(ROW()-(COUNTIF(A:A,"SVOL")),COLUMN())):INDIRECT(ADDRESS(ROW()-1,COLUMN()))),                                    IF(AND(A180="TYA",C180="Cash"), SUM(INDIRECT(ADDRESS(ROW()-(COUNTIF(A:A,"TYA")-1),COLUMN())):INDIRECT(ADDRESS(ROW()-1,COLUMN()))),                                    IF(AND(A180="SVOL",ISNUMBER(FIND(" Govt",C180))),"", IF(AND(A180="SVOL",ISNUMBER(FIND(" Index",C180))),J180,                                    IF(ISNUMBER(N180),Q180*N180,IF(ISNUMBER(R180),J180*R180," "))))))</f>
        <v xml:space="preserve"> </v>
      </c>
      <c r="AB180" s="8" t="s">
        <v>602</v>
      </c>
      <c r="AG180" s="17" t="s">
        <v>6276</v>
      </c>
    </row>
    <row r="181" spans="1:33" x14ac:dyDescent="0.35">
      <c r="A181" t="s">
        <v>79</v>
      </c>
      <c r="B181" t="s">
        <v>843</v>
      </c>
      <c r="C181" t="s">
        <v>844</v>
      </c>
      <c r="D181" t="s">
        <v>845</v>
      </c>
      <c r="E181" t="s">
        <v>846</v>
      </c>
      <c r="F181" t="s">
        <v>847</v>
      </c>
      <c r="G181" s="1">
        <v>1325.220345444686</v>
      </c>
      <c r="H181" s="1">
        <v>221.38</v>
      </c>
      <c r="I181" s="2">
        <v>293377.28007454448</v>
      </c>
      <c r="J181" s="3">
        <v>2.7672524372719218E-3</v>
      </c>
      <c r="K181" s="4">
        <v>106017534.26000001</v>
      </c>
      <c r="L181" s="5">
        <v>4650001</v>
      </c>
      <c r="M181" s="6">
        <v>22.799464830000002</v>
      </c>
      <c r="N181" s="7" t="str">
        <f>IF(ISNUMBER(_xll.BDP($C181, "DELTA_MID")),_xll.BDP($C181, "DELTA_MID")," ")</f>
        <v xml:space="preserve"> </v>
      </c>
      <c r="O181" s="7" t="str">
        <f>IF(ISNUMBER(N181),_xll.BDP($C181, "OPT_UNDL_TICKER")," ")</f>
        <v xml:space="preserve"> </v>
      </c>
      <c r="P181" s="8" t="str">
        <f>IF(ISNUMBER(N181),_xll.BDP($C181, "OPT_UNDL_PX")," ")</f>
        <v xml:space="preserve"> </v>
      </c>
      <c r="Q181" s="7" t="str">
        <f t="shared" si="2"/>
        <v xml:space="preserve"> </v>
      </c>
      <c r="R181" s="8" t="str">
        <f>IF(ISNUMBER(_xll.BDP($T181&amp;" Index","DUR_ADJ_OAS_MID")),_xll.BDP($T181&amp;" Index","DUR_ADJ_OAS_MID"),IF(ISNUMBER(_xll.BDP($T181&amp;" Govt","DUR_ADJ_OAS_MID")),_xll.BDP($T181&amp;" Govt","DUR_ADJ_OAS_MID")," "))</f>
        <v xml:space="preserve"> </v>
      </c>
      <c r="S181" s="7" t="str">
        <f ca="1">IF(AND(A180="SVOL",C180="Cash"),                                     SUM(INDIRECT(ADDRESS(ROW()-(COUNTIF(A:A,"SVOL")),COLUMN())):INDIRECT(ADDRESS(ROW()-1,COLUMN()))),                                    IF(AND(A181="TYA",C181="Cash"), SUM(INDIRECT(ADDRESS(ROW()-(COUNTIF(A:A,"TYA")-1),COLUMN())):INDIRECT(ADDRESS(ROW()-1,COLUMN()))),                                    IF(AND(A181="SVOL",ISNUMBER(FIND(" Govt",C181))),"", IF(AND(A181="SVOL",ISNUMBER(FIND(" Index",C181))),J181,                                    IF(ISNUMBER(N181),Q181*N181,IF(ISNUMBER(R181),J181*R181," "))))))</f>
        <v xml:space="preserve"> </v>
      </c>
      <c r="AB181" s="8" t="s">
        <v>602</v>
      </c>
      <c r="AG181" s="17" t="s">
        <v>6276</v>
      </c>
    </row>
    <row r="182" spans="1:33" x14ac:dyDescent="0.35">
      <c r="A182" t="s">
        <v>79</v>
      </c>
      <c r="B182" t="s">
        <v>848</v>
      </c>
      <c r="C182" t="s">
        <v>849</v>
      </c>
      <c r="D182" t="s">
        <v>850</v>
      </c>
      <c r="E182" t="s">
        <v>851</v>
      </c>
      <c r="F182" t="s">
        <v>852</v>
      </c>
      <c r="G182" s="1">
        <v>508.39833533982988</v>
      </c>
      <c r="H182" s="1">
        <v>615.20000000000005</v>
      </c>
      <c r="I182" s="2">
        <v>312766.65590106341</v>
      </c>
      <c r="J182" s="3">
        <v>2.9501408241963708E-3</v>
      </c>
      <c r="K182" s="4">
        <v>106017534.26000001</v>
      </c>
      <c r="L182" s="5">
        <v>4650001</v>
      </c>
      <c r="M182" s="6">
        <v>22.799464830000002</v>
      </c>
      <c r="N182" s="7" t="str">
        <f>IF(ISNUMBER(_xll.BDP($C182, "DELTA_MID")),_xll.BDP($C182, "DELTA_MID")," ")</f>
        <v xml:space="preserve"> </v>
      </c>
      <c r="O182" s="7" t="str">
        <f>IF(ISNUMBER(N182),_xll.BDP($C182, "OPT_UNDL_TICKER")," ")</f>
        <v xml:space="preserve"> </v>
      </c>
      <c r="P182" s="8" t="str">
        <f>IF(ISNUMBER(N182),_xll.BDP($C182, "OPT_UNDL_PX")," ")</f>
        <v xml:space="preserve"> </v>
      </c>
      <c r="Q182" s="7" t="str">
        <f t="shared" si="2"/>
        <v xml:space="preserve"> </v>
      </c>
      <c r="R182" s="8" t="str">
        <f>IF(ISNUMBER(_xll.BDP($T182&amp;" Index","DUR_ADJ_OAS_MID")),_xll.BDP($T182&amp;" Index","DUR_ADJ_OAS_MID"),IF(ISNUMBER(_xll.BDP($T182&amp;" Govt","DUR_ADJ_OAS_MID")),_xll.BDP($T182&amp;" Govt","DUR_ADJ_OAS_MID")," "))</f>
        <v xml:space="preserve"> </v>
      </c>
      <c r="S182" s="7" t="str">
        <f ca="1">IF(AND(A181="SVOL",C181="Cash"),                                     SUM(INDIRECT(ADDRESS(ROW()-(COUNTIF(A:A,"SVOL")),COLUMN())):INDIRECT(ADDRESS(ROW()-1,COLUMN()))),                                    IF(AND(A182="TYA",C182="Cash"), SUM(INDIRECT(ADDRESS(ROW()-(COUNTIF(A:A,"TYA")-1),COLUMN())):INDIRECT(ADDRESS(ROW()-1,COLUMN()))),                                    IF(AND(A182="SVOL",ISNUMBER(FIND(" Govt",C182))),"", IF(AND(A182="SVOL",ISNUMBER(FIND(" Index",C182))),J182,                                    IF(ISNUMBER(N182),Q182*N182,IF(ISNUMBER(R182),J182*R182," "))))))</f>
        <v xml:space="preserve"> </v>
      </c>
      <c r="AB182" s="8" t="s">
        <v>602</v>
      </c>
      <c r="AG182" s="17" t="s">
        <v>6276</v>
      </c>
    </row>
    <row r="183" spans="1:33" x14ac:dyDescent="0.35">
      <c r="A183" t="s">
        <v>79</v>
      </c>
      <c r="B183" t="s">
        <v>853</v>
      </c>
      <c r="C183" t="s">
        <v>854</v>
      </c>
      <c r="D183" t="s">
        <v>855</v>
      </c>
      <c r="E183" t="s">
        <v>856</v>
      </c>
      <c r="F183" t="s">
        <v>857</v>
      </c>
      <c r="G183" s="1">
        <v>9818.2592012306577</v>
      </c>
      <c r="H183" s="1">
        <v>30.5</v>
      </c>
      <c r="I183" s="2">
        <v>299456.90563753498</v>
      </c>
      <c r="J183" s="3">
        <v>2.8245979094659911E-3</v>
      </c>
      <c r="K183" s="4">
        <v>106017534.26000001</v>
      </c>
      <c r="L183" s="5">
        <v>4650001</v>
      </c>
      <c r="M183" s="6">
        <v>22.799464830000002</v>
      </c>
      <c r="N183" s="7" t="str">
        <f>IF(ISNUMBER(_xll.BDP($C183, "DELTA_MID")),_xll.BDP($C183, "DELTA_MID")," ")</f>
        <v xml:space="preserve"> </v>
      </c>
      <c r="O183" s="7" t="str">
        <f>IF(ISNUMBER(N183),_xll.BDP($C183, "OPT_UNDL_TICKER")," ")</f>
        <v xml:space="preserve"> </v>
      </c>
      <c r="P183" s="8" t="str">
        <f>IF(ISNUMBER(N183),_xll.BDP($C183, "OPT_UNDL_PX")," ")</f>
        <v xml:space="preserve"> </v>
      </c>
      <c r="Q183" s="7" t="str">
        <f t="shared" si="2"/>
        <v xml:space="preserve"> </v>
      </c>
      <c r="R183" s="8" t="str">
        <f>IF(ISNUMBER(_xll.BDP($T183&amp;" Index","DUR_ADJ_OAS_MID")),_xll.BDP($T183&amp;" Index","DUR_ADJ_OAS_MID"),IF(ISNUMBER(_xll.BDP($T183&amp;" Govt","DUR_ADJ_OAS_MID")),_xll.BDP($T183&amp;" Govt","DUR_ADJ_OAS_MID")," "))</f>
        <v xml:space="preserve"> </v>
      </c>
      <c r="S183" s="7" t="str">
        <f ca="1">IF(AND(A182="SVOL",C182="Cash"),                                     SUM(INDIRECT(ADDRESS(ROW()-(COUNTIF(A:A,"SVOL")),COLUMN())):INDIRECT(ADDRESS(ROW()-1,COLUMN()))),                                    IF(AND(A183="TYA",C183="Cash"), SUM(INDIRECT(ADDRESS(ROW()-(COUNTIF(A:A,"TYA")-1),COLUMN())):INDIRECT(ADDRESS(ROW()-1,COLUMN()))),                                    IF(AND(A183="SVOL",ISNUMBER(FIND(" Govt",C183))),"", IF(AND(A183="SVOL",ISNUMBER(FIND(" Index",C183))),J183,                                    IF(ISNUMBER(N183),Q183*N183,IF(ISNUMBER(R183),J183*R183," "))))))</f>
        <v xml:space="preserve"> </v>
      </c>
      <c r="AB183" s="8" t="s">
        <v>602</v>
      </c>
      <c r="AG183" s="17" t="s">
        <v>6276</v>
      </c>
    </row>
    <row r="184" spans="1:33" x14ac:dyDescent="0.35">
      <c r="A184" t="s">
        <v>79</v>
      </c>
      <c r="B184" t="s">
        <v>858</v>
      </c>
      <c r="C184" t="s">
        <v>859</v>
      </c>
      <c r="D184" t="s">
        <v>860</v>
      </c>
      <c r="E184" t="s">
        <v>861</v>
      </c>
      <c r="F184" t="s">
        <v>862</v>
      </c>
      <c r="G184" s="1">
        <v>1191.417336029107</v>
      </c>
      <c r="H184" s="1">
        <v>242.27</v>
      </c>
      <c r="I184" s="2">
        <v>288644.6779997719</v>
      </c>
      <c r="J184" s="3">
        <v>2.7226126320943531E-3</v>
      </c>
      <c r="K184" s="4">
        <v>106017534.26000001</v>
      </c>
      <c r="L184" s="5">
        <v>4650001</v>
      </c>
      <c r="M184" s="6">
        <v>22.799464830000002</v>
      </c>
      <c r="N184" s="7" t="str">
        <f>IF(ISNUMBER(_xll.BDP($C184, "DELTA_MID")),_xll.BDP($C184, "DELTA_MID")," ")</f>
        <v xml:space="preserve"> </v>
      </c>
      <c r="O184" s="7" t="str">
        <f>IF(ISNUMBER(N184),_xll.BDP($C184, "OPT_UNDL_TICKER")," ")</f>
        <v xml:space="preserve"> </v>
      </c>
      <c r="P184" s="8" t="str">
        <f>IF(ISNUMBER(N184),_xll.BDP($C184, "OPT_UNDL_PX")," ")</f>
        <v xml:space="preserve"> </v>
      </c>
      <c r="Q184" s="7" t="str">
        <f t="shared" si="2"/>
        <v xml:space="preserve"> </v>
      </c>
      <c r="R184" s="8" t="str">
        <f>IF(ISNUMBER(_xll.BDP($T184&amp;" Index","DUR_ADJ_OAS_MID")),_xll.BDP($T184&amp;" Index","DUR_ADJ_OAS_MID"),IF(ISNUMBER(_xll.BDP($T184&amp;" Govt","DUR_ADJ_OAS_MID")),_xll.BDP($T184&amp;" Govt","DUR_ADJ_OAS_MID")," "))</f>
        <v xml:space="preserve"> </v>
      </c>
      <c r="S184" s="7" t="str">
        <f ca="1">IF(AND(A183="SVOL",C183="Cash"),                                     SUM(INDIRECT(ADDRESS(ROW()-(COUNTIF(A:A,"SVOL")),COLUMN())):INDIRECT(ADDRESS(ROW()-1,COLUMN()))),                                    IF(AND(A184="TYA",C184="Cash"), SUM(INDIRECT(ADDRESS(ROW()-(COUNTIF(A:A,"TYA")-1),COLUMN())):INDIRECT(ADDRESS(ROW()-1,COLUMN()))),                                    IF(AND(A184="SVOL",ISNUMBER(FIND(" Govt",C184))),"", IF(AND(A184="SVOL",ISNUMBER(FIND(" Index",C184))),J184,                                    IF(ISNUMBER(N184),Q184*N184,IF(ISNUMBER(R184),J184*R184," "))))))</f>
        <v xml:space="preserve"> </v>
      </c>
      <c r="AB184" s="8" t="s">
        <v>602</v>
      </c>
      <c r="AG184" s="17" t="s">
        <v>6276</v>
      </c>
    </row>
    <row r="185" spans="1:33" x14ac:dyDescent="0.35">
      <c r="A185" t="s">
        <v>79</v>
      </c>
      <c r="B185" t="s">
        <v>863</v>
      </c>
      <c r="C185" t="s">
        <v>864</v>
      </c>
      <c r="D185" t="s">
        <v>865</v>
      </c>
      <c r="E185" t="s">
        <v>866</v>
      </c>
      <c r="F185" t="s">
        <v>867</v>
      </c>
      <c r="G185" s="1">
        <v>9252.6397255296379</v>
      </c>
      <c r="H185" s="1">
        <v>36.28</v>
      </c>
      <c r="I185" s="2">
        <v>335685.76924221532</v>
      </c>
      <c r="J185" s="3">
        <v>3.1663231142404348E-3</v>
      </c>
      <c r="K185" s="4">
        <v>106017534.26000001</v>
      </c>
      <c r="L185" s="5">
        <v>4650001</v>
      </c>
      <c r="M185" s="6">
        <v>22.799464830000002</v>
      </c>
      <c r="N185" s="7" t="str">
        <f>IF(ISNUMBER(_xll.BDP($C185, "DELTA_MID")),_xll.BDP($C185, "DELTA_MID")," ")</f>
        <v xml:space="preserve"> </v>
      </c>
      <c r="O185" s="7" t="str">
        <f>IF(ISNUMBER(N185),_xll.BDP($C185, "OPT_UNDL_TICKER")," ")</f>
        <v xml:space="preserve"> </v>
      </c>
      <c r="P185" s="8" t="str">
        <f>IF(ISNUMBER(N185),_xll.BDP($C185, "OPT_UNDL_PX")," ")</f>
        <v xml:space="preserve"> </v>
      </c>
      <c r="Q185" s="7" t="str">
        <f t="shared" si="2"/>
        <v xml:space="preserve"> </v>
      </c>
      <c r="R185" s="8" t="str">
        <f>IF(ISNUMBER(_xll.BDP($T185&amp;" Index","DUR_ADJ_OAS_MID")),_xll.BDP($T185&amp;" Index","DUR_ADJ_OAS_MID"),IF(ISNUMBER(_xll.BDP($T185&amp;" Govt","DUR_ADJ_OAS_MID")),_xll.BDP($T185&amp;" Govt","DUR_ADJ_OAS_MID")," "))</f>
        <v xml:space="preserve"> </v>
      </c>
      <c r="S185" s="7" t="str">
        <f ca="1">IF(AND(A184="SVOL",C184="Cash"),                                     SUM(INDIRECT(ADDRESS(ROW()-(COUNTIF(A:A,"SVOL")),COLUMN())):INDIRECT(ADDRESS(ROW()-1,COLUMN()))),                                    IF(AND(A185="TYA",C185="Cash"), SUM(INDIRECT(ADDRESS(ROW()-(COUNTIF(A:A,"TYA")-1),COLUMN())):INDIRECT(ADDRESS(ROW()-1,COLUMN()))),                                    IF(AND(A185="SVOL",ISNUMBER(FIND(" Govt",C185))),"", IF(AND(A185="SVOL",ISNUMBER(FIND(" Index",C185))),J185,                                    IF(ISNUMBER(N185),Q185*N185,IF(ISNUMBER(R185),J185*R185," "))))))</f>
        <v xml:space="preserve"> </v>
      </c>
      <c r="AB185" s="8" t="s">
        <v>602</v>
      </c>
      <c r="AG185" s="17" t="s">
        <v>6276</v>
      </c>
    </row>
    <row r="186" spans="1:33" x14ac:dyDescent="0.35">
      <c r="A186" t="s">
        <v>79</v>
      </c>
      <c r="B186" t="s">
        <v>868</v>
      </c>
      <c r="C186" t="s">
        <v>869</v>
      </c>
      <c r="D186" t="s">
        <v>870</v>
      </c>
      <c r="E186" t="s">
        <v>871</v>
      </c>
      <c r="F186" t="s">
        <v>872</v>
      </c>
      <c r="G186" s="1">
        <v>15634.865720377589</v>
      </c>
      <c r="H186" s="1">
        <v>18.850000000000001</v>
      </c>
      <c r="I186" s="2">
        <v>294717.2188291176</v>
      </c>
      <c r="J186" s="3">
        <v>2.7798912782327672E-3</v>
      </c>
      <c r="K186" s="4">
        <v>106017534.26000001</v>
      </c>
      <c r="L186" s="5">
        <v>4650001</v>
      </c>
      <c r="M186" s="6">
        <v>22.799464830000002</v>
      </c>
      <c r="N186" s="7" t="str">
        <f>IF(ISNUMBER(_xll.BDP($C186, "DELTA_MID")),_xll.BDP($C186, "DELTA_MID")," ")</f>
        <v xml:space="preserve"> </v>
      </c>
      <c r="O186" s="7" t="str">
        <f>IF(ISNUMBER(N186),_xll.BDP($C186, "OPT_UNDL_TICKER")," ")</f>
        <v xml:space="preserve"> </v>
      </c>
      <c r="P186" s="8" t="str">
        <f>IF(ISNUMBER(N186),_xll.BDP($C186, "OPT_UNDL_PX")," ")</f>
        <v xml:space="preserve"> </v>
      </c>
      <c r="Q186" s="7" t="str">
        <f t="shared" si="2"/>
        <v xml:space="preserve"> </v>
      </c>
      <c r="R186" s="8" t="str">
        <f>IF(ISNUMBER(_xll.BDP($T186&amp;" Index","DUR_ADJ_OAS_MID")),_xll.BDP($T186&amp;" Index","DUR_ADJ_OAS_MID"),IF(ISNUMBER(_xll.BDP($T186&amp;" Govt","DUR_ADJ_OAS_MID")),_xll.BDP($T186&amp;" Govt","DUR_ADJ_OAS_MID")," "))</f>
        <v xml:space="preserve"> </v>
      </c>
      <c r="S186" s="7" t="str">
        <f ca="1">IF(AND(A185="SVOL",C185="Cash"),                                     SUM(INDIRECT(ADDRESS(ROW()-(COUNTIF(A:A,"SVOL")),COLUMN())):INDIRECT(ADDRESS(ROW()-1,COLUMN()))),                                    IF(AND(A186="TYA",C186="Cash"), SUM(INDIRECT(ADDRESS(ROW()-(COUNTIF(A:A,"TYA")-1),COLUMN())):INDIRECT(ADDRESS(ROW()-1,COLUMN()))),                                    IF(AND(A186="SVOL",ISNUMBER(FIND(" Govt",C186))),"", IF(AND(A186="SVOL",ISNUMBER(FIND(" Index",C186))),J186,                                    IF(ISNUMBER(N186),Q186*N186,IF(ISNUMBER(R186),J186*R186," "))))))</f>
        <v xml:space="preserve"> </v>
      </c>
      <c r="AB186" s="8" t="s">
        <v>602</v>
      </c>
      <c r="AG186" s="17" t="s">
        <v>6276</v>
      </c>
    </row>
    <row r="187" spans="1:33" x14ac:dyDescent="0.35">
      <c r="A187" t="s">
        <v>79</v>
      </c>
      <c r="B187" t="s">
        <v>873</v>
      </c>
      <c r="C187" t="s">
        <v>874</v>
      </c>
      <c r="D187" t="s">
        <v>875</v>
      </c>
      <c r="E187" t="s">
        <v>876</v>
      </c>
      <c r="F187" t="s">
        <v>877</v>
      </c>
      <c r="G187" s="1">
        <v>6173.814832446833</v>
      </c>
      <c r="H187" s="1">
        <v>43.13</v>
      </c>
      <c r="I187" s="2">
        <v>266276.63372343191</v>
      </c>
      <c r="J187" s="3">
        <v>2.5116282469879801E-3</v>
      </c>
      <c r="K187" s="4">
        <v>106017534.26000001</v>
      </c>
      <c r="L187" s="5">
        <v>4650001</v>
      </c>
      <c r="M187" s="6">
        <v>22.799464830000002</v>
      </c>
      <c r="N187" s="7" t="str">
        <f>IF(ISNUMBER(_xll.BDP($C187, "DELTA_MID")),_xll.BDP($C187, "DELTA_MID")," ")</f>
        <v xml:space="preserve"> </v>
      </c>
      <c r="O187" s="7" t="str">
        <f>IF(ISNUMBER(N187),_xll.BDP($C187, "OPT_UNDL_TICKER")," ")</f>
        <v xml:space="preserve"> </v>
      </c>
      <c r="P187" s="8" t="str">
        <f>IF(ISNUMBER(N187),_xll.BDP($C187, "OPT_UNDL_PX")," ")</f>
        <v xml:space="preserve"> </v>
      </c>
      <c r="Q187" s="7" t="str">
        <f t="shared" si="2"/>
        <v xml:space="preserve"> </v>
      </c>
      <c r="R187" s="8" t="str">
        <f>IF(ISNUMBER(_xll.BDP($T187&amp;" Index","DUR_ADJ_OAS_MID")),_xll.BDP($T187&amp;" Index","DUR_ADJ_OAS_MID"),IF(ISNUMBER(_xll.BDP($T187&amp;" Govt","DUR_ADJ_OAS_MID")),_xll.BDP($T187&amp;" Govt","DUR_ADJ_OAS_MID")," "))</f>
        <v xml:space="preserve"> </v>
      </c>
      <c r="S187" s="7" t="str">
        <f ca="1">IF(AND(A186="SVOL",C186="Cash"),                                     SUM(INDIRECT(ADDRESS(ROW()-(COUNTIF(A:A,"SVOL")),COLUMN())):INDIRECT(ADDRESS(ROW()-1,COLUMN()))),                                    IF(AND(A187="TYA",C187="Cash"), SUM(INDIRECT(ADDRESS(ROW()-(COUNTIF(A:A,"TYA")-1),COLUMN())):INDIRECT(ADDRESS(ROW()-1,COLUMN()))),                                    IF(AND(A187="SVOL",ISNUMBER(FIND(" Govt",C187))),"", IF(AND(A187="SVOL",ISNUMBER(FIND(" Index",C187))),J187,                                    IF(ISNUMBER(N187),Q187*N187,IF(ISNUMBER(R187),J187*R187," "))))))</f>
        <v xml:space="preserve"> </v>
      </c>
      <c r="AB187" s="8" t="s">
        <v>602</v>
      </c>
      <c r="AG187" s="17" t="s">
        <v>6276</v>
      </c>
    </row>
    <row r="188" spans="1:33" x14ac:dyDescent="0.35">
      <c r="A188" t="s">
        <v>79</v>
      </c>
      <c r="B188" t="s">
        <v>878</v>
      </c>
      <c r="C188" t="s">
        <v>879</v>
      </c>
      <c r="D188" t="s">
        <v>880</v>
      </c>
      <c r="E188" t="s">
        <v>881</v>
      </c>
      <c r="F188" t="s">
        <v>882</v>
      </c>
      <c r="G188" s="1">
        <v>1971.686616755376</v>
      </c>
      <c r="H188" s="1">
        <v>157.03</v>
      </c>
      <c r="I188" s="2">
        <v>309613.94942909671</v>
      </c>
      <c r="J188" s="3">
        <v>2.9204032294298768E-3</v>
      </c>
      <c r="K188" s="4">
        <v>106017534.26000001</v>
      </c>
      <c r="L188" s="5">
        <v>4650001</v>
      </c>
      <c r="M188" s="6">
        <v>22.799464830000002</v>
      </c>
      <c r="N188" s="7" t="str">
        <f>IF(ISNUMBER(_xll.BDP($C188, "DELTA_MID")),_xll.BDP($C188, "DELTA_MID")," ")</f>
        <v xml:space="preserve"> </v>
      </c>
      <c r="O188" s="7" t="str">
        <f>IF(ISNUMBER(N188),_xll.BDP($C188, "OPT_UNDL_TICKER")," ")</f>
        <v xml:space="preserve"> </v>
      </c>
      <c r="P188" s="8" t="str">
        <f>IF(ISNUMBER(N188),_xll.BDP($C188, "OPT_UNDL_PX")," ")</f>
        <v xml:space="preserve"> </v>
      </c>
      <c r="Q188" s="7" t="str">
        <f t="shared" si="2"/>
        <v xml:space="preserve"> </v>
      </c>
      <c r="R188" s="8" t="str">
        <f>IF(ISNUMBER(_xll.BDP($T188&amp;" Index","DUR_ADJ_OAS_MID")),_xll.BDP($T188&amp;" Index","DUR_ADJ_OAS_MID"),IF(ISNUMBER(_xll.BDP($T188&amp;" Govt","DUR_ADJ_OAS_MID")),_xll.BDP($T188&amp;" Govt","DUR_ADJ_OAS_MID")," "))</f>
        <v xml:space="preserve"> </v>
      </c>
      <c r="S188" s="7" t="str">
        <f ca="1">IF(AND(A187="SVOL",C187="Cash"),                                     SUM(INDIRECT(ADDRESS(ROW()-(COUNTIF(A:A,"SVOL")),COLUMN())):INDIRECT(ADDRESS(ROW()-1,COLUMN()))),                                    IF(AND(A188="TYA",C188="Cash"), SUM(INDIRECT(ADDRESS(ROW()-(COUNTIF(A:A,"TYA")-1),COLUMN())):INDIRECT(ADDRESS(ROW()-1,COLUMN()))),                                    IF(AND(A188="SVOL",ISNUMBER(FIND(" Govt",C188))),"", IF(AND(A188="SVOL",ISNUMBER(FIND(" Index",C188))),J188,                                    IF(ISNUMBER(N188),Q188*N188,IF(ISNUMBER(R188),J188*R188," "))))))</f>
        <v xml:space="preserve"> </v>
      </c>
      <c r="AB188" s="8" t="s">
        <v>602</v>
      </c>
      <c r="AG188" s="17" t="s">
        <v>6276</v>
      </c>
    </row>
    <row r="189" spans="1:33" x14ac:dyDescent="0.35">
      <c r="A189" t="s">
        <v>79</v>
      </c>
      <c r="B189" t="s">
        <v>883</v>
      </c>
      <c r="C189" t="s">
        <v>884</v>
      </c>
      <c r="D189" t="s">
        <v>885</v>
      </c>
      <c r="E189" t="s">
        <v>886</v>
      </c>
      <c r="F189" t="s">
        <v>887</v>
      </c>
      <c r="G189" s="1">
        <v>6571.8813317948716</v>
      </c>
      <c r="H189" s="1">
        <v>50.36</v>
      </c>
      <c r="I189" s="2">
        <v>330959.94386918982</v>
      </c>
      <c r="J189" s="3">
        <v>3.1217472296378398E-3</v>
      </c>
      <c r="K189" s="4">
        <v>106017534.26000001</v>
      </c>
      <c r="L189" s="5">
        <v>4650001</v>
      </c>
      <c r="M189" s="6">
        <v>22.799464830000002</v>
      </c>
      <c r="N189" s="7" t="str">
        <f>IF(ISNUMBER(_xll.BDP($C189, "DELTA_MID")),_xll.BDP($C189, "DELTA_MID")," ")</f>
        <v xml:space="preserve"> </v>
      </c>
      <c r="O189" s="7" t="str">
        <f>IF(ISNUMBER(N189),_xll.BDP($C189, "OPT_UNDL_TICKER")," ")</f>
        <v xml:space="preserve"> </v>
      </c>
      <c r="P189" s="8" t="str">
        <f>IF(ISNUMBER(N189),_xll.BDP($C189, "OPT_UNDL_PX")," ")</f>
        <v xml:space="preserve"> </v>
      </c>
      <c r="Q189" s="7" t="str">
        <f t="shared" si="2"/>
        <v xml:space="preserve"> </v>
      </c>
      <c r="R189" s="8" t="str">
        <f>IF(ISNUMBER(_xll.BDP($T189&amp;" Index","DUR_ADJ_OAS_MID")),_xll.BDP($T189&amp;" Index","DUR_ADJ_OAS_MID"),IF(ISNUMBER(_xll.BDP($T189&amp;" Govt","DUR_ADJ_OAS_MID")),_xll.BDP($T189&amp;" Govt","DUR_ADJ_OAS_MID")," "))</f>
        <v xml:space="preserve"> </v>
      </c>
      <c r="S189" s="7" t="str">
        <f ca="1">IF(AND(A188="SVOL",C188="Cash"),                                     SUM(INDIRECT(ADDRESS(ROW()-(COUNTIF(A:A,"SVOL")),COLUMN())):INDIRECT(ADDRESS(ROW()-1,COLUMN()))),                                    IF(AND(A189="TYA",C189="Cash"), SUM(INDIRECT(ADDRESS(ROW()-(COUNTIF(A:A,"TYA")-1),COLUMN())):INDIRECT(ADDRESS(ROW()-1,COLUMN()))),                                    IF(AND(A189="SVOL",ISNUMBER(FIND(" Govt",C189))),"", IF(AND(A189="SVOL",ISNUMBER(FIND(" Index",C189))),J189,                                    IF(ISNUMBER(N189),Q189*N189,IF(ISNUMBER(R189),J189*R189," "))))))</f>
        <v xml:space="preserve"> </v>
      </c>
      <c r="AB189" s="8" t="s">
        <v>602</v>
      </c>
      <c r="AG189" s="17" t="s">
        <v>6276</v>
      </c>
    </row>
    <row r="190" spans="1:33" x14ac:dyDescent="0.35">
      <c r="A190" t="s">
        <v>79</v>
      </c>
      <c r="B190" t="s">
        <v>888</v>
      </c>
      <c r="C190" t="s">
        <v>889</v>
      </c>
      <c r="D190" t="s">
        <v>890</v>
      </c>
      <c r="E190" t="s">
        <v>891</v>
      </c>
      <c r="F190" t="s">
        <v>892</v>
      </c>
      <c r="G190" s="1">
        <v>2396.6626896709022</v>
      </c>
      <c r="H190" s="1">
        <v>130.96</v>
      </c>
      <c r="I190" s="2">
        <v>313866.94583930128</v>
      </c>
      <c r="J190" s="3">
        <v>2.9605192011876668E-3</v>
      </c>
      <c r="K190" s="4">
        <v>106017534.26000001</v>
      </c>
      <c r="L190" s="5">
        <v>4650001</v>
      </c>
      <c r="M190" s="6">
        <v>22.799464830000002</v>
      </c>
      <c r="N190" s="7" t="str">
        <f>IF(ISNUMBER(_xll.BDP($C190, "DELTA_MID")),_xll.BDP($C190, "DELTA_MID")," ")</f>
        <v xml:space="preserve"> </v>
      </c>
      <c r="O190" s="7" t="str">
        <f>IF(ISNUMBER(N190),_xll.BDP($C190, "OPT_UNDL_TICKER")," ")</f>
        <v xml:space="preserve"> </v>
      </c>
      <c r="P190" s="8" t="str">
        <f>IF(ISNUMBER(N190),_xll.BDP($C190, "OPT_UNDL_PX")," ")</f>
        <v xml:space="preserve"> </v>
      </c>
      <c r="Q190" s="7" t="str">
        <f t="shared" si="2"/>
        <v xml:space="preserve"> </v>
      </c>
      <c r="R190" s="8" t="str">
        <f>IF(ISNUMBER(_xll.BDP($T190&amp;" Index","DUR_ADJ_OAS_MID")),_xll.BDP($T190&amp;" Index","DUR_ADJ_OAS_MID"),IF(ISNUMBER(_xll.BDP($T190&amp;" Govt","DUR_ADJ_OAS_MID")),_xll.BDP($T190&amp;" Govt","DUR_ADJ_OAS_MID")," "))</f>
        <v xml:space="preserve"> </v>
      </c>
      <c r="S190" s="7" t="str">
        <f ca="1">IF(AND(A189="SVOL",C189="Cash"),                                     SUM(INDIRECT(ADDRESS(ROW()-(COUNTIF(A:A,"SVOL")),COLUMN())):INDIRECT(ADDRESS(ROW()-1,COLUMN()))),                                    IF(AND(A190="TYA",C190="Cash"), SUM(INDIRECT(ADDRESS(ROW()-(COUNTIF(A:A,"TYA")-1),COLUMN())):INDIRECT(ADDRESS(ROW()-1,COLUMN()))),                                    IF(AND(A190="SVOL",ISNUMBER(FIND(" Govt",C190))),"", IF(AND(A190="SVOL",ISNUMBER(FIND(" Index",C190))),J190,                                    IF(ISNUMBER(N190),Q190*N190,IF(ISNUMBER(R190),J190*R190," "))))))</f>
        <v xml:space="preserve"> </v>
      </c>
      <c r="AB190" s="8" t="s">
        <v>602</v>
      </c>
      <c r="AG190" s="17" t="s">
        <v>6276</v>
      </c>
    </row>
    <row r="191" spans="1:33" x14ac:dyDescent="0.35">
      <c r="A191" t="s">
        <v>79</v>
      </c>
      <c r="B191" t="s">
        <v>893</v>
      </c>
      <c r="C191" t="s">
        <v>894</v>
      </c>
      <c r="D191" t="s">
        <v>895</v>
      </c>
      <c r="E191" t="s">
        <v>896</v>
      </c>
      <c r="F191" t="s">
        <v>897</v>
      </c>
      <c r="G191" s="1">
        <v>683.98813145256554</v>
      </c>
      <c r="H191" s="1">
        <v>354.4</v>
      </c>
      <c r="I191" s="2">
        <v>242405.39378678921</v>
      </c>
      <c r="J191" s="3">
        <v>2.286465116160014E-3</v>
      </c>
      <c r="K191" s="4">
        <v>106017534.26000001</v>
      </c>
      <c r="L191" s="5">
        <v>4650001</v>
      </c>
      <c r="M191" s="6">
        <v>22.799464830000002</v>
      </c>
      <c r="N191" s="7" t="str">
        <f>IF(ISNUMBER(_xll.BDP($C191, "DELTA_MID")),_xll.BDP($C191, "DELTA_MID")," ")</f>
        <v xml:space="preserve"> </v>
      </c>
      <c r="O191" s="7" t="str">
        <f>IF(ISNUMBER(N191),_xll.BDP($C191, "OPT_UNDL_TICKER")," ")</f>
        <v xml:space="preserve"> </v>
      </c>
      <c r="P191" s="8" t="str">
        <f>IF(ISNUMBER(N191),_xll.BDP($C191, "OPT_UNDL_PX")," ")</f>
        <v xml:space="preserve"> </v>
      </c>
      <c r="Q191" s="7" t="str">
        <f t="shared" si="2"/>
        <v xml:space="preserve"> </v>
      </c>
      <c r="R191" s="8" t="str">
        <f>IF(ISNUMBER(_xll.BDP($T191&amp;" Index","DUR_ADJ_OAS_MID")),_xll.BDP($T191&amp;" Index","DUR_ADJ_OAS_MID"),IF(ISNUMBER(_xll.BDP($T191&amp;" Govt","DUR_ADJ_OAS_MID")),_xll.BDP($T191&amp;" Govt","DUR_ADJ_OAS_MID")," "))</f>
        <v xml:space="preserve"> </v>
      </c>
      <c r="S191" s="7" t="str">
        <f ca="1">IF(AND(A190="SVOL",C190="Cash"),                                     SUM(INDIRECT(ADDRESS(ROW()-(COUNTIF(A:A,"SVOL")),COLUMN())):INDIRECT(ADDRESS(ROW()-1,COLUMN()))),                                    IF(AND(A191="TYA",C191="Cash"), SUM(INDIRECT(ADDRESS(ROW()-(COUNTIF(A:A,"TYA")-1),COLUMN())):INDIRECT(ADDRESS(ROW()-1,COLUMN()))),                                    IF(AND(A191="SVOL",ISNUMBER(FIND(" Govt",C191))),"", IF(AND(A191="SVOL",ISNUMBER(FIND(" Index",C191))),J191,                                    IF(ISNUMBER(N191),Q191*N191,IF(ISNUMBER(R191),J191*R191," "))))))</f>
        <v xml:space="preserve"> </v>
      </c>
      <c r="AB191" s="8" t="s">
        <v>602</v>
      </c>
      <c r="AG191" s="17" t="s">
        <v>6276</v>
      </c>
    </row>
    <row r="192" spans="1:33" x14ac:dyDescent="0.35">
      <c r="A192" t="s">
        <v>79</v>
      </c>
      <c r="B192" t="s">
        <v>898</v>
      </c>
      <c r="C192" t="s">
        <v>899</v>
      </c>
      <c r="D192" t="s">
        <v>900</v>
      </c>
      <c r="E192" t="s">
        <v>901</v>
      </c>
      <c r="F192" t="s">
        <v>902</v>
      </c>
      <c r="G192" s="1">
        <v>1287.502762031465</v>
      </c>
      <c r="H192" s="1">
        <v>207.77</v>
      </c>
      <c r="I192" s="2">
        <v>267504.44886727742</v>
      </c>
      <c r="J192" s="3">
        <v>2.5232094929810659E-3</v>
      </c>
      <c r="K192" s="4">
        <v>106017534.26000001</v>
      </c>
      <c r="L192" s="5">
        <v>4650001</v>
      </c>
      <c r="M192" s="6">
        <v>22.799464830000002</v>
      </c>
      <c r="N192" s="7" t="str">
        <f>IF(ISNUMBER(_xll.BDP($C192, "DELTA_MID")),_xll.BDP($C192, "DELTA_MID")," ")</f>
        <v xml:space="preserve"> </v>
      </c>
      <c r="O192" s="7" t="str">
        <f>IF(ISNUMBER(N192),_xll.BDP($C192, "OPT_UNDL_TICKER")," ")</f>
        <v xml:space="preserve"> </v>
      </c>
      <c r="P192" s="8" t="str">
        <f>IF(ISNUMBER(N192),_xll.BDP($C192, "OPT_UNDL_PX")," ")</f>
        <v xml:space="preserve"> </v>
      </c>
      <c r="Q192" s="7" t="str">
        <f t="shared" si="2"/>
        <v xml:space="preserve"> </v>
      </c>
      <c r="R192" s="8" t="str">
        <f>IF(ISNUMBER(_xll.BDP($T192&amp;" Index","DUR_ADJ_OAS_MID")),_xll.BDP($T192&amp;" Index","DUR_ADJ_OAS_MID"),IF(ISNUMBER(_xll.BDP($T192&amp;" Govt","DUR_ADJ_OAS_MID")),_xll.BDP($T192&amp;" Govt","DUR_ADJ_OAS_MID")," "))</f>
        <v xml:space="preserve"> </v>
      </c>
      <c r="S192" s="7" t="str">
        <f ca="1">IF(AND(A191="SVOL",C191="Cash"),                                     SUM(INDIRECT(ADDRESS(ROW()-(COUNTIF(A:A,"SVOL")),COLUMN())):INDIRECT(ADDRESS(ROW()-1,COLUMN()))),                                    IF(AND(A192="TYA",C192="Cash"), SUM(INDIRECT(ADDRESS(ROW()-(COUNTIF(A:A,"TYA")-1),COLUMN())):INDIRECT(ADDRESS(ROW()-1,COLUMN()))),                                    IF(AND(A192="SVOL",ISNUMBER(FIND(" Govt",C192))),"", IF(AND(A192="SVOL",ISNUMBER(FIND(" Index",C192))),J192,                                    IF(ISNUMBER(N192),Q192*N192,IF(ISNUMBER(R192),J192*R192," "))))))</f>
        <v xml:space="preserve"> </v>
      </c>
      <c r="AB192" s="8" t="s">
        <v>602</v>
      </c>
      <c r="AG192" s="17" t="s">
        <v>6276</v>
      </c>
    </row>
    <row r="193" spans="1:33" x14ac:dyDescent="0.35">
      <c r="A193" t="s">
        <v>79</v>
      </c>
      <c r="B193" t="s">
        <v>903</v>
      </c>
      <c r="C193" t="s">
        <v>904</v>
      </c>
      <c r="D193" t="s">
        <v>905</v>
      </c>
      <c r="E193" t="s">
        <v>906</v>
      </c>
      <c r="F193" t="s">
        <v>907</v>
      </c>
      <c r="G193" s="1">
        <v>4288.2055610270672</v>
      </c>
      <c r="H193" s="1">
        <v>68.58</v>
      </c>
      <c r="I193" s="2">
        <v>294085.13737523631</v>
      </c>
      <c r="J193" s="3">
        <v>2.7739292318760649E-3</v>
      </c>
      <c r="K193" s="4">
        <v>106017534.26000001</v>
      </c>
      <c r="L193" s="5">
        <v>4650001</v>
      </c>
      <c r="M193" s="6">
        <v>22.799464830000002</v>
      </c>
      <c r="N193" s="7" t="str">
        <f>IF(ISNUMBER(_xll.BDP($C193, "DELTA_MID")),_xll.BDP($C193, "DELTA_MID")," ")</f>
        <v xml:space="preserve"> </v>
      </c>
      <c r="O193" s="7" t="str">
        <f>IF(ISNUMBER(N193),_xll.BDP($C193, "OPT_UNDL_TICKER")," ")</f>
        <v xml:space="preserve"> </v>
      </c>
      <c r="P193" s="8" t="str">
        <f>IF(ISNUMBER(N193),_xll.BDP($C193, "OPT_UNDL_PX")," ")</f>
        <v xml:space="preserve"> </v>
      </c>
      <c r="Q193" s="7" t="str">
        <f t="shared" si="2"/>
        <v xml:space="preserve"> </v>
      </c>
      <c r="R193" s="8" t="str">
        <f>IF(ISNUMBER(_xll.BDP($T193&amp;" Index","DUR_ADJ_OAS_MID")),_xll.BDP($T193&amp;" Index","DUR_ADJ_OAS_MID"),IF(ISNUMBER(_xll.BDP($T193&amp;" Govt","DUR_ADJ_OAS_MID")),_xll.BDP($T193&amp;" Govt","DUR_ADJ_OAS_MID")," "))</f>
        <v xml:space="preserve"> </v>
      </c>
      <c r="S193" s="7" t="str">
        <f ca="1">IF(AND(A192="SVOL",C192="Cash"),                                     SUM(INDIRECT(ADDRESS(ROW()-(COUNTIF(A:A,"SVOL")),COLUMN())):INDIRECT(ADDRESS(ROW()-1,COLUMN()))),                                    IF(AND(A193="TYA",C193="Cash"), SUM(INDIRECT(ADDRESS(ROW()-(COUNTIF(A:A,"TYA")-1),COLUMN())):INDIRECT(ADDRESS(ROW()-1,COLUMN()))),                                    IF(AND(A193="SVOL",ISNUMBER(FIND(" Govt",C193))),"", IF(AND(A193="SVOL",ISNUMBER(FIND(" Index",C193))),J193,                                    IF(ISNUMBER(N193),Q193*N193,IF(ISNUMBER(R193),J193*R193," "))))))</f>
        <v xml:space="preserve"> </v>
      </c>
      <c r="AB193" s="8" t="s">
        <v>602</v>
      </c>
      <c r="AG193" s="17" t="s">
        <v>6276</v>
      </c>
    </row>
    <row r="194" spans="1:33" x14ac:dyDescent="0.35">
      <c r="A194" t="s">
        <v>79</v>
      </c>
      <c r="B194" t="s">
        <v>908</v>
      </c>
      <c r="C194" t="s">
        <v>909</v>
      </c>
      <c r="D194" t="s">
        <v>910</v>
      </c>
      <c r="E194" t="s">
        <v>911</v>
      </c>
      <c r="F194" t="s">
        <v>912</v>
      </c>
      <c r="G194" s="1">
        <v>1541.209544190978</v>
      </c>
      <c r="H194" s="1">
        <v>199.77</v>
      </c>
      <c r="I194" s="2">
        <v>307887.43064303178</v>
      </c>
      <c r="J194" s="3">
        <v>2.904118010214811E-3</v>
      </c>
      <c r="K194" s="4">
        <v>106017534.26000001</v>
      </c>
      <c r="L194" s="5">
        <v>4650001</v>
      </c>
      <c r="M194" s="6">
        <v>22.799464830000002</v>
      </c>
      <c r="N194" s="7" t="str">
        <f>IF(ISNUMBER(_xll.BDP($C194, "DELTA_MID")),_xll.BDP($C194, "DELTA_MID")," ")</f>
        <v xml:space="preserve"> </v>
      </c>
      <c r="O194" s="7" t="str">
        <f>IF(ISNUMBER(N194),_xll.BDP($C194, "OPT_UNDL_TICKER")," ")</f>
        <v xml:space="preserve"> </v>
      </c>
      <c r="P194" s="8" t="str">
        <f>IF(ISNUMBER(N194),_xll.BDP($C194, "OPT_UNDL_PX")," ")</f>
        <v xml:space="preserve"> </v>
      </c>
      <c r="Q194" s="7" t="str">
        <f t="shared" si="2"/>
        <v xml:space="preserve"> </v>
      </c>
      <c r="R194" s="8" t="str">
        <f>IF(ISNUMBER(_xll.BDP($T194&amp;" Index","DUR_ADJ_OAS_MID")),_xll.BDP($T194&amp;" Index","DUR_ADJ_OAS_MID"),IF(ISNUMBER(_xll.BDP($T194&amp;" Govt","DUR_ADJ_OAS_MID")),_xll.BDP($T194&amp;" Govt","DUR_ADJ_OAS_MID")," "))</f>
        <v xml:space="preserve"> </v>
      </c>
      <c r="S194" s="7" t="str">
        <f ca="1">IF(AND(A193="SVOL",C193="Cash"),                                     SUM(INDIRECT(ADDRESS(ROW()-(COUNTIF(A:A,"SVOL")),COLUMN())):INDIRECT(ADDRESS(ROW()-1,COLUMN()))),                                    IF(AND(A194="TYA",C194="Cash"), SUM(INDIRECT(ADDRESS(ROW()-(COUNTIF(A:A,"TYA")-1),COLUMN())):INDIRECT(ADDRESS(ROW()-1,COLUMN()))),                                    IF(AND(A194="SVOL",ISNUMBER(FIND(" Govt",C194))),"", IF(AND(A194="SVOL",ISNUMBER(FIND(" Index",C194))),J194,                                    IF(ISNUMBER(N194),Q194*N194,IF(ISNUMBER(R194),J194*R194," "))))))</f>
        <v xml:space="preserve"> </v>
      </c>
      <c r="AB194" s="8" t="s">
        <v>602</v>
      </c>
      <c r="AG194" s="17" t="s">
        <v>6276</v>
      </c>
    </row>
    <row r="195" spans="1:33" x14ac:dyDescent="0.35">
      <c r="A195" t="s">
        <v>79</v>
      </c>
      <c r="B195" t="s">
        <v>913</v>
      </c>
      <c r="C195" t="s">
        <v>914</v>
      </c>
      <c r="D195" t="s">
        <v>915</v>
      </c>
      <c r="E195" t="s">
        <v>916</v>
      </c>
      <c r="F195" t="s">
        <v>917</v>
      </c>
      <c r="G195" s="1">
        <v>786.28534695397741</v>
      </c>
      <c r="H195" s="1">
        <v>338.87</v>
      </c>
      <c r="I195" s="2">
        <v>266448.51552229433</v>
      </c>
      <c r="J195" s="3">
        <v>2.513249505207784E-3</v>
      </c>
      <c r="K195" s="4">
        <v>106017534.26000001</v>
      </c>
      <c r="L195" s="5">
        <v>4650001</v>
      </c>
      <c r="M195" s="6">
        <v>22.799464830000002</v>
      </c>
      <c r="N195" s="7" t="str">
        <f>IF(ISNUMBER(_xll.BDP($C195, "DELTA_MID")),_xll.BDP($C195, "DELTA_MID")," ")</f>
        <v xml:space="preserve"> </v>
      </c>
      <c r="O195" s="7" t="str">
        <f>IF(ISNUMBER(N195),_xll.BDP($C195, "OPT_UNDL_TICKER")," ")</f>
        <v xml:space="preserve"> </v>
      </c>
      <c r="P195" s="8" t="str">
        <f>IF(ISNUMBER(N195),_xll.BDP($C195, "OPT_UNDL_PX")," ")</f>
        <v xml:space="preserve"> </v>
      </c>
      <c r="Q195" s="7" t="str">
        <f t="shared" ref="Q195:Q258" si="3">IF(ISNUMBER(N195),+G195*100*P195/K195," ")</f>
        <v xml:space="preserve"> </v>
      </c>
      <c r="R195" s="8" t="str">
        <f>IF(ISNUMBER(_xll.BDP($T195&amp;" Index","DUR_ADJ_OAS_MID")),_xll.BDP($T195&amp;" Index","DUR_ADJ_OAS_MID"),IF(ISNUMBER(_xll.BDP($T195&amp;" Govt","DUR_ADJ_OAS_MID")),_xll.BDP($T195&amp;" Govt","DUR_ADJ_OAS_MID")," "))</f>
        <v xml:space="preserve"> </v>
      </c>
      <c r="S195" s="7" t="str">
        <f ca="1">IF(AND(A194="SVOL",C194="Cash"),                                     SUM(INDIRECT(ADDRESS(ROW()-(COUNTIF(A:A,"SVOL")),COLUMN())):INDIRECT(ADDRESS(ROW()-1,COLUMN()))),                                    IF(AND(A195="TYA",C195="Cash"), SUM(INDIRECT(ADDRESS(ROW()-(COUNTIF(A:A,"TYA")-1),COLUMN())):INDIRECT(ADDRESS(ROW()-1,COLUMN()))),                                    IF(AND(A195="SVOL",ISNUMBER(FIND(" Govt",C195))),"", IF(AND(A195="SVOL",ISNUMBER(FIND(" Index",C195))),J195,                                    IF(ISNUMBER(N195),Q195*N195,IF(ISNUMBER(R195),J195*R195," "))))))</f>
        <v xml:space="preserve"> </v>
      </c>
      <c r="AB195" s="8" t="s">
        <v>602</v>
      </c>
      <c r="AG195" s="17" t="s">
        <v>6276</v>
      </c>
    </row>
    <row r="196" spans="1:33" x14ac:dyDescent="0.35">
      <c r="A196" t="s">
        <v>79</v>
      </c>
      <c r="B196" t="s">
        <v>918</v>
      </c>
      <c r="C196" t="s">
        <v>919</v>
      </c>
      <c r="D196" t="s">
        <v>920</v>
      </c>
      <c r="E196" t="s">
        <v>921</v>
      </c>
      <c r="F196" t="s">
        <v>922</v>
      </c>
      <c r="G196" s="1">
        <v>763.68418630167844</v>
      </c>
      <c r="H196" s="1">
        <v>394.94</v>
      </c>
      <c r="I196" s="2">
        <v>301609.43253798492</v>
      </c>
      <c r="J196" s="3">
        <v>2.844901408462401E-3</v>
      </c>
      <c r="K196" s="4">
        <v>106017534.26000001</v>
      </c>
      <c r="L196" s="5">
        <v>4650001</v>
      </c>
      <c r="M196" s="6">
        <v>22.799464830000002</v>
      </c>
      <c r="N196" s="7" t="str">
        <f>IF(ISNUMBER(_xll.BDP($C196, "DELTA_MID")),_xll.BDP($C196, "DELTA_MID")," ")</f>
        <v xml:space="preserve"> </v>
      </c>
      <c r="O196" s="7" t="str">
        <f>IF(ISNUMBER(N196),_xll.BDP($C196, "OPT_UNDL_TICKER")," ")</f>
        <v xml:space="preserve"> </v>
      </c>
      <c r="P196" s="8" t="str">
        <f>IF(ISNUMBER(N196),_xll.BDP($C196, "OPT_UNDL_PX")," ")</f>
        <v xml:space="preserve"> </v>
      </c>
      <c r="Q196" s="7" t="str">
        <f t="shared" si="3"/>
        <v xml:space="preserve"> </v>
      </c>
      <c r="R196" s="8" t="str">
        <f>IF(ISNUMBER(_xll.BDP($T196&amp;" Index","DUR_ADJ_OAS_MID")),_xll.BDP($T196&amp;" Index","DUR_ADJ_OAS_MID"),IF(ISNUMBER(_xll.BDP($T196&amp;" Govt","DUR_ADJ_OAS_MID")),_xll.BDP($T196&amp;" Govt","DUR_ADJ_OAS_MID")," "))</f>
        <v xml:space="preserve"> </v>
      </c>
      <c r="S196" s="7" t="str">
        <f ca="1">IF(AND(A195="SVOL",C195="Cash"),                                     SUM(INDIRECT(ADDRESS(ROW()-(COUNTIF(A:A,"SVOL")),COLUMN())):INDIRECT(ADDRESS(ROW()-1,COLUMN()))),                                    IF(AND(A196="TYA",C196="Cash"), SUM(INDIRECT(ADDRESS(ROW()-(COUNTIF(A:A,"TYA")-1),COLUMN())):INDIRECT(ADDRESS(ROW()-1,COLUMN()))),                                    IF(AND(A196="SVOL",ISNUMBER(FIND(" Govt",C196))),"", IF(AND(A196="SVOL",ISNUMBER(FIND(" Index",C196))),J196,                                    IF(ISNUMBER(N196),Q196*N196,IF(ISNUMBER(R196),J196*R196," "))))))</f>
        <v xml:space="preserve"> </v>
      </c>
      <c r="AB196" s="8" t="s">
        <v>602</v>
      </c>
      <c r="AG196" s="17" t="s">
        <v>6276</v>
      </c>
    </row>
    <row r="197" spans="1:33" x14ac:dyDescent="0.35">
      <c r="A197" t="s">
        <v>79</v>
      </c>
      <c r="B197" t="s">
        <v>923</v>
      </c>
      <c r="C197" t="s">
        <v>924</v>
      </c>
      <c r="D197" t="s">
        <v>925</v>
      </c>
      <c r="E197" t="s">
        <v>926</v>
      </c>
      <c r="F197" t="s">
        <v>927</v>
      </c>
      <c r="G197" s="1">
        <v>923.94717742982118</v>
      </c>
      <c r="H197" s="1">
        <v>336</v>
      </c>
      <c r="I197" s="2">
        <v>310446.25161641988</v>
      </c>
      <c r="J197" s="3">
        <v>2.928253838229004E-3</v>
      </c>
      <c r="K197" s="4">
        <v>106017534.26000001</v>
      </c>
      <c r="L197" s="5">
        <v>4650001</v>
      </c>
      <c r="M197" s="6">
        <v>22.799464830000002</v>
      </c>
      <c r="N197" s="7" t="str">
        <f>IF(ISNUMBER(_xll.BDP($C197, "DELTA_MID")),_xll.BDP($C197, "DELTA_MID")," ")</f>
        <v xml:space="preserve"> </v>
      </c>
      <c r="O197" s="7" t="str">
        <f>IF(ISNUMBER(N197),_xll.BDP($C197, "OPT_UNDL_TICKER")," ")</f>
        <v xml:space="preserve"> </v>
      </c>
      <c r="P197" s="8" t="str">
        <f>IF(ISNUMBER(N197),_xll.BDP($C197, "OPT_UNDL_PX")," ")</f>
        <v xml:space="preserve"> </v>
      </c>
      <c r="Q197" s="7" t="str">
        <f t="shared" si="3"/>
        <v xml:space="preserve"> </v>
      </c>
      <c r="R197" s="8" t="str">
        <f>IF(ISNUMBER(_xll.BDP($T197&amp;" Index","DUR_ADJ_OAS_MID")),_xll.BDP($T197&amp;" Index","DUR_ADJ_OAS_MID"),IF(ISNUMBER(_xll.BDP($T197&amp;" Govt","DUR_ADJ_OAS_MID")),_xll.BDP($T197&amp;" Govt","DUR_ADJ_OAS_MID")," "))</f>
        <v xml:space="preserve"> </v>
      </c>
      <c r="S197" s="7" t="str">
        <f ca="1">IF(AND(A196="SVOL",C196="Cash"),                                     SUM(INDIRECT(ADDRESS(ROW()-(COUNTIF(A:A,"SVOL")),COLUMN())):INDIRECT(ADDRESS(ROW()-1,COLUMN()))),                                    IF(AND(A197="TYA",C197="Cash"), SUM(INDIRECT(ADDRESS(ROW()-(COUNTIF(A:A,"TYA")-1),COLUMN())):INDIRECT(ADDRESS(ROW()-1,COLUMN()))),                                    IF(AND(A197="SVOL",ISNUMBER(FIND(" Govt",C197))),"", IF(AND(A197="SVOL",ISNUMBER(FIND(" Index",C197))),J197,                                    IF(ISNUMBER(N197),Q197*N197,IF(ISNUMBER(R197),J197*R197," "))))))</f>
        <v xml:space="preserve"> </v>
      </c>
      <c r="AB197" s="8" t="s">
        <v>602</v>
      </c>
      <c r="AG197" s="17" t="s">
        <v>6276</v>
      </c>
    </row>
    <row r="198" spans="1:33" x14ac:dyDescent="0.35">
      <c r="A198" t="s">
        <v>79</v>
      </c>
      <c r="B198" t="s">
        <v>928</v>
      </c>
      <c r="C198" t="s">
        <v>929</v>
      </c>
      <c r="D198" t="s">
        <v>930</v>
      </c>
      <c r="E198" t="s">
        <v>931</v>
      </c>
      <c r="F198" t="s">
        <v>932</v>
      </c>
      <c r="G198" s="1">
        <v>9478.7875856558094</v>
      </c>
      <c r="H198" s="1">
        <v>31.18</v>
      </c>
      <c r="I198" s="2">
        <v>295548.59692074812</v>
      </c>
      <c r="J198" s="3">
        <v>2.7877331705898531E-3</v>
      </c>
      <c r="K198" s="4">
        <v>106017534.26000001</v>
      </c>
      <c r="L198" s="5">
        <v>4650001</v>
      </c>
      <c r="M198" s="6">
        <v>22.799464830000002</v>
      </c>
      <c r="N198" s="7" t="str">
        <f>IF(ISNUMBER(_xll.BDP($C198, "DELTA_MID")),_xll.BDP($C198, "DELTA_MID")," ")</f>
        <v xml:space="preserve"> </v>
      </c>
      <c r="O198" s="7" t="str">
        <f>IF(ISNUMBER(N198),_xll.BDP($C198, "OPT_UNDL_TICKER")," ")</f>
        <v xml:space="preserve"> </v>
      </c>
      <c r="P198" s="8" t="str">
        <f>IF(ISNUMBER(N198),_xll.BDP($C198, "OPT_UNDL_PX")," ")</f>
        <v xml:space="preserve"> </v>
      </c>
      <c r="Q198" s="7" t="str">
        <f t="shared" si="3"/>
        <v xml:space="preserve"> </v>
      </c>
      <c r="R198" s="8" t="str">
        <f>IF(ISNUMBER(_xll.BDP($T198&amp;" Index","DUR_ADJ_OAS_MID")),_xll.BDP($T198&amp;" Index","DUR_ADJ_OAS_MID"),IF(ISNUMBER(_xll.BDP($T198&amp;" Govt","DUR_ADJ_OAS_MID")),_xll.BDP($T198&amp;" Govt","DUR_ADJ_OAS_MID")," "))</f>
        <v xml:space="preserve"> </v>
      </c>
      <c r="S198" s="7" t="str">
        <f ca="1">IF(AND(A197="SVOL",C197="Cash"),                                     SUM(INDIRECT(ADDRESS(ROW()-(COUNTIF(A:A,"SVOL")),COLUMN())):INDIRECT(ADDRESS(ROW()-1,COLUMN()))),                                    IF(AND(A198="TYA",C198="Cash"), SUM(INDIRECT(ADDRESS(ROW()-(COUNTIF(A:A,"TYA")-1),COLUMN())):INDIRECT(ADDRESS(ROW()-1,COLUMN()))),                                    IF(AND(A198="SVOL",ISNUMBER(FIND(" Govt",C198))),"", IF(AND(A198="SVOL",ISNUMBER(FIND(" Index",C198))),J198,                                    IF(ISNUMBER(N198),Q198*N198,IF(ISNUMBER(R198),J198*R198," "))))))</f>
        <v xml:space="preserve"> </v>
      </c>
      <c r="AB198" s="8" t="s">
        <v>602</v>
      </c>
      <c r="AG198" s="17" t="s">
        <v>6276</v>
      </c>
    </row>
    <row r="199" spans="1:33" x14ac:dyDescent="0.35">
      <c r="A199" t="s">
        <v>79</v>
      </c>
      <c r="B199" t="s">
        <v>933</v>
      </c>
      <c r="C199" t="s">
        <v>934</v>
      </c>
      <c r="D199" t="s">
        <v>935</v>
      </c>
      <c r="E199" t="s">
        <v>936</v>
      </c>
      <c r="F199" t="s">
        <v>937</v>
      </c>
      <c r="G199" s="1">
        <v>240.1096009981276</v>
      </c>
      <c r="H199" s="1">
        <v>1249.75</v>
      </c>
      <c r="I199" s="2">
        <v>300076.97384740988</v>
      </c>
      <c r="J199" s="3">
        <v>2.8304466420761469E-3</v>
      </c>
      <c r="K199" s="4">
        <v>106017534.26000001</v>
      </c>
      <c r="L199" s="5">
        <v>4650001</v>
      </c>
      <c r="M199" s="6">
        <v>22.799464830000002</v>
      </c>
      <c r="N199" s="7" t="str">
        <f>IF(ISNUMBER(_xll.BDP($C199, "DELTA_MID")),_xll.BDP($C199, "DELTA_MID")," ")</f>
        <v xml:space="preserve"> </v>
      </c>
      <c r="O199" s="7" t="str">
        <f>IF(ISNUMBER(N199),_xll.BDP($C199, "OPT_UNDL_TICKER")," ")</f>
        <v xml:space="preserve"> </v>
      </c>
      <c r="P199" s="8" t="str">
        <f>IF(ISNUMBER(N199),_xll.BDP($C199, "OPT_UNDL_PX")," ")</f>
        <v xml:space="preserve"> </v>
      </c>
      <c r="Q199" s="7" t="str">
        <f t="shared" si="3"/>
        <v xml:space="preserve"> </v>
      </c>
      <c r="R199" s="8" t="str">
        <f>IF(ISNUMBER(_xll.BDP($T199&amp;" Index","DUR_ADJ_OAS_MID")),_xll.BDP($T199&amp;" Index","DUR_ADJ_OAS_MID"),IF(ISNUMBER(_xll.BDP($T199&amp;" Govt","DUR_ADJ_OAS_MID")),_xll.BDP($T199&amp;" Govt","DUR_ADJ_OAS_MID")," "))</f>
        <v xml:space="preserve"> </v>
      </c>
      <c r="S199" s="7" t="str">
        <f ca="1">IF(AND(A198="SVOL",C198="Cash"),                                     SUM(INDIRECT(ADDRESS(ROW()-(COUNTIF(A:A,"SVOL")),COLUMN())):INDIRECT(ADDRESS(ROW()-1,COLUMN()))),                                    IF(AND(A199="TYA",C199="Cash"), SUM(INDIRECT(ADDRESS(ROW()-(COUNTIF(A:A,"TYA")-1),COLUMN())):INDIRECT(ADDRESS(ROW()-1,COLUMN()))),                                    IF(AND(A199="SVOL",ISNUMBER(FIND(" Govt",C199))),"", IF(AND(A199="SVOL",ISNUMBER(FIND(" Index",C199))),J199,                                    IF(ISNUMBER(N199),Q199*N199,IF(ISNUMBER(R199),J199*R199," "))))))</f>
        <v xml:space="preserve"> </v>
      </c>
      <c r="AB199" s="8" t="s">
        <v>602</v>
      </c>
      <c r="AG199" s="17" t="s">
        <v>6276</v>
      </c>
    </row>
    <row r="200" spans="1:33" x14ac:dyDescent="0.35">
      <c r="A200" t="s">
        <v>79</v>
      </c>
      <c r="B200" t="s">
        <v>938</v>
      </c>
      <c r="C200" t="s">
        <v>939</v>
      </c>
      <c r="D200" t="s">
        <v>940</v>
      </c>
      <c r="E200" t="s">
        <v>941</v>
      </c>
      <c r="F200" t="s">
        <v>942</v>
      </c>
      <c r="G200" s="1">
        <v>5328.6431793360352</v>
      </c>
      <c r="H200" s="1">
        <v>59.88</v>
      </c>
      <c r="I200" s="2">
        <v>319079.15357864182</v>
      </c>
      <c r="J200" s="3">
        <v>3.0096828397850142E-3</v>
      </c>
      <c r="K200" s="4">
        <v>106017534.26000001</v>
      </c>
      <c r="L200" s="5">
        <v>4650001</v>
      </c>
      <c r="M200" s="6">
        <v>22.799464830000002</v>
      </c>
      <c r="N200" s="7" t="str">
        <f>IF(ISNUMBER(_xll.BDP($C200, "DELTA_MID")),_xll.BDP($C200, "DELTA_MID")," ")</f>
        <v xml:space="preserve"> </v>
      </c>
      <c r="O200" s="7" t="str">
        <f>IF(ISNUMBER(N200),_xll.BDP($C200, "OPT_UNDL_TICKER")," ")</f>
        <v xml:space="preserve"> </v>
      </c>
      <c r="P200" s="8" t="str">
        <f>IF(ISNUMBER(N200),_xll.BDP($C200, "OPT_UNDL_PX")," ")</f>
        <v xml:space="preserve"> </v>
      </c>
      <c r="Q200" s="7" t="str">
        <f t="shared" si="3"/>
        <v xml:space="preserve"> </v>
      </c>
      <c r="R200" s="8" t="str">
        <f>IF(ISNUMBER(_xll.BDP($T200&amp;" Index","DUR_ADJ_OAS_MID")),_xll.BDP($T200&amp;" Index","DUR_ADJ_OAS_MID"),IF(ISNUMBER(_xll.BDP($T200&amp;" Govt","DUR_ADJ_OAS_MID")),_xll.BDP($T200&amp;" Govt","DUR_ADJ_OAS_MID")," "))</f>
        <v xml:space="preserve"> </v>
      </c>
      <c r="S200" s="7" t="str">
        <f ca="1">IF(AND(A199="SVOL",C199="Cash"),                                     SUM(INDIRECT(ADDRESS(ROW()-(COUNTIF(A:A,"SVOL")),COLUMN())):INDIRECT(ADDRESS(ROW()-1,COLUMN()))),                                    IF(AND(A200="TYA",C200="Cash"), SUM(INDIRECT(ADDRESS(ROW()-(COUNTIF(A:A,"TYA")-1),COLUMN())):INDIRECT(ADDRESS(ROW()-1,COLUMN()))),                                    IF(AND(A200="SVOL",ISNUMBER(FIND(" Govt",C200))),"", IF(AND(A200="SVOL",ISNUMBER(FIND(" Index",C200))),J200,                                    IF(ISNUMBER(N200),Q200*N200,IF(ISNUMBER(R200),J200*R200," "))))))</f>
        <v xml:space="preserve"> </v>
      </c>
      <c r="AB200" s="8" t="s">
        <v>602</v>
      </c>
      <c r="AG200" s="17" t="s">
        <v>6276</v>
      </c>
    </row>
    <row r="201" spans="1:33" x14ac:dyDescent="0.35">
      <c r="A201" t="s">
        <v>79</v>
      </c>
      <c r="B201" t="s">
        <v>943</v>
      </c>
      <c r="C201" t="s">
        <v>944</v>
      </c>
      <c r="D201" t="s">
        <v>945</v>
      </c>
      <c r="E201" t="s">
        <v>946</v>
      </c>
      <c r="F201" t="s">
        <v>947</v>
      </c>
      <c r="G201" s="1">
        <v>1208.257036538384</v>
      </c>
      <c r="H201" s="1">
        <v>260.95</v>
      </c>
      <c r="I201" s="2">
        <v>315294.67368469143</v>
      </c>
      <c r="J201" s="3">
        <v>2.973986104142499E-3</v>
      </c>
      <c r="K201" s="4">
        <v>106017534.26000001</v>
      </c>
      <c r="L201" s="5">
        <v>4650001</v>
      </c>
      <c r="M201" s="6">
        <v>22.799464830000002</v>
      </c>
      <c r="N201" s="7" t="str">
        <f>IF(ISNUMBER(_xll.BDP($C201, "DELTA_MID")),_xll.BDP($C201, "DELTA_MID")," ")</f>
        <v xml:space="preserve"> </v>
      </c>
      <c r="O201" s="7" t="str">
        <f>IF(ISNUMBER(N201),_xll.BDP($C201, "OPT_UNDL_TICKER")," ")</f>
        <v xml:space="preserve"> </v>
      </c>
      <c r="P201" s="8" t="str">
        <f>IF(ISNUMBER(N201),_xll.BDP($C201, "OPT_UNDL_PX")," ")</f>
        <v xml:space="preserve"> </v>
      </c>
      <c r="Q201" s="7" t="str">
        <f t="shared" si="3"/>
        <v xml:space="preserve"> </v>
      </c>
      <c r="R201" s="8" t="str">
        <f>IF(ISNUMBER(_xll.BDP($T201&amp;" Index","DUR_ADJ_OAS_MID")),_xll.BDP($T201&amp;" Index","DUR_ADJ_OAS_MID"),IF(ISNUMBER(_xll.BDP($T201&amp;" Govt","DUR_ADJ_OAS_MID")),_xll.BDP($T201&amp;" Govt","DUR_ADJ_OAS_MID")," "))</f>
        <v xml:space="preserve"> </v>
      </c>
      <c r="S201" s="7" t="str">
        <f ca="1">IF(AND(A200="SVOL",C200="Cash"),                                     SUM(INDIRECT(ADDRESS(ROW()-(COUNTIF(A:A,"SVOL")),COLUMN())):INDIRECT(ADDRESS(ROW()-1,COLUMN()))),                                    IF(AND(A201="TYA",C201="Cash"), SUM(INDIRECT(ADDRESS(ROW()-(COUNTIF(A:A,"TYA")-1),COLUMN())):INDIRECT(ADDRESS(ROW()-1,COLUMN()))),                                    IF(AND(A201="SVOL",ISNUMBER(FIND(" Govt",C201))),"", IF(AND(A201="SVOL",ISNUMBER(FIND(" Index",C201))),J201,                                    IF(ISNUMBER(N201),Q201*N201,IF(ISNUMBER(R201),J201*R201," "))))))</f>
        <v xml:space="preserve"> </v>
      </c>
      <c r="AB201" s="8" t="s">
        <v>602</v>
      </c>
      <c r="AG201" s="17" t="s">
        <v>6276</v>
      </c>
    </row>
    <row r="202" spans="1:33" x14ac:dyDescent="0.35">
      <c r="A202" t="s">
        <v>79</v>
      </c>
      <c r="B202" t="s">
        <v>948</v>
      </c>
      <c r="C202" t="s">
        <v>949</v>
      </c>
      <c r="D202" t="s">
        <v>950</v>
      </c>
      <c r="E202" t="s">
        <v>951</v>
      </c>
      <c r="F202" t="s">
        <v>952</v>
      </c>
      <c r="G202" s="1">
        <v>4974.3973289627811</v>
      </c>
      <c r="H202" s="1">
        <v>73.66</v>
      </c>
      <c r="I202" s="2">
        <v>366414.10725139838</v>
      </c>
      <c r="J202" s="3">
        <v>3.45616515050044E-3</v>
      </c>
      <c r="K202" s="4">
        <v>106017534.26000001</v>
      </c>
      <c r="L202" s="5">
        <v>4650001</v>
      </c>
      <c r="M202" s="6">
        <v>22.799464830000002</v>
      </c>
      <c r="N202" s="7" t="str">
        <f>IF(ISNUMBER(_xll.BDP($C202, "DELTA_MID")),_xll.BDP($C202, "DELTA_MID")," ")</f>
        <v xml:space="preserve"> </v>
      </c>
      <c r="O202" s="7" t="str">
        <f>IF(ISNUMBER(N202),_xll.BDP($C202, "OPT_UNDL_TICKER")," ")</f>
        <v xml:space="preserve"> </v>
      </c>
      <c r="P202" s="8" t="str">
        <f>IF(ISNUMBER(N202),_xll.BDP($C202, "OPT_UNDL_PX")," ")</f>
        <v xml:space="preserve"> </v>
      </c>
      <c r="Q202" s="7" t="str">
        <f t="shared" si="3"/>
        <v xml:space="preserve"> </v>
      </c>
      <c r="R202" s="8" t="str">
        <f>IF(ISNUMBER(_xll.BDP($T202&amp;" Index","DUR_ADJ_OAS_MID")),_xll.BDP($T202&amp;" Index","DUR_ADJ_OAS_MID"),IF(ISNUMBER(_xll.BDP($T202&amp;" Govt","DUR_ADJ_OAS_MID")),_xll.BDP($T202&amp;" Govt","DUR_ADJ_OAS_MID")," "))</f>
        <v xml:space="preserve"> </v>
      </c>
      <c r="S202" s="7" t="str">
        <f ca="1">IF(AND(A201="SVOL",C201="Cash"),                                     SUM(INDIRECT(ADDRESS(ROW()-(COUNTIF(A:A,"SVOL")),COLUMN())):INDIRECT(ADDRESS(ROW()-1,COLUMN()))),                                    IF(AND(A202="TYA",C202="Cash"), SUM(INDIRECT(ADDRESS(ROW()-(COUNTIF(A:A,"TYA")-1),COLUMN())):INDIRECT(ADDRESS(ROW()-1,COLUMN()))),                                    IF(AND(A202="SVOL",ISNUMBER(FIND(" Govt",C202))),"", IF(AND(A202="SVOL",ISNUMBER(FIND(" Index",C202))),J202,                                    IF(ISNUMBER(N202),Q202*N202,IF(ISNUMBER(R202),J202*R202," "))))))</f>
        <v xml:space="preserve"> </v>
      </c>
      <c r="AB202" s="8" t="s">
        <v>602</v>
      </c>
      <c r="AG202" s="17" t="s">
        <v>6276</v>
      </c>
    </row>
    <row r="203" spans="1:33" x14ac:dyDescent="0.35">
      <c r="A203" t="s">
        <v>79</v>
      </c>
      <c r="B203" t="s">
        <v>953</v>
      </c>
      <c r="C203" t="s">
        <v>954</v>
      </c>
      <c r="D203" t="s">
        <v>955</v>
      </c>
      <c r="E203" t="s">
        <v>956</v>
      </c>
      <c r="F203" t="s">
        <v>957</v>
      </c>
      <c r="G203" s="1">
        <v>8787.3225548945065</v>
      </c>
      <c r="H203" s="1">
        <v>35.549999999999997</v>
      </c>
      <c r="I203" s="2">
        <v>312389.31682649971</v>
      </c>
      <c r="J203" s="3">
        <v>2.9465816103625701E-3</v>
      </c>
      <c r="K203" s="4">
        <v>106017534.26000001</v>
      </c>
      <c r="L203" s="5">
        <v>4650001</v>
      </c>
      <c r="M203" s="6">
        <v>22.799464830000002</v>
      </c>
      <c r="N203" s="7" t="str">
        <f>IF(ISNUMBER(_xll.BDP($C203, "DELTA_MID")),_xll.BDP($C203, "DELTA_MID")," ")</f>
        <v xml:space="preserve"> </v>
      </c>
      <c r="O203" s="7" t="str">
        <f>IF(ISNUMBER(N203),_xll.BDP($C203, "OPT_UNDL_TICKER")," ")</f>
        <v xml:space="preserve"> </v>
      </c>
      <c r="P203" s="8" t="str">
        <f>IF(ISNUMBER(N203),_xll.BDP($C203, "OPT_UNDL_PX")," ")</f>
        <v xml:space="preserve"> </v>
      </c>
      <c r="Q203" s="7" t="str">
        <f t="shared" si="3"/>
        <v xml:space="preserve"> </v>
      </c>
      <c r="R203" s="8" t="str">
        <f>IF(ISNUMBER(_xll.BDP($T203&amp;" Index","DUR_ADJ_OAS_MID")),_xll.BDP($T203&amp;" Index","DUR_ADJ_OAS_MID"),IF(ISNUMBER(_xll.BDP($T203&amp;" Govt","DUR_ADJ_OAS_MID")),_xll.BDP($T203&amp;" Govt","DUR_ADJ_OAS_MID")," "))</f>
        <v xml:space="preserve"> </v>
      </c>
      <c r="S203" s="7" t="str">
        <f ca="1">IF(AND(A202="SVOL",C202="Cash"),                                     SUM(INDIRECT(ADDRESS(ROW()-(COUNTIF(A:A,"SVOL")),COLUMN())):INDIRECT(ADDRESS(ROW()-1,COLUMN()))),                                    IF(AND(A203="TYA",C203="Cash"), SUM(INDIRECT(ADDRESS(ROW()-(COUNTIF(A:A,"TYA")-1),COLUMN())):INDIRECT(ADDRESS(ROW()-1,COLUMN()))),                                    IF(AND(A203="SVOL",ISNUMBER(FIND(" Govt",C203))),"", IF(AND(A203="SVOL",ISNUMBER(FIND(" Index",C203))),J203,                                    IF(ISNUMBER(N203),Q203*N203,IF(ISNUMBER(R203),J203*R203," "))))))</f>
        <v xml:space="preserve"> </v>
      </c>
      <c r="AB203" s="8" t="s">
        <v>602</v>
      </c>
      <c r="AG203" s="17" t="s">
        <v>6276</v>
      </c>
    </row>
    <row r="204" spans="1:33" x14ac:dyDescent="0.35">
      <c r="A204" t="s">
        <v>79</v>
      </c>
      <c r="B204" t="s">
        <v>958</v>
      </c>
      <c r="C204" t="s">
        <v>959</v>
      </c>
      <c r="D204" t="s">
        <v>960</v>
      </c>
      <c r="E204" t="s">
        <v>961</v>
      </c>
      <c r="F204" t="s">
        <v>962</v>
      </c>
      <c r="G204" s="1">
        <v>3107.1143044828191</v>
      </c>
      <c r="H204" s="1">
        <v>100.99</v>
      </c>
      <c r="I204" s="2">
        <v>313787.47360971977</v>
      </c>
      <c r="J204" s="3">
        <v>2.9597695871720589E-3</v>
      </c>
      <c r="K204" s="4">
        <v>106017534.26000001</v>
      </c>
      <c r="L204" s="5">
        <v>4650001</v>
      </c>
      <c r="M204" s="6">
        <v>22.799464830000002</v>
      </c>
      <c r="N204" s="7" t="str">
        <f>IF(ISNUMBER(_xll.BDP($C204, "DELTA_MID")),_xll.BDP($C204, "DELTA_MID")," ")</f>
        <v xml:space="preserve"> </v>
      </c>
      <c r="O204" s="7" t="str">
        <f>IF(ISNUMBER(N204),_xll.BDP($C204, "OPT_UNDL_TICKER")," ")</f>
        <v xml:space="preserve"> </v>
      </c>
      <c r="P204" s="8" t="str">
        <f>IF(ISNUMBER(N204),_xll.BDP($C204, "OPT_UNDL_PX")," ")</f>
        <v xml:space="preserve"> </v>
      </c>
      <c r="Q204" s="7" t="str">
        <f t="shared" si="3"/>
        <v xml:space="preserve"> </v>
      </c>
      <c r="R204" s="8" t="str">
        <f>IF(ISNUMBER(_xll.BDP($T204&amp;" Index","DUR_ADJ_OAS_MID")),_xll.BDP($T204&amp;" Index","DUR_ADJ_OAS_MID"),IF(ISNUMBER(_xll.BDP($T204&amp;" Govt","DUR_ADJ_OAS_MID")),_xll.BDP($T204&amp;" Govt","DUR_ADJ_OAS_MID")," "))</f>
        <v xml:space="preserve"> </v>
      </c>
      <c r="S204" s="7" t="str">
        <f ca="1">IF(AND(A203="SVOL",C203="Cash"),                                     SUM(INDIRECT(ADDRESS(ROW()-(COUNTIF(A:A,"SVOL")),COLUMN())):INDIRECT(ADDRESS(ROW()-1,COLUMN()))),                                    IF(AND(A204="TYA",C204="Cash"), SUM(INDIRECT(ADDRESS(ROW()-(COUNTIF(A:A,"TYA")-1),COLUMN())):INDIRECT(ADDRESS(ROW()-1,COLUMN()))),                                    IF(AND(A204="SVOL",ISNUMBER(FIND(" Govt",C204))),"", IF(AND(A204="SVOL",ISNUMBER(FIND(" Index",C204))),J204,                                    IF(ISNUMBER(N204),Q204*N204,IF(ISNUMBER(R204),J204*R204," "))))))</f>
        <v xml:space="preserve"> </v>
      </c>
      <c r="AB204" s="8" t="s">
        <v>602</v>
      </c>
      <c r="AG204" s="17" t="s">
        <v>6276</v>
      </c>
    </row>
    <row r="205" spans="1:33" x14ac:dyDescent="0.35">
      <c r="A205" t="s">
        <v>79</v>
      </c>
      <c r="B205" t="s">
        <v>963</v>
      </c>
      <c r="C205" t="s">
        <v>964</v>
      </c>
      <c r="D205" t="s">
        <v>965</v>
      </c>
      <c r="E205" t="s">
        <v>966</v>
      </c>
      <c r="F205" t="s">
        <v>967</v>
      </c>
      <c r="G205" s="1">
        <v>42.032619195674549</v>
      </c>
      <c r="H205" s="1">
        <v>7457</v>
      </c>
      <c r="I205" s="2">
        <v>313437.24134214508</v>
      </c>
      <c r="J205" s="3">
        <v>2.9564660556381551E-3</v>
      </c>
      <c r="K205" s="4">
        <v>106017534.26000001</v>
      </c>
      <c r="L205" s="5">
        <v>4650001</v>
      </c>
      <c r="M205" s="6">
        <v>22.799464830000002</v>
      </c>
      <c r="N205" s="7" t="str">
        <f>IF(ISNUMBER(_xll.BDP($C205, "DELTA_MID")),_xll.BDP($C205, "DELTA_MID")," ")</f>
        <v xml:space="preserve"> </v>
      </c>
      <c r="O205" s="7" t="str">
        <f>IF(ISNUMBER(N205),_xll.BDP($C205, "OPT_UNDL_TICKER")," ")</f>
        <v xml:space="preserve"> </v>
      </c>
      <c r="P205" s="8" t="str">
        <f>IF(ISNUMBER(N205),_xll.BDP($C205, "OPT_UNDL_PX")," ")</f>
        <v xml:space="preserve"> </v>
      </c>
      <c r="Q205" s="7" t="str">
        <f t="shared" si="3"/>
        <v xml:space="preserve"> </v>
      </c>
      <c r="R205" s="8" t="str">
        <f>IF(ISNUMBER(_xll.BDP($T205&amp;" Index","DUR_ADJ_OAS_MID")),_xll.BDP($T205&amp;" Index","DUR_ADJ_OAS_MID"),IF(ISNUMBER(_xll.BDP($T205&amp;" Govt","DUR_ADJ_OAS_MID")),_xll.BDP($T205&amp;" Govt","DUR_ADJ_OAS_MID")," "))</f>
        <v xml:space="preserve"> </v>
      </c>
      <c r="S205" s="7" t="str">
        <f ca="1">IF(AND(A204="SVOL",C204="Cash"),                                     SUM(INDIRECT(ADDRESS(ROW()-(COUNTIF(A:A,"SVOL")),COLUMN())):INDIRECT(ADDRESS(ROW()-1,COLUMN()))),                                    IF(AND(A205="TYA",C205="Cash"), SUM(INDIRECT(ADDRESS(ROW()-(COUNTIF(A:A,"TYA")-1),COLUMN())):INDIRECT(ADDRESS(ROW()-1,COLUMN()))),                                    IF(AND(A205="SVOL",ISNUMBER(FIND(" Govt",C205))),"", IF(AND(A205="SVOL",ISNUMBER(FIND(" Index",C205))),J205,                                    IF(ISNUMBER(N205),Q205*N205,IF(ISNUMBER(R205),J205*R205," "))))))</f>
        <v xml:space="preserve"> </v>
      </c>
      <c r="AB205" s="8" t="s">
        <v>602</v>
      </c>
      <c r="AG205" s="17" t="s">
        <v>6276</v>
      </c>
    </row>
    <row r="206" spans="1:33" x14ac:dyDescent="0.35">
      <c r="A206" t="s">
        <v>79</v>
      </c>
      <c r="B206" t="s">
        <v>968</v>
      </c>
      <c r="C206" t="s">
        <v>969</v>
      </c>
      <c r="D206" t="s">
        <v>970</v>
      </c>
      <c r="E206" t="s">
        <v>971</v>
      </c>
      <c r="G206" s="1">
        <v>4545.6440930867138</v>
      </c>
      <c r="H206" s="1">
        <v>71.069999999999993</v>
      </c>
      <c r="I206" s="2">
        <v>323058.92569567269</v>
      </c>
      <c r="J206" s="3">
        <v>3.0472216501790639E-3</v>
      </c>
      <c r="K206" s="4">
        <v>106017534.26000001</v>
      </c>
      <c r="L206" s="5">
        <v>4650001</v>
      </c>
      <c r="M206" s="6">
        <v>22.799464830000002</v>
      </c>
      <c r="N206" s="7" t="str">
        <f>IF(ISNUMBER(_xll.BDP($C206, "DELTA_MID")),_xll.BDP($C206, "DELTA_MID")," ")</f>
        <v xml:space="preserve"> </v>
      </c>
      <c r="O206" s="7" t="str">
        <f>IF(ISNUMBER(N206),_xll.BDP($C206, "OPT_UNDL_TICKER")," ")</f>
        <v xml:space="preserve"> </v>
      </c>
      <c r="P206" s="8" t="str">
        <f>IF(ISNUMBER(N206),_xll.BDP($C206, "OPT_UNDL_PX")," ")</f>
        <v xml:space="preserve"> </v>
      </c>
      <c r="Q206" s="7" t="str">
        <f t="shared" si="3"/>
        <v xml:space="preserve"> </v>
      </c>
      <c r="R206" s="8" t="str">
        <f>IF(ISNUMBER(_xll.BDP($T206&amp;" Index","DUR_ADJ_OAS_MID")),_xll.BDP($T206&amp;" Index","DUR_ADJ_OAS_MID"),IF(ISNUMBER(_xll.BDP($T206&amp;" Govt","DUR_ADJ_OAS_MID")),_xll.BDP($T206&amp;" Govt","DUR_ADJ_OAS_MID")," "))</f>
        <v xml:space="preserve"> </v>
      </c>
      <c r="S206" s="7" t="str">
        <f ca="1">IF(AND(A205="SVOL",C205="Cash"),                                     SUM(INDIRECT(ADDRESS(ROW()-(COUNTIF(A:A,"SVOL")),COLUMN())):INDIRECT(ADDRESS(ROW()-1,COLUMN()))),                                    IF(AND(A206="TYA",C206="Cash"), SUM(INDIRECT(ADDRESS(ROW()-(COUNTIF(A:A,"TYA")-1),COLUMN())):INDIRECT(ADDRESS(ROW()-1,COLUMN()))),                                    IF(AND(A206="SVOL",ISNUMBER(FIND(" Govt",C206))),"", IF(AND(A206="SVOL",ISNUMBER(FIND(" Index",C206))),J206,                                    IF(ISNUMBER(N206),Q206*N206,IF(ISNUMBER(R206),J206*R206," "))))))</f>
        <v xml:space="preserve"> </v>
      </c>
      <c r="AB206" s="8" t="s">
        <v>602</v>
      </c>
      <c r="AG206" s="17" t="s">
        <v>6276</v>
      </c>
    </row>
    <row r="207" spans="1:33" x14ac:dyDescent="0.35">
      <c r="A207" t="s">
        <v>79</v>
      </c>
      <c r="B207" t="s">
        <v>972</v>
      </c>
      <c r="C207" t="s">
        <v>973</v>
      </c>
      <c r="D207" t="s">
        <v>974</v>
      </c>
      <c r="E207" t="s">
        <v>975</v>
      </c>
      <c r="F207" t="s">
        <v>976</v>
      </c>
      <c r="G207" s="1">
        <v>9487.2681975372889</v>
      </c>
      <c r="H207" s="1">
        <v>35.049999999999997</v>
      </c>
      <c r="I207" s="2">
        <v>332528.75032368198</v>
      </c>
      <c r="J207" s="3">
        <v>3.1365448427444109E-3</v>
      </c>
      <c r="K207" s="4">
        <v>106017534.26000001</v>
      </c>
      <c r="L207" s="5">
        <v>4650001</v>
      </c>
      <c r="M207" s="6">
        <v>22.799464830000002</v>
      </c>
      <c r="N207" s="7" t="str">
        <f>IF(ISNUMBER(_xll.BDP($C207, "DELTA_MID")),_xll.BDP($C207, "DELTA_MID")," ")</f>
        <v xml:space="preserve"> </v>
      </c>
      <c r="O207" s="7" t="str">
        <f>IF(ISNUMBER(N207),_xll.BDP($C207, "OPT_UNDL_TICKER")," ")</f>
        <v xml:space="preserve"> </v>
      </c>
      <c r="P207" s="8" t="str">
        <f>IF(ISNUMBER(N207),_xll.BDP($C207, "OPT_UNDL_PX")," ")</f>
        <v xml:space="preserve"> </v>
      </c>
      <c r="Q207" s="7" t="str">
        <f t="shared" si="3"/>
        <v xml:space="preserve"> </v>
      </c>
      <c r="R207" s="8" t="str">
        <f>IF(ISNUMBER(_xll.BDP($T207&amp;" Index","DUR_ADJ_OAS_MID")),_xll.BDP($T207&amp;" Index","DUR_ADJ_OAS_MID"),IF(ISNUMBER(_xll.BDP($T207&amp;" Govt","DUR_ADJ_OAS_MID")),_xll.BDP($T207&amp;" Govt","DUR_ADJ_OAS_MID")," "))</f>
        <v xml:space="preserve"> </v>
      </c>
      <c r="S207" s="7" t="str">
        <f ca="1">IF(AND(A206="SVOL",C206="Cash"),                                     SUM(INDIRECT(ADDRESS(ROW()-(COUNTIF(A:A,"SVOL")),COLUMN())):INDIRECT(ADDRESS(ROW()-1,COLUMN()))),                                    IF(AND(A207="TYA",C207="Cash"), SUM(INDIRECT(ADDRESS(ROW()-(COUNTIF(A:A,"TYA")-1),COLUMN())):INDIRECT(ADDRESS(ROW()-1,COLUMN()))),                                    IF(AND(A207="SVOL",ISNUMBER(FIND(" Govt",C207))),"", IF(AND(A207="SVOL",ISNUMBER(FIND(" Index",C207))),J207,                                    IF(ISNUMBER(N207),Q207*N207,IF(ISNUMBER(R207),J207*R207," "))))))</f>
        <v xml:space="preserve"> </v>
      </c>
      <c r="AB207" s="8" t="s">
        <v>602</v>
      </c>
      <c r="AG207" s="17" t="s">
        <v>6276</v>
      </c>
    </row>
    <row r="208" spans="1:33" x14ac:dyDescent="0.35">
      <c r="A208" t="s">
        <v>79</v>
      </c>
      <c r="B208" t="s">
        <v>977</v>
      </c>
      <c r="C208" t="s">
        <v>978</v>
      </c>
      <c r="D208" t="s">
        <v>979</v>
      </c>
      <c r="E208" t="s">
        <v>980</v>
      </c>
      <c r="F208" t="s">
        <v>981</v>
      </c>
      <c r="G208" s="1">
        <v>3446.9246273171661</v>
      </c>
      <c r="H208" s="1">
        <v>93.65</v>
      </c>
      <c r="I208" s="2">
        <v>322804.49134825257</v>
      </c>
      <c r="J208" s="3">
        <v>3.0448217231368439E-3</v>
      </c>
      <c r="K208" s="4">
        <v>106017534.26000001</v>
      </c>
      <c r="L208" s="5">
        <v>4650001</v>
      </c>
      <c r="M208" s="6">
        <v>22.799464830000002</v>
      </c>
      <c r="N208" s="7" t="str">
        <f>IF(ISNUMBER(_xll.BDP($C208, "DELTA_MID")),_xll.BDP($C208, "DELTA_MID")," ")</f>
        <v xml:space="preserve"> </v>
      </c>
      <c r="O208" s="7" t="str">
        <f>IF(ISNUMBER(N208),_xll.BDP($C208, "OPT_UNDL_TICKER")," ")</f>
        <v xml:space="preserve"> </v>
      </c>
      <c r="P208" s="8" t="str">
        <f>IF(ISNUMBER(N208),_xll.BDP($C208, "OPT_UNDL_PX")," ")</f>
        <v xml:space="preserve"> </v>
      </c>
      <c r="Q208" s="7" t="str">
        <f t="shared" si="3"/>
        <v xml:space="preserve"> </v>
      </c>
      <c r="R208" s="8" t="str">
        <f>IF(ISNUMBER(_xll.BDP($T208&amp;" Index","DUR_ADJ_OAS_MID")),_xll.BDP($T208&amp;" Index","DUR_ADJ_OAS_MID"),IF(ISNUMBER(_xll.BDP($T208&amp;" Govt","DUR_ADJ_OAS_MID")),_xll.BDP($T208&amp;" Govt","DUR_ADJ_OAS_MID")," "))</f>
        <v xml:space="preserve"> </v>
      </c>
      <c r="S208" s="7" t="str">
        <f ca="1">IF(AND(A207="SVOL",C207="Cash"),                                     SUM(INDIRECT(ADDRESS(ROW()-(COUNTIF(A:A,"SVOL")),COLUMN())):INDIRECT(ADDRESS(ROW()-1,COLUMN()))),                                    IF(AND(A208="TYA",C208="Cash"), SUM(INDIRECT(ADDRESS(ROW()-(COUNTIF(A:A,"TYA")-1),COLUMN())):INDIRECT(ADDRESS(ROW()-1,COLUMN()))),                                    IF(AND(A208="SVOL",ISNUMBER(FIND(" Govt",C208))),"", IF(AND(A208="SVOL",ISNUMBER(FIND(" Index",C208))),J208,                                    IF(ISNUMBER(N208),Q208*N208,IF(ISNUMBER(R208),J208*R208," "))))))</f>
        <v xml:space="preserve"> </v>
      </c>
      <c r="AB208" s="8" t="s">
        <v>602</v>
      </c>
      <c r="AG208" s="17" t="s">
        <v>6276</v>
      </c>
    </row>
    <row r="209" spans="1:33" x14ac:dyDescent="0.35">
      <c r="A209" t="s">
        <v>79</v>
      </c>
      <c r="B209" t="s">
        <v>982</v>
      </c>
      <c r="C209" t="s">
        <v>983</v>
      </c>
      <c r="D209" t="s">
        <v>984</v>
      </c>
      <c r="E209" t="s">
        <v>985</v>
      </c>
      <c r="F209" t="s">
        <v>986</v>
      </c>
      <c r="G209" s="1">
        <v>2533.1626391703389</v>
      </c>
      <c r="H209" s="1">
        <v>114.63</v>
      </c>
      <c r="I209" s="2">
        <v>290376.433328096</v>
      </c>
      <c r="J209" s="3">
        <v>2.73894724448099E-3</v>
      </c>
      <c r="K209" s="4">
        <v>106017534.26000001</v>
      </c>
      <c r="L209" s="5">
        <v>4650001</v>
      </c>
      <c r="M209" s="6">
        <v>22.799464830000002</v>
      </c>
      <c r="N209" s="7" t="str">
        <f>IF(ISNUMBER(_xll.BDP($C209, "DELTA_MID")),_xll.BDP($C209, "DELTA_MID")," ")</f>
        <v xml:space="preserve"> </v>
      </c>
      <c r="O209" s="7" t="str">
        <f>IF(ISNUMBER(N209),_xll.BDP($C209, "OPT_UNDL_TICKER")," ")</f>
        <v xml:space="preserve"> </v>
      </c>
      <c r="P209" s="8" t="str">
        <f>IF(ISNUMBER(N209),_xll.BDP($C209, "OPT_UNDL_PX")," ")</f>
        <v xml:space="preserve"> </v>
      </c>
      <c r="Q209" s="7" t="str">
        <f t="shared" si="3"/>
        <v xml:space="preserve"> </v>
      </c>
      <c r="R209" s="8" t="str">
        <f>IF(ISNUMBER(_xll.BDP($T209&amp;" Index","DUR_ADJ_OAS_MID")),_xll.BDP($T209&amp;" Index","DUR_ADJ_OAS_MID"),IF(ISNUMBER(_xll.BDP($T209&amp;" Govt","DUR_ADJ_OAS_MID")),_xll.BDP($T209&amp;" Govt","DUR_ADJ_OAS_MID")," "))</f>
        <v xml:space="preserve"> </v>
      </c>
      <c r="S209" s="7" t="str">
        <f ca="1">IF(AND(A208="SVOL",C208="Cash"),                                     SUM(INDIRECT(ADDRESS(ROW()-(COUNTIF(A:A,"SVOL")),COLUMN())):INDIRECT(ADDRESS(ROW()-1,COLUMN()))),                                    IF(AND(A209="TYA",C209="Cash"), SUM(INDIRECT(ADDRESS(ROW()-(COUNTIF(A:A,"TYA")-1),COLUMN())):INDIRECT(ADDRESS(ROW()-1,COLUMN()))),                                    IF(AND(A209="SVOL",ISNUMBER(FIND(" Govt",C209))),"", IF(AND(A209="SVOL",ISNUMBER(FIND(" Index",C209))),J209,                                    IF(ISNUMBER(N209),Q209*N209,IF(ISNUMBER(R209),J209*R209," "))))))</f>
        <v xml:space="preserve"> </v>
      </c>
      <c r="AB209" s="8" t="s">
        <v>602</v>
      </c>
      <c r="AG209" s="17" t="s">
        <v>6276</v>
      </c>
    </row>
    <row r="210" spans="1:33" x14ac:dyDescent="0.35">
      <c r="A210" t="s">
        <v>79</v>
      </c>
      <c r="B210" t="s">
        <v>987</v>
      </c>
      <c r="C210" t="s">
        <v>988</v>
      </c>
      <c r="D210" t="s">
        <v>989</v>
      </c>
      <c r="E210" t="s">
        <v>990</v>
      </c>
      <c r="F210" t="s">
        <v>991</v>
      </c>
      <c r="G210" s="1">
        <v>285.68011678321898</v>
      </c>
      <c r="H210" s="1">
        <v>1005.11</v>
      </c>
      <c r="I210" s="2">
        <v>287139.94217998121</v>
      </c>
      <c r="J210" s="3">
        <v>2.7084193589693578E-3</v>
      </c>
      <c r="K210" s="4">
        <v>106017534.26000001</v>
      </c>
      <c r="L210" s="5">
        <v>4650001</v>
      </c>
      <c r="M210" s="6">
        <v>22.799464830000002</v>
      </c>
      <c r="N210" s="7" t="str">
        <f>IF(ISNUMBER(_xll.BDP($C210, "DELTA_MID")),_xll.BDP($C210, "DELTA_MID")," ")</f>
        <v xml:space="preserve"> </v>
      </c>
      <c r="O210" s="7" t="str">
        <f>IF(ISNUMBER(N210),_xll.BDP($C210, "OPT_UNDL_TICKER")," ")</f>
        <v xml:space="preserve"> </v>
      </c>
      <c r="P210" s="8" t="str">
        <f>IF(ISNUMBER(N210),_xll.BDP($C210, "OPT_UNDL_PX")," ")</f>
        <v xml:space="preserve"> </v>
      </c>
      <c r="Q210" s="7" t="str">
        <f t="shared" si="3"/>
        <v xml:space="preserve"> </v>
      </c>
      <c r="R210" s="8" t="str">
        <f>IF(ISNUMBER(_xll.BDP($T210&amp;" Index","DUR_ADJ_OAS_MID")),_xll.BDP($T210&amp;" Index","DUR_ADJ_OAS_MID"),IF(ISNUMBER(_xll.BDP($T210&amp;" Govt","DUR_ADJ_OAS_MID")),_xll.BDP($T210&amp;" Govt","DUR_ADJ_OAS_MID")," "))</f>
        <v xml:space="preserve"> </v>
      </c>
      <c r="S210" s="7" t="str">
        <f ca="1">IF(AND(A209="SVOL",C209="Cash"),                                     SUM(INDIRECT(ADDRESS(ROW()-(COUNTIF(A:A,"SVOL")),COLUMN())):INDIRECT(ADDRESS(ROW()-1,COLUMN()))),                                    IF(AND(A210="TYA",C210="Cash"), SUM(INDIRECT(ADDRESS(ROW()-(COUNTIF(A:A,"TYA")-1),COLUMN())):INDIRECT(ADDRESS(ROW()-1,COLUMN()))),                                    IF(AND(A210="SVOL",ISNUMBER(FIND(" Govt",C210))),"", IF(AND(A210="SVOL",ISNUMBER(FIND(" Index",C210))),J210,                                    IF(ISNUMBER(N210),Q210*N210,IF(ISNUMBER(R210),J210*R210," "))))))</f>
        <v xml:space="preserve"> </v>
      </c>
      <c r="AB210" s="8" t="s">
        <v>602</v>
      </c>
      <c r="AG210" s="17" t="s">
        <v>6276</v>
      </c>
    </row>
    <row r="211" spans="1:33" x14ac:dyDescent="0.35">
      <c r="A211" t="s">
        <v>79</v>
      </c>
      <c r="B211" t="s">
        <v>992</v>
      </c>
      <c r="C211" t="s">
        <v>993</v>
      </c>
      <c r="D211" t="s">
        <v>994</v>
      </c>
      <c r="E211" t="s">
        <v>995</v>
      </c>
      <c r="F211" t="s">
        <v>996</v>
      </c>
      <c r="G211" s="1">
        <v>2643.940884361748</v>
      </c>
      <c r="H211" s="1">
        <v>119.41</v>
      </c>
      <c r="I211" s="2">
        <v>315712.98100163619</v>
      </c>
      <c r="J211" s="3">
        <v>2.9779317469068268E-3</v>
      </c>
      <c r="K211" s="4">
        <v>106017534.26000001</v>
      </c>
      <c r="L211" s="5">
        <v>4650001</v>
      </c>
      <c r="M211" s="6">
        <v>22.799464830000002</v>
      </c>
      <c r="N211" s="7" t="str">
        <f>IF(ISNUMBER(_xll.BDP($C211, "DELTA_MID")),_xll.BDP($C211, "DELTA_MID")," ")</f>
        <v xml:space="preserve"> </v>
      </c>
      <c r="O211" s="7" t="str">
        <f>IF(ISNUMBER(N211),_xll.BDP($C211, "OPT_UNDL_TICKER")," ")</f>
        <v xml:space="preserve"> </v>
      </c>
      <c r="P211" s="8" t="str">
        <f>IF(ISNUMBER(N211),_xll.BDP($C211, "OPT_UNDL_PX")," ")</f>
        <v xml:space="preserve"> </v>
      </c>
      <c r="Q211" s="7" t="str">
        <f t="shared" si="3"/>
        <v xml:space="preserve"> </v>
      </c>
      <c r="R211" s="8" t="str">
        <f>IF(ISNUMBER(_xll.BDP($T211&amp;" Index","DUR_ADJ_OAS_MID")),_xll.BDP($T211&amp;" Index","DUR_ADJ_OAS_MID"),IF(ISNUMBER(_xll.BDP($T211&amp;" Govt","DUR_ADJ_OAS_MID")),_xll.BDP($T211&amp;" Govt","DUR_ADJ_OAS_MID")," "))</f>
        <v xml:space="preserve"> </v>
      </c>
      <c r="S211" s="7" t="str">
        <f ca="1">IF(AND(A210="SVOL",C210="Cash"),                                     SUM(INDIRECT(ADDRESS(ROW()-(COUNTIF(A:A,"SVOL")),COLUMN())):INDIRECT(ADDRESS(ROW()-1,COLUMN()))),                                    IF(AND(A211="TYA",C211="Cash"), SUM(INDIRECT(ADDRESS(ROW()-(COUNTIF(A:A,"TYA")-1),COLUMN())):INDIRECT(ADDRESS(ROW()-1,COLUMN()))),                                    IF(AND(A211="SVOL",ISNUMBER(FIND(" Govt",C211))),"", IF(AND(A211="SVOL",ISNUMBER(FIND(" Index",C211))),J211,                                    IF(ISNUMBER(N211),Q211*N211,IF(ISNUMBER(R211),J211*R211," "))))))</f>
        <v xml:space="preserve"> </v>
      </c>
      <c r="AB211" s="8" t="s">
        <v>602</v>
      </c>
      <c r="AG211" s="17" t="s">
        <v>6276</v>
      </c>
    </row>
    <row r="212" spans="1:33" x14ac:dyDescent="0.35">
      <c r="A212" t="s">
        <v>79</v>
      </c>
      <c r="B212" t="s">
        <v>997</v>
      </c>
      <c r="C212" t="s">
        <v>998</v>
      </c>
      <c r="D212" t="s">
        <v>999</v>
      </c>
      <c r="E212" t="s">
        <v>1000</v>
      </c>
      <c r="F212" t="s">
        <v>1001</v>
      </c>
      <c r="G212" s="1">
        <v>1970.58599384187</v>
      </c>
      <c r="H212" s="1">
        <v>163.4</v>
      </c>
      <c r="I212" s="2">
        <v>321993.75139376149</v>
      </c>
      <c r="J212" s="3">
        <v>3.0371744979853618E-3</v>
      </c>
      <c r="K212" s="4">
        <v>106017534.26000001</v>
      </c>
      <c r="L212" s="5">
        <v>4650001</v>
      </c>
      <c r="M212" s="6">
        <v>22.799464830000002</v>
      </c>
      <c r="N212" s="7" t="str">
        <f>IF(ISNUMBER(_xll.BDP($C212, "DELTA_MID")),_xll.BDP($C212, "DELTA_MID")," ")</f>
        <v xml:space="preserve"> </v>
      </c>
      <c r="O212" s="7" t="str">
        <f>IF(ISNUMBER(N212),_xll.BDP($C212, "OPT_UNDL_TICKER")," ")</f>
        <v xml:space="preserve"> </v>
      </c>
      <c r="P212" s="8" t="str">
        <f>IF(ISNUMBER(N212),_xll.BDP($C212, "OPT_UNDL_PX")," ")</f>
        <v xml:space="preserve"> </v>
      </c>
      <c r="Q212" s="7" t="str">
        <f t="shared" si="3"/>
        <v xml:space="preserve"> </v>
      </c>
      <c r="R212" s="8" t="str">
        <f>IF(ISNUMBER(_xll.BDP($T212&amp;" Index","DUR_ADJ_OAS_MID")),_xll.BDP($T212&amp;" Index","DUR_ADJ_OAS_MID"),IF(ISNUMBER(_xll.BDP($T212&amp;" Govt","DUR_ADJ_OAS_MID")),_xll.BDP($T212&amp;" Govt","DUR_ADJ_OAS_MID")," "))</f>
        <v xml:space="preserve"> </v>
      </c>
      <c r="S212" s="7" t="str">
        <f ca="1">IF(AND(A211="SVOL",C211="Cash"),                                     SUM(INDIRECT(ADDRESS(ROW()-(COUNTIF(A:A,"SVOL")),COLUMN())):INDIRECT(ADDRESS(ROW()-1,COLUMN()))),                                    IF(AND(A212="TYA",C212="Cash"), SUM(INDIRECT(ADDRESS(ROW()-(COUNTIF(A:A,"TYA")-1),COLUMN())):INDIRECT(ADDRESS(ROW()-1,COLUMN()))),                                    IF(AND(A212="SVOL",ISNUMBER(FIND(" Govt",C212))),"", IF(AND(A212="SVOL",ISNUMBER(FIND(" Index",C212))),J212,                                    IF(ISNUMBER(N212),Q212*N212,IF(ISNUMBER(R212),J212*R212," "))))))</f>
        <v xml:space="preserve"> </v>
      </c>
      <c r="AB212" s="8" t="s">
        <v>602</v>
      </c>
      <c r="AG212" s="17" t="s">
        <v>6276</v>
      </c>
    </row>
    <row r="213" spans="1:33" x14ac:dyDescent="0.35">
      <c r="A213" t="s">
        <v>79</v>
      </c>
      <c r="B213" t="s">
        <v>1002</v>
      </c>
      <c r="C213" t="s">
        <v>1003</v>
      </c>
      <c r="D213" t="s">
        <v>1004</v>
      </c>
      <c r="E213" t="s">
        <v>1005</v>
      </c>
      <c r="F213" t="s">
        <v>1006</v>
      </c>
      <c r="G213" s="1">
        <v>3373.4319315440762</v>
      </c>
      <c r="H213" s="1">
        <v>96.05</v>
      </c>
      <c r="I213" s="2">
        <v>324018.1370248085</v>
      </c>
      <c r="J213" s="3">
        <v>3.0562693170186209E-3</v>
      </c>
      <c r="K213" s="4">
        <v>106017534.26000001</v>
      </c>
      <c r="L213" s="5">
        <v>4650001</v>
      </c>
      <c r="M213" s="6">
        <v>22.799464830000002</v>
      </c>
      <c r="N213" s="7" t="str">
        <f>IF(ISNUMBER(_xll.BDP($C213, "DELTA_MID")),_xll.BDP($C213, "DELTA_MID")," ")</f>
        <v xml:space="preserve"> </v>
      </c>
      <c r="O213" s="7" t="str">
        <f>IF(ISNUMBER(N213),_xll.BDP($C213, "OPT_UNDL_TICKER")," ")</f>
        <v xml:space="preserve"> </v>
      </c>
      <c r="P213" s="8" t="str">
        <f>IF(ISNUMBER(N213),_xll.BDP($C213, "OPT_UNDL_PX")," ")</f>
        <v xml:space="preserve"> </v>
      </c>
      <c r="Q213" s="7" t="str">
        <f t="shared" si="3"/>
        <v xml:space="preserve"> </v>
      </c>
      <c r="R213" s="8" t="str">
        <f>IF(ISNUMBER(_xll.BDP($T213&amp;" Index","DUR_ADJ_OAS_MID")),_xll.BDP($T213&amp;" Index","DUR_ADJ_OAS_MID"),IF(ISNUMBER(_xll.BDP($T213&amp;" Govt","DUR_ADJ_OAS_MID")),_xll.BDP($T213&amp;" Govt","DUR_ADJ_OAS_MID")," "))</f>
        <v xml:space="preserve"> </v>
      </c>
      <c r="S213" s="7" t="str">
        <f ca="1">IF(AND(A212="SVOL",C212="Cash"),                                     SUM(INDIRECT(ADDRESS(ROW()-(COUNTIF(A:A,"SVOL")),COLUMN())):INDIRECT(ADDRESS(ROW()-1,COLUMN()))),                                    IF(AND(A213="TYA",C213="Cash"), SUM(INDIRECT(ADDRESS(ROW()-(COUNTIF(A:A,"TYA")-1),COLUMN())):INDIRECT(ADDRESS(ROW()-1,COLUMN()))),                                    IF(AND(A213="SVOL",ISNUMBER(FIND(" Govt",C213))),"", IF(AND(A213="SVOL",ISNUMBER(FIND(" Index",C213))),J213,                                    IF(ISNUMBER(N213),Q213*N213,IF(ISNUMBER(R213),J213*R213," "))))))</f>
        <v xml:space="preserve"> </v>
      </c>
      <c r="AB213" s="8" t="s">
        <v>602</v>
      </c>
      <c r="AG213" s="17" t="s">
        <v>6276</v>
      </c>
    </row>
    <row r="214" spans="1:33" x14ac:dyDescent="0.35">
      <c r="A214" t="s">
        <v>79</v>
      </c>
      <c r="B214" t="s">
        <v>1007</v>
      </c>
      <c r="C214" t="s">
        <v>1008</v>
      </c>
      <c r="D214" t="s">
        <v>1009</v>
      </c>
      <c r="E214" t="s">
        <v>1010</v>
      </c>
      <c r="G214" s="1">
        <v>3944.1055527800099</v>
      </c>
      <c r="H214" s="1">
        <v>79.069999999999993</v>
      </c>
      <c r="I214" s="2">
        <v>311860.42605831538</v>
      </c>
      <c r="J214" s="3">
        <v>2.9415929000338871E-3</v>
      </c>
      <c r="K214" s="4">
        <v>106017534.26000001</v>
      </c>
      <c r="L214" s="5">
        <v>4650001</v>
      </c>
      <c r="M214" s="6">
        <v>22.799464830000002</v>
      </c>
      <c r="N214" s="7" t="str">
        <f>IF(ISNUMBER(_xll.BDP($C214, "DELTA_MID")),_xll.BDP($C214, "DELTA_MID")," ")</f>
        <v xml:space="preserve"> </v>
      </c>
      <c r="O214" s="7" t="str">
        <f>IF(ISNUMBER(N214),_xll.BDP($C214, "OPT_UNDL_TICKER")," ")</f>
        <v xml:space="preserve"> </v>
      </c>
      <c r="P214" s="8" t="str">
        <f>IF(ISNUMBER(N214),_xll.BDP($C214, "OPT_UNDL_PX")," ")</f>
        <v xml:space="preserve"> </v>
      </c>
      <c r="Q214" s="7" t="str">
        <f t="shared" si="3"/>
        <v xml:space="preserve"> </v>
      </c>
      <c r="R214" s="8" t="str">
        <f>IF(ISNUMBER(_xll.BDP($T214&amp;" Index","DUR_ADJ_OAS_MID")),_xll.BDP($T214&amp;" Index","DUR_ADJ_OAS_MID"),IF(ISNUMBER(_xll.BDP($T214&amp;" Govt","DUR_ADJ_OAS_MID")),_xll.BDP($T214&amp;" Govt","DUR_ADJ_OAS_MID")," "))</f>
        <v xml:space="preserve"> </v>
      </c>
      <c r="S214" s="7" t="str">
        <f ca="1">IF(AND(A213="SVOL",C213="Cash"),                                     SUM(INDIRECT(ADDRESS(ROW()-(COUNTIF(A:A,"SVOL")),COLUMN())):INDIRECT(ADDRESS(ROW()-1,COLUMN()))),                                    IF(AND(A214="TYA",C214="Cash"), SUM(INDIRECT(ADDRESS(ROW()-(COUNTIF(A:A,"TYA")-1),COLUMN())):INDIRECT(ADDRESS(ROW()-1,COLUMN()))),                                    IF(AND(A214="SVOL",ISNUMBER(FIND(" Govt",C214))),"", IF(AND(A214="SVOL",ISNUMBER(FIND(" Index",C214))),J214,                                    IF(ISNUMBER(N214),Q214*N214,IF(ISNUMBER(R214),J214*R214," "))))))</f>
        <v xml:space="preserve"> </v>
      </c>
      <c r="AB214" s="8" t="s">
        <v>602</v>
      </c>
      <c r="AG214" s="17" t="s">
        <v>6276</v>
      </c>
    </row>
    <row r="215" spans="1:33" x14ac:dyDescent="0.35">
      <c r="A215" t="s">
        <v>79</v>
      </c>
      <c r="B215" t="s">
        <v>1011</v>
      </c>
      <c r="C215" t="s">
        <v>1012</v>
      </c>
      <c r="D215" t="s">
        <v>1013</v>
      </c>
      <c r="E215" t="s">
        <v>1014</v>
      </c>
      <c r="F215" t="s">
        <v>1015</v>
      </c>
      <c r="G215" s="1">
        <v>796.40683186774163</v>
      </c>
      <c r="H215" s="1">
        <v>359.5</v>
      </c>
      <c r="I215" s="2">
        <v>286308.2560564531</v>
      </c>
      <c r="J215" s="3">
        <v>2.700574561131592E-3</v>
      </c>
      <c r="K215" s="4">
        <v>106017534.26000001</v>
      </c>
      <c r="L215" s="5">
        <v>4650001</v>
      </c>
      <c r="M215" s="6">
        <v>22.799464830000002</v>
      </c>
      <c r="N215" s="7" t="str">
        <f>IF(ISNUMBER(_xll.BDP($C215, "DELTA_MID")),_xll.BDP($C215, "DELTA_MID")," ")</f>
        <v xml:space="preserve"> </v>
      </c>
      <c r="O215" s="7" t="str">
        <f>IF(ISNUMBER(N215),_xll.BDP($C215, "OPT_UNDL_TICKER")," ")</f>
        <v xml:space="preserve"> </v>
      </c>
      <c r="P215" s="8" t="str">
        <f>IF(ISNUMBER(N215),_xll.BDP($C215, "OPT_UNDL_PX")," ")</f>
        <v xml:space="preserve"> </v>
      </c>
      <c r="Q215" s="7" t="str">
        <f t="shared" si="3"/>
        <v xml:space="preserve"> </v>
      </c>
      <c r="R215" s="8" t="str">
        <f>IF(ISNUMBER(_xll.BDP($T215&amp;" Index","DUR_ADJ_OAS_MID")),_xll.BDP($T215&amp;" Index","DUR_ADJ_OAS_MID"),IF(ISNUMBER(_xll.BDP($T215&amp;" Govt","DUR_ADJ_OAS_MID")),_xll.BDP($T215&amp;" Govt","DUR_ADJ_OAS_MID")," "))</f>
        <v xml:space="preserve"> </v>
      </c>
      <c r="S215" s="7" t="str">
        <f ca="1">IF(AND(A214="SVOL",C214="Cash"),                                     SUM(INDIRECT(ADDRESS(ROW()-(COUNTIF(A:A,"SVOL")),COLUMN())):INDIRECT(ADDRESS(ROW()-1,COLUMN()))),                                    IF(AND(A215="TYA",C215="Cash"), SUM(INDIRECT(ADDRESS(ROW()-(COUNTIF(A:A,"TYA")-1),COLUMN())):INDIRECT(ADDRESS(ROW()-1,COLUMN()))),                                    IF(AND(A215="SVOL",ISNUMBER(FIND(" Govt",C215))),"", IF(AND(A215="SVOL",ISNUMBER(FIND(" Index",C215))),J215,                                    IF(ISNUMBER(N215),Q215*N215,IF(ISNUMBER(R215),J215*R215," "))))))</f>
        <v xml:space="preserve"> </v>
      </c>
      <c r="AB215" s="8" t="s">
        <v>602</v>
      </c>
      <c r="AG215" s="17" t="s">
        <v>6276</v>
      </c>
    </row>
    <row r="216" spans="1:33" x14ac:dyDescent="0.35">
      <c r="A216" t="s">
        <v>79</v>
      </c>
      <c r="B216" t="s">
        <v>1016</v>
      </c>
      <c r="C216" t="s">
        <v>1017</v>
      </c>
      <c r="D216" t="s">
        <v>1018</v>
      </c>
      <c r="E216" t="s">
        <v>1019</v>
      </c>
      <c r="F216" t="s">
        <v>1020</v>
      </c>
      <c r="G216" s="1">
        <v>1673.3133350868779</v>
      </c>
      <c r="H216" s="1">
        <v>215.01</v>
      </c>
      <c r="I216" s="2">
        <v>359779.10017702967</v>
      </c>
      <c r="J216" s="3">
        <v>3.3935810966391521E-3</v>
      </c>
      <c r="K216" s="4">
        <v>106017534.26000001</v>
      </c>
      <c r="L216" s="5">
        <v>4650001</v>
      </c>
      <c r="M216" s="6">
        <v>22.799464830000002</v>
      </c>
      <c r="N216" s="7" t="str">
        <f>IF(ISNUMBER(_xll.BDP($C216, "DELTA_MID")),_xll.BDP($C216, "DELTA_MID")," ")</f>
        <v xml:space="preserve"> </v>
      </c>
      <c r="O216" s="7" t="str">
        <f>IF(ISNUMBER(N216),_xll.BDP($C216, "OPT_UNDL_TICKER")," ")</f>
        <v xml:space="preserve"> </v>
      </c>
      <c r="P216" s="8" t="str">
        <f>IF(ISNUMBER(N216),_xll.BDP($C216, "OPT_UNDL_PX")," ")</f>
        <v xml:space="preserve"> </v>
      </c>
      <c r="Q216" s="7" t="str">
        <f t="shared" si="3"/>
        <v xml:space="preserve"> </v>
      </c>
      <c r="R216" s="8" t="str">
        <f>IF(ISNUMBER(_xll.BDP($T216&amp;" Index","DUR_ADJ_OAS_MID")),_xll.BDP($T216&amp;" Index","DUR_ADJ_OAS_MID"),IF(ISNUMBER(_xll.BDP($T216&amp;" Govt","DUR_ADJ_OAS_MID")),_xll.BDP($T216&amp;" Govt","DUR_ADJ_OAS_MID")," "))</f>
        <v xml:space="preserve"> </v>
      </c>
      <c r="S216" s="7" t="str">
        <f ca="1">IF(AND(A215="SVOL",C215="Cash"),                                     SUM(INDIRECT(ADDRESS(ROW()-(COUNTIF(A:A,"SVOL")),COLUMN())):INDIRECT(ADDRESS(ROW()-1,COLUMN()))),                                    IF(AND(A216="TYA",C216="Cash"), SUM(INDIRECT(ADDRESS(ROW()-(COUNTIF(A:A,"TYA")-1),COLUMN())):INDIRECT(ADDRESS(ROW()-1,COLUMN()))),                                    IF(AND(A216="SVOL",ISNUMBER(FIND(" Govt",C216))),"", IF(AND(A216="SVOL",ISNUMBER(FIND(" Index",C216))),J216,                                    IF(ISNUMBER(N216),Q216*N216,IF(ISNUMBER(R216),J216*R216," "))))))</f>
        <v xml:space="preserve"> </v>
      </c>
      <c r="AB216" s="8" t="s">
        <v>602</v>
      </c>
      <c r="AG216" s="17" t="s">
        <v>6276</v>
      </c>
    </row>
    <row r="217" spans="1:33" x14ac:dyDescent="0.35">
      <c r="A217" t="s">
        <v>79</v>
      </c>
      <c r="B217" t="s">
        <v>1021</v>
      </c>
      <c r="C217" t="s">
        <v>1022</v>
      </c>
      <c r="D217" t="s">
        <v>1023</v>
      </c>
      <c r="E217" t="s">
        <v>1024</v>
      </c>
      <c r="F217" t="s">
        <v>1025</v>
      </c>
      <c r="G217" s="1">
        <v>1132.203070554204</v>
      </c>
      <c r="H217" s="1">
        <v>269.75</v>
      </c>
      <c r="I217" s="2">
        <v>305411.77828199638</v>
      </c>
      <c r="J217" s="3">
        <v>2.8807666619843951E-3</v>
      </c>
      <c r="K217" s="4">
        <v>106017534.26000001</v>
      </c>
      <c r="L217" s="5">
        <v>4650001</v>
      </c>
      <c r="M217" s="6">
        <v>22.799464830000002</v>
      </c>
      <c r="N217" s="7" t="str">
        <f>IF(ISNUMBER(_xll.BDP($C217, "DELTA_MID")),_xll.BDP($C217, "DELTA_MID")," ")</f>
        <v xml:space="preserve"> </v>
      </c>
      <c r="O217" s="7" t="str">
        <f>IF(ISNUMBER(N217),_xll.BDP($C217, "OPT_UNDL_TICKER")," ")</f>
        <v xml:space="preserve"> </v>
      </c>
      <c r="P217" s="8" t="str">
        <f>IF(ISNUMBER(N217),_xll.BDP($C217, "OPT_UNDL_PX")," ")</f>
        <v xml:space="preserve"> </v>
      </c>
      <c r="Q217" s="7" t="str">
        <f t="shared" si="3"/>
        <v xml:space="preserve"> </v>
      </c>
      <c r="R217" s="8" t="str">
        <f>IF(ISNUMBER(_xll.BDP($T217&amp;" Index","DUR_ADJ_OAS_MID")),_xll.BDP($T217&amp;" Index","DUR_ADJ_OAS_MID"),IF(ISNUMBER(_xll.BDP($T217&amp;" Govt","DUR_ADJ_OAS_MID")),_xll.BDP($T217&amp;" Govt","DUR_ADJ_OAS_MID")," "))</f>
        <v xml:space="preserve"> </v>
      </c>
      <c r="S217" s="7" t="str">
        <f ca="1">IF(AND(A216="SVOL",C216="Cash"),                                     SUM(INDIRECT(ADDRESS(ROW()-(COUNTIF(A:A,"SVOL")),COLUMN())):INDIRECT(ADDRESS(ROW()-1,COLUMN()))),                                    IF(AND(A217="TYA",C217="Cash"), SUM(INDIRECT(ADDRESS(ROW()-(COUNTIF(A:A,"TYA")-1),COLUMN())):INDIRECT(ADDRESS(ROW()-1,COLUMN()))),                                    IF(AND(A217="SVOL",ISNUMBER(FIND(" Govt",C217))),"", IF(AND(A217="SVOL",ISNUMBER(FIND(" Index",C217))),J217,                                    IF(ISNUMBER(N217),Q217*N217,IF(ISNUMBER(R217),J217*R217," "))))))</f>
        <v xml:space="preserve"> </v>
      </c>
      <c r="AB217" s="8" t="s">
        <v>602</v>
      </c>
      <c r="AG217" s="17" t="s">
        <v>6276</v>
      </c>
    </row>
    <row r="218" spans="1:33" x14ac:dyDescent="0.35">
      <c r="A218" t="s">
        <v>79</v>
      </c>
      <c r="B218" t="s">
        <v>1026</v>
      </c>
      <c r="C218" t="s">
        <v>1027</v>
      </c>
      <c r="D218" t="s">
        <v>1028</v>
      </c>
      <c r="E218" t="s">
        <v>1029</v>
      </c>
      <c r="F218" t="s">
        <v>1030</v>
      </c>
      <c r="G218" s="1">
        <v>6861.127857786455</v>
      </c>
      <c r="H218" s="1">
        <v>44.68</v>
      </c>
      <c r="I218" s="2">
        <v>306555.1926858988</v>
      </c>
      <c r="J218" s="3">
        <v>2.8915518062709832E-3</v>
      </c>
      <c r="K218" s="4">
        <v>106017534.26000001</v>
      </c>
      <c r="L218" s="5">
        <v>4650001</v>
      </c>
      <c r="M218" s="6">
        <v>22.799464830000002</v>
      </c>
      <c r="N218" s="7" t="str">
        <f>IF(ISNUMBER(_xll.BDP($C218, "DELTA_MID")),_xll.BDP($C218, "DELTA_MID")," ")</f>
        <v xml:space="preserve"> </v>
      </c>
      <c r="O218" s="7" t="str">
        <f>IF(ISNUMBER(N218),_xll.BDP($C218, "OPT_UNDL_TICKER")," ")</f>
        <v xml:space="preserve"> </v>
      </c>
      <c r="P218" s="8" t="str">
        <f>IF(ISNUMBER(N218),_xll.BDP($C218, "OPT_UNDL_PX")," ")</f>
        <v xml:space="preserve"> </v>
      </c>
      <c r="Q218" s="7" t="str">
        <f t="shared" si="3"/>
        <v xml:space="preserve"> </v>
      </c>
      <c r="R218" s="8" t="str">
        <f>IF(ISNUMBER(_xll.BDP($T218&amp;" Index","DUR_ADJ_OAS_MID")),_xll.BDP($T218&amp;" Index","DUR_ADJ_OAS_MID"),IF(ISNUMBER(_xll.BDP($T218&amp;" Govt","DUR_ADJ_OAS_MID")),_xll.BDP($T218&amp;" Govt","DUR_ADJ_OAS_MID")," "))</f>
        <v xml:space="preserve"> </v>
      </c>
      <c r="S218" s="7" t="str">
        <f ca="1">IF(AND(A217="SVOL",C217="Cash"),                                     SUM(INDIRECT(ADDRESS(ROW()-(COUNTIF(A:A,"SVOL")),COLUMN())):INDIRECT(ADDRESS(ROW()-1,COLUMN()))),                                    IF(AND(A218="TYA",C218="Cash"), SUM(INDIRECT(ADDRESS(ROW()-(COUNTIF(A:A,"TYA")-1),COLUMN())):INDIRECT(ADDRESS(ROW()-1,COLUMN()))),                                    IF(AND(A218="SVOL",ISNUMBER(FIND(" Govt",C218))),"", IF(AND(A218="SVOL",ISNUMBER(FIND(" Index",C218))),J218,                                    IF(ISNUMBER(N218),Q218*N218,IF(ISNUMBER(R218),J218*R218," "))))))</f>
        <v xml:space="preserve"> </v>
      </c>
      <c r="AB218" s="8" t="s">
        <v>602</v>
      </c>
      <c r="AG218" s="17" t="s">
        <v>6276</v>
      </c>
    </row>
    <row r="219" spans="1:33" x14ac:dyDescent="0.35">
      <c r="A219" t="s">
        <v>79</v>
      </c>
      <c r="B219" t="s">
        <v>1031</v>
      </c>
      <c r="C219" t="s">
        <v>1032</v>
      </c>
      <c r="D219" t="s">
        <v>1033</v>
      </c>
      <c r="E219" t="s">
        <v>1034</v>
      </c>
      <c r="F219" t="s">
        <v>1035</v>
      </c>
      <c r="G219" s="1">
        <v>991.80762581674344</v>
      </c>
      <c r="H219" s="1">
        <v>286.31</v>
      </c>
      <c r="I219" s="2">
        <v>283964.44134759181</v>
      </c>
      <c r="J219" s="3">
        <v>2.6784667586324958E-3</v>
      </c>
      <c r="K219" s="4">
        <v>106017534.26000001</v>
      </c>
      <c r="L219" s="5">
        <v>4650001</v>
      </c>
      <c r="M219" s="6">
        <v>22.799464830000002</v>
      </c>
      <c r="N219" s="7" t="str">
        <f>IF(ISNUMBER(_xll.BDP($C219, "DELTA_MID")),_xll.BDP($C219, "DELTA_MID")," ")</f>
        <v xml:space="preserve"> </v>
      </c>
      <c r="O219" s="7" t="str">
        <f>IF(ISNUMBER(N219),_xll.BDP($C219, "OPT_UNDL_TICKER")," ")</f>
        <v xml:space="preserve"> </v>
      </c>
      <c r="P219" s="8" t="str">
        <f>IF(ISNUMBER(N219),_xll.BDP($C219, "OPT_UNDL_PX")," ")</f>
        <v xml:space="preserve"> </v>
      </c>
      <c r="Q219" s="7" t="str">
        <f t="shared" si="3"/>
        <v xml:space="preserve"> </v>
      </c>
      <c r="R219" s="8" t="str">
        <f>IF(ISNUMBER(_xll.BDP($T219&amp;" Index","DUR_ADJ_OAS_MID")),_xll.BDP($T219&amp;" Index","DUR_ADJ_OAS_MID"),IF(ISNUMBER(_xll.BDP($T219&amp;" Govt","DUR_ADJ_OAS_MID")),_xll.BDP($T219&amp;" Govt","DUR_ADJ_OAS_MID")," "))</f>
        <v xml:space="preserve"> </v>
      </c>
      <c r="S219" s="7" t="str">
        <f ca="1">IF(AND(A218="SVOL",C218="Cash"),                                     SUM(INDIRECT(ADDRESS(ROW()-(COUNTIF(A:A,"SVOL")),COLUMN())):INDIRECT(ADDRESS(ROW()-1,COLUMN()))),                                    IF(AND(A219="TYA",C219="Cash"), SUM(INDIRECT(ADDRESS(ROW()-(COUNTIF(A:A,"TYA")-1),COLUMN())):INDIRECT(ADDRESS(ROW()-1,COLUMN()))),                                    IF(AND(A219="SVOL",ISNUMBER(FIND(" Govt",C219))),"", IF(AND(A219="SVOL",ISNUMBER(FIND(" Index",C219))),J219,                                    IF(ISNUMBER(N219),Q219*N219,IF(ISNUMBER(R219),J219*R219," "))))))</f>
        <v xml:space="preserve"> </v>
      </c>
      <c r="AB219" s="8" t="s">
        <v>602</v>
      </c>
      <c r="AG219" s="17" t="s">
        <v>6276</v>
      </c>
    </row>
    <row r="220" spans="1:33" x14ac:dyDescent="0.35">
      <c r="A220" t="s">
        <v>79</v>
      </c>
      <c r="B220" t="s">
        <v>1036</v>
      </c>
      <c r="C220" t="s">
        <v>1037</v>
      </c>
      <c r="D220" t="s">
        <v>1038</v>
      </c>
      <c r="E220" t="s">
        <v>1039</v>
      </c>
      <c r="F220" t="s">
        <v>1040</v>
      </c>
      <c r="G220" s="1">
        <v>950.25819630293699</v>
      </c>
      <c r="H220" s="1">
        <v>303.33999999999997</v>
      </c>
      <c r="I220" s="2">
        <v>288251.32126653288</v>
      </c>
      <c r="J220" s="3">
        <v>2.7189023332651581E-3</v>
      </c>
      <c r="K220" s="4">
        <v>106017534.26000001</v>
      </c>
      <c r="L220" s="5">
        <v>4650001</v>
      </c>
      <c r="M220" s="6">
        <v>22.799464830000002</v>
      </c>
      <c r="N220" s="7" t="str">
        <f>IF(ISNUMBER(_xll.BDP($C220, "DELTA_MID")),_xll.BDP($C220, "DELTA_MID")," ")</f>
        <v xml:space="preserve"> </v>
      </c>
      <c r="O220" s="7" t="str">
        <f>IF(ISNUMBER(N220),_xll.BDP($C220, "OPT_UNDL_TICKER")," ")</f>
        <v xml:space="preserve"> </v>
      </c>
      <c r="P220" s="8" t="str">
        <f>IF(ISNUMBER(N220),_xll.BDP($C220, "OPT_UNDL_PX")," ")</f>
        <v xml:space="preserve"> </v>
      </c>
      <c r="Q220" s="7" t="str">
        <f t="shared" si="3"/>
        <v xml:space="preserve"> </v>
      </c>
      <c r="R220" s="8" t="str">
        <f>IF(ISNUMBER(_xll.BDP($T220&amp;" Index","DUR_ADJ_OAS_MID")),_xll.BDP($T220&amp;" Index","DUR_ADJ_OAS_MID"),IF(ISNUMBER(_xll.BDP($T220&amp;" Govt","DUR_ADJ_OAS_MID")),_xll.BDP($T220&amp;" Govt","DUR_ADJ_OAS_MID")," "))</f>
        <v xml:space="preserve"> </v>
      </c>
      <c r="S220" s="7" t="str">
        <f ca="1">IF(AND(A219="SVOL",C219="Cash"),                                     SUM(INDIRECT(ADDRESS(ROW()-(COUNTIF(A:A,"SVOL")),COLUMN())):INDIRECT(ADDRESS(ROW()-1,COLUMN()))),                                    IF(AND(A220="TYA",C220="Cash"), SUM(INDIRECT(ADDRESS(ROW()-(COUNTIF(A:A,"TYA")-1),COLUMN())):INDIRECT(ADDRESS(ROW()-1,COLUMN()))),                                    IF(AND(A220="SVOL",ISNUMBER(FIND(" Govt",C220))),"", IF(AND(A220="SVOL",ISNUMBER(FIND(" Index",C220))),J220,                                    IF(ISNUMBER(N220),Q220*N220,IF(ISNUMBER(R220),J220*R220," "))))))</f>
        <v xml:space="preserve"> </v>
      </c>
      <c r="AB220" s="8" t="s">
        <v>602</v>
      </c>
      <c r="AG220" s="17" t="s">
        <v>6276</v>
      </c>
    </row>
    <row r="221" spans="1:33" x14ac:dyDescent="0.35">
      <c r="A221" t="s">
        <v>79</v>
      </c>
      <c r="B221" t="s">
        <v>1041</v>
      </c>
      <c r="C221" t="s">
        <v>1042</v>
      </c>
      <c r="D221" t="s">
        <v>1043</v>
      </c>
      <c r="E221" t="s">
        <v>1044</v>
      </c>
      <c r="F221" t="s">
        <v>1045</v>
      </c>
      <c r="G221" s="1">
        <v>78521.774437857312</v>
      </c>
      <c r="H221" s="1">
        <v>3.05</v>
      </c>
      <c r="I221" s="2">
        <v>239491.4120354648</v>
      </c>
      <c r="J221" s="3">
        <v>2.2589792689210269E-3</v>
      </c>
      <c r="K221" s="4">
        <v>106017534.26000001</v>
      </c>
      <c r="L221" s="5">
        <v>4650001</v>
      </c>
      <c r="M221" s="6">
        <v>22.799464830000002</v>
      </c>
      <c r="N221" s="7" t="str">
        <f>IF(ISNUMBER(_xll.BDP($C221, "DELTA_MID")),_xll.BDP($C221, "DELTA_MID")," ")</f>
        <v xml:space="preserve"> </v>
      </c>
      <c r="O221" s="7" t="str">
        <f>IF(ISNUMBER(N221),_xll.BDP($C221, "OPT_UNDL_TICKER")," ")</f>
        <v xml:space="preserve"> </v>
      </c>
      <c r="P221" s="8" t="str">
        <f>IF(ISNUMBER(N221),_xll.BDP($C221, "OPT_UNDL_PX")," ")</f>
        <v xml:space="preserve"> </v>
      </c>
      <c r="Q221" s="7" t="str">
        <f t="shared" si="3"/>
        <v xml:space="preserve"> </v>
      </c>
      <c r="R221" s="8" t="str">
        <f>IF(ISNUMBER(_xll.BDP($T221&amp;" Index","DUR_ADJ_OAS_MID")),_xll.BDP($T221&amp;" Index","DUR_ADJ_OAS_MID"),IF(ISNUMBER(_xll.BDP($T221&amp;" Govt","DUR_ADJ_OAS_MID")),_xll.BDP($T221&amp;" Govt","DUR_ADJ_OAS_MID")," "))</f>
        <v xml:space="preserve"> </v>
      </c>
      <c r="S221" s="7" t="str">
        <f ca="1">IF(AND(A220="SVOL",C220="Cash"),                                     SUM(INDIRECT(ADDRESS(ROW()-(COUNTIF(A:A,"SVOL")),COLUMN())):INDIRECT(ADDRESS(ROW()-1,COLUMN()))),                                    IF(AND(A221="TYA",C221="Cash"), SUM(INDIRECT(ADDRESS(ROW()-(COUNTIF(A:A,"TYA")-1),COLUMN())):INDIRECT(ADDRESS(ROW()-1,COLUMN()))),                                    IF(AND(A221="SVOL",ISNUMBER(FIND(" Govt",C221))),"", IF(AND(A221="SVOL",ISNUMBER(FIND(" Index",C221))),J221,                                    IF(ISNUMBER(N221),Q221*N221,IF(ISNUMBER(R221),J221*R221," "))))))</f>
        <v xml:space="preserve"> </v>
      </c>
      <c r="AB221" s="8" t="s">
        <v>602</v>
      </c>
      <c r="AG221" s="17" t="s">
        <v>6276</v>
      </c>
    </row>
    <row r="222" spans="1:33" x14ac:dyDescent="0.35">
      <c r="A222" t="s">
        <v>79</v>
      </c>
      <c r="B222" t="s">
        <v>1046</v>
      </c>
      <c r="C222" t="s">
        <v>1047</v>
      </c>
      <c r="D222" t="s">
        <v>1048</v>
      </c>
      <c r="E222" t="s">
        <v>1049</v>
      </c>
      <c r="F222" t="s">
        <v>1050</v>
      </c>
      <c r="G222" s="1">
        <v>902.85677518324428</v>
      </c>
      <c r="H222" s="1">
        <v>328.12</v>
      </c>
      <c r="I222" s="2">
        <v>296245.3650731261</v>
      </c>
      <c r="J222" s="3">
        <v>2.7943053678894918E-3</v>
      </c>
      <c r="K222" s="4">
        <v>106017534.26000001</v>
      </c>
      <c r="L222" s="5">
        <v>4650001</v>
      </c>
      <c r="M222" s="6">
        <v>22.799464830000002</v>
      </c>
      <c r="N222" s="7" t="str">
        <f>IF(ISNUMBER(_xll.BDP($C222, "DELTA_MID")),_xll.BDP($C222, "DELTA_MID")," ")</f>
        <v xml:space="preserve"> </v>
      </c>
      <c r="O222" s="7" t="str">
        <f>IF(ISNUMBER(N222),_xll.BDP($C222, "OPT_UNDL_TICKER")," ")</f>
        <v xml:space="preserve"> </v>
      </c>
      <c r="P222" s="8" t="str">
        <f>IF(ISNUMBER(N222),_xll.BDP($C222, "OPT_UNDL_PX")," ")</f>
        <v xml:space="preserve"> </v>
      </c>
      <c r="Q222" s="7" t="str">
        <f t="shared" si="3"/>
        <v xml:space="preserve"> </v>
      </c>
      <c r="R222" s="8" t="str">
        <f>IF(ISNUMBER(_xll.BDP($T222&amp;" Index","DUR_ADJ_OAS_MID")),_xll.BDP($T222&amp;" Index","DUR_ADJ_OAS_MID"),IF(ISNUMBER(_xll.BDP($T222&amp;" Govt","DUR_ADJ_OAS_MID")),_xll.BDP($T222&amp;" Govt","DUR_ADJ_OAS_MID")," "))</f>
        <v xml:space="preserve"> </v>
      </c>
      <c r="S222" s="7" t="str">
        <f ca="1">IF(AND(A221="SVOL",C221="Cash"),                                     SUM(INDIRECT(ADDRESS(ROW()-(COUNTIF(A:A,"SVOL")),COLUMN())):INDIRECT(ADDRESS(ROW()-1,COLUMN()))),                                    IF(AND(A222="TYA",C222="Cash"), SUM(INDIRECT(ADDRESS(ROW()-(COUNTIF(A:A,"TYA")-1),COLUMN())):INDIRECT(ADDRESS(ROW()-1,COLUMN()))),                                    IF(AND(A222="SVOL",ISNUMBER(FIND(" Govt",C222))),"", IF(AND(A222="SVOL",ISNUMBER(FIND(" Index",C222))),J222,                                    IF(ISNUMBER(N222),Q222*N222,IF(ISNUMBER(R222),J222*R222," "))))))</f>
        <v xml:space="preserve"> </v>
      </c>
      <c r="AB222" s="8" t="s">
        <v>602</v>
      </c>
      <c r="AG222" s="17" t="s">
        <v>6276</v>
      </c>
    </row>
    <row r="223" spans="1:33" x14ac:dyDescent="0.35">
      <c r="A223" t="s">
        <v>79</v>
      </c>
      <c r="B223" t="s">
        <v>1051</v>
      </c>
      <c r="C223" t="s">
        <v>1052</v>
      </c>
      <c r="D223" t="s">
        <v>1053</v>
      </c>
      <c r="E223" t="s">
        <v>1054</v>
      </c>
      <c r="F223" t="s">
        <v>1055</v>
      </c>
      <c r="G223" s="1">
        <v>572.48479930768269</v>
      </c>
      <c r="H223" s="1">
        <v>558.69000000000005</v>
      </c>
      <c r="I223" s="2">
        <v>319841.53252520919</v>
      </c>
      <c r="J223" s="3">
        <v>3.0168739044696331E-3</v>
      </c>
      <c r="K223" s="4">
        <v>106017534.26000001</v>
      </c>
      <c r="L223" s="5">
        <v>4650001</v>
      </c>
      <c r="M223" s="6">
        <v>22.799464830000002</v>
      </c>
      <c r="N223" s="7" t="str">
        <f>IF(ISNUMBER(_xll.BDP($C223, "DELTA_MID")),_xll.BDP($C223, "DELTA_MID")," ")</f>
        <v xml:space="preserve"> </v>
      </c>
      <c r="O223" s="7" t="str">
        <f>IF(ISNUMBER(N223),_xll.BDP($C223, "OPT_UNDL_TICKER")," ")</f>
        <v xml:space="preserve"> </v>
      </c>
      <c r="P223" s="8" t="str">
        <f>IF(ISNUMBER(N223),_xll.BDP($C223, "OPT_UNDL_PX")," ")</f>
        <v xml:space="preserve"> </v>
      </c>
      <c r="Q223" s="7" t="str">
        <f t="shared" si="3"/>
        <v xml:space="preserve"> </v>
      </c>
      <c r="R223" s="8" t="str">
        <f>IF(ISNUMBER(_xll.BDP($T223&amp;" Index","DUR_ADJ_OAS_MID")),_xll.BDP($T223&amp;" Index","DUR_ADJ_OAS_MID"),IF(ISNUMBER(_xll.BDP($T223&amp;" Govt","DUR_ADJ_OAS_MID")),_xll.BDP($T223&amp;" Govt","DUR_ADJ_OAS_MID")," "))</f>
        <v xml:space="preserve"> </v>
      </c>
      <c r="S223" s="7" t="str">
        <f ca="1">IF(AND(A222="SVOL",C222="Cash"),                                     SUM(INDIRECT(ADDRESS(ROW()-(COUNTIF(A:A,"SVOL")),COLUMN())):INDIRECT(ADDRESS(ROW()-1,COLUMN()))),                                    IF(AND(A223="TYA",C223="Cash"), SUM(INDIRECT(ADDRESS(ROW()-(COUNTIF(A:A,"TYA")-1),COLUMN())):INDIRECT(ADDRESS(ROW()-1,COLUMN()))),                                    IF(AND(A223="SVOL",ISNUMBER(FIND(" Govt",C223))),"", IF(AND(A223="SVOL",ISNUMBER(FIND(" Index",C223))),J223,                                    IF(ISNUMBER(N223),Q223*N223,IF(ISNUMBER(R223),J223*R223," "))))))</f>
        <v xml:space="preserve"> </v>
      </c>
      <c r="AB223" s="8" t="s">
        <v>602</v>
      </c>
      <c r="AG223" s="17" t="s">
        <v>6276</v>
      </c>
    </row>
    <row r="224" spans="1:33" x14ac:dyDescent="0.35">
      <c r="A224" t="s">
        <v>79</v>
      </c>
      <c r="B224" t="s">
        <v>1056</v>
      </c>
      <c r="C224" t="s">
        <v>1057</v>
      </c>
      <c r="D224" t="s">
        <v>1058</v>
      </c>
      <c r="E224" t="s">
        <v>1059</v>
      </c>
      <c r="F224" t="s">
        <v>1060</v>
      </c>
      <c r="G224" s="1">
        <v>5123.460537360992</v>
      </c>
      <c r="H224" s="1">
        <v>58.59</v>
      </c>
      <c r="I224" s="2">
        <v>300183.55288398062</v>
      </c>
      <c r="J224" s="3">
        <v>2.831451938391653E-3</v>
      </c>
      <c r="K224" s="4">
        <v>106017534.26000001</v>
      </c>
      <c r="L224" s="5">
        <v>4650001</v>
      </c>
      <c r="M224" s="6">
        <v>22.799464830000002</v>
      </c>
      <c r="N224" s="7" t="str">
        <f>IF(ISNUMBER(_xll.BDP($C224, "DELTA_MID")),_xll.BDP($C224, "DELTA_MID")," ")</f>
        <v xml:space="preserve"> </v>
      </c>
      <c r="O224" s="7" t="str">
        <f>IF(ISNUMBER(N224),_xll.BDP($C224, "OPT_UNDL_TICKER")," ")</f>
        <v xml:space="preserve"> </v>
      </c>
      <c r="P224" s="8" t="str">
        <f>IF(ISNUMBER(N224),_xll.BDP($C224, "OPT_UNDL_PX")," ")</f>
        <v xml:space="preserve"> </v>
      </c>
      <c r="Q224" s="7" t="str">
        <f t="shared" si="3"/>
        <v xml:space="preserve"> </v>
      </c>
      <c r="R224" s="8" t="str">
        <f>IF(ISNUMBER(_xll.BDP($T224&amp;" Index","DUR_ADJ_OAS_MID")),_xll.BDP($T224&amp;" Index","DUR_ADJ_OAS_MID"),IF(ISNUMBER(_xll.BDP($T224&amp;" Govt","DUR_ADJ_OAS_MID")),_xll.BDP($T224&amp;" Govt","DUR_ADJ_OAS_MID")," "))</f>
        <v xml:space="preserve"> </v>
      </c>
      <c r="S224" s="7" t="str">
        <f ca="1">IF(AND(A223="SVOL",C223="Cash"),                                     SUM(INDIRECT(ADDRESS(ROW()-(COUNTIF(A:A,"SVOL")),COLUMN())):INDIRECT(ADDRESS(ROW()-1,COLUMN()))),                                    IF(AND(A224="TYA",C224="Cash"), SUM(INDIRECT(ADDRESS(ROW()-(COUNTIF(A:A,"TYA")-1),COLUMN())):INDIRECT(ADDRESS(ROW()-1,COLUMN()))),                                    IF(AND(A224="SVOL",ISNUMBER(FIND(" Govt",C224))),"", IF(AND(A224="SVOL",ISNUMBER(FIND(" Index",C224))),J224,                                    IF(ISNUMBER(N224),Q224*N224,IF(ISNUMBER(R224),J224*R224," "))))))</f>
        <v xml:space="preserve"> </v>
      </c>
      <c r="AB224" s="8" t="s">
        <v>602</v>
      </c>
      <c r="AG224" s="17" t="s">
        <v>6276</v>
      </c>
    </row>
    <row r="225" spans="1:33" x14ac:dyDescent="0.35">
      <c r="A225" t="s">
        <v>79</v>
      </c>
      <c r="B225" t="s">
        <v>1061</v>
      </c>
      <c r="C225" t="s">
        <v>1062</v>
      </c>
      <c r="D225" t="s">
        <v>1063</v>
      </c>
      <c r="E225" t="s">
        <v>1064</v>
      </c>
      <c r="F225" t="s">
        <v>1065</v>
      </c>
      <c r="G225" s="1">
        <v>763.88592005728742</v>
      </c>
      <c r="H225" s="1">
        <v>458.53</v>
      </c>
      <c r="I225" s="2">
        <v>350264.61092386802</v>
      </c>
      <c r="J225" s="3">
        <v>3.3038366093751099E-3</v>
      </c>
      <c r="K225" s="4">
        <v>106017534.26000001</v>
      </c>
      <c r="L225" s="5">
        <v>4650001</v>
      </c>
      <c r="M225" s="6">
        <v>22.799464830000002</v>
      </c>
      <c r="N225" s="7" t="str">
        <f>IF(ISNUMBER(_xll.BDP($C225, "DELTA_MID")),_xll.BDP($C225, "DELTA_MID")," ")</f>
        <v xml:space="preserve"> </v>
      </c>
      <c r="O225" s="7" t="str">
        <f>IF(ISNUMBER(N225),_xll.BDP($C225, "OPT_UNDL_TICKER")," ")</f>
        <v xml:space="preserve"> </v>
      </c>
      <c r="P225" s="8" t="str">
        <f>IF(ISNUMBER(N225),_xll.BDP($C225, "OPT_UNDL_PX")," ")</f>
        <v xml:space="preserve"> </v>
      </c>
      <c r="Q225" s="7" t="str">
        <f t="shared" si="3"/>
        <v xml:space="preserve"> </v>
      </c>
      <c r="R225" s="8" t="str">
        <f>IF(ISNUMBER(_xll.BDP($T225&amp;" Index","DUR_ADJ_OAS_MID")),_xll.BDP($T225&amp;" Index","DUR_ADJ_OAS_MID"),IF(ISNUMBER(_xll.BDP($T225&amp;" Govt","DUR_ADJ_OAS_MID")),_xll.BDP($T225&amp;" Govt","DUR_ADJ_OAS_MID")," "))</f>
        <v xml:space="preserve"> </v>
      </c>
      <c r="S225" s="7" t="str">
        <f ca="1">IF(AND(A224="SVOL",C224="Cash"),                                     SUM(INDIRECT(ADDRESS(ROW()-(COUNTIF(A:A,"SVOL")),COLUMN())):INDIRECT(ADDRESS(ROW()-1,COLUMN()))),                                    IF(AND(A225="TYA",C225="Cash"), SUM(INDIRECT(ADDRESS(ROW()-(COUNTIF(A:A,"TYA")-1),COLUMN())):INDIRECT(ADDRESS(ROW()-1,COLUMN()))),                                    IF(AND(A225="SVOL",ISNUMBER(FIND(" Govt",C225))),"", IF(AND(A225="SVOL",ISNUMBER(FIND(" Index",C225))),J225,                                    IF(ISNUMBER(N225),Q225*N225,IF(ISNUMBER(R225),J225*R225," "))))))</f>
        <v xml:space="preserve"> </v>
      </c>
      <c r="AB225" s="8" t="s">
        <v>602</v>
      </c>
      <c r="AG225" s="17" t="s">
        <v>6276</v>
      </c>
    </row>
    <row r="226" spans="1:33" x14ac:dyDescent="0.35">
      <c r="A226" t="s">
        <v>79</v>
      </c>
      <c r="B226" t="s">
        <v>1066</v>
      </c>
      <c r="C226" t="s">
        <v>1067</v>
      </c>
      <c r="D226" t="s">
        <v>1068</v>
      </c>
      <c r="E226" t="s">
        <v>1069</v>
      </c>
      <c r="F226" t="s">
        <v>1070</v>
      </c>
      <c r="G226" s="1">
        <v>647.92258166566808</v>
      </c>
      <c r="H226" s="1">
        <v>484.11</v>
      </c>
      <c r="I226" s="2">
        <v>313665.80101016659</v>
      </c>
      <c r="J226" s="3">
        <v>2.9586219223032002E-3</v>
      </c>
      <c r="K226" s="4">
        <v>106017534.26000001</v>
      </c>
      <c r="L226" s="5">
        <v>4650001</v>
      </c>
      <c r="M226" s="6">
        <v>22.799464830000002</v>
      </c>
      <c r="N226" s="7" t="str">
        <f>IF(ISNUMBER(_xll.BDP($C226, "DELTA_MID")),_xll.BDP($C226, "DELTA_MID")," ")</f>
        <v xml:space="preserve"> </v>
      </c>
      <c r="O226" s="7" t="str">
        <f>IF(ISNUMBER(N226),_xll.BDP($C226, "OPT_UNDL_TICKER")," ")</f>
        <v xml:space="preserve"> </v>
      </c>
      <c r="P226" s="8" t="str">
        <f>IF(ISNUMBER(N226),_xll.BDP($C226, "OPT_UNDL_PX")," ")</f>
        <v xml:space="preserve"> </v>
      </c>
      <c r="Q226" s="7" t="str">
        <f t="shared" si="3"/>
        <v xml:space="preserve"> </v>
      </c>
      <c r="R226" s="8" t="str">
        <f>IF(ISNUMBER(_xll.BDP($T226&amp;" Index","DUR_ADJ_OAS_MID")),_xll.BDP($T226&amp;" Index","DUR_ADJ_OAS_MID"),IF(ISNUMBER(_xll.BDP($T226&amp;" Govt","DUR_ADJ_OAS_MID")),_xll.BDP($T226&amp;" Govt","DUR_ADJ_OAS_MID")," "))</f>
        <v xml:space="preserve"> </v>
      </c>
      <c r="S226" s="7" t="str">
        <f ca="1">IF(AND(A225="SVOL",C225="Cash"),                                     SUM(INDIRECT(ADDRESS(ROW()-(COUNTIF(A:A,"SVOL")),COLUMN())):INDIRECT(ADDRESS(ROW()-1,COLUMN()))),                                    IF(AND(A226="TYA",C226="Cash"), SUM(INDIRECT(ADDRESS(ROW()-(COUNTIF(A:A,"TYA")-1),COLUMN())):INDIRECT(ADDRESS(ROW()-1,COLUMN()))),                                    IF(AND(A226="SVOL",ISNUMBER(FIND(" Govt",C226))),"", IF(AND(A226="SVOL",ISNUMBER(FIND(" Index",C226))),J226,                                    IF(ISNUMBER(N226),Q226*N226,IF(ISNUMBER(R226),J226*R226," "))))))</f>
        <v xml:space="preserve"> </v>
      </c>
      <c r="AB226" s="8" t="s">
        <v>602</v>
      </c>
      <c r="AG226" s="17" t="s">
        <v>6276</v>
      </c>
    </row>
    <row r="227" spans="1:33" x14ac:dyDescent="0.35">
      <c r="A227" t="s">
        <v>79</v>
      </c>
      <c r="B227" t="s">
        <v>1071</v>
      </c>
      <c r="C227" t="s">
        <v>1072</v>
      </c>
      <c r="D227" t="s">
        <v>1073</v>
      </c>
      <c r="E227" t="s">
        <v>1074</v>
      </c>
      <c r="F227" t="s">
        <v>1075</v>
      </c>
      <c r="G227" s="1">
        <v>3676.4543672652931</v>
      </c>
      <c r="H227" s="1">
        <v>94.38</v>
      </c>
      <c r="I227" s="2">
        <v>346983.76318249828</v>
      </c>
      <c r="J227" s="3">
        <v>3.2728903346454642E-3</v>
      </c>
      <c r="K227" s="4">
        <v>106017534.26000001</v>
      </c>
      <c r="L227" s="5">
        <v>4650001</v>
      </c>
      <c r="M227" s="6">
        <v>22.799464830000002</v>
      </c>
      <c r="N227" s="7" t="str">
        <f>IF(ISNUMBER(_xll.BDP($C227, "DELTA_MID")),_xll.BDP($C227, "DELTA_MID")," ")</f>
        <v xml:space="preserve"> </v>
      </c>
      <c r="O227" s="7" t="str">
        <f>IF(ISNUMBER(N227),_xll.BDP($C227, "OPT_UNDL_TICKER")," ")</f>
        <v xml:space="preserve"> </v>
      </c>
      <c r="P227" s="8" t="str">
        <f>IF(ISNUMBER(N227),_xll.BDP($C227, "OPT_UNDL_PX")," ")</f>
        <v xml:space="preserve"> </v>
      </c>
      <c r="Q227" s="7" t="str">
        <f t="shared" si="3"/>
        <v xml:space="preserve"> </v>
      </c>
      <c r="R227" s="8" t="str">
        <f>IF(ISNUMBER(_xll.BDP($T227&amp;" Index","DUR_ADJ_OAS_MID")),_xll.BDP($T227&amp;" Index","DUR_ADJ_OAS_MID"),IF(ISNUMBER(_xll.BDP($T227&amp;" Govt","DUR_ADJ_OAS_MID")),_xll.BDP($T227&amp;" Govt","DUR_ADJ_OAS_MID")," "))</f>
        <v xml:space="preserve"> </v>
      </c>
      <c r="S227" s="7" t="str">
        <f ca="1">IF(AND(A226="SVOL",C226="Cash"),                                     SUM(INDIRECT(ADDRESS(ROW()-(COUNTIF(A:A,"SVOL")),COLUMN())):INDIRECT(ADDRESS(ROW()-1,COLUMN()))),                                    IF(AND(A227="TYA",C227="Cash"), SUM(INDIRECT(ADDRESS(ROW()-(COUNTIF(A:A,"TYA")-1),COLUMN())):INDIRECT(ADDRESS(ROW()-1,COLUMN()))),                                    IF(AND(A227="SVOL",ISNUMBER(FIND(" Govt",C227))),"", IF(AND(A227="SVOL",ISNUMBER(FIND(" Index",C227))),J227,                                    IF(ISNUMBER(N227),Q227*N227,IF(ISNUMBER(R227),J227*R227," "))))))</f>
        <v xml:space="preserve"> </v>
      </c>
      <c r="AB227" s="8" t="s">
        <v>602</v>
      </c>
      <c r="AG227" s="17" t="s">
        <v>6276</v>
      </c>
    </row>
    <row r="228" spans="1:33" x14ac:dyDescent="0.35">
      <c r="A228" t="s">
        <v>79</v>
      </c>
      <c r="B228" t="s">
        <v>1076</v>
      </c>
      <c r="C228" t="s">
        <v>1077</v>
      </c>
      <c r="D228" t="s">
        <v>1078</v>
      </c>
      <c r="E228" t="s">
        <v>1079</v>
      </c>
      <c r="F228" t="s">
        <v>1080</v>
      </c>
      <c r="G228" s="1">
        <v>1356.017778822988</v>
      </c>
      <c r="H228" s="1">
        <v>232.81</v>
      </c>
      <c r="I228" s="2">
        <v>315694.49908778002</v>
      </c>
      <c r="J228" s="3">
        <v>2.9777574180659869E-3</v>
      </c>
      <c r="K228" s="4">
        <v>106017534.26000001</v>
      </c>
      <c r="L228" s="5">
        <v>4650001</v>
      </c>
      <c r="M228" s="6">
        <v>22.799464830000002</v>
      </c>
      <c r="N228" s="7" t="str">
        <f>IF(ISNUMBER(_xll.BDP($C228, "DELTA_MID")),_xll.BDP($C228, "DELTA_MID")," ")</f>
        <v xml:space="preserve"> </v>
      </c>
      <c r="O228" s="7" t="str">
        <f>IF(ISNUMBER(N228),_xll.BDP($C228, "OPT_UNDL_TICKER")," ")</f>
        <v xml:space="preserve"> </v>
      </c>
      <c r="P228" s="8" t="str">
        <f>IF(ISNUMBER(N228),_xll.BDP($C228, "OPT_UNDL_PX")," ")</f>
        <v xml:space="preserve"> </v>
      </c>
      <c r="Q228" s="7" t="str">
        <f t="shared" si="3"/>
        <v xml:space="preserve"> </v>
      </c>
      <c r="R228" s="8" t="str">
        <f>IF(ISNUMBER(_xll.BDP($T228&amp;" Index","DUR_ADJ_OAS_MID")),_xll.BDP($T228&amp;" Index","DUR_ADJ_OAS_MID"),IF(ISNUMBER(_xll.BDP($T228&amp;" Govt","DUR_ADJ_OAS_MID")),_xll.BDP($T228&amp;" Govt","DUR_ADJ_OAS_MID")," "))</f>
        <v xml:space="preserve"> </v>
      </c>
      <c r="S228" s="7" t="str">
        <f ca="1">IF(AND(A227="SVOL",C227="Cash"),                                     SUM(INDIRECT(ADDRESS(ROW()-(COUNTIF(A:A,"SVOL")),COLUMN())):INDIRECT(ADDRESS(ROW()-1,COLUMN()))),                                    IF(AND(A228="TYA",C228="Cash"), SUM(INDIRECT(ADDRESS(ROW()-(COUNTIF(A:A,"TYA")-1),COLUMN())):INDIRECT(ADDRESS(ROW()-1,COLUMN()))),                                    IF(AND(A228="SVOL",ISNUMBER(FIND(" Govt",C228))),"", IF(AND(A228="SVOL",ISNUMBER(FIND(" Index",C228))),J228,                                    IF(ISNUMBER(N228),Q228*N228,IF(ISNUMBER(R228),J228*R228," "))))))</f>
        <v xml:space="preserve"> </v>
      </c>
      <c r="AB228" s="8" t="s">
        <v>602</v>
      </c>
      <c r="AG228" s="17" t="s">
        <v>6276</v>
      </c>
    </row>
    <row r="229" spans="1:33" x14ac:dyDescent="0.35">
      <c r="A229" t="s">
        <v>79</v>
      </c>
      <c r="B229" t="s">
        <v>1081</v>
      </c>
      <c r="C229" t="s">
        <v>1082</v>
      </c>
      <c r="D229" t="s">
        <v>1083</v>
      </c>
      <c r="E229" t="s">
        <v>1084</v>
      </c>
      <c r="F229" t="s">
        <v>1085</v>
      </c>
      <c r="G229" s="1">
        <v>8833.7025009341505</v>
      </c>
      <c r="H229" s="1">
        <v>37.21</v>
      </c>
      <c r="I229" s="2">
        <v>328702.07005975978</v>
      </c>
      <c r="J229" s="3">
        <v>3.1004500562486462E-3</v>
      </c>
      <c r="K229" s="4">
        <v>106017534.26000001</v>
      </c>
      <c r="L229" s="5">
        <v>4650001</v>
      </c>
      <c r="M229" s="6">
        <v>22.799464830000002</v>
      </c>
      <c r="N229" s="7" t="str">
        <f>IF(ISNUMBER(_xll.BDP($C229, "DELTA_MID")),_xll.BDP($C229, "DELTA_MID")," ")</f>
        <v xml:space="preserve"> </v>
      </c>
      <c r="O229" s="7" t="str">
        <f>IF(ISNUMBER(N229),_xll.BDP($C229, "OPT_UNDL_TICKER")," ")</f>
        <v xml:space="preserve"> </v>
      </c>
      <c r="P229" s="8" t="str">
        <f>IF(ISNUMBER(N229),_xll.BDP($C229, "OPT_UNDL_PX")," ")</f>
        <v xml:space="preserve"> </v>
      </c>
      <c r="Q229" s="7" t="str">
        <f t="shared" si="3"/>
        <v xml:space="preserve"> </v>
      </c>
      <c r="R229" s="8" t="str">
        <f>IF(ISNUMBER(_xll.BDP($T229&amp;" Index","DUR_ADJ_OAS_MID")),_xll.BDP($T229&amp;" Index","DUR_ADJ_OAS_MID"),IF(ISNUMBER(_xll.BDP($T229&amp;" Govt","DUR_ADJ_OAS_MID")),_xll.BDP($T229&amp;" Govt","DUR_ADJ_OAS_MID")," "))</f>
        <v xml:space="preserve"> </v>
      </c>
      <c r="S229" s="7" t="str">
        <f ca="1">IF(AND(A228="SVOL",C228="Cash"),                                     SUM(INDIRECT(ADDRESS(ROW()-(COUNTIF(A:A,"SVOL")),COLUMN())):INDIRECT(ADDRESS(ROW()-1,COLUMN()))),                                    IF(AND(A229="TYA",C229="Cash"), SUM(INDIRECT(ADDRESS(ROW()-(COUNTIF(A:A,"TYA")-1),COLUMN())):INDIRECT(ADDRESS(ROW()-1,COLUMN()))),                                    IF(AND(A229="SVOL",ISNUMBER(FIND(" Govt",C229))),"", IF(AND(A229="SVOL",ISNUMBER(FIND(" Index",C229))),J229,                                    IF(ISNUMBER(N229),Q229*N229,IF(ISNUMBER(R229),J229*R229," "))))))</f>
        <v xml:space="preserve"> </v>
      </c>
      <c r="AB229" s="8" t="s">
        <v>602</v>
      </c>
      <c r="AG229" s="17" t="s">
        <v>6276</v>
      </c>
    </row>
    <row r="230" spans="1:33" x14ac:dyDescent="0.35">
      <c r="A230" t="s">
        <v>79</v>
      </c>
      <c r="B230" t="s">
        <v>1086</v>
      </c>
      <c r="C230" t="s">
        <v>1087</v>
      </c>
      <c r="D230" t="s">
        <v>1088</v>
      </c>
      <c r="E230" t="s">
        <v>1089</v>
      </c>
      <c r="F230" t="s">
        <v>1090</v>
      </c>
      <c r="G230" s="1">
        <v>2323.978096531031</v>
      </c>
      <c r="H230" s="1">
        <v>135.33000000000001</v>
      </c>
      <c r="I230" s="2">
        <v>314503.95580354438</v>
      </c>
      <c r="J230" s="3">
        <v>2.9665277352352599E-3</v>
      </c>
      <c r="K230" s="4">
        <v>106017534.26000001</v>
      </c>
      <c r="L230" s="5">
        <v>4650001</v>
      </c>
      <c r="M230" s="6">
        <v>22.799464830000002</v>
      </c>
      <c r="N230" s="7" t="str">
        <f>IF(ISNUMBER(_xll.BDP($C230, "DELTA_MID")),_xll.BDP($C230, "DELTA_MID")," ")</f>
        <v xml:space="preserve"> </v>
      </c>
      <c r="O230" s="7" t="str">
        <f>IF(ISNUMBER(N230),_xll.BDP($C230, "OPT_UNDL_TICKER")," ")</f>
        <v xml:space="preserve"> </v>
      </c>
      <c r="P230" s="8" t="str">
        <f>IF(ISNUMBER(N230),_xll.BDP($C230, "OPT_UNDL_PX")," ")</f>
        <v xml:space="preserve"> </v>
      </c>
      <c r="Q230" s="7" t="str">
        <f t="shared" si="3"/>
        <v xml:space="preserve"> </v>
      </c>
      <c r="R230" s="8" t="str">
        <f>IF(ISNUMBER(_xll.BDP($T230&amp;" Index","DUR_ADJ_OAS_MID")),_xll.BDP($T230&amp;" Index","DUR_ADJ_OAS_MID"),IF(ISNUMBER(_xll.BDP($T230&amp;" Govt","DUR_ADJ_OAS_MID")),_xll.BDP($T230&amp;" Govt","DUR_ADJ_OAS_MID")," "))</f>
        <v xml:space="preserve"> </v>
      </c>
      <c r="S230" s="7" t="str">
        <f ca="1">IF(AND(A229="SVOL",C229="Cash"),                                     SUM(INDIRECT(ADDRESS(ROW()-(COUNTIF(A:A,"SVOL")),COLUMN())):INDIRECT(ADDRESS(ROW()-1,COLUMN()))),                                    IF(AND(A230="TYA",C230="Cash"), SUM(INDIRECT(ADDRESS(ROW()-(COUNTIF(A:A,"TYA")-1),COLUMN())):INDIRECT(ADDRESS(ROW()-1,COLUMN()))),                                    IF(AND(A230="SVOL",ISNUMBER(FIND(" Govt",C230))),"", IF(AND(A230="SVOL",ISNUMBER(FIND(" Index",C230))),J230,                                    IF(ISNUMBER(N230),Q230*N230,IF(ISNUMBER(R230),J230*R230," "))))))</f>
        <v xml:space="preserve"> </v>
      </c>
      <c r="AB230" s="8" t="s">
        <v>602</v>
      </c>
      <c r="AG230" s="17" t="s">
        <v>6276</v>
      </c>
    </row>
    <row r="231" spans="1:33" x14ac:dyDescent="0.35">
      <c r="A231" t="s">
        <v>79</v>
      </c>
      <c r="B231" t="s">
        <v>595</v>
      </c>
      <c r="C231" t="s">
        <v>1091</v>
      </c>
      <c r="F231" t="s">
        <v>1091</v>
      </c>
      <c r="G231" s="1">
        <v>-30881662</v>
      </c>
      <c r="H231" s="1">
        <v>100</v>
      </c>
      <c r="I231" s="2">
        <v>-30881662</v>
      </c>
      <c r="J231" s="3">
        <v>-0.29128824977731121</v>
      </c>
      <c r="K231" s="4">
        <v>106017534.26000001</v>
      </c>
      <c r="L231" s="5">
        <v>4650001</v>
      </c>
      <c r="M231" s="6">
        <v>22.799464830000002</v>
      </c>
      <c r="N231" s="7" t="str">
        <f>IF(ISNUMBER(_xll.BDP($C231, "DELTA_MID")),_xll.BDP($C231, "DELTA_MID")," ")</f>
        <v xml:space="preserve"> </v>
      </c>
      <c r="O231" s="7" t="str">
        <f>IF(ISNUMBER(N231),_xll.BDP($C231, "OPT_UNDL_TICKER")," ")</f>
        <v xml:space="preserve"> </v>
      </c>
      <c r="P231" s="8" t="str">
        <f>IF(ISNUMBER(N231),_xll.BDP($C231, "OPT_UNDL_PX")," ")</f>
        <v xml:space="preserve"> </v>
      </c>
      <c r="Q231" s="7" t="str">
        <f t="shared" si="3"/>
        <v xml:space="preserve"> </v>
      </c>
      <c r="R231" s="8" t="str">
        <f>IF(ISNUMBER(_xll.BDP($T231&amp;" Index","DUR_ADJ_OAS_MID")),_xll.BDP($T231&amp;" Index","DUR_ADJ_OAS_MID"),IF(ISNUMBER(_xll.BDP($T231&amp;" Govt","DUR_ADJ_OAS_MID")),_xll.BDP($T231&amp;" Govt","DUR_ADJ_OAS_MID")," "))</f>
        <v xml:space="preserve"> </v>
      </c>
      <c r="S231" s="7" t="str">
        <f ca="1">IF(AND(A230="SVOL",C230="Cash"),                                     SUM(INDIRECT(ADDRESS(ROW()-(COUNTIF(A:A,"SVOL")),COLUMN())):INDIRECT(ADDRESS(ROW()-1,COLUMN()))),                                    IF(AND(A231="TYA",C231="Cash"), SUM(INDIRECT(ADDRESS(ROW()-(COUNTIF(A:A,"TYA")-1),COLUMN())):INDIRECT(ADDRESS(ROW()-1,COLUMN()))),                                    IF(AND(A231="SVOL",ISNUMBER(FIND(" Govt",C231))),"", IF(AND(A231="SVOL",ISNUMBER(FIND(" Index",C231))),J231,                                    IF(ISNUMBER(N231),Q231*N231,IF(ISNUMBER(R231),J231*R231," "))))))</f>
        <v xml:space="preserve"> </v>
      </c>
      <c r="T231" t="s">
        <v>1091</v>
      </c>
      <c r="U231" t="s">
        <v>86</v>
      </c>
      <c r="AC231" s="8" t="s">
        <v>89</v>
      </c>
      <c r="AD231" s="8" t="s">
        <v>90</v>
      </c>
      <c r="AE231" s="8">
        <v>40</v>
      </c>
      <c r="AG231" s="17" t="s">
        <v>6276</v>
      </c>
    </row>
    <row r="232" spans="1:33" x14ac:dyDescent="0.35">
      <c r="A232" t="s">
        <v>79</v>
      </c>
      <c r="B232" t="s">
        <v>1092</v>
      </c>
      <c r="C232" t="s">
        <v>1092</v>
      </c>
      <c r="D232" t="s">
        <v>1093</v>
      </c>
      <c r="E232" t="s">
        <v>1094</v>
      </c>
      <c r="F232" t="s">
        <v>1095</v>
      </c>
      <c r="G232" s="1">
        <v>15200000</v>
      </c>
      <c r="H232" s="1">
        <v>99.210999999999999</v>
      </c>
      <c r="I232" s="2">
        <v>15080072</v>
      </c>
      <c r="J232" s="3">
        <v>0.1422413009829534</v>
      </c>
      <c r="K232" s="4">
        <v>106017534.26000001</v>
      </c>
      <c r="L232" s="5">
        <v>4650001</v>
      </c>
      <c r="M232" s="6">
        <v>22.799464830000002</v>
      </c>
      <c r="N232" s="7" t="str">
        <f>IF(ISNUMBER(_xll.BDP($C232, "DELTA_MID")),_xll.BDP($C232, "DELTA_MID")," ")</f>
        <v xml:space="preserve"> </v>
      </c>
      <c r="O232" s="7" t="str">
        <f>IF(ISNUMBER(N232),_xll.BDP($C232, "OPT_UNDL_TICKER")," ")</f>
        <v xml:space="preserve"> </v>
      </c>
      <c r="P232" s="8" t="str">
        <f>IF(ISNUMBER(N232),_xll.BDP($C232, "OPT_UNDL_PX")," ")</f>
        <v xml:space="preserve"> </v>
      </c>
      <c r="Q232" s="7" t="str">
        <f t="shared" si="3"/>
        <v xml:space="preserve"> </v>
      </c>
      <c r="R232" s="8">
        <f>IF(ISNUMBER(_xll.BDP($T232&amp;" Index","DUR_ADJ_OAS_MID")),_xll.BDP($T232&amp;" Index","DUR_ADJ_OAS_MID"),IF(ISNUMBER(_xll.BDP($T232&amp;" Govt","DUR_ADJ_OAS_MID")),_xll.BDP($T232&amp;" Govt","DUR_ADJ_OAS_MID")," "))</f>
        <v>0.14392759808989014</v>
      </c>
      <c r="S232" s="7">
        <f ca="1">IF(AND(A231="SVOL",C231="Cash"),                                     SUM(INDIRECT(ADDRESS(ROW()-(COUNTIF(A:A,"SVOL")),COLUMN())):INDIRECT(ADDRESS(ROW()-1,COLUMN()))),                                    IF(AND(A232="TYA",C232="Cash"), SUM(INDIRECT(ADDRESS(ROW()-(COUNTIF(A:A,"TYA")-1),COLUMN())):INDIRECT(ADDRESS(ROW()-1,COLUMN()))),                                    IF(AND(A232="SVOL",ISNUMBER(FIND(" Govt",C232))),"", IF(AND(A232="SVOL",ISNUMBER(FIND(" Index",C232))),J232,                                    IF(ISNUMBER(N232),Q232*N232,IF(ISNUMBER(R232),J232*R232," "))))))</f>
        <v>2.0472448799657612E-2</v>
      </c>
      <c r="T232" t="s">
        <v>1095</v>
      </c>
      <c r="U232" t="s">
        <v>63</v>
      </c>
      <c r="AG232" s="17" t="s">
        <v>6276</v>
      </c>
    </row>
    <row r="233" spans="1:33" x14ac:dyDescent="0.35">
      <c r="A233" t="s">
        <v>79</v>
      </c>
      <c r="B233" t="s">
        <v>59</v>
      </c>
      <c r="C233" t="s">
        <v>59</v>
      </c>
      <c r="D233" t="s">
        <v>60</v>
      </c>
      <c r="E233" t="s">
        <v>61</v>
      </c>
      <c r="F233" t="s">
        <v>62</v>
      </c>
      <c r="G233" s="1">
        <v>62800000</v>
      </c>
      <c r="H233" s="1">
        <v>99.065777999999995</v>
      </c>
      <c r="I233" s="2">
        <v>62213308.579999998</v>
      </c>
      <c r="J233" s="3">
        <v>0.58682093499773358</v>
      </c>
      <c r="K233" s="4">
        <v>106017534.26000001</v>
      </c>
      <c r="L233" s="5">
        <v>4650001</v>
      </c>
      <c r="M233" s="6">
        <v>22.799464830000002</v>
      </c>
      <c r="N233" s="7" t="str">
        <f>IF(ISNUMBER(_xll.BDP($C233, "DELTA_MID")),_xll.BDP($C233, "DELTA_MID")," ")</f>
        <v xml:space="preserve"> </v>
      </c>
      <c r="O233" s="7" t="str">
        <f>IF(ISNUMBER(N233),_xll.BDP($C233, "OPT_UNDL_TICKER")," ")</f>
        <v xml:space="preserve"> </v>
      </c>
      <c r="P233" s="8" t="str">
        <f>IF(ISNUMBER(N233),_xll.BDP($C233, "OPT_UNDL_PX")," ")</f>
        <v xml:space="preserve"> </v>
      </c>
      <c r="Q233" s="7" t="str">
        <f t="shared" si="3"/>
        <v xml:space="preserve"> </v>
      </c>
      <c r="R233" s="8">
        <f>IF(ISNUMBER(_xll.BDP($T233&amp;" Index","DUR_ADJ_OAS_MID")),_xll.BDP($T233&amp;" Index","DUR_ADJ_OAS_MID"),IF(ISNUMBER(_xll.BDP($T233&amp;" Govt","DUR_ADJ_OAS_MID")),_xll.BDP($T233&amp;" Govt","DUR_ADJ_OAS_MID")," "))</f>
        <v>0.17058948962529646</v>
      </c>
      <c r="S233" s="7">
        <f ca="1">IF(AND(A232="SVOL",C232="Cash"),                                     SUM(INDIRECT(ADDRESS(ROW()-(COUNTIF(A:A,"SVOL")),COLUMN())):INDIRECT(ADDRESS(ROW()-1,COLUMN()))),                                    IF(AND(A233="TYA",C233="Cash"), SUM(INDIRECT(ADDRESS(ROW()-(COUNTIF(A:A,"TYA")-1),COLUMN())):INDIRECT(ADDRESS(ROW()-1,COLUMN()))),                                    IF(AND(A233="SVOL",ISNUMBER(FIND(" Govt",C233))),"", IF(AND(A233="SVOL",ISNUMBER(FIND(" Index",C233))),J233,                                    IF(ISNUMBER(N233),Q233*N233,IF(ISNUMBER(R233),J233*R233," "))))))</f>
        <v>0.10010548380270265</v>
      </c>
      <c r="T233" t="s">
        <v>62</v>
      </c>
      <c r="U233" t="s">
        <v>63</v>
      </c>
      <c r="AG233" s="17" t="s">
        <v>6276</v>
      </c>
    </row>
    <row r="234" spans="1:33" x14ac:dyDescent="0.35">
      <c r="A234" t="s">
        <v>79</v>
      </c>
      <c r="B234" t="s">
        <v>1096</v>
      </c>
      <c r="C234" t="s">
        <v>1096</v>
      </c>
      <c r="D234" t="s">
        <v>1097</v>
      </c>
      <c r="E234" t="s">
        <v>1098</v>
      </c>
      <c r="F234" t="s">
        <v>1099</v>
      </c>
      <c r="G234" s="1">
        <v>27500000</v>
      </c>
      <c r="H234" s="1">
        <v>98.499251999999998</v>
      </c>
      <c r="I234" s="2">
        <v>27087294.300000001</v>
      </c>
      <c r="J234" s="3">
        <v>0.25549824837309398</v>
      </c>
      <c r="K234" s="4">
        <v>106017534.26000001</v>
      </c>
      <c r="L234" s="5">
        <v>4650001</v>
      </c>
      <c r="M234" s="6">
        <v>22.799464830000002</v>
      </c>
      <c r="N234" s="7" t="str">
        <f>IF(ISNUMBER(_xll.BDP($C234, "DELTA_MID")),_xll.BDP($C234, "DELTA_MID")," ")</f>
        <v xml:space="preserve"> </v>
      </c>
      <c r="O234" s="7" t="str">
        <f>IF(ISNUMBER(N234),_xll.BDP($C234, "OPT_UNDL_TICKER")," ")</f>
        <v xml:space="preserve"> </v>
      </c>
      <c r="P234" s="8" t="str">
        <f>IF(ISNUMBER(N234),_xll.BDP($C234, "OPT_UNDL_PX")," ")</f>
        <v xml:space="preserve"> </v>
      </c>
      <c r="Q234" s="7" t="str">
        <f t="shared" si="3"/>
        <v xml:space="preserve"> </v>
      </c>
      <c r="R234" s="8">
        <f>IF(ISNUMBER(_xll.BDP($T234&amp;" Index","DUR_ADJ_OAS_MID")),_xll.BDP($T234&amp;" Index","DUR_ADJ_OAS_MID"),IF(ISNUMBER(_xll.BDP($T234&amp;" Govt","DUR_ADJ_OAS_MID")),_xll.BDP($T234&amp;" Govt","DUR_ADJ_OAS_MID")," "))</f>
        <v>0.27453717240719494</v>
      </c>
      <c r="S234" s="7">
        <f ca="1">IF(AND(A233="SVOL",C233="Cash"),                                     SUM(INDIRECT(ADDRESS(ROW()-(COUNTIF(A:A,"SVOL")),COLUMN())):INDIRECT(ADDRESS(ROW()-1,COLUMN()))),                                    IF(AND(A234="TYA",C234="Cash"), SUM(INDIRECT(ADDRESS(ROW()-(COUNTIF(A:A,"TYA")-1),COLUMN())):INDIRECT(ADDRESS(ROW()-1,COLUMN()))),                                    IF(AND(A234="SVOL",ISNUMBER(FIND(" Govt",C234))),"", IF(AND(A234="SVOL",ISNUMBER(FIND(" Index",C234))),J234,                                    IF(ISNUMBER(N234),Q234*N234,IF(ISNUMBER(R234),J234*R234," "))))))</f>
        <v>7.0143766663340421E-2</v>
      </c>
      <c r="T234" t="s">
        <v>1099</v>
      </c>
      <c r="U234" t="s">
        <v>63</v>
      </c>
      <c r="AG234" s="17" t="s">
        <v>6276</v>
      </c>
    </row>
    <row r="235" spans="1:33" x14ac:dyDescent="0.35">
      <c r="A235" t="s">
        <v>79</v>
      </c>
      <c r="B235" t="s">
        <v>67</v>
      </c>
      <c r="C235" t="s">
        <v>67</v>
      </c>
      <c r="G235" s="1">
        <v>1645714.26</v>
      </c>
      <c r="H235" s="1">
        <v>1</v>
      </c>
      <c r="I235" s="2">
        <v>1645714.26</v>
      </c>
      <c r="J235" s="3">
        <v>1.55230384436227E-2</v>
      </c>
      <c r="K235" s="4">
        <v>106017534.26000001</v>
      </c>
      <c r="L235" s="5">
        <v>4650001</v>
      </c>
      <c r="M235" s="6">
        <v>22.799464830000002</v>
      </c>
      <c r="N235" s="7" t="str">
        <f>IF(ISNUMBER(_xll.BDP($C235, "DELTA_MID")),_xll.BDP($C235, "DELTA_MID")," ")</f>
        <v xml:space="preserve"> </v>
      </c>
      <c r="O235" s="7" t="str">
        <f>IF(ISNUMBER(N235),_xll.BDP($C235, "OPT_UNDL_TICKER")," ")</f>
        <v xml:space="preserve"> </v>
      </c>
      <c r="P235" s="8" t="str">
        <f>IF(ISNUMBER(N235),_xll.BDP($C235, "OPT_UNDL_PX")," ")</f>
        <v xml:space="preserve"> </v>
      </c>
      <c r="Q235" s="7" t="str">
        <f t="shared" si="3"/>
        <v xml:space="preserve"> </v>
      </c>
      <c r="R235" s="8" t="str">
        <f>IF(ISNUMBER(_xll.BDP($T235&amp;" Index","DUR_ADJ_OAS_MID")),_xll.BDP($T235&amp;" Index","DUR_ADJ_OAS_MID"),IF(ISNUMBER(_xll.BDP($T235&amp;" Govt","DUR_ADJ_OAS_MID")),_xll.BDP($T235&amp;" Govt","DUR_ADJ_OAS_MID")," "))</f>
        <v xml:space="preserve"> </v>
      </c>
      <c r="S235" s="7" t="str">
        <f ca="1">IF(AND(A234="SVOL",C234="Cash"),                                     SUM(INDIRECT(ADDRESS(ROW()-(COUNTIF(A:A,"SVOL")),COLUMN())):INDIRECT(ADDRESS(ROW()-1,COLUMN()))),                                    IF(AND(A235="TYA",C235="Cash"), SUM(INDIRECT(ADDRESS(ROW()-(COUNTIF(A:A,"TYA")-1),COLUMN())):INDIRECT(ADDRESS(ROW()-1,COLUMN()))),                                    IF(AND(A235="SVOL",ISNUMBER(FIND(" Govt",C235))),"", IF(AND(A235="SVOL",ISNUMBER(FIND(" Index",C235))),J235,                                    IF(ISNUMBER(N235),Q235*N235,IF(ISNUMBER(R235),J235*R235," "))))))</f>
        <v xml:space="preserve"> </v>
      </c>
      <c r="T235" t="s">
        <v>67</v>
      </c>
      <c r="U235" t="s">
        <v>67</v>
      </c>
      <c r="AG235" s="17" t="s">
        <v>6276</v>
      </c>
    </row>
    <row r="236" spans="1:33" x14ac:dyDescent="0.35">
      <c r="N236" s="7" t="str">
        <f>IF(ISNUMBER(_xll.BDP($C236, "DELTA_MID")),_xll.BDP($C236, "DELTA_MID")," ")</f>
        <v xml:space="preserve"> </v>
      </c>
      <c r="O236" s="7" t="str">
        <f>IF(ISNUMBER(N236),_xll.BDP($C236, "OPT_UNDL_TICKER")," ")</f>
        <v xml:space="preserve"> </v>
      </c>
      <c r="P236" s="8" t="str">
        <f>IF(ISNUMBER(N236),_xll.BDP($C236, "OPT_UNDL_PX")," ")</f>
        <v xml:space="preserve"> </v>
      </c>
      <c r="Q236" s="7" t="str">
        <f t="shared" si="3"/>
        <v xml:space="preserve"> </v>
      </c>
      <c r="R236" s="8" t="str">
        <f>IF(ISNUMBER(_xll.BDP($T236&amp;" Index","DUR_ADJ_OAS_MID")),_xll.BDP($T236&amp;" Index","DUR_ADJ_OAS_MID"),IF(ISNUMBER(_xll.BDP($T236&amp;" Govt","DUR_ADJ_OAS_MID")),_xll.BDP($T236&amp;" Govt","DUR_ADJ_OAS_MID")," "))</f>
        <v xml:space="preserve"> </v>
      </c>
      <c r="S236" s="7" t="str">
        <f ca="1">IF(AND(A235="SVOL",C235="Cash"),                                     SUM(INDIRECT(ADDRESS(ROW()-(COUNTIF(A:A,"SVOL")),COLUMN())):INDIRECT(ADDRESS(ROW()-1,COLUMN()))),                                    IF(AND(A236="TYA",C236="Cash"), SUM(INDIRECT(ADDRESS(ROW()-(COUNTIF(A:A,"TYA")-1),COLUMN())):INDIRECT(ADDRESS(ROW()-1,COLUMN()))),                                    IF(AND(A236="SVOL",ISNUMBER(FIND(" Govt",C236))),"", IF(AND(A236="SVOL",ISNUMBER(FIND(" Index",C236))),J236,                                    IF(ISNUMBER(N236),Q236*N236,IF(ISNUMBER(R236),J236*R236," "))))))</f>
        <v xml:space="preserve"> </v>
      </c>
      <c r="AG236" s="17" t="s">
        <v>6276</v>
      </c>
    </row>
    <row r="237" spans="1:33" x14ac:dyDescent="0.35">
      <c r="A237" t="s">
        <v>1100</v>
      </c>
      <c r="B237" t="s">
        <v>1101</v>
      </c>
      <c r="C237" t="s">
        <v>1102</v>
      </c>
      <c r="D237" t="s">
        <v>1103</v>
      </c>
      <c r="E237" t="s">
        <v>1104</v>
      </c>
      <c r="F237" t="s">
        <v>1105</v>
      </c>
      <c r="G237" s="1">
        <v>180000</v>
      </c>
      <c r="H237" s="1">
        <v>9.25</v>
      </c>
      <c r="I237" s="2">
        <v>1665000</v>
      </c>
      <c r="J237" s="3">
        <v>2.2518134925901E-2</v>
      </c>
      <c r="K237" s="4">
        <v>73940404.280000001</v>
      </c>
      <c r="L237" s="5">
        <v>2975001</v>
      </c>
      <c r="M237" s="6">
        <v>24.853909049999999</v>
      </c>
      <c r="N237" s="7" t="str">
        <f>IF(ISNUMBER(_xll.BDP($C237, "DELTA_MID")),_xll.BDP($C237, "DELTA_MID")," ")</f>
        <v xml:space="preserve"> </v>
      </c>
      <c r="O237" s="7" t="str">
        <f>IF(ISNUMBER(N237),_xll.BDP($C237, "OPT_UNDL_TICKER")," ")</f>
        <v xml:space="preserve"> </v>
      </c>
      <c r="P237" s="8" t="str">
        <f>IF(ISNUMBER(N237),_xll.BDP($C237, "OPT_UNDL_PX")," ")</f>
        <v xml:space="preserve"> </v>
      </c>
      <c r="Q237" s="7" t="str">
        <f t="shared" si="3"/>
        <v xml:space="preserve"> </v>
      </c>
      <c r="R237" s="8" t="str">
        <f>IF(ISNUMBER(_xll.BDP($T237&amp;" Index","DUR_ADJ_OAS_MID")),_xll.BDP($T237&amp;" Index","DUR_ADJ_OAS_MID"),IF(ISNUMBER(_xll.BDP($T237&amp;" Govt","DUR_ADJ_OAS_MID")),_xll.BDP($T237&amp;" Govt","DUR_ADJ_OAS_MID")," "))</f>
        <v xml:space="preserve"> </v>
      </c>
      <c r="S237" s="7" t="str">
        <f ca="1">IF(AND(A236="SVOL",C236="Cash"),                                     SUM(INDIRECT(ADDRESS(ROW()-(COUNTIF(A:A,"SVOL")),COLUMN())):INDIRECT(ADDRESS(ROW()-1,COLUMN()))),                                    IF(AND(A237="TYA",C237="Cash"), SUM(INDIRECT(ADDRESS(ROW()-(COUNTIF(A:A,"TYA")-1),COLUMN())):INDIRECT(ADDRESS(ROW()-1,COLUMN()))),                                    IF(AND(A237="SVOL",ISNUMBER(FIND(" Govt",C237))),"", IF(AND(A237="SVOL",ISNUMBER(FIND(" Index",C237))),J237,                                    IF(ISNUMBER(N237),Q237*N237,IF(ISNUMBER(R237),J237*R237," "))))))</f>
        <v xml:space="preserve"> </v>
      </c>
      <c r="T237" t="s">
        <v>1105</v>
      </c>
      <c r="U237" t="s">
        <v>41</v>
      </c>
      <c r="AG237" s="17">
        <v>-4.1219999999999998E-3</v>
      </c>
    </row>
    <row r="238" spans="1:33" x14ac:dyDescent="0.35">
      <c r="A238" t="s">
        <v>1100</v>
      </c>
      <c r="B238" t="s">
        <v>1106</v>
      </c>
      <c r="C238" t="s">
        <v>1107</v>
      </c>
      <c r="D238" t="s">
        <v>1108</v>
      </c>
      <c r="E238" t="s">
        <v>1109</v>
      </c>
      <c r="F238" t="s">
        <v>1110</v>
      </c>
      <c r="G238" s="1">
        <v>15000</v>
      </c>
      <c r="H238" s="1">
        <v>18.63</v>
      </c>
      <c r="I238" s="2">
        <v>279450</v>
      </c>
      <c r="J238" s="3">
        <v>3.7793950781039001E-3</v>
      </c>
      <c r="K238" s="4">
        <v>73940404.280000001</v>
      </c>
      <c r="L238" s="5">
        <v>2975001</v>
      </c>
      <c r="M238" s="6">
        <v>24.853909049999999</v>
      </c>
      <c r="N238" s="7" t="str">
        <f>IF(ISNUMBER(_xll.BDP($C238, "DELTA_MID")),_xll.BDP($C238, "DELTA_MID")," ")</f>
        <v xml:space="preserve"> </v>
      </c>
      <c r="O238" s="7" t="str">
        <f>IF(ISNUMBER(N238),_xll.BDP($C238, "OPT_UNDL_TICKER")," ")</f>
        <v xml:space="preserve"> </v>
      </c>
      <c r="P238" s="8" t="str">
        <f>IF(ISNUMBER(N238),_xll.BDP($C238, "OPT_UNDL_PX")," ")</f>
        <v xml:space="preserve"> </v>
      </c>
      <c r="Q238" s="7" t="str">
        <f t="shared" si="3"/>
        <v xml:space="preserve"> </v>
      </c>
      <c r="R238" s="8" t="str">
        <f>IF(ISNUMBER(_xll.BDP($T238&amp;" Index","DUR_ADJ_OAS_MID")),_xll.BDP($T238&amp;" Index","DUR_ADJ_OAS_MID"),IF(ISNUMBER(_xll.BDP($T238&amp;" Govt","DUR_ADJ_OAS_MID")),_xll.BDP($T238&amp;" Govt","DUR_ADJ_OAS_MID")," "))</f>
        <v xml:space="preserve"> </v>
      </c>
      <c r="S238" s="7" t="str">
        <f ca="1">IF(AND(A237="SVOL",C237="Cash"),                                     SUM(INDIRECT(ADDRESS(ROW()-(COUNTIF(A:A,"SVOL")),COLUMN())):INDIRECT(ADDRESS(ROW()-1,COLUMN()))),                                    IF(AND(A238="TYA",C238="Cash"), SUM(INDIRECT(ADDRESS(ROW()-(COUNTIF(A:A,"TYA")-1),COLUMN())):INDIRECT(ADDRESS(ROW()-1,COLUMN()))),                                    IF(AND(A238="SVOL",ISNUMBER(FIND(" Govt",C238))),"", IF(AND(A238="SVOL",ISNUMBER(FIND(" Index",C238))),J238,                                    IF(ISNUMBER(N238),Q238*N238,IF(ISNUMBER(R238),J238*R238," "))))))</f>
        <v xml:space="preserve"> </v>
      </c>
      <c r="T238" t="s">
        <v>1110</v>
      </c>
      <c r="U238" t="s">
        <v>41</v>
      </c>
      <c r="AG238" s="17">
        <v>-4.1219999999999998E-3</v>
      </c>
    </row>
    <row r="239" spans="1:33" x14ac:dyDescent="0.35">
      <c r="A239" t="s">
        <v>1100</v>
      </c>
      <c r="B239" t="s">
        <v>1111</v>
      </c>
      <c r="C239" t="s">
        <v>1112</v>
      </c>
      <c r="D239" t="s">
        <v>1113</v>
      </c>
      <c r="E239" t="s">
        <v>1114</v>
      </c>
      <c r="F239" t="s">
        <v>1115</v>
      </c>
      <c r="G239" s="1">
        <v>40423</v>
      </c>
      <c r="H239" s="1">
        <v>9.6300000000000008</v>
      </c>
      <c r="I239" s="2">
        <v>389273.49</v>
      </c>
      <c r="J239" s="3">
        <v>5.2646924750128004E-3</v>
      </c>
      <c r="K239" s="4">
        <v>73940404.280000001</v>
      </c>
      <c r="L239" s="5">
        <v>2975001</v>
      </c>
      <c r="M239" s="6">
        <v>24.853909049999999</v>
      </c>
      <c r="N239" s="7" t="str">
        <f>IF(ISNUMBER(_xll.BDP($C239, "DELTA_MID")),_xll.BDP($C239, "DELTA_MID")," ")</f>
        <v xml:space="preserve"> </v>
      </c>
      <c r="O239" s="7" t="str">
        <f>IF(ISNUMBER(N239),_xll.BDP($C239, "OPT_UNDL_TICKER")," ")</f>
        <v xml:space="preserve"> </v>
      </c>
      <c r="P239" s="8" t="str">
        <f>IF(ISNUMBER(N239),_xll.BDP($C239, "OPT_UNDL_PX")," ")</f>
        <v xml:space="preserve"> </v>
      </c>
      <c r="Q239" s="7" t="str">
        <f t="shared" si="3"/>
        <v xml:space="preserve"> </v>
      </c>
      <c r="R239" s="8" t="str">
        <f>IF(ISNUMBER(_xll.BDP($T239&amp;" Index","DUR_ADJ_OAS_MID")),_xll.BDP($T239&amp;" Index","DUR_ADJ_OAS_MID"),IF(ISNUMBER(_xll.BDP($T239&amp;" Govt","DUR_ADJ_OAS_MID")),_xll.BDP($T239&amp;" Govt","DUR_ADJ_OAS_MID")," "))</f>
        <v xml:space="preserve"> </v>
      </c>
      <c r="S239" s="7" t="str">
        <f ca="1">IF(AND(A238="SVOL",C238="Cash"),                                     SUM(INDIRECT(ADDRESS(ROW()-(COUNTIF(A:A,"SVOL")),COLUMN())):INDIRECT(ADDRESS(ROW()-1,COLUMN()))),                                    IF(AND(A239="TYA",C239="Cash"), SUM(INDIRECT(ADDRESS(ROW()-(COUNTIF(A:A,"TYA")-1),COLUMN())):INDIRECT(ADDRESS(ROW()-1,COLUMN()))),                                    IF(AND(A239="SVOL",ISNUMBER(FIND(" Govt",C239))),"", IF(AND(A239="SVOL",ISNUMBER(FIND(" Index",C239))),J239,                                    IF(ISNUMBER(N239),Q239*N239,IF(ISNUMBER(R239),J239*R239," "))))))</f>
        <v xml:space="preserve"> </v>
      </c>
      <c r="T239" t="s">
        <v>1115</v>
      </c>
      <c r="U239" t="s">
        <v>41</v>
      </c>
      <c r="AG239" s="17">
        <v>-4.1219999999999998E-3</v>
      </c>
    </row>
    <row r="240" spans="1:33" x14ac:dyDescent="0.35">
      <c r="A240" t="s">
        <v>1100</v>
      </c>
      <c r="B240" t="s">
        <v>1116</v>
      </c>
      <c r="C240" t="s">
        <v>1117</v>
      </c>
      <c r="D240" t="s">
        <v>1118</v>
      </c>
      <c r="E240" t="s">
        <v>1119</v>
      </c>
      <c r="F240" t="s">
        <v>1120</v>
      </c>
      <c r="G240" s="1">
        <v>80000</v>
      </c>
      <c r="H240" s="1">
        <v>9.11</v>
      </c>
      <c r="I240" s="2">
        <v>728800</v>
      </c>
      <c r="J240" s="3">
        <v>9.8565866270250001E-3</v>
      </c>
      <c r="K240" s="4">
        <v>73940404.280000001</v>
      </c>
      <c r="L240" s="5">
        <v>2975001</v>
      </c>
      <c r="M240" s="6">
        <v>24.853909049999999</v>
      </c>
      <c r="N240" s="7" t="str">
        <f>IF(ISNUMBER(_xll.BDP($C240, "DELTA_MID")),_xll.BDP($C240, "DELTA_MID")," ")</f>
        <v xml:space="preserve"> </v>
      </c>
      <c r="O240" s="7" t="str">
        <f>IF(ISNUMBER(N240),_xll.BDP($C240, "OPT_UNDL_TICKER")," ")</f>
        <v xml:space="preserve"> </v>
      </c>
      <c r="P240" s="8" t="str">
        <f>IF(ISNUMBER(N240),_xll.BDP($C240, "OPT_UNDL_PX")," ")</f>
        <v xml:space="preserve"> </v>
      </c>
      <c r="Q240" s="7" t="str">
        <f t="shared" si="3"/>
        <v xml:space="preserve"> </v>
      </c>
      <c r="R240" s="8" t="str">
        <f>IF(ISNUMBER(_xll.BDP($T240&amp;" Index","DUR_ADJ_OAS_MID")),_xll.BDP($T240&amp;" Index","DUR_ADJ_OAS_MID"),IF(ISNUMBER(_xll.BDP($T240&amp;" Govt","DUR_ADJ_OAS_MID")),_xll.BDP($T240&amp;" Govt","DUR_ADJ_OAS_MID")," "))</f>
        <v xml:space="preserve"> </v>
      </c>
      <c r="S240" s="7" t="str">
        <f ca="1">IF(AND(A239="SVOL",C239="Cash"),                                     SUM(INDIRECT(ADDRESS(ROW()-(COUNTIF(A:A,"SVOL")),COLUMN())):INDIRECT(ADDRESS(ROW()-1,COLUMN()))),                                    IF(AND(A240="TYA",C240="Cash"), SUM(INDIRECT(ADDRESS(ROW()-(COUNTIF(A:A,"TYA")-1),COLUMN())):INDIRECT(ADDRESS(ROW()-1,COLUMN()))),                                    IF(AND(A240="SVOL",ISNUMBER(FIND(" Govt",C240))),"", IF(AND(A240="SVOL",ISNUMBER(FIND(" Index",C240))),J240,                                    IF(ISNUMBER(N240),Q240*N240,IF(ISNUMBER(R240),J240*R240," "))))))</f>
        <v xml:space="preserve"> </v>
      </c>
      <c r="T240" t="s">
        <v>1120</v>
      </c>
      <c r="U240" t="s">
        <v>41</v>
      </c>
      <c r="AG240" s="17">
        <v>-4.1219999999999998E-3</v>
      </c>
    </row>
    <row r="241" spans="1:33" x14ac:dyDescent="0.35">
      <c r="A241" t="s">
        <v>1100</v>
      </c>
      <c r="B241" t="s">
        <v>1121</v>
      </c>
      <c r="C241" t="s">
        <v>1122</v>
      </c>
      <c r="D241" t="s">
        <v>1123</v>
      </c>
      <c r="E241" t="s">
        <v>1124</v>
      </c>
      <c r="F241" t="s">
        <v>1125</v>
      </c>
      <c r="G241" s="1">
        <v>93200</v>
      </c>
      <c r="H241" s="1">
        <v>18.97</v>
      </c>
      <c r="I241" s="2">
        <v>1768004</v>
      </c>
      <c r="J241" s="3">
        <v>2.3911202775695299E-2</v>
      </c>
      <c r="K241" s="4">
        <v>73940404.280000001</v>
      </c>
      <c r="L241" s="5">
        <v>2975001</v>
      </c>
      <c r="M241" s="6">
        <v>24.853909049999999</v>
      </c>
      <c r="N241" s="7" t="str">
        <f>IF(ISNUMBER(_xll.BDP($C241, "DELTA_MID")),_xll.BDP($C241, "DELTA_MID")," ")</f>
        <v xml:space="preserve"> </v>
      </c>
      <c r="O241" s="7" t="str">
        <f>IF(ISNUMBER(N241),_xll.BDP($C241, "OPT_UNDL_TICKER")," ")</f>
        <v xml:space="preserve"> </v>
      </c>
      <c r="P241" s="8" t="str">
        <f>IF(ISNUMBER(N241),_xll.BDP($C241, "OPT_UNDL_PX")," ")</f>
        <v xml:space="preserve"> </v>
      </c>
      <c r="Q241" s="7" t="str">
        <f t="shared" si="3"/>
        <v xml:space="preserve"> </v>
      </c>
      <c r="R241" s="8" t="str">
        <f>IF(ISNUMBER(_xll.BDP($T241&amp;" Index","DUR_ADJ_OAS_MID")),_xll.BDP($T241&amp;" Index","DUR_ADJ_OAS_MID"),IF(ISNUMBER(_xll.BDP($T241&amp;" Govt","DUR_ADJ_OAS_MID")),_xll.BDP($T241&amp;" Govt","DUR_ADJ_OAS_MID")," "))</f>
        <v xml:space="preserve"> </v>
      </c>
      <c r="S241" s="7" t="str">
        <f ca="1">IF(AND(A240="SVOL",C240="Cash"),                                     SUM(INDIRECT(ADDRESS(ROW()-(COUNTIF(A:A,"SVOL")),COLUMN())):INDIRECT(ADDRESS(ROW()-1,COLUMN()))),                                    IF(AND(A241="TYA",C241="Cash"), SUM(INDIRECT(ADDRESS(ROW()-(COUNTIF(A:A,"TYA")-1),COLUMN())):INDIRECT(ADDRESS(ROW()-1,COLUMN()))),                                    IF(AND(A241="SVOL",ISNUMBER(FIND(" Govt",C241))),"", IF(AND(A241="SVOL",ISNUMBER(FIND(" Index",C241))),J241,                                    IF(ISNUMBER(N241),Q241*N241,IF(ISNUMBER(R241),J241*R241," "))))))</f>
        <v xml:space="preserve"> </v>
      </c>
      <c r="T241" t="s">
        <v>1125</v>
      </c>
      <c r="U241" t="s">
        <v>41</v>
      </c>
      <c r="AG241" s="17">
        <v>-4.1219999999999998E-3</v>
      </c>
    </row>
    <row r="242" spans="1:33" x14ac:dyDescent="0.35">
      <c r="A242" t="s">
        <v>1100</v>
      </c>
      <c r="B242" t="s">
        <v>1126</v>
      </c>
      <c r="C242" t="s">
        <v>1127</v>
      </c>
      <c r="D242" t="s">
        <v>1128</v>
      </c>
      <c r="E242" t="s">
        <v>1129</v>
      </c>
      <c r="F242" t="s">
        <v>1130</v>
      </c>
      <c r="G242" s="1">
        <v>127068</v>
      </c>
      <c r="H242" s="1">
        <v>5.07</v>
      </c>
      <c r="I242" s="2">
        <v>644234.76</v>
      </c>
      <c r="J242" s="3">
        <v>8.7128920418231004E-3</v>
      </c>
      <c r="K242" s="4">
        <v>73940404.280000001</v>
      </c>
      <c r="L242" s="5">
        <v>2975001</v>
      </c>
      <c r="M242" s="6">
        <v>24.853909049999999</v>
      </c>
      <c r="N242" s="7" t="str">
        <f>IF(ISNUMBER(_xll.BDP($C242, "DELTA_MID")),_xll.BDP($C242, "DELTA_MID")," ")</f>
        <v xml:space="preserve"> </v>
      </c>
      <c r="O242" s="7" t="str">
        <f>IF(ISNUMBER(N242),_xll.BDP($C242, "OPT_UNDL_TICKER")," ")</f>
        <v xml:space="preserve"> </v>
      </c>
      <c r="P242" s="8" t="str">
        <f>IF(ISNUMBER(N242),_xll.BDP($C242, "OPT_UNDL_PX")," ")</f>
        <v xml:space="preserve"> </v>
      </c>
      <c r="Q242" s="7" t="str">
        <f t="shared" si="3"/>
        <v xml:space="preserve"> </v>
      </c>
      <c r="R242" s="8" t="str">
        <f>IF(ISNUMBER(_xll.BDP($T242&amp;" Index","DUR_ADJ_OAS_MID")),_xll.BDP($T242&amp;" Index","DUR_ADJ_OAS_MID"),IF(ISNUMBER(_xll.BDP($T242&amp;" Govt","DUR_ADJ_OAS_MID")),_xll.BDP($T242&amp;" Govt","DUR_ADJ_OAS_MID")," "))</f>
        <v xml:space="preserve"> </v>
      </c>
      <c r="S242" s="7" t="str">
        <f ca="1">IF(AND(A241="SVOL",C241="Cash"),                                     SUM(INDIRECT(ADDRESS(ROW()-(COUNTIF(A:A,"SVOL")),COLUMN())):INDIRECT(ADDRESS(ROW()-1,COLUMN()))),                                    IF(AND(A242="TYA",C242="Cash"), SUM(INDIRECT(ADDRESS(ROW()-(COUNTIF(A:A,"TYA")-1),COLUMN())):INDIRECT(ADDRESS(ROW()-1,COLUMN()))),                                    IF(AND(A242="SVOL",ISNUMBER(FIND(" Govt",C242))),"", IF(AND(A242="SVOL",ISNUMBER(FIND(" Index",C242))),J242,                                    IF(ISNUMBER(N242),Q242*N242,IF(ISNUMBER(R242),J242*R242," "))))))</f>
        <v xml:space="preserve"> </v>
      </c>
      <c r="T242" t="s">
        <v>1130</v>
      </c>
      <c r="U242" t="s">
        <v>41</v>
      </c>
      <c r="AG242" s="17">
        <v>-4.1219999999999998E-3</v>
      </c>
    </row>
    <row r="243" spans="1:33" x14ac:dyDescent="0.35">
      <c r="A243" t="s">
        <v>1100</v>
      </c>
      <c r="B243" t="s">
        <v>1131</v>
      </c>
      <c r="C243" t="s">
        <v>1132</v>
      </c>
      <c r="D243" t="s">
        <v>1133</v>
      </c>
      <c r="E243" t="s">
        <v>1134</v>
      </c>
      <c r="F243" t="s">
        <v>1135</v>
      </c>
      <c r="G243" s="1">
        <v>35800</v>
      </c>
      <c r="H243" s="1">
        <v>11.16</v>
      </c>
      <c r="I243" s="2">
        <v>399528</v>
      </c>
      <c r="J243" s="3">
        <v>5.4033786250301998E-3</v>
      </c>
      <c r="K243" s="4">
        <v>73940404.280000001</v>
      </c>
      <c r="L243" s="5">
        <v>2975001</v>
      </c>
      <c r="M243" s="6">
        <v>24.853909049999999</v>
      </c>
      <c r="N243" s="7" t="str">
        <f>IF(ISNUMBER(_xll.BDP($C243, "DELTA_MID")),_xll.BDP($C243, "DELTA_MID")," ")</f>
        <v xml:space="preserve"> </v>
      </c>
      <c r="O243" s="7" t="str">
        <f>IF(ISNUMBER(N243),_xll.BDP($C243, "OPT_UNDL_TICKER")," ")</f>
        <v xml:space="preserve"> </v>
      </c>
      <c r="P243" s="8" t="str">
        <f>IF(ISNUMBER(N243),_xll.BDP($C243, "OPT_UNDL_PX")," ")</f>
        <v xml:space="preserve"> </v>
      </c>
      <c r="Q243" s="7" t="str">
        <f t="shared" si="3"/>
        <v xml:space="preserve"> </v>
      </c>
      <c r="R243" s="8" t="str">
        <f>IF(ISNUMBER(_xll.BDP($T243&amp;" Index","DUR_ADJ_OAS_MID")),_xll.BDP($T243&amp;" Index","DUR_ADJ_OAS_MID"),IF(ISNUMBER(_xll.BDP($T243&amp;" Govt","DUR_ADJ_OAS_MID")),_xll.BDP($T243&amp;" Govt","DUR_ADJ_OAS_MID")," "))</f>
        <v xml:space="preserve"> </v>
      </c>
      <c r="S243" s="7" t="str">
        <f ca="1">IF(AND(A242="SVOL",C242="Cash"),                                     SUM(INDIRECT(ADDRESS(ROW()-(COUNTIF(A:A,"SVOL")),COLUMN())):INDIRECT(ADDRESS(ROW()-1,COLUMN()))),                                    IF(AND(A243="TYA",C243="Cash"), SUM(INDIRECT(ADDRESS(ROW()-(COUNTIF(A:A,"TYA")-1),COLUMN())):INDIRECT(ADDRESS(ROW()-1,COLUMN()))),                                    IF(AND(A243="SVOL",ISNUMBER(FIND(" Govt",C243))),"", IF(AND(A243="SVOL",ISNUMBER(FIND(" Index",C243))),J243,                                    IF(ISNUMBER(N243),Q243*N243,IF(ISNUMBER(R243),J243*R243," "))))))</f>
        <v xml:space="preserve"> </v>
      </c>
      <c r="T243" t="s">
        <v>1135</v>
      </c>
      <c r="U243" t="s">
        <v>41</v>
      </c>
      <c r="AG243" s="17">
        <v>-4.1219999999999998E-3</v>
      </c>
    </row>
    <row r="244" spans="1:33" x14ac:dyDescent="0.35">
      <c r="A244" t="s">
        <v>1100</v>
      </c>
      <c r="B244" t="s">
        <v>1136</v>
      </c>
      <c r="C244" t="s">
        <v>1137</v>
      </c>
      <c r="D244" t="s">
        <v>1138</v>
      </c>
      <c r="E244" t="s">
        <v>1139</v>
      </c>
      <c r="F244" t="s">
        <v>1140</v>
      </c>
      <c r="G244" s="1">
        <v>320000</v>
      </c>
      <c r="H244" s="1">
        <v>21.03</v>
      </c>
      <c r="I244" s="2">
        <v>6729600</v>
      </c>
      <c r="J244" s="3">
        <v>9.1013838316722995E-2</v>
      </c>
      <c r="K244" s="4">
        <v>73940404.280000001</v>
      </c>
      <c r="L244" s="5">
        <v>2975001</v>
      </c>
      <c r="M244" s="6">
        <v>24.853909049999999</v>
      </c>
      <c r="N244" s="7" t="str">
        <f>IF(ISNUMBER(_xll.BDP($C244, "DELTA_MID")),_xll.BDP($C244, "DELTA_MID")," ")</f>
        <v xml:space="preserve"> </v>
      </c>
      <c r="O244" s="7" t="str">
        <f>IF(ISNUMBER(N244),_xll.BDP($C244, "OPT_UNDL_TICKER")," ")</f>
        <v xml:space="preserve"> </v>
      </c>
      <c r="P244" s="8" t="str">
        <f>IF(ISNUMBER(N244),_xll.BDP($C244, "OPT_UNDL_PX")," ")</f>
        <v xml:space="preserve"> </v>
      </c>
      <c r="Q244" s="7" t="str">
        <f t="shared" si="3"/>
        <v xml:space="preserve"> </v>
      </c>
      <c r="R244" s="8" t="str">
        <f>IF(ISNUMBER(_xll.BDP($T244&amp;" Index","DUR_ADJ_OAS_MID")),_xll.BDP($T244&amp;" Index","DUR_ADJ_OAS_MID"),IF(ISNUMBER(_xll.BDP($T244&amp;" Govt","DUR_ADJ_OAS_MID")),_xll.BDP($T244&amp;" Govt","DUR_ADJ_OAS_MID")," "))</f>
        <v xml:space="preserve"> </v>
      </c>
      <c r="S244" s="7" t="str">
        <f ca="1">IF(AND(A243="SVOL",C243="Cash"),                                     SUM(INDIRECT(ADDRESS(ROW()-(COUNTIF(A:A,"SVOL")),COLUMN())):INDIRECT(ADDRESS(ROW()-1,COLUMN()))),                                    IF(AND(A244="TYA",C244="Cash"), SUM(INDIRECT(ADDRESS(ROW()-(COUNTIF(A:A,"TYA")-1),COLUMN())):INDIRECT(ADDRESS(ROW()-1,COLUMN()))),                                    IF(AND(A244="SVOL",ISNUMBER(FIND(" Govt",C244))),"", IF(AND(A244="SVOL",ISNUMBER(FIND(" Index",C244))),J244,                                    IF(ISNUMBER(N244),Q244*N244,IF(ISNUMBER(R244),J244*R244," "))))))</f>
        <v xml:space="preserve"> </v>
      </c>
      <c r="T244" t="s">
        <v>1140</v>
      </c>
      <c r="U244" t="s">
        <v>41</v>
      </c>
      <c r="AG244" s="17">
        <v>-4.1219999999999998E-3</v>
      </c>
    </row>
    <row r="245" spans="1:33" x14ac:dyDescent="0.35">
      <c r="A245" t="s">
        <v>1100</v>
      </c>
      <c r="B245" t="s">
        <v>1141</v>
      </c>
      <c r="C245" t="s">
        <v>1141</v>
      </c>
      <c r="D245" t="s">
        <v>1142</v>
      </c>
      <c r="E245" t="s">
        <v>1143</v>
      </c>
      <c r="F245" t="s">
        <v>1144</v>
      </c>
      <c r="G245" s="1">
        <v>23400</v>
      </c>
      <c r="H245" s="1">
        <v>25.52</v>
      </c>
      <c r="I245" s="2">
        <v>597168</v>
      </c>
      <c r="J245" s="3">
        <v>8.0763421005587994E-3</v>
      </c>
      <c r="K245" s="4">
        <v>73940404.280000001</v>
      </c>
      <c r="L245" s="5">
        <v>2975001</v>
      </c>
      <c r="M245" s="6">
        <v>24.853909049999999</v>
      </c>
      <c r="N245" s="7" t="str">
        <f>IF(ISNUMBER(_xll.BDP($C245, "DELTA_MID")),_xll.BDP($C245, "DELTA_MID")," ")</f>
        <v xml:space="preserve"> </v>
      </c>
      <c r="O245" s="7" t="str">
        <f>IF(ISNUMBER(N245),_xll.BDP($C245, "OPT_UNDL_TICKER")," ")</f>
        <v xml:space="preserve"> </v>
      </c>
      <c r="P245" s="8" t="str">
        <f>IF(ISNUMBER(N245),_xll.BDP($C245, "OPT_UNDL_PX")," ")</f>
        <v xml:space="preserve"> </v>
      </c>
      <c r="Q245" s="7" t="str">
        <f t="shared" si="3"/>
        <v xml:space="preserve"> </v>
      </c>
      <c r="R245" s="8" t="str">
        <f>IF(ISNUMBER(_xll.BDP($T245&amp;" Index","DUR_ADJ_OAS_MID")),_xll.BDP($T245&amp;" Index","DUR_ADJ_OAS_MID"),IF(ISNUMBER(_xll.BDP($T245&amp;" Govt","DUR_ADJ_OAS_MID")),_xll.BDP($T245&amp;" Govt","DUR_ADJ_OAS_MID")," "))</f>
        <v xml:space="preserve"> </v>
      </c>
      <c r="S245" s="7" t="str">
        <f ca="1">IF(AND(A244="SVOL",C244="Cash"),                                     SUM(INDIRECT(ADDRESS(ROW()-(COUNTIF(A:A,"SVOL")),COLUMN())):INDIRECT(ADDRESS(ROW()-1,COLUMN()))),                                    IF(AND(A245="TYA",C245="Cash"), SUM(INDIRECT(ADDRESS(ROW()-(COUNTIF(A:A,"TYA")-1),COLUMN())):INDIRECT(ADDRESS(ROW()-1,COLUMN()))),                                    IF(AND(A245="SVOL",ISNUMBER(FIND(" Govt",C245))),"", IF(AND(A245="SVOL",ISNUMBER(FIND(" Index",C245))),J245,                                    IF(ISNUMBER(N245),Q245*N245,IF(ISNUMBER(R245),J245*R245," "))))))</f>
        <v xml:space="preserve"> </v>
      </c>
      <c r="T245" t="s">
        <v>1144</v>
      </c>
      <c r="U245" t="s">
        <v>1145</v>
      </c>
      <c r="AG245" s="17">
        <v>-4.1219999999999998E-3</v>
      </c>
    </row>
    <row r="246" spans="1:33" x14ac:dyDescent="0.35">
      <c r="A246" t="s">
        <v>1100</v>
      </c>
      <c r="B246" t="s">
        <v>1146</v>
      </c>
      <c r="C246" t="s">
        <v>1146</v>
      </c>
      <c r="D246" t="s">
        <v>1147</v>
      </c>
      <c r="E246" t="s">
        <v>1148</v>
      </c>
      <c r="F246" t="s">
        <v>1149</v>
      </c>
      <c r="G246" s="1">
        <v>24800</v>
      </c>
      <c r="H246" s="1">
        <v>24.74</v>
      </c>
      <c r="I246" s="2">
        <v>613552</v>
      </c>
      <c r="J246" s="3">
        <v>8.2979259579917999E-3</v>
      </c>
      <c r="K246" s="4">
        <v>73940404.280000001</v>
      </c>
      <c r="L246" s="5">
        <v>2975001</v>
      </c>
      <c r="M246" s="6">
        <v>24.853909049999999</v>
      </c>
      <c r="N246" s="7" t="str">
        <f>IF(ISNUMBER(_xll.BDP($C246, "DELTA_MID")),_xll.BDP($C246, "DELTA_MID")," ")</f>
        <v xml:space="preserve"> </v>
      </c>
      <c r="O246" s="7" t="str">
        <f>IF(ISNUMBER(N246),_xll.BDP($C246, "OPT_UNDL_TICKER")," ")</f>
        <v xml:space="preserve"> </v>
      </c>
      <c r="P246" s="8" t="str">
        <f>IF(ISNUMBER(N246),_xll.BDP($C246, "OPT_UNDL_PX")," ")</f>
        <v xml:space="preserve"> </v>
      </c>
      <c r="Q246" s="7" t="str">
        <f t="shared" si="3"/>
        <v xml:space="preserve"> </v>
      </c>
      <c r="R246" s="8" t="str">
        <f>IF(ISNUMBER(_xll.BDP($T246&amp;" Index","DUR_ADJ_OAS_MID")),_xll.BDP($T246&amp;" Index","DUR_ADJ_OAS_MID"),IF(ISNUMBER(_xll.BDP($T246&amp;" Govt","DUR_ADJ_OAS_MID")),_xll.BDP($T246&amp;" Govt","DUR_ADJ_OAS_MID")," "))</f>
        <v xml:space="preserve"> </v>
      </c>
      <c r="S246" s="7" t="str">
        <f ca="1">IF(AND(A245="SVOL",C245="Cash"),                                     SUM(INDIRECT(ADDRESS(ROW()-(COUNTIF(A:A,"SVOL")),COLUMN())):INDIRECT(ADDRESS(ROW()-1,COLUMN()))),                                    IF(AND(A246="TYA",C246="Cash"), SUM(INDIRECT(ADDRESS(ROW()-(COUNTIF(A:A,"TYA")-1),COLUMN())):INDIRECT(ADDRESS(ROW()-1,COLUMN()))),                                    IF(AND(A246="SVOL",ISNUMBER(FIND(" Govt",C246))),"", IF(AND(A246="SVOL",ISNUMBER(FIND(" Index",C246))),J246,                                    IF(ISNUMBER(N246),Q246*N246,IF(ISNUMBER(R246),J246*R246," "))))))</f>
        <v xml:space="preserve"> </v>
      </c>
      <c r="T246" t="s">
        <v>1149</v>
      </c>
      <c r="U246" t="s">
        <v>1145</v>
      </c>
      <c r="AG246" s="17">
        <v>-4.1219999999999998E-3</v>
      </c>
    </row>
    <row r="247" spans="1:33" x14ac:dyDescent="0.35">
      <c r="A247" t="s">
        <v>1100</v>
      </c>
      <c r="B247" t="s">
        <v>1150</v>
      </c>
      <c r="C247" t="s">
        <v>1150</v>
      </c>
      <c r="D247" t="s">
        <v>1151</v>
      </c>
      <c r="E247" t="s">
        <v>1152</v>
      </c>
      <c r="F247" t="s">
        <v>1153</v>
      </c>
      <c r="G247" s="1">
        <v>11300</v>
      </c>
      <c r="H247" s="1">
        <v>20.190000000000001</v>
      </c>
      <c r="I247" s="2">
        <v>228147</v>
      </c>
      <c r="J247" s="3">
        <v>3.0855525098736E-3</v>
      </c>
      <c r="K247" s="4">
        <v>73940404.280000001</v>
      </c>
      <c r="L247" s="5">
        <v>2975001</v>
      </c>
      <c r="M247" s="6">
        <v>24.853909049999999</v>
      </c>
      <c r="N247" s="7" t="str">
        <f>IF(ISNUMBER(_xll.BDP($C247, "DELTA_MID")),_xll.BDP($C247, "DELTA_MID")," ")</f>
        <v xml:space="preserve"> </v>
      </c>
      <c r="O247" s="7" t="str">
        <f>IF(ISNUMBER(N247),_xll.BDP($C247, "OPT_UNDL_TICKER")," ")</f>
        <v xml:space="preserve"> </v>
      </c>
      <c r="P247" s="8" t="str">
        <f>IF(ISNUMBER(N247),_xll.BDP($C247, "OPT_UNDL_PX")," ")</f>
        <v xml:space="preserve"> </v>
      </c>
      <c r="Q247" s="7" t="str">
        <f t="shared" si="3"/>
        <v xml:space="preserve"> </v>
      </c>
      <c r="R247" s="8" t="str">
        <f>IF(ISNUMBER(_xll.BDP($T247&amp;" Index","DUR_ADJ_OAS_MID")),_xll.BDP($T247&amp;" Index","DUR_ADJ_OAS_MID"),IF(ISNUMBER(_xll.BDP($T247&amp;" Govt","DUR_ADJ_OAS_MID")),_xll.BDP($T247&amp;" Govt","DUR_ADJ_OAS_MID")," "))</f>
        <v xml:space="preserve"> </v>
      </c>
      <c r="S247" s="7" t="str">
        <f ca="1">IF(AND(A246="SVOL",C246="Cash"),                                     SUM(INDIRECT(ADDRESS(ROW()-(COUNTIF(A:A,"SVOL")),COLUMN())):INDIRECT(ADDRESS(ROW()-1,COLUMN()))),                                    IF(AND(A247="TYA",C247="Cash"), SUM(INDIRECT(ADDRESS(ROW()-(COUNTIF(A:A,"TYA")-1),COLUMN())):INDIRECT(ADDRESS(ROW()-1,COLUMN()))),                                    IF(AND(A247="SVOL",ISNUMBER(FIND(" Govt",C247))),"", IF(AND(A247="SVOL",ISNUMBER(FIND(" Index",C247))),J247,                                    IF(ISNUMBER(N247),Q247*N247,IF(ISNUMBER(R247),J247*R247," "))))))</f>
        <v xml:space="preserve"> </v>
      </c>
      <c r="T247" t="s">
        <v>1153</v>
      </c>
      <c r="U247" t="s">
        <v>1145</v>
      </c>
      <c r="AG247" s="17">
        <v>-4.1219999999999998E-3</v>
      </c>
    </row>
    <row r="248" spans="1:33" x14ac:dyDescent="0.35">
      <c r="A248" t="s">
        <v>1100</v>
      </c>
      <c r="B248" t="s">
        <v>1154</v>
      </c>
      <c r="C248" t="s">
        <v>1154</v>
      </c>
      <c r="D248" t="s">
        <v>1155</v>
      </c>
      <c r="E248" t="s">
        <v>1156</v>
      </c>
      <c r="F248" t="s">
        <v>1157</v>
      </c>
      <c r="G248" s="1">
        <v>37500</v>
      </c>
      <c r="H248" s="1">
        <v>3.2685689999999998</v>
      </c>
      <c r="I248" s="2">
        <v>122571.34</v>
      </c>
      <c r="J248" s="3">
        <v>1.6577044877888001E-3</v>
      </c>
      <c r="K248" s="4">
        <v>73940404.280000001</v>
      </c>
      <c r="L248" s="5">
        <v>2975001</v>
      </c>
      <c r="M248" s="6">
        <v>24.853909049999999</v>
      </c>
      <c r="N248" s="7" t="str">
        <f>IF(ISNUMBER(_xll.BDP($C248, "DELTA_MID")),_xll.BDP($C248, "DELTA_MID")," ")</f>
        <v xml:space="preserve"> </v>
      </c>
      <c r="O248" s="7" t="str">
        <f>IF(ISNUMBER(N248),_xll.BDP($C248, "OPT_UNDL_TICKER")," ")</f>
        <v xml:space="preserve"> </v>
      </c>
      <c r="P248" s="8" t="str">
        <f>IF(ISNUMBER(N248),_xll.BDP($C248, "OPT_UNDL_PX")," ")</f>
        <v xml:space="preserve"> </v>
      </c>
      <c r="Q248" s="7" t="str">
        <f t="shared" si="3"/>
        <v xml:space="preserve"> </v>
      </c>
      <c r="R248" s="8" t="str">
        <f>IF(ISNUMBER(_xll.BDP($T248&amp;" Index","DUR_ADJ_OAS_MID")),_xll.BDP($T248&amp;" Index","DUR_ADJ_OAS_MID"),IF(ISNUMBER(_xll.BDP($T248&amp;" Govt","DUR_ADJ_OAS_MID")),_xll.BDP($T248&amp;" Govt","DUR_ADJ_OAS_MID")," "))</f>
        <v xml:space="preserve"> </v>
      </c>
      <c r="S248" s="7" t="str">
        <f ca="1">IF(AND(A247="SVOL",C247="Cash"),                                     SUM(INDIRECT(ADDRESS(ROW()-(COUNTIF(A:A,"SVOL")),COLUMN())):INDIRECT(ADDRESS(ROW()-1,COLUMN()))),                                    IF(AND(A248="TYA",C248="Cash"), SUM(INDIRECT(ADDRESS(ROW()-(COUNTIF(A:A,"TYA")-1),COLUMN())):INDIRECT(ADDRESS(ROW()-1,COLUMN()))),                                    IF(AND(A248="SVOL",ISNUMBER(FIND(" Govt",C248))),"", IF(AND(A248="SVOL",ISNUMBER(FIND(" Index",C248))),J248,                                    IF(ISNUMBER(N248),Q248*N248,IF(ISNUMBER(R248),J248*R248," "))))))</f>
        <v xml:space="preserve"> </v>
      </c>
      <c r="T248" t="s">
        <v>1157</v>
      </c>
      <c r="U248" t="s">
        <v>1145</v>
      </c>
      <c r="AG248" s="17">
        <v>-4.1219999999999998E-3</v>
      </c>
    </row>
    <row r="249" spans="1:33" x14ac:dyDescent="0.35">
      <c r="A249" t="s">
        <v>1100</v>
      </c>
      <c r="B249" t="s">
        <v>1158</v>
      </c>
      <c r="C249" t="s">
        <v>1158</v>
      </c>
      <c r="D249" t="s">
        <v>1159</v>
      </c>
      <c r="E249" t="s">
        <v>1160</v>
      </c>
      <c r="F249" t="s">
        <v>1161</v>
      </c>
      <c r="G249" s="1">
        <v>24500</v>
      </c>
      <c r="H249" s="1">
        <v>25.48</v>
      </c>
      <c r="I249" s="2">
        <v>624260</v>
      </c>
      <c r="J249" s="3">
        <v>8.4427452905963991E-3</v>
      </c>
      <c r="K249" s="4">
        <v>73940404.280000001</v>
      </c>
      <c r="L249" s="5">
        <v>2975001</v>
      </c>
      <c r="M249" s="6">
        <v>24.853909049999999</v>
      </c>
      <c r="N249" s="7" t="str">
        <f>IF(ISNUMBER(_xll.BDP($C249, "DELTA_MID")),_xll.BDP($C249, "DELTA_MID")," ")</f>
        <v xml:space="preserve"> </v>
      </c>
      <c r="O249" s="7" t="str">
        <f>IF(ISNUMBER(N249),_xll.BDP($C249, "OPT_UNDL_TICKER")," ")</f>
        <v xml:space="preserve"> </v>
      </c>
      <c r="P249" s="8" t="str">
        <f>IF(ISNUMBER(N249),_xll.BDP($C249, "OPT_UNDL_PX")," ")</f>
        <v xml:space="preserve"> </v>
      </c>
      <c r="Q249" s="7" t="str">
        <f t="shared" si="3"/>
        <v xml:space="preserve"> </v>
      </c>
      <c r="R249" s="8" t="str">
        <f>IF(ISNUMBER(_xll.BDP($T249&amp;" Index","DUR_ADJ_OAS_MID")),_xll.BDP($T249&amp;" Index","DUR_ADJ_OAS_MID"),IF(ISNUMBER(_xll.BDP($T249&amp;" Govt","DUR_ADJ_OAS_MID")),_xll.BDP($T249&amp;" Govt","DUR_ADJ_OAS_MID")," "))</f>
        <v xml:space="preserve"> </v>
      </c>
      <c r="S249" s="7" t="str">
        <f ca="1">IF(AND(A248="SVOL",C248="Cash"),                                     SUM(INDIRECT(ADDRESS(ROW()-(COUNTIF(A:A,"SVOL")),COLUMN())):INDIRECT(ADDRESS(ROW()-1,COLUMN()))),                                    IF(AND(A249="TYA",C249="Cash"), SUM(INDIRECT(ADDRESS(ROW()-(COUNTIF(A:A,"TYA")-1),COLUMN())):INDIRECT(ADDRESS(ROW()-1,COLUMN()))),                                    IF(AND(A249="SVOL",ISNUMBER(FIND(" Govt",C249))),"", IF(AND(A249="SVOL",ISNUMBER(FIND(" Index",C249))),J249,                                    IF(ISNUMBER(N249),Q249*N249,IF(ISNUMBER(R249),J249*R249," "))))))</f>
        <v xml:space="preserve"> </v>
      </c>
      <c r="T249" t="s">
        <v>1161</v>
      </c>
      <c r="U249" t="s">
        <v>1145</v>
      </c>
      <c r="AG249" s="17">
        <v>-4.1219999999999998E-3</v>
      </c>
    </row>
    <row r="250" spans="1:33" x14ac:dyDescent="0.35">
      <c r="A250" t="s">
        <v>1100</v>
      </c>
      <c r="B250" t="s">
        <v>1162</v>
      </c>
      <c r="C250" t="s">
        <v>1162</v>
      </c>
      <c r="D250" t="s">
        <v>1163</v>
      </c>
      <c r="E250" t="s">
        <v>1164</v>
      </c>
      <c r="F250" t="s">
        <v>1165</v>
      </c>
      <c r="G250" s="1">
        <v>18600</v>
      </c>
      <c r="H250" s="1">
        <v>47.25</v>
      </c>
      <c r="I250" s="2">
        <v>878850</v>
      </c>
      <c r="J250" s="3">
        <v>1.18859236514283E-2</v>
      </c>
      <c r="K250" s="4">
        <v>73940404.280000001</v>
      </c>
      <c r="L250" s="5">
        <v>2975001</v>
      </c>
      <c r="M250" s="6">
        <v>24.853909049999999</v>
      </c>
      <c r="N250" s="7" t="str">
        <f>IF(ISNUMBER(_xll.BDP($C250, "DELTA_MID")),_xll.BDP($C250, "DELTA_MID")," ")</f>
        <v xml:space="preserve"> </v>
      </c>
      <c r="O250" s="7" t="str">
        <f>IF(ISNUMBER(N250),_xll.BDP($C250, "OPT_UNDL_TICKER")," ")</f>
        <v xml:space="preserve"> </v>
      </c>
      <c r="P250" s="8" t="str">
        <f>IF(ISNUMBER(N250),_xll.BDP($C250, "OPT_UNDL_PX")," ")</f>
        <v xml:space="preserve"> </v>
      </c>
      <c r="Q250" s="7" t="str">
        <f t="shared" si="3"/>
        <v xml:space="preserve"> </v>
      </c>
      <c r="R250" s="8" t="str">
        <f>IF(ISNUMBER(_xll.BDP($T250&amp;" Index","DUR_ADJ_OAS_MID")),_xll.BDP($T250&amp;" Index","DUR_ADJ_OAS_MID"),IF(ISNUMBER(_xll.BDP($T250&amp;" Govt","DUR_ADJ_OAS_MID")),_xll.BDP($T250&amp;" Govt","DUR_ADJ_OAS_MID")," "))</f>
        <v xml:space="preserve"> </v>
      </c>
      <c r="S250" s="7" t="str">
        <f ca="1">IF(AND(A249="SVOL",C249="Cash"),                                     SUM(INDIRECT(ADDRESS(ROW()-(COUNTIF(A:A,"SVOL")),COLUMN())):INDIRECT(ADDRESS(ROW()-1,COLUMN()))),                                    IF(AND(A250="TYA",C250="Cash"), SUM(INDIRECT(ADDRESS(ROW()-(COUNTIF(A:A,"TYA")-1),COLUMN())):INDIRECT(ADDRESS(ROW()-1,COLUMN()))),                                    IF(AND(A250="SVOL",ISNUMBER(FIND(" Govt",C250))),"", IF(AND(A250="SVOL",ISNUMBER(FIND(" Index",C250))),J250,                                    IF(ISNUMBER(N250),Q250*N250,IF(ISNUMBER(R250),J250*R250," "))))))</f>
        <v xml:space="preserve"> </v>
      </c>
      <c r="T250" t="s">
        <v>1165</v>
      </c>
      <c r="U250" t="s">
        <v>1145</v>
      </c>
      <c r="AG250" s="17">
        <v>-4.1219999999999998E-3</v>
      </c>
    </row>
    <row r="251" spans="1:33" x14ac:dyDescent="0.35">
      <c r="A251" t="s">
        <v>1100</v>
      </c>
      <c r="B251" t="s">
        <v>1166</v>
      </c>
      <c r="C251" t="s">
        <v>1166</v>
      </c>
      <c r="D251" t="s">
        <v>1167</v>
      </c>
      <c r="E251" t="s">
        <v>1168</v>
      </c>
      <c r="F251" t="s">
        <v>1169</v>
      </c>
      <c r="G251" s="1">
        <v>19996</v>
      </c>
      <c r="H251" s="1">
        <v>22.9</v>
      </c>
      <c r="I251" s="2">
        <v>457908.4</v>
      </c>
      <c r="J251" s="3">
        <v>6.1929388197618004E-3</v>
      </c>
      <c r="K251" s="4">
        <v>73940404.280000001</v>
      </c>
      <c r="L251" s="5">
        <v>2975001</v>
      </c>
      <c r="M251" s="6">
        <v>24.853909049999999</v>
      </c>
      <c r="N251" s="7" t="str">
        <f>IF(ISNUMBER(_xll.BDP($C251, "DELTA_MID")),_xll.BDP($C251, "DELTA_MID")," ")</f>
        <v xml:space="preserve"> </v>
      </c>
      <c r="O251" s="7" t="str">
        <f>IF(ISNUMBER(N251),_xll.BDP($C251, "OPT_UNDL_TICKER")," ")</f>
        <v xml:space="preserve"> </v>
      </c>
      <c r="P251" s="8" t="str">
        <f>IF(ISNUMBER(N251),_xll.BDP($C251, "OPT_UNDL_PX")," ")</f>
        <v xml:space="preserve"> </v>
      </c>
      <c r="Q251" s="7" t="str">
        <f t="shared" si="3"/>
        <v xml:space="preserve"> </v>
      </c>
      <c r="R251" s="8" t="str">
        <f>IF(ISNUMBER(_xll.BDP($T251&amp;" Index","DUR_ADJ_OAS_MID")),_xll.BDP($T251&amp;" Index","DUR_ADJ_OAS_MID"),IF(ISNUMBER(_xll.BDP($T251&amp;" Govt","DUR_ADJ_OAS_MID")),_xll.BDP($T251&amp;" Govt","DUR_ADJ_OAS_MID")," "))</f>
        <v xml:space="preserve"> </v>
      </c>
      <c r="S251" s="7" t="str">
        <f ca="1">IF(AND(A250="SVOL",C250="Cash"),                                     SUM(INDIRECT(ADDRESS(ROW()-(COUNTIF(A:A,"SVOL")),COLUMN())):INDIRECT(ADDRESS(ROW()-1,COLUMN()))),                                    IF(AND(A251="TYA",C251="Cash"), SUM(INDIRECT(ADDRESS(ROW()-(COUNTIF(A:A,"TYA")-1),COLUMN())):INDIRECT(ADDRESS(ROW()-1,COLUMN()))),                                    IF(AND(A251="SVOL",ISNUMBER(FIND(" Govt",C251))),"", IF(AND(A251="SVOL",ISNUMBER(FIND(" Index",C251))),J251,                                    IF(ISNUMBER(N251),Q251*N251,IF(ISNUMBER(R251),J251*R251," "))))))</f>
        <v xml:space="preserve"> </v>
      </c>
      <c r="T251" t="s">
        <v>1169</v>
      </c>
      <c r="U251" t="s">
        <v>1145</v>
      </c>
      <c r="AG251" s="17">
        <v>-4.1219999999999998E-3</v>
      </c>
    </row>
    <row r="252" spans="1:33" x14ac:dyDescent="0.35">
      <c r="A252" t="s">
        <v>1100</v>
      </c>
      <c r="B252" t="s">
        <v>1170</v>
      </c>
      <c r="C252" t="s">
        <v>1170</v>
      </c>
      <c r="D252" t="s">
        <v>1171</v>
      </c>
      <c r="E252" t="s">
        <v>1172</v>
      </c>
      <c r="F252" t="s">
        <v>1173</v>
      </c>
      <c r="G252" s="1">
        <v>45564</v>
      </c>
      <c r="H252" s="1">
        <v>22.64</v>
      </c>
      <c r="I252" s="2">
        <v>1031568.96</v>
      </c>
      <c r="J252" s="3">
        <v>1.3951356772763599E-2</v>
      </c>
      <c r="K252" s="4">
        <v>73940404.280000001</v>
      </c>
      <c r="L252" s="5">
        <v>2975001</v>
      </c>
      <c r="M252" s="6">
        <v>24.853909049999999</v>
      </c>
      <c r="N252" s="7" t="str">
        <f>IF(ISNUMBER(_xll.BDP($C252, "DELTA_MID")),_xll.BDP($C252, "DELTA_MID")," ")</f>
        <v xml:space="preserve"> </v>
      </c>
      <c r="O252" s="7" t="str">
        <f>IF(ISNUMBER(N252),_xll.BDP($C252, "OPT_UNDL_TICKER")," ")</f>
        <v xml:space="preserve"> </v>
      </c>
      <c r="P252" s="8" t="str">
        <f>IF(ISNUMBER(N252),_xll.BDP($C252, "OPT_UNDL_PX")," ")</f>
        <v xml:space="preserve"> </v>
      </c>
      <c r="Q252" s="7" t="str">
        <f t="shared" si="3"/>
        <v xml:space="preserve"> </v>
      </c>
      <c r="R252" s="8" t="str">
        <f>IF(ISNUMBER(_xll.BDP($T252&amp;" Index","DUR_ADJ_OAS_MID")),_xll.BDP($T252&amp;" Index","DUR_ADJ_OAS_MID"),IF(ISNUMBER(_xll.BDP($T252&amp;" Govt","DUR_ADJ_OAS_MID")),_xll.BDP($T252&amp;" Govt","DUR_ADJ_OAS_MID")," "))</f>
        <v xml:space="preserve"> </v>
      </c>
      <c r="S252" s="7" t="str">
        <f ca="1">IF(AND(A251="SVOL",C251="Cash"),                                     SUM(INDIRECT(ADDRESS(ROW()-(COUNTIF(A:A,"SVOL")),COLUMN())):INDIRECT(ADDRESS(ROW()-1,COLUMN()))),                                    IF(AND(A252="TYA",C252="Cash"), SUM(INDIRECT(ADDRESS(ROW()-(COUNTIF(A:A,"TYA")-1),COLUMN())):INDIRECT(ADDRESS(ROW()-1,COLUMN()))),                                    IF(AND(A252="SVOL",ISNUMBER(FIND(" Govt",C252))),"", IF(AND(A252="SVOL",ISNUMBER(FIND(" Index",C252))),J252,                                    IF(ISNUMBER(N252),Q252*N252,IF(ISNUMBER(R252),J252*R252," "))))))</f>
        <v xml:space="preserve"> </v>
      </c>
      <c r="T252" t="s">
        <v>1173</v>
      </c>
      <c r="U252" t="s">
        <v>1145</v>
      </c>
      <c r="AG252" s="17">
        <v>-4.1219999999999998E-3</v>
      </c>
    </row>
    <row r="253" spans="1:33" x14ac:dyDescent="0.35">
      <c r="A253" t="s">
        <v>1100</v>
      </c>
      <c r="B253" t="s">
        <v>1174</v>
      </c>
      <c r="C253" t="s">
        <v>1174</v>
      </c>
      <c r="D253" t="s">
        <v>1175</v>
      </c>
      <c r="E253" t="s">
        <v>1176</v>
      </c>
      <c r="F253" t="s">
        <v>1177</v>
      </c>
      <c r="G253" s="1">
        <v>10000</v>
      </c>
      <c r="H253" s="1">
        <v>12.03</v>
      </c>
      <c r="I253" s="2">
        <v>120300</v>
      </c>
      <c r="J253" s="3">
        <v>1.6269859649164001E-3</v>
      </c>
      <c r="K253" s="4">
        <v>73940404.280000001</v>
      </c>
      <c r="L253" s="5">
        <v>2975001</v>
      </c>
      <c r="M253" s="6">
        <v>24.853909049999999</v>
      </c>
      <c r="N253" s="7" t="str">
        <f>IF(ISNUMBER(_xll.BDP($C253, "DELTA_MID")),_xll.BDP($C253, "DELTA_MID")," ")</f>
        <v xml:space="preserve"> </v>
      </c>
      <c r="O253" s="7" t="str">
        <f>IF(ISNUMBER(N253),_xll.BDP($C253, "OPT_UNDL_TICKER")," ")</f>
        <v xml:space="preserve"> </v>
      </c>
      <c r="P253" s="8" t="str">
        <f>IF(ISNUMBER(N253),_xll.BDP($C253, "OPT_UNDL_PX")," ")</f>
        <v xml:space="preserve"> </v>
      </c>
      <c r="Q253" s="7" t="str">
        <f t="shared" si="3"/>
        <v xml:space="preserve"> </v>
      </c>
      <c r="R253" s="8" t="str">
        <f>IF(ISNUMBER(_xll.BDP($T253&amp;" Index","DUR_ADJ_OAS_MID")),_xll.BDP($T253&amp;" Index","DUR_ADJ_OAS_MID"),IF(ISNUMBER(_xll.BDP($T253&amp;" Govt","DUR_ADJ_OAS_MID")),_xll.BDP($T253&amp;" Govt","DUR_ADJ_OAS_MID")," "))</f>
        <v xml:space="preserve"> </v>
      </c>
      <c r="S253" s="7" t="str">
        <f ca="1">IF(AND(A252="SVOL",C252="Cash"),                                     SUM(INDIRECT(ADDRESS(ROW()-(COUNTIF(A:A,"SVOL")),COLUMN())):INDIRECT(ADDRESS(ROW()-1,COLUMN()))),                                    IF(AND(A253="TYA",C253="Cash"), SUM(INDIRECT(ADDRESS(ROW()-(COUNTIF(A:A,"TYA")-1),COLUMN())):INDIRECT(ADDRESS(ROW()-1,COLUMN()))),                                    IF(AND(A253="SVOL",ISNUMBER(FIND(" Govt",C253))),"", IF(AND(A253="SVOL",ISNUMBER(FIND(" Index",C253))),J253,                                    IF(ISNUMBER(N253),Q253*N253,IF(ISNUMBER(R253),J253*R253," "))))))</f>
        <v xml:space="preserve"> </v>
      </c>
      <c r="T253" t="s">
        <v>1177</v>
      </c>
      <c r="U253" t="s">
        <v>1145</v>
      </c>
      <c r="AG253" s="17">
        <v>-4.1219999999999998E-3</v>
      </c>
    </row>
    <row r="254" spans="1:33" x14ac:dyDescent="0.35">
      <c r="A254" t="s">
        <v>1100</v>
      </c>
      <c r="B254" t="s">
        <v>1178</v>
      </c>
      <c r="C254" t="s">
        <v>1179</v>
      </c>
      <c r="D254" t="s">
        <v>1180</v>
      </c>
      <c r="E254" t="s">
        <v>1181</v>
      </c>
      <c r="F254" t="s">
        <v>1182</v>
      </c>
      <c r="G254" s="1">
        <v>600000</v>
      </c>
      <c r="H254" s="1">
        <v>1.21</v>
      </c>
      <c r="I254" s="2">
        <v>726000</v>
      </c>
      <c r="J254" s="3">
        <v>9.8187182920145E-3</v>
      </c>
      <c r="K254" s="4">
        <v>73940404.280000001</v>
      </c>
      <c r="L254" s="5">
        <v>2975001</v>
      </c>
      <c r="M254" s="6">
        <v>24.853909049999999</v>
      </c>
      <c r="N254" s="7" t="str">
        <f>IF(ISNUMBER(_xll.BDP($C254, "DELTA_MID")),_xll.BDP($C254, "DELTA_MID")," ")</f>
        <v xml:space="preserve"> </v>
      </c>
      <c r="O254" s="7" t="str">
        <f>IF(ISNUMBER(N254),_xll.BDP($C254, "OPT_UNDL_TICKER")," ")</f>
        <v xml:space="preserve"> </v>
      </c>
      <c r="P254" s="8" t="str">
        <f>IF(ISNUMBER(N254),_xll.BDP($C254, "OPT_UNDL_PX")," ")</f>
        <v xml:space="preserve"> </v>
      </c>
      <c r="Q254" s="7" t="str">
        <f t="shared" si="3"/>
        <v xml:space="preserve"> </v>
      </c>
      <c r="R254" s="8" t="str">
        <f>IF(ISNUMBER(_xll.BDP($T254&amp;" Index","DUR_ADJ_OAS_MID")),_xll.BDP($T254&amp;" Index","DUR_ADJ_OAS_MID"),IF(ISNUMBER(_xll.BDP($T254&amp;" Govt","DUR_ADJ_OAS_MID")),_xll.BDP($T254&amp;" Govt","DUR_ADJ_OAS_MID")," "))</f>
        <v xml:space="preserve"> </v>
      </c>
      <c r="S254" s="7" t="str">
        <f ca="1">IF(AND(A253="SVOL",C253="Cash"),                                     SUM(INDIRECT(ADDRESS(ROW()-(COUNTIF(A:A,"SVOL")),COLUMN())):INDIRECT(ADDRESS(ROW()-1,COLUMN()))),                                    IF(AND(A254="TYA",C254="Cash"), SUM(INDIRECT(ADDRESS(ROW()-(COUNTIF(A:A,"TYA")-1),COLUMN())):INDIRECT(ADDRESS(ROW()-1,COLUMN()))),                                    IF(AND(A254="SVOL",ISNUMBER(FIND(" Govt",C254))),"", IF(AND(A254="SVOL",ISNUMBER(FIND(" Index",C254))),J254,                                    IF(ISNUMBER(N254),Q254*N254,IF(ISNUMBER(R254),J254*R254," "))))))</f>
        <v xml:space="preserve"> </v>
      </c>
      <c r="T254" t="s">
        <v>1182</v>
      </c>
      <c r="U254" t="s">
        <v>1183</v>
      </c>
      <c r="AG254" s="17">
        <v>-4.1219999999999998E-3</v>
      </c>
    </row>
    <row r="255" spans="1:33" x14ac:dyDescent="0.35">
      <c r="A255" t="s">
        <v>1100</v>
      </c>
      <c r="B255" t="s">
        <v>1184</v>
      </c>
      <c r="C255" t="s">
        <v>1185</v>
      </c>
      <c r="F255" t="s">
        <v>1184</v>
      </c>
      <c r="G255" s="1">
        <v>14</v>
      </c>
      <c r="H255" s="1">
        <v>79</v>
      </c>
      <c r="I255" s="2">
        <v>1106000</v>
      </c>
      <c r="J255" s="3">
        <v>1.4957992329157101E-2</v>
      </c>
      <c r="K255" s="4">
        <v>73940404.280000001</v>
      </c>
      <c r="L255" s="5">
        <v>2975001</v>
      </c>
      <c r="M255" s="6">
        <v>24.853909049999999</v>
      </c>
      <c r="N255" s="7" t="str">
        <f>IF(ISNUMBER(_xll.BDP($C255, "DELTA_MID")),_xll.BDP($C255, "DELTA_MID")," ")</f>
        <v xml:space="preserve"> </v>
      </c>
      <c r="O255" s="7" t="str">
        <f>IF(ISNUMBER(N255),_xll.BDP($C255, "OPT_UNDL_TICKER")," ")</f>
        <v xml:space="preserve"> </v>
      </c>
      <c r="P255" s="8" t="str">
        <f>IF(ISNUMBER(N255),_xll.BDP($C255, "OPT_UNDL_PX")," ")</f>
        <v xml:space="preserve"> </v>
      </c>
      <c r="Q255" s="7" t="str">
        <f t="shared" si="3"/>
        <v xml:space="preserve"> </v>
      </c>
      <c r="R255" s="8" t="str">
        <f>IF(ISNUMBER(_xll.BDP($T255&amp;" Index","DUR_ADJ_OAS_MID")),_xll.BDP($T255&amp;" Index","DUR_ADJ_OAS_MID"),IF(ISNUMBER(_xll.BDP($T255&amp;" Govt","DUR_ADJ_OAS_MID")),_xll.BDP($T255&amp;" Govt","DUR_ADJ_OAS_MID")," "))</f>
        <v xml:space="preserve"> </v>
      </c>
      <c r="S255" s="7" t="str">
        <f ca="1">IF(AND(A254="SVOL",C254="Cash"),                                     SUM(INDIRECT(ADDRESS(ROW()-(COUNTIF(A:A,"SVOL")),COLUMN())):INDIRECT(ADDRESS(ROW()-1,COLUMN()))),                                    IF(AND(A255="TYA",C255="Cash"), SUM(INDIRECT(ADDRESS(ROW()-(COUNTIF(A:A,"TYA")-1),COLUMN())):INDIRECT(ADDRESS(ROW()-1,COLUMN()))),                                    IF(AND(A255="SVOL",ISNUMBER(FIND(" Govt",C255))),"", IF(AND(A255="SVOL",ISNUMBER(FIND(" Index",C255))),J255,                                    IF(ISNUMBER(N255),Q255*N255,IF(ISNUMBER(R255),J255*R255," "))))))</f>
        <v xml:space="preserve"> </v>
      </c>
      <c r="T255" t="s">
        <v>1186</v>
      </c>
      <c r="U255" t="s">
        <v>45</v>
      </c>
      <c r="AG255" s="17">
        <v>-4.1219999999999998E-3</v>
      </c>
    </row>
    <row r="256" spans="1:33" x14ac:dyDescent="0.35">
      <c r="A256" t="s">
        <v>1100</v>
      </c>
      <c r="B256" t="s">
        <v>1187</v>
      </c>
      <c r="C256" t="s">
        <v>1188</v>
      </c>
      <c r="F256" t="s">
        <v>1187</v>
      </c>
      <c r="G256" s="1">
        <v>375</v>
      </c>
      <c r="H256" s="1">
        <v>112.357028</v>
      </c>
      <c r="I256" s="2">
        <v>42133885.5</v>
      </c>
      <c r="J256" s="3">
        <v>0.56983574693181216</v>
      </c>
      <c r="K256" s="4">
        <v>73940404.280000001</v>
      </c>
      <c r="L256" s="5">
        <v>2975001</v>
      </c>
      <c r="M256" s="6">
        <v>24.853909049999999</v>
      </c>
      <c r="N256" s="7" t="str">
        <f>IF(ISNUMBER(_xll.BDP($C256, "DELTA_MID")),_xll.BDP($C256, "DELTA_MID")," ")</f>
        <v xml:space="preserve"> </v>
      </c>
      <c r="O256" s="7" t="str">
        <f>IF(ISNUMBER(N256),_xll.BDP($C256, "OPT_UNDL_TICKER")," ")</f>
        <v xml:space="preserve"> </v>
      </c>
      <c r="P256" s="8" t="str">
        <f>IF(ISNUMBER(N256),_xll.BDP($C256, "OPT_UNDL_PX")," ")</f>
        <v xml:space="preserve"> </v>
      </c>
      <c r="Q256" s="7" t="str">
        <f t="shared" si="3"/>
        <v xml:space="preserve"> </v>
      </c>
      <c r="R256" s="8" t="str">
        <f>IF(ISNUMBER(_xll.BDP($T256&amp;" Index","DUR_ADJ_OAS_MID")),_xll.BDP($T256&amp;" Index","DUR_ADJ_OAS_MID"),IF(ISNUMBER(_xll.BDP($T256&amp;" Govt","DUR_ADJ_OAS_MID")),_xll.BDP($T256&amp;" Govt","DUR_ADJ_OAS_MID")," "))</f>
        <v xml:space="preserve"> </v>
      </c>
      <c r="S256" s="7" t="str">
        <f ca="1">IF(AND(A255="SVOL",C255="Cash"),                                     SUM(INDIRECT(ADDRESS(ROW()-(COUNTIF(A:A,"SVOL")),COLUMN())):INDIRECT(ADDRESS(ROW()-1,COLUMN()))),                                    IF(AND(A256="TYA",C256="Cash"), SUM(INDIRECT(ADDRESS(ROW()-(COUNTIF(A:A,"TYA")-1),COLUMN())):INDIRECT(ADDRESS(ROW()-1,COLUMN()))),                                    IF(AND(A256="SVOL",ISNUMBER(FIND(" Govt",C256))),"", IF(AND(A256="SVOL",ISNUMBER(FIND(" Index",C256))),J256,                                    IF(ISNUMBER(N256),Q256*N256,IF(ISNUMBER(R256),J256*R256," "))))))</f>
        <v xml:space="preserve"> </v>
      </c>
      <c r="T256" t="s">
        <v>1189</v>
      </c>
      <c r="U256" t="s">
        <v>45</v>
      </c>
      <c r="AG256" s="17">
        <v>-4.1219999999999998E-3</v>
      </c>
    </row>
    <row r="257" spans="1:33" x14ac:dyDescent="0.35">
      <c r="A257" t="s">
        <v>1100</v>
      </c>
      <c r="B257" t="s">
        <v>1190</v>
      </c>
      <c r="C257" t="s">
        <v>1191</v>
      </c>
      <c r="F257" t="s">
        <v>1190</v>
      </c>
      <c r="G257" s="1">
        <v>-118</v>
      </c>
      <c r="H257" s="1">
        <v>125.05612000000001</v>
      </c>
      <c r="I257" s="2">
        <v>-14756622.16</v>
      </c>
      <c r="J257" s="3">
        <v>-0.1995745398495026</v>
      </c>
      <c r="K257" s="4">
        <v>73940404.280000001</v>
      </c>
      <c r="L257" s="5">
        <v>2975001</v>
      </c>
      <c r="M257" s="6">
        <v>24.853909049999999</v>
      </c>
      <c r="N257" s="7" t="str">
        <f>IF(ISNUMBER(_xll.BDP($C257, "DELTA_MID")),_xll.BDP($C257, "DELTA_MID")," ")</f>
        <v xml:space="preserve"> </v>
      </c>
      <c r="O257" s="7" t="str">
        <f>IF(ISNUMBER(N257),_xll.BDP($C257, "OPT_UNDL_TICKER")," ")</f>
        <v xml:space="preserve"> </v>
      </c>
      <c r="P257" s="8" t="str">
        <f>IF(ISNUMBER(N257),_xll.BDP($C257, "OPT_UNDL_PX")," ")</f>
        <v xml:space="preserve"> </v>
      </c>
      <c r="Q257" s="7" t="str">
        <f t="shared" si="3"/>
        <v xml:space="preserve"> </v>
      </c>
      <c r="R257" s="8" t="str">
        <f>IF(ISNUMBER(_xll.BDP($T257&amp;" Index","DUR_ADJ_OAS_MID")),_xll.BDP($T257&amp;" Index","DUR_ADJ_OAS_MID"),IF(ISNUMBER(_xll.BDP($T257&amp;" Govt","DUR_ADJ_OAS_MID")),_xll.BDP($T257&amp;" Govt","DUR_ADJ_OAS_MID")," "))</f>
        <v xml:space="preserve"> </v>
      </c>
      <c r="S257" s="7" t="str">
        <f ca="1">IF(AND(A256="SVOL",C256="Cash"),                                     SUM(INDIRECT(ADDRESS(ROW()-(COUNTIF(A:A,"SVOL")),COLUMN())):INDIRECT(ADDRESS(ROW()-1,COLUMN()))),                                    IF(AND(A257="TYA",C257="Cash"), SUM(INDIRECT(ADDRESS(ROW()-(COUNTIF(A:A,"TYA")-1),COLUMN())):INDIRECT(ADDRESS(ROW()-1,COLUMN()))),                                    IF(AND(A257="SVOL",ISNUMBER(FIND(" Govt",C257))),"", IF(AND(A257="SVOL",ISNUMBER(FIND(" Index",C257))),J257,                                    IF(ISNUMBER(N257),Q257*N257,IF(ISNUMBER(R257),J257*R257," "))))))</f>
        <v xml:space="preserve"> </v>
      </c>
      <c r="T257" t="s">
        <v>1192</v>
      </c>
      <c r="U257" t="s">
        <v>45</v>
      </c>
      <c r="AG257" s="17">
        <v>-4.1219999999999998E-3</v>
      </c>
    </row>
    <row r="258" spans="1:33" x14ac:dyDescent="0.35">
      <c r="A258" t="s">
        <v>1100</v>
      </c>
      <c r="B258" t="s">
        <v>1193</v>
      </c>
      <c r="C258" t="s">
        <v>1194</v>
      </c>
      <c r="F258" t="s">
        <v>1193</v>
      </c>
      <c r="G258" s="1">
        <v>112</v>
      </c>
      <c r="H258" s="1">
        <v>101.511719</v>
      </c>
      <c r="I258" s="2">
        <v>22738625.056000002</v>
      </c>
      <c r="J258" s="3">
        <v>0.3075263826068968</v>
      </c>
      <c r="K258" s="4">
        <v>73940404.280000001</v>
      </c>
      <c r="L258" s="5">
        <v>2975001</v>
      </c>
      <c r="M258" s="6">
        <v>24.853909049999999</v>
      </c>
      <c r="N258" s="7" t="str">
        <f>IF(ISNUMBER(_xll.BDP($C258, "DELTA_MID")),_xll.BDP($C258, "DELTA_MID")," ")</f>
        <v xml:space="preserve"> </v>
      </c>
      <c r="O258" s="7" t="str">
        <f>IF(ISNUMBER(N258),_xll.BDP($C258, "OPT_UNDL_TICKER")," ")</f>
        <v xml:space="preserve"> </v>
      </c>
      <c r="P258" s="8" t="str">
        <f>IF(ISNUMBER(N258),_xll.BDP($C258, "OPT_UNDL_PX")," ")</f>
        <v xml:space="preserve"> </v>
      </c>
      <c r="Q258" s="7" t="str">
        <f t="shared" si="3"/>
        <v xml:space="preserve"> </v>
      </c>
      <c r="R258" s="8">
        <f>IF(ISNUMBER(_xll.BDP($T258&amp;" Index","DUR_ADJ_OAS_MID")),_xll.BDP($T258&amp;" Index","DUR_ADJ_OAS_MID"),IF(ISNUMBER(_xll.BDP($T258&amp;" Govt","DUR_ADJ_OAS_MID")),_xll.BDP($T258&amp;" Govt","DUR_ADJ_OAS_MID")," "))</f>
        <v>1.7548912107329682</v>
      </c>
      <c r="S258" s="7">
        <f ca="1">IF(AND(A257="SVOL",C257="Cash"),                                     SUM(INDIRECT(ADDRESS(ROW()-(COUNTIF(A:A,"SVOL")),COLUMN())):INDIRECT(ADDRESS(ROW()-1,COLUMN()))),                                    IF(AND(A258="TYA",C258="Cash"), SUM(INDIRECT(ADDRESS(ROW()-(COUNTIF(A:A,"TYA")-1),COLUMN())):INDIRECT(ADDRESS(ROW()-1,COLUMN()))),                                    IF(AND(A258="SVOL",ISNUMBER(FIND(" Govt",C258))),"", IF(AND(A258="SVOL",ISNUMBER(FIND(" Index",C258))),J258,                                    IF(ISNUMBER(N258),Q258*N258,IF(ISNUMBER(R258),J258*R258," "))))))</f>
        <v>0.53967534590534716</v>
      </c>
      <c r="T258" t="s">
        <v>1195</v>
      </c>
      <c r="U258" t="s">
        <v>45</v>
      </c>
      <c r="AG258" s="17">
        <v>-4.1219999999999998E-3</v>
      </c>
    </row>
    <row r="259" spans="1:33" x14ac:dyDescent="0.35">
      <c r="A259" t="s">
        <v>1100</v>
      </c>
      <c r="B259" t="s">
        <v>84</v>
      </c>
      <c r="C259" t="s">
        <v>84</v>
      </c>
      <c r="F259" t="s">
        <v>85</v>
      </c>
      <c r="G259" s="1">
        <v>-28000000</v>
      </c>
      <c r="H259" s="1">
        <v>-5.9780009999999999</v>
      </c>
      <c r="I259" s="2">
        <v>-1673840.37</v>
      </c>
      <c r="J259" s="3">
        <v>-2.2637695673321401E-2</v>
      </c>
      <c r="K259" s="4">
        <v>73940404.280000001</v>
      </c>
      <c r="L259" s="5">
        <v>2975001</v>
      </c>
      <c r="M259" s="6">
        <v>24.853909049999999</v>
      </c>
      <c r="N259" s="7" t="str">
        <f>IF(ISNUMBER(_xll.BDP($C259, "DELTA_MID")),_xll.BDP($C259, "DELTA_MID")," ")</f>
        <v xml:space="preserve"> </v>
      </c>
      <c r="O259" s="7" t="str">
        <f>IF(ISNUMBER(N259),_xll.BDP($C259, "OPT_UNDL_TICKER")," ")</f>
        <v xml:space="preserve"> </v>
      </c>
      <c r="P259" s="8" t="str">
        <f>IF(ISNUMBER(N259),_xll.BDP($C259, "OPT_UNDL_PX")," ")</f>
        <v xml:space="preserve"> </v>
      </c>
      <c r="Q259" s="7" t="str">
        <f t="shared" ref="Q259:Q322" si="4">IF(ISNUMBER(N259),+G259*100*P259/K259," ")</f>
        <v xml:space="preserve"> </v>
      </c>
      <c r="R259" s="8" t="str">
        <f>IF(ISNUMBER(_xll.BDP($T259&amp;" Index","DUR_ADJ_OAS_MID")),_xll.BDP($T259&amp;" Index","DUR_ADJ_OAS_MID"),IF(ISNUMBER(_xll.BDP($T259&amp;" Govt","DUR_ADJ_OAS_MID")),_xll.BDP($T259&amp;" Govt","DUR_ADJ_OAS_MID")," "))</f>
        <v xml:space="preserve"> </v>
      </c>
      <c r="S259" s="7" t="str">
        <f ca="1">IF(AND(A258="SVOL",C258="Cash"),                                     SUM(INDIRECT(ADDRESS(ROW()-(COUNTIF(A:A,"SVOL")),COLUMN())):INDIRECT(ADDRESS(ROW()-1,COLUMN()))),                                    IF(AND(A259="TYA",C259="Cash"), SUM(INDIRECT(ADDRESS(ROW()-(COUNTIF(A:A,"TYA")-1),COLUMN())):INDIRECT(ADDRESS(ROW()-1,COLUMN()))),                                    IF(AND(A259="SVOL",ISNUMBER(FIND(" Govt",C259))),"", IF(AND(A259="SVOL",ISNUMBER(FIND(" Index",C259))),J259,                                    IF(ISNUMBER(N259),Q259*N259,IF(ISNUMBER(R259),J259*R259," "))))))</f>
        <v xml:space="preserve"> </v>
      </c>
      <c r="T259" t="s">
        <v>85</v>
      </c>
      <c r="U259" t="s">
        <v>86</v>
      </c>
      <c r="AG259" s="17">
        <v>-4.1219999999999998E-3</v>
      </c>
    </row>
    <row r="260" spans="1:33" x14ac:dyDescent="0.35">
      <c r="A260" t="s">
        <v>1100</v>
      </c>
      <c r="B260" t="s">
        <v>92</v>
      </c>
      <c r="C260" t="s">
        <v>93</v>
      </c>
      <c r="F260" t="s">
        <v>93</v>
      </c>
      <c r="G260" s="1">
        <v>10340030</v>
      </c>
      <c r="H260" s="1">
        <v>100</v>
      </c>
      <c r="I260" s="2">
        <v>10340030</v>
      </c>
      <c r="J260" s="3">
        <v>0.13984275716388281</v>
      </c>
      <c r="K260" s="4">
        <v>73940404.280000001</v>
      </c>
      <c r="L260" s="5">
        <v>2975001</v>
      </c>
      <c r="M260" s="6">
        <v>24.853909049999999</v>
      </c>
      <c r="N260" s="7" t="str">
        <f>IF(ISNUMBER(_xll.BDP($C260, "DELTA_MID")),_xll.BDP($C260, "DELTA_MID")," ")</f>
        <v xml:space="preserve"> </v>
      </c>
      <c r="O260" s="7" t="str">
        <f>IF(ISNUMBER(N260),_xll.BDP($C260, "OPT_UNDL_TICKER")," ")</f>
        <v xml:space="preserve"> </v>
      </c>
      <c r="P260" s="8" t="str">
        <f>IF(ISNUMBER(N260),_xll.BDP($C260, "OPT_UNDL_PX")," ")</f>
        <v xml:space="preserve"> </v>
      </c>
      <c r="Q260" s="7" t="str">
        <f t="shared" si="4"/>
        <v xml:space="preserve"> </v>
      </c>
      <c r="R260" s="8" t="str">
        <f>IF(ISNUMBER(_xll.BDP($T260&amp;" Index","DUR_ADJ_OAS_MID")),_xll.BDP($T260&amp;" Index","DUR_ADJ_OAS_MID"),IF(ISNUMBER(_xll.BDP($T260&amp;" Govt","DUR_ADJ_OAS_MID")),_xll.BDP($T260&amp;" Govt","DUR_ADJ_OAS_MID")," "))</f>
        <v xml:space="preserve"> </v>
      </c>
      <c r="S260" s="7" t="str">
        <f ca="1">IF(AND(A259="SVOL",C259="Cash"),                                     SUM(INDIRECT(ADDRESS(ROW()-(COUNTIF(A:A,"SVOL")),COLUMN())):INDIRECT(ADDRESS(ROW()-1,COLUMN()))),                                    IF(AND(A260="TYA",C260="Cash"), SUM(INDIRECT(ADDRESS(ROW()-(COUNTIF(A:A,"TYA")-1),COLUMN())):INDIRECT(ADDRESS(ROW()-1,COLUMN()))),                                    IF(AND(A260="SVOL",ISNUMBER(FIND(" Govt",C260))),"", IF(AND(A260="SVOL",ISNUMBER(FIND(" Index",C260))),J260,                                    IF(ISNUMBER(N260),Q260*N260,IF(ISNUMBER(R260),J260*R260," "))))))</f>
        <v xml:space="preserve"> </v>
      </c>
      <c r="T260" t="s">
        <v>93</v>
      </c>
      <c r="U260" t="s">
        <v>86</v>
      </c>
      <c r="AC260" s="8" t="s">
        <v>89</v>
      </c>
      <c r="AD260" s="8" t="s">
        <v>90</v>
      </c>
      <c r="AE260" s="8">
        <v>-30</v>
      </c>
      <c r="AG260" s="17">
        <v>-4.1219999999999998E-3</v>
      </c>
    </row>
    <row r="261" spans="1:33" x14ac:dyDescent="0.35">
      <c r="A261" t="s">
        <v>1100</v>
      </c>
      <c r="B261" t="s">
        <v>92</v>
      </c>
      <c r="C261" t="s">
        <v>94</v>
      </c>
      <c r="F261" t="s">
        <v>94</v>
      </c>
      <c r="G261" s="1">
        <v>-11265</v>
      </c>
      <c r="H261" s="1">
        <v>911.97</v>
      </c>
      <c r="I261" s="2">
        <v>-10273342.050000001</v>
      </c>
      <c r="J261" s="3">
        <v>-0.1389408422953953</v>
      </c>
      <c r="K261" s="4">
        <v>73940404.280000001</v>
      </c>
      <c r="L261" s="5">
        <v>2975001</v>
      </c>
      <c r="M261" s="6">
        <v>24.853909049999999</v>
      </c>
      <c r="N261" s="7" t="str">
        <f>IF(ISNUMBER(_xll.BDP($C261, "DELTA_MID")),_xll.BDP($C261, "DELTA_MID")," ")</f>
        <v xml:space="preserve"> </v>
      </c>
      <c r="O261" s="7" t="str">
        <f>IF(ISNUMBER(N261),_xll.BDP($C261, "OPT_UNDL_TICKER")," ")</f>
        <v xml:space="preserve"> </v>
      </c>
      <c r="P261" s="8" t="str">
        <f>IF(ISNUMBER(N261),_xll.BDP($C261, "OPT_UNDL_PX")," ")</f>
        <v xml:space="preserve"> </v>
      </c>
      <c r="Q261" s="7" t="str">
        <f t="shared" si="4"/>
        <v xml:space="preserve"> </v>
      </c>
      <c r="R261" s="8" t="str">
        <f>IF(ISNUMBER(_xll.BDP($T261&amp;" Index","DUR_ADJ_OAS_MID")),_xll.BDP($T261&amp;" Index","DUR_ADJ_OAS_MID"),IF(ISNUMBER(_xll.BDP($T261&amp;" Govt","DUR_ADJ_OAS_MID")),_xll.BDP($T261&amp;" Govt","DUR_ADJ_OAS_MID")," "))</f>
        <v xml:space="preserve"> </v>
      </c>
      <c r="S261" s="7" t="str">
        <f ca="1">IF(AND(A260="SVOL",C260="Cash"),                                     SUM(INDIRECT(ADDRESS(ROW()-(COUNTIF(A:A,"SVOL")),COLUMN())):INDIRECT(ADDRESS(ROW()-1,COLUMN()))),                                    IF(AND(A261="TYA",C261="Cash"), SUM(INDIRECT(ADDRESS(ROW()-(COUNTIF(A:A,"TYA")-1),COLUMN())):INDIRECT(ADDRESS(ROW()-1,COLUMN()))),                                    IF(AND(A261="SVOL",ISNUMBER(FIND(" Govt",C261))),"", IF(AND(A261="SVOL",ISNUMBER(FIND(" Index",C261))),J261,                                    IF(ISNUMBER(N261),Q261*N261,IF(ISNUMBER(R261),J261*R261," "))))))</f>
        <v xml:space="preserve"> </v>
      </c>
      <c r="T261" t="s">
        <v>94</v>
      </c>
      <c r="U261" t="s">
        <v>86</v>
      </c>
      <c r="AC261" s="8" t="s">
        <v>89</v>
      </c>
      <c r="AD261" s="8" t="s">
        <v>90</v>
      </c>
      <c r="AE261" s="8">
        <v>-30</v>
      </c>
      <c r="AF261" s="8" t="s">
        <v>94</v>
      </c>
      <c r="AG261" s="17">
        <v>-4.1219999999999998E-3</v>
      </c>
    </row>
    <row r="262" spans="1:33" x14ac:dyDescent="0.35">
      <c r="A262" t="s">
        <v>1100</v>
      </c>
      <c r="B262" t="s">
        <v>95</v>
      </c>
      <c r="C262" t="s">
        <v>96</v>
      </c>
      <c r="D262" t="s">
        <v>97</v>
      </c>
      <c r="E262" t="s">
        <v>98</v>
      </c>
      <c r="F262" t="s">
        <v>99</v>
      </c>
      <c r="G262" s="1">
        <v>-3850.436602398197</v>
      </c>
      <c r="H262" s="1">
        <v>34.25</v>
      </c>
      <c r="I262" s="2">
        <v>-131877.4536321382</v>
      </c>
      <c r="J262" s="3">
        <v>-1.783564140828068E-3</v>
      </c>
      <c r="K262" s="4">
        <v>73940404.280000001</v>
      </c>
      <c r="L262" s="5">
        <v>2975001</v>
      </c>
      <c r="M262" s="6">
        <v>24.853909049999999</v>
      </c>
      <c r="N262" s="7" t="str">
        <f>IF(ISNUMBER(_xll.BDP($C262, "DELTA_MID")),_xll.BDP($C262, "DELTA_MID")," ")</f>
        <v xml:space="preserve"> </v>
      </c>
      <c r="O262" s="7" t="str">
        <f>IF(ISNUMBER(N262),_xll.BDP($C262, "OPT_UNDL_TICKER")," ")</f>
        <v xml:space="preserve"> </v>
      </c>
      <c r="P262" s="8" t="str">
        <f>IF(ISNUMBER(N262),_xll.BDP($C262, "OPT_UNDL_PX")," ")</f>
        <v xml:space="preserve"> </v>
      </c>
      <c r="Q262" s="7" t="str">
        <f t="shared" si="4"/>
        <v xml:space="preserve"> </v>
      </c>
      <c r="R262" s="8" t="str">
        <f>IF(ISNUMBER(_xll.BDP($T262&amp;" Index","DUR_ADJ_OAS_MID")),_xll.BDP($T262&amp;" Index","DUR_ADJ_OAS_MID"),IF(ISNUMBER(_xll.BDP($T262&amp;" Govt","DUR_ADJ_OAS_MID")),_xll.BDP($T262&amp;" Govt","DUR_ADJ_OAS_MID")," "))</f>
        <v xml:space="preserve"> </v>
      </c>
      <c r="S262" s="7" t="str">
        <f ca="1">IF(AND(A261="SVOL",C261="Cash"),                                     SUM(INDIRECT(ADDRESS(ROW()-(COUNTIF(A:A,"SVOL")),COLUMN())):INDIRECT(ADDRESS(ROW()-1,COLUMN()))),                                    IF(AND(A262="TYA",C262="Cash"), SUM(INDIRECT(ADDRESS(ROW()-(COUNTIF(A:A,"TYA")-1),COLUMN())):INDIRECT(ADDRESS(ROW()-1,COLUMN()))),                                    IF(AND(A262="SVOL",ISNUMBER(FIND(" Govt",C262))),"", IF(AND(A262="SVOL",ISNUMBER(FIND(" Index",C262))),J262,                                    IF(ISNUMBER(N262),Q262*N262,IF(ISNUMBER(R262),J262*R262," "))))))</f>
        <v xml:space="preserve"> </v>
      </c>
      <c r="AB262" s="8" t="s">
        <v>100</v>
      </c>
      <c r="AG262" s="17">
        <v>-4.1219999999999998E-3</v>
      </c>
    </row>
    <row r="263" spans="1:33" x14ac:dyDescent="0.35">
      <c r="A263" t="s">
        <v>1100</v>
      </c>
      <c r="B263" t="s">
        <v>101</v>
      </c>
      <c r="C263" t="s">
        <v>102</v>
      </c>
      <c r="D263" t="s">
        <v>103</v>
      </c>
      <c r="E263" t="s">
        <v>104</v>
      </c>
      <c r="F263" t="s">
        <v>105</v>
      </c>
      <c r="G263" s="1">
        <v>-7878.911977399961</v>
      </c>
      <c r="H263" s="1">
        <v>13.58</v>
      </c>
      <c r="I263" s="2">
        <v>-106995.62465309149</v>
      </c>
      <c r="J263" s="3">
        <v>-1.447052199605467E-3</v>
      </c>
      <c r="K263" s="4">
        <v>73940404.280000001</v>
      </c>
      <c r="L263" s="5">
        <v>2975001</v>
      </c>
      <c r="M263" s="6">
        <v>24.853909049999999</v>
      </c>
      <c r="N263" s="7" t="str">
        <f>IF(ISNUMBER(_xll.BDP($C263, "DELTA_MID")),_xll.BDP($C263, "DELTA_MID")," ")</f>
        <v xml:space="preserve"> </v>
      </c>
      <c r="O263" s="7" t="str">
        <f>IF(ISNUMBER(N263),_xll.BDP($C263, "OPT_UNDL_TICKER")," ")</f>
        <v xml:space="preserve"> </v>
      </c>
      <c r="P263" s="8" t="str">
        <f>IF(ISNUMBER(N263),_xll.BDP($C263, "OPT_UNDL_PX")," ")</f>
        <v xml:space="preserve"> </v>
      </c>
      <c r="Q263" s="7" t="str">
        <f t="shared" si="4"/>
        <v xml:space="preserve"> </v>
      </c>
      <c r="R263" s="8" t="str">
        <f>IF(ISNUMBER(_xll.BDP($T263&amp;" Index","DUR_ADJ_OAS_MID")),_xll.BDP($T263&amp;" Index","DUR_ADJ_OAS_MID"),IF(ISNUMBER(_xll.BDP($T263&amp;" Govt","DUR_ADJ_OAS_MID")),_xll.BDP($T263&amp;" Govt","DUR_ADJ_OAS_MID")," "))</f>
        <v xml:space="preserve"> </v>
      </c>
      <c r="S263" s="7" t="str">
        <f ca="1">IF(AND(A262="SVOL",C262="Cash"),                                     SUM(INDIRECT(ADDRESS(ROW()-(COUNTIF(A:A,"SVOL")),COLUMN())):INDIRECT(ADDRESS(ROW()-1,COLUMN()))),                                    IF(AND(A263="TYA",C263="Cash"), SUM(INDIRECT(ADDRESS(ROW()-(COUNTIF(A:A,"TYA")-1),COLUMN())):INDIRECT(ADDRESS(ROW()-1,COLUMN()))),                                    IF(AND(A263="SVOL",ISNUMBER(FIND(" Govt",C263))),"", IF(AND(A263="SVOL",ISNUMBER(FIND(" Index",C263))),J263,                                    IF(ISNUMBER(N263),Q263*N263,IF(ISNUMBER(R263),J263*R263," "))))))</f>
        <v xml:space="preserve"> </v>
      </c>
      <c r="AB263" s="8" t="s">
        <v>100</v>
      </c>
      <c r="AG263" s="17">
        <v>-4.1219999999999998E-3</v>
      </c>
    </row>
    <row r="264" spans="1:33" x14ac:dyDescent="0.35">
      <c r="A264" t="s">
        <v>1100</v>
      </c>
      <c r="B264" t="s">
        <v>106</v>
      </c>
      <c r="C264" t="s">
        <v>107</v>
      </c>
      <c r="D264" t="s">
        <v>108</v>
      </c>
      <c r="E264" t="s">
        <v>109</v>
      </c>
      <c r="F264" t="s">
        <v>110</v>
      </c>
      <c r="G264" s="1">
        <v>-1580.931310848594</v>
      </c>
      <c r="H264" s="1">
        <v>73.03</v>
      </c>
      <c r="I264" s="2">
        <v>-115455.41363127279</v>
      </c>
      <c r="J264" s="3">
        <v>-1.561465815010456E-3</v>
      </c>
      <c r="K264" s="4">
        <v>73940404.280000001</v>
      </c>
      <c r="L264" s="5">
        <v>2975001</v>
      </c>
      <c r="M264" s="6">
        <v>24.853909049999999</v>
      </c>
      <c r="N264" s="7" t="str">
        <f>IF(ISNUMBER(_xll.BDP($C264, "DELTA_MID")),_xll.BDP($C264, "DELTA_MID")," ")</f>
        <v xml:space="preserve"> </v>
      </c>
      <c r="O264" s="7" t="str">
        <f>IF(ISNUMBER(N264),_xll.BDP($C264, "OPT_UNDL_TICKER")," ")</f>
        <v xml:space="preserve"> </v>
      </c>
      <c r="P264" s="8" t="str">
        <f>IF(ISNUMBER(N264),_xll.BDP($C264, "OPT_UNDL_PX")," ")</f>
        <v xml:space="preserve"> </v>
      </c>
      <c r="Q264" s="7" t="str">
        <f t="shared" si="4"/>
        <v xml:space="preserve"> </v>
      </c>
      <c r="R264" s="8" t="str">
        <f>IF(ISNUMBER(_xll.BDP($T264&amp;" Index","DUR_ADJ_OAS_MID")),_xll.BDP($T264&amp;" Index","DUR_ADJ_OAS_MID"),IF(ISNUMBER(_xll.BDP($T264&amp;" Govt","DUR_ADJ_OAS_MID")),_xll.BDP($T264&amp;" Govt","DUR_ADJ_OAS_MID")," "))</f>
        <v xml:space="preserve"> </v>
      </c>
      <c r="S264" s="7" t="str">
        <f ca="1">IF(AND(A263="SVOL",C263="Cash"),                                     SUM(INDIRECT(ADDRESS(ROW()-(COUNTIF(A:A,"SVOL")),COLUMN())):INDIRECT(ADDRESS(ROW()-1,COLUMN()))),                                    IF(AND(A264="TYA",C264="Cash"), SUM(INDIRECT(ADDRESS(ROW()-(COUNTIF(A:A,"TYA")-1),COLUMN())):INDIRECT(ADDRESS(ROW()-1,COLUMN()))),                                    IF(AND(A264="SVOL",ISNUMBER(FIND(" Govt",C264))),"", IF(AND(A264="SVOL",ISNUMBER(FIND(" Index",C264))),J264,                                    IF(ISNUMBER(N264),Q264*N264,IF(ISNUMBER(R264),J264*R264," "))))))</f>
        <v xml:space="preserve"> </v>
      </c>
      <c r="AB264" s="8" t="s">
        <v>100</v>
      </c>
      <c r="AG264" s="17">
        <v>-4.1219999999999998E-3</v>
      </c>
    </row>
    <row r="265" spans="1:33" x14ac:dyDescent="0.35">
      <c r="A265" t="s">
        <v>1100</v>
      </c>
      <c r="B265" t="s">
        <v>111</v>
      </c>
      <c r="C265" t="s">
        <v>112</v>
      </c>
      <c r="D265" t="s">
        <v>113</v>
      </c>
      <c r="E265" t="s">
        <v>114</v>
      </c>
      <c r="F265" t="s">
        <v>115</v>
      </c>
      <c r="G265" s="1">
        <v>-17208.827853074981</v>
      </c>
      <c r="H265" s="1">
        <v>6.5</v>
      </c>
      <c r="I265" s="2">
        <v>-111857.3810449874</v>
      </c>
      <c r="J265" s="3">
        <v>-1.5128045638133391E-3</v>
      </c>
      <c r="K265" s="4">
        <v>73940404.280000001</v>
      </c>
      <c r="L265" s="5">
        <v>2975001</v>
      </c>
      <c r="M265" s="6">
        <v>24.853909049999999</v>
      </c>
      <c r="N265" s="7" t="str">
        <f>IF(ISNUMBER(_xll.BDP($C265, "DELTA_MID")),_xll.BDP($C265, "DELTA_MID")," ")</f>
        <v xml:space="preserve"> </v>
      </c>
      <c r="O265" s="7" t="str">
        <f>IF(ISNUMBER(N265),_xll.BDP($C265, "OPT_UNDL_TICKER")," ")</f>
        <v xml:space="preserve"> </v>
      </c>
      <c r="P265" s="8" t="str">
        <f>IF(ISNUMBER(N265),_xll.BDP($C265, "OPT_UNDL_PX")," ")</f>
        <v xml:space="preserve"> </v>
      </c>
      <c r="Q265" s="7" t="str">
        <f t="shared" si="4"/>
        <v xml:space="preserve"> </v>
      </c>
      <c r="R265" s="8" t="str">
        <f>IF(ISNUMBER(_xll.BDP($T265&amp;" Index","DUR_ADJ_OAS_MID")),_xll.BDP($T265&amp;" Index","DUR_ADJ_OAS_MID"),IF(ISNUMBER(_xll.BDP($T265&amp;" Govt","DUR_ADJ_OAS_MID")),_xll.BDP($T265&amp;" Govt","DUR_ADJ_OAS_MID")," "))</f>
        <v xml:space="preserve"> </v>
      </c>
      <c r="S265" s="7" t="str">
        <f ca="1">IF(AND(A264="SVOL",C264="Cash"),                                     SUM(INDIRECT(ADDRESS(ROW()-(COUNTIF(A:A,"SVOL")),COLUMN())):INDIRECT(ADDRESS(ROW()-1,COLUMN()))),                                    IF(AND(A265="TYA",C265="Cash"), SUM(INDIRECT(ADDRESS(ROW()-(COUNTIF(A:A,"TYA")-1),COLUMN())):INDIRECT(ADDRESS(ROW()-1,COLUMN()))),                                    IF(AND(A265="SVOL",ISNUMBER(FIND(" Govt",C265))),"", IF(AND(A265="SVOL",ISNUMBER(FIND(" Index",C265))),J265,                                    IF(ISNUMBER(N265),Q265*N265,IF(ISNUMBER(R265),J265*R265," "))))))</f>
        <v xml:space="preserve"> </v>
      </c>
      <c r="AB265" s="8" t="s">
        <v>100</v>
      </c>
      <c r="AG265" s="17">
        <v>-4.1219999999999998E-3</v>
      </c>
    </row>
    <row r="266" spans="1:33" x14ac:dyDescent="0.35">
      <c r="A266" t="s">
        <v>1100</v>
      </c>
      <c r="B266" t="s">
        <v>116</v>
      </c>
      <c r="C266" t="s">
        <v>117</v>
      </c>
      <c r="D266" t="s">
        <v>118</v>
      </c>
      <c r="E266" t="s">
        <v>119</v>
      </c>
      <c r="F266" t="s">
        <v>120</v>
      </c>
      <c r="G266" s="1">
        <v>-2420.6069375740908</v>
      </c>
      <c r="H266" s="1">
        <v>50.29</v>
      </c>
      <c r="I266" s="2">
        <v>-121732.322890601</v>
      </c>
      <c r="J266" s="3">
        <v>-1.646357280244519E-3</v>
      </c>
      <c r="K266" s="4">
        <v>73940404.280000001</v>
      </c>
      <c r="L266" s="5">
        <v>2975001</v>
      </c>
      <c r="M266" s="6">
        <v>24.853909049999999</v>
      </c>
      <c r="N266" s="7" t="str">
        <f>IF(ISNUMBER(_xll.BDP($C266, "DELTA_MID")),_xll.BDP($C266, "DELTA_MID")," ")</f>
        <v xml:space="preserve"> </v>
      </c>
      <c r="O266" s="7" t="str">
        <f>IF(ISNUMBER(N266),_xll.BDP($C266, "OPT_UNDL_TICKER")," ")</f>
        <v xml:space="preserve"> </v>
      </c>
      <c r="P266" s="8" t="str">
        <f>IF(ISNUMBER(N266),_xll.BDP($C266, "OPT_UNDL_PX")," ")</f>
        <v xml:space="preserve"> </v>
      </c>
      <c r="Q266" s="7" t="str">
        <f t="shared" si="4"/>
        <v xml:space="preserve"> </v>
      </c>
      <c r="R266" s="8" t="str">
        <f>IF(ISNUMBER(_xll.BDP($T266&amp;" Index","DUR_ADJ_OAS_MID")),_xll.BDP($T266&amp;" Index","DUR_ADJ_OAS_MID"),IF(ISNUMBER(_xll.BDP($T266&amp;" Govt","DUR_ADJ_OAS_MID")),_xll.BDP($T266&amp;" Govt","DUR_ADJ_OAS_MID")," "))</f>
        <v xml:space="preserve"> </v>
      </c>
      <c r="S266" s="7" t="str">
        <f ca="1">IF(AND(A265="SVOL",C265="Cash"),                                     SUM(INDIRECT(ADDRESS(ROW()-(COUNTIF(A:A,"SVOL")),COLUMN())):INDIRECT(ADDRESS(ROW()-1,COLUMN()))),                                    IF(AND(A266="TYA",C266="Cash"), SUM(INDIRECT(ADDRESS(ROW()-(COUNTIF(A:A,"TYA")-1),COLUMN())):INDIRECT(ADDRESS(ROW()-1,COLUMN()))),                                    IF(AND(A266="SVOL",ISNUMBER(FIND(" Govt",C266))),"", IF(AND(A266="SVOL",ISNUMBER(FIND(" Index",C266))),J266,                                    IF(ISNUMBER(N266),Q266*N266,IF(ISNUMBER(R266),J266*R266," "))))))</f>
        <v xml:space="preserve"> </v>
      </c>
      <c r="AB266" s="8" t="s">
        <v>100</v>
      </c>
      <c r="AG266" s="17">
        <v>-4.1219999999999998E-3</v>
      </c>
    </row>
    <row r="267" spans="1:33" x14ac:dyDescent="0.35">
      <c r="A267" t="s">
        <v>1100</v>
      </c>
      <c r="B267" t="s">
        <v>121</v>
      </c>
      <c r="C267" t="s">
        <v>122</v>
      </c>
      <c r="D267" t="s">
        <v>123</v>
      </c>
      <c r="E267" t="s">
        <v>124</v>
      </c>
      <c r="F267" t="s">
        <v>125</v>
      </c>
      <c r="G267" s="1">
        <v>-956.08641964838307</v>
      </c>
      <c r="H267" s="1">
        <v>119</v>
      </c>
      <c r="I267" s="2">
        <v>-113774.28393815761</v>
      </c>
      <c r="J267" s="3">
        <v>-1.538729535577237E-3</v>
      </c>
      <c r="K267" s="4">
        <v>73940404.280000001</v>
      </c>
      <c r="L267" s="5">
        <v>2975001</v>
      </c>
      <c r="M267" s="6">
        <v>24.853909049999999</v>
      </c>
      <c r="N267" s="7" t="str">
        <f>IF(ISNUMBER(_xll.BDP($C267, "DELTA_MID")),_xll.BDP($C267, "DELTA_MID")," ")</f>
        <v xml:space="preserve"> </v>
      </c>
      <c r="O267" s="7" t="str">
        <f>IF(ISNUMBER(N267),_xll.BDP($C267, "OPT_UNDL_TICKER")," ")</f>
        <v xml:space="preserve"> </v>
      </c>
      <c r="P267" s="8" t="str">
        <f>IF(ISNUMBER(N267),_xll.BDP($C267, "OPT_UNDL_PX")," ")</f>
        <v xml:space="preserve"> </v>
      </c>
      <c r="Q267" s="7" t="str">
        <f t="shared" si="4"/>
        <v xml:space="preserve"> </v>
      </c>
      <c r="R267" s="8" t="str">
        <f>IF(ISNUMBER(_xll.BDP($T267&amp;" Index","DUR_ADJ_OAS_MID")),_xll.BDP($T267&amp;" Index","DUR_ADJ_OAS_MID"),IF(ISNUMBER(_xll.BDP($T267&amp;" Govt","DUR_ADJ_OAS_MID")),_xll.BDP($T267&amp;" Govt","DUR_ADJ_OAS_MID")," "))</f>
        <v xml:space="preserve"> </v>
      </c>
      <c r="S267" s="7" t="str">
        <f ca="1">IF(AND(A266="SVOL",C266="Cash"),                                     SUM(INDIRECT(ADDRESS(ROW()-(COUNTIF(A:A,"SVOL")),COLUMN())):INDIRECT(ADDRESS(ROW()-1,COLUMN()))),                                    IF(AND(A267="TYA",C267="Cash"), SUM(INDIRECT(ADDRESS(ROW()-(COUNTIF(A:A,"TYA")-1),COLUMN())):INDIRECT(ADDRESS(ROW()-1,COLUMN()))),                                    IF(AND(A267="SVOL",ISNUMBER(FIND(" Govt",C267))),"", IF(AND(A267="SVOL",ISNUMBER(FIND(" Index",C267))),J267,                                    IF(ISNUMBER(N267),Q267*N267,IF(ISNUMBER(R267),J267*R267," "))))))</f>
        <v xml:space="preserve"> </v>
      </c>
      <c r="AB267" s="8" t="s">
        <v>100</v>
      </c>
      <c r="AG267" s="17">
        <v>-4.1219999999999998E-3</v>
      </c>
    </row>
    <row r="268" spans="1:33" x14ac:dyDescent="0.35">
      <c r="A268" t="s">
        <v>1100</v>
      </c>
      <c r="B268" t="s">
        <v>126</v>
      </c>
      <c r="C268" t="s">
        <v>127</v>
      </c>
      <c r="D268" t="s">
        <v>128</v>
      </c>
      <c r="E268" t="s">
        <v>129</v>
      </c>
      <c r="F268" t="s">
        <v>130</v>
      </c>
      <c r="G268" s="1">
        <v>-2894.9245205301299</v>
      </c>
      <c r="H268" s="1">
        <v>42.18</v>
      </c>
      <c r="I268" s="2">
        <v>-122107.9162759609</v>
      </c>
      <c r="J268" s="3">
        <v>-1.651436957438839E-3</v>
      </c>
      <c r="K268" s="4">
        <v>73940404.280000001</v>
      </c>
      <c r="L268" s="5">
        <v>2975001</v>
      </c>
      <c r="M268" s="6">
        <v>24.853909049999999</v>
      </c>
      <c r="N268" s="7" t="str">
        <f>IF(ISNUMBER(_xll.BDP($C268, "DELTA_MID")),_xll.BDP($C268, "DELTA_MID")," ")</f>
        <v xml:space="preserve"> </v>
      </c>
      <c r="O268" s="7" t="str">
        <f>IF(ISNUMBER(N268),_xll.BDP($C268, "OPT_UNDL_TICKER")," ")</f>
        <v xml:space="preserve"> </v>
      </c>
      <c r="P268" s="8" t="str">
        <f>IF(ISNUMBER(N268),_xll.BDP($C268, "OPT_UNDL_PX")," ")</f>
        <v xml:space="preserve"> </v>
      </c>
      <c r="Q268" s="7" t="str">
        <f t="shared" si="4"/>
        <v xml:space="preserve"> </v>
      </c>
      <c r="R268" s="8" t="str">
        <f>IF(ISNUMBER(_xll.BDP($T268&amp;" Index","DUR_ADJ_OAS_MID")),_xll.BDP($T268&amp;" Index","DUR_ADJ_OAS_MID"),IF(ISNUMBER(_xll.BDP($T268&amp;" Govt","DUR_ADJ_OAS_MID")),_xll.BDP($T268&amp;" Govt","DUR_ADJ_OAS_MID")," "))</f>
        <v xml:space="preserve"> </v>
      </c>
      <c r="S268" s="7" t="str">
        <f ca="1">IF(AND(A267="SVOL",C267="Cash"),                                     SUM(INDIRECT(ADDRESS(ROW()-(COUNTIF(A:A,"SVOL")),COLUMN())):INDIRECT(ADDRESS(ROW()-1,COLUMN()))),                                    IF(AND(A268="TYA",C268="Cash"), SUM(INDIRECT(ADDRESS(ROW()-(COUNTIF(A:A,"TYA")-1),COLUMN())):INDIRECT(ADDRESS(ROW()-1,COLUMN()))),                                    IF(AND(A268="SVOL",ISNUMBER(FIND(" Govt",C268))),"", IF(AND(A268="SVOL",ISNUMBER(FIND(" Index",C268))),J268,                                    IF(ISNUMBER(N268),Q268*N268,IF(ISNUMBER(R268),J268*R268," "))))))</f>
        <v xml:space="preserve"> </v>
      </c>
      <c r="AB268" s="8" t="s">
        <v>100</v>
      </c>
      <c r="AG268" s="17">
        <v>-4.1219999999999998E-3</v>
      </c>
    </row>
    <row r="269" spans="1:33" x14ac:dyDescent="0.35">
      <c r="A269" t="s">
        <v>1100</v>
      </c>
      <c r="B269" t="s">
        <v>131</v>
      </c>
      <c r="C269" t="s">
        <v>132</v>
      </c>
      <c r="D269" t="s">
        <v>133</v>
      </c>
      <c r="E269" t="s">
        <v>134</v>
      </c>
      <c r="F269" t="s">
        <v>135</v>
      </c>
      <c r="G269" s="1">
        <v>-3443.9071932140168</v>
      </c>
      <c r="H269" s="1">
        <v>30.5</v>
      </c>
      <c r="I269" s="2">
        <v>-105039.16939302751</v>
      </c>
      <c r="J269" s="3">
        <v>-1.420592305598731E-3</v>
      </c>
      <c r="K269" s="4">
        <v>73940404.280000001</v>
      </c>
      <c r="L269" s="5">
        <v>2975001</v>
      </c>
      <c r="M269" s="6">
        <v>24.853909049999999</v>
      </c>
      <c r="N269" s="7" t="str">
        <f>IF(ISNUMBER(_xll.BDP($C269, "DELTA_MID")),_xll.BDP($C269, "DELTA_MID")," ")</f>
        <v xml:space="preserve"> </v>
      </c>
      <c r="O269" s="7" t="str">
        <f>IF(ISNUMBER(N269),_xll.BDP($C269, "OPT_UNDL_TICKER")," ")</f>
        <v xml:space="preserve"> </v>
      </c>
      <c r="P269" s="8" t="str">
        <f>IF(ISNUMBER(N269),_xll.BDP($C269, "OPT_UNDL_PX")," ")</f>
        <v xml:space="preserve"> </v>
      </c>
      <c r="Q269" s="7" t="str">
        <f t="shared" si="4"/>
        <v xml:space="preserve"> </v>
      </c>
      <c r="R269" s="8" t="str">
        <f>IF(ISNUMBER(_xll.BDP($T269&amp;" Index","DUR_ADJ_OAS_MID")),_xll.BDP($T269&amp;" Index","DUR_ADJ_OAS_MID"),IF(ISNUMBER(_xll.BDP($T269&amp;" Govt","DUR_ADJ_OAS_MID")),_xll.BDP($T269&amp;" Govt","DUR_ADJ_OAS_MID")," "))</f>
        <v xml:space="preserve"> </v>
      </c>
      <c r="S269" s="7" t="str">
        <f ca="1">IF(AND(A268="SVOL",C268="Cash"),                                     SUM(INDIRECT(ADDRESS(ROW()-(COUNTIF(A:A,"SVOL")),COLUMN())):INDIRECT(ADDRESS(ROW()-1,COLUMN()))),                                    IF(AND(A269="TYA",C269="Cash"), SUM(INDIRECT(ADDRESS(ROW()-(COUNTIF(A:A,"TYA")-1),COLUMN())):INDIRECT(ADDRESS(ROW()-1,COLUMN()))),                                    IF(AND(A269="SVOL",ISNUMBER(FIND(" Govt",C269))),"", IF(AND(A269="SVOL",ISNUMBER(FIND(" Index",C269))),J269,                                    IF(ISNUMBER(N269),Q269*N269,IF(ISNUMBER(R269),J269*R269," "))))))</f>
        <v xml:space="preserve"> </v>
      </c>
      <c r="AB269" s="8" t="s">
        <v>100</v>
      </c>
      <c r="AG269" s="17">
        <v>-4.1219999999999998E-3</v>
      </c>
    </row>
    <row r="270" spans="1:33" x14ac:dyDescent="0.35">
      <c r="A270" t="s">
        <v>1100</v>
      </c>
      <c r="B270" t="s">
        <v>136</v>
      </c>
      <c r="C270" t="s">
        <v>137</v>
      </c>
      <c r="D270" t="s">
        <v>138</v>
      </c>
      <c r="E270" t="s">
        <v>139</v>
      </c>
      <c r="F270" t="s">
        <v>140</v>
      </c>
      <c r="G270" s="1">
        <v>-1664.3968189491791</v>
      </c>
      <c r="H270" s="1">
        <v>48.07</v>
      </c>
      <c r="I270" s="2">
        <v>-80007.55508688702</v>
      </c>
      <c r="J270" s="3">
        <v>-1.082054606895463E-3</v>
      </c>
      <c r="K270" s="4">
        <v>73940404.280000001</v>
      </c>
      <c r="L270" s="5">
        <v>2975001</v>
      </c>
      <c r="M270" s="6">
        <v>24.853909049999999</v>
      </c>
      <c r="N270" s="7" t="str">
        <f>IF(ISNUMBER(_xll.BDP($C270, "DELTA_MID")),_xll.BDP($C270, "DELTA_MID")," ")</f>
        <v xml:space="preserve"> </v>
      </c>
      <c r="O270" s="7" t="str">
        <f>IF(ISNUMBER(N270),_xll.BDP($C270, "OPT_UNDL_TICKER")," ")</f>
        <v xml:space="preserve"> </v>
      </c>
      <c r="P270" s="8" t="str">
        <f>IF(ISNUMBER(N270),_xll.BDP($C270, "OPT_UNDL_PX")," ")</f>
        <v xml:space="preserve"> </v>
      </c>
      <c r="Q270" s="7" t="str">
        <f t="shared" si="4"/>
        <v xml:space="preserve"> </v>
      </c>
      <c r="R270" s="8" t="str">
        <f>IF(ISNUMBER(_xll.BDP($T270&amp;" Index","DUR_ADJ_OAS_MID")),_xll.BDP($T270&amp;" Index","DUR_ADJ_OAS_MID"),IF(ISNUMBER(_xll.BDP($T270&amp;" Govt","DUR_ADJ_OAS_MID")),_xll.BDP($T270&amp;" Govt","DUR_ADJ_OAS_MID")," "))</f>
        <v xml:space="preserve"> </v>
      </c>
      <c r="S270" s="7" t="str">
        <f ca="1">IF(AND(A269="SVOL",C269="Cash"),                                     SUM(INDIRECT(ADDRESS(ROW()-(COUNTIF(A:A,"SVOL")),COLUMN())):INDIRECT(ADDRESS(ROW()-1,COLUMN()))),                                    IF(AND(A270="TYA",C270="Cash"), SUM(INDIRECT(ADDRESS(ROW()-(COUNTIF(A:A,"TYA")-1),COLUMN())):INDIRECT(ADDRESS(ROW()-1,COLUMN()))),                                    IF(AND(A270="SVOL",ISNUMBER(FIND(" Govt",C270))),"", IF(AND(A270="SVOL",ISNUMBER(FIND(" Index",C270))),J270,                                    IF(ISNUMBER(N270),Q270*N270,IF(ISNUMBER(R270),J270*R270," "))))))</f>
        <v xml:space="preserve"> </v>
      </c>
      <c r="AB270" s="8" t="s">
        <v>100</v>
      </c>
      <c r="AG270" s="17">
        <v>-4.1219999999999998E-3</v>
      </c>
    </row>
    <row r="271" spans="1:33" x14ac:dyDescent="0.35">
      <c r="A271" t="s">
        <v>1100</v>
      </c>
      <c r="B271" t="s">
        <v>141</v>
      </c>
      <c r="C271" t="s">
        <v>142</v>
      </c>
      <c r="D271" t="s">
        <v>143</v>
      </c>
      <c r="E271" t="s">
        <v>144</v>
      </c>
      <c r="F271" t="s">
        <v>145</v>
      </c>
      <c r="G271" s="1">
        <v>-1842.062316303033</v>
      </c>
      <c r="H271" s="1">
        <v>57.79</v>
      </c>
      <c r="I271" s="2">
        <v>-106452.7812591523</v>
      </c>
      <c r="J271" s="3">
        <v>-1.4397105654985779E-3</v>
      </c>
      <c r="K271" s="4">
        <v>73940404.280000001</v>
      </c>
      <c r="L271" s="5">
        <v>2975001</v>
      </c>
      <c r="M271" s="6">
        <v>24.853909049999999</v>
      </c>
      <c r="N271" s="7" t="str">
        <f>IF(ISNUMBER(_xll.BDP($C271, "DELTA_MID")),_xll.BDP($C271, "DELTA_MID")," ")</f>
        <v xml:space="preserve"> </v>
      </c>
      <c r="O271" s="7" t="str">
        <f>IF(ISNUMBER(N271),_xll.BDP($C271, "OPT_UNDL_TICKER")," ")</f>
        <v xml:space="preserve"> </v>
      </c>
      <c r="P271" s="8" t="str">
        <f>IF(ISNUMBER(N271),_xll.BDP($C271, "OPT_UNDL_PX")," ")</f>
        <v xml:space="preserve"> </v>
      </c>
      <c r="Q271" s="7" t="str">
        <f t="shared" si="4"/>
        <v xml:space="preserve"> </v>
      </c>
      <c r="R271" s="8" t="str">
        <f>IF(ISNUMBER(_xll.BDP($T271&amp;" Index","DUR_ADJ_OAS_MID")),_xll.BDP($T271&amp;" Index","DUR_ADJ_OAS_MID"),IF(ISNUMBER(_xll.BDP($T271&amp;" Govt","DUR_ADJ_OAS_MID")),_xll.BDP($T271&amp;" Govt","DUR_ADJ_OAS_MID")," "))</f>
        <v xml:space="preserve"> </v>
      </c>
      <c r="S271" s="7" t="str">
        <f ca="1">IF(AND(A270="SVOL",C270="Cash"),                                     SUM(INDIRECT(ADDRESS(ROW()-(COUNTIF(A:A,"SVOL")),COLUMN())):INDIRECT(ADDRESS(ROW()-1,COLUMN()))),                                    IF(AND(A271="TYA",C271="Cash"), SUM(INDIRECT(ADDRESS(ROW()-(COUNTIF(A:A,"TYA")-1),COLUMN())):INDIRECT(ADDRESS(ROW()-1,COLUMN()))),                                    IF(AND(A271="SVOL",ISNUMBER(FIND(" Govt",C271))),"", IF(AND(A271="SVOL",ISNUMBER(FIND(" Index",C271))),J271,                                    IF(ISNUMBER(N271),Q271*N271,IF(ISNUMBER(R271),J271*R271," "))))))</f>
        <v xml:space="preserve"> </v>
      </c>
      <c r="AB271" s="8" t="s">
        <v>100</v>
      </c>
      <c r="AG271" s="17">
        <v>-4.1219999999999998E-3</v>
      </c>
    </row>
    <row r="272" spans="1:33" x14ac:dyDescent="0.35">
      <c r="A272" t="s">
        <v>1100</v>
      </c>
      <c r="B272" t="s">
        <v>146</v>
      </c>
      <c r="C272" t="s">
        <v>147</v>
      </c>
      <c r="D272" t="s">
        <v>148</v>
      </c>
      <c r="E272" t="s">
        <v>149</v>
      </c>
      <c r="F272" t="s">
        <v>150</v>
      </c>
      <c r="G272" s="1">
        <v>-1702.9749407380959</v>
      </c>
      <c r="H272" s="1">
        <v>62.8</v>
      </c>
      <c r="I272" s="2">
        <v>-106946.8262783524</v>
      </c>
      <c r="J272" s="3">
        <v>-1.446392230604564E-3</v>
      </c>
      <c r="K272" s="4">
        <v>73940404.280000001</v>
      </c>
      <c r="L272" s="5">
        <v>2975001</v>
      </c>
      <c r="M272" s="6">
        <v>24.853909049999999</v>
      </c>
      <c r="N272" s="7" t="str">
        <f>IF(ISNUMBER(_xll.BDP($C272, "DELTA_MID")),_xll.BDP($C272, "DELTA_MID")," ")</f>
        <v xml:space="preserve"> </v>
      </c>
      <c r="O272" s="7" t="str">
        <f>IF(ISNUMBER(N272),_xll.BDP($C272, "OPT_UNDL_TICKER")," ")</f>
        <v xml:space="preserve"> </v>
      </c>
      <c r="P272" s="8" t="str">
        <f>IF(ISNUMBER(N272),_xll.BDP($C272, "OPT_UNDL_PX")," ")</f>
        <v xml:space="preserve"> </v>
      </c>
      <c r="Q272" s="7" t="str">
        <f t="shared" si="4"/>
        <v xml:space="preserve"> </v>
      </c>
      <c r="R272" s="8" t="str">
        <f>IF(ISNUMBER(_xll.BDP($T272&amp;" Index","DUR_ADJ_OAS_MID")),_xll.BDP($T272&amp;" Index","DUR_ADJ_OAS_MID"),IF(ISNUMBER(_xll.BDP($T272&amp;" Govt","DUR_ADJ_OAS_MID")),_xll.BDP($T272&amp;" Govt","DUR_ADJ_OAS_MID")," "))</f>
        <v xml:space="preserve"> </v>
      </c>
      <c r="S272" s="7" t="str">
        <f ca="1">IF(AND(A271="SVOL",C271="Cash"),                                     SUM(INDIRECT(ADDRESS(ROW()-(COUNTIF(A:A,"SVOL")),COLUMN())):INDIRECT(ADDRESS(ROW()-1,COLUMN()))),                                    IF(AND(A272="TYA",C272="Cash"), SUM(INDIRECT(ADDRESS(ROW()-(COUNTIF(A:A,"TYA")-1),COLUMN())):INDIRECT(ADDRESS(ROW()-1,COLUMN()))),                                    IF(AND(A272="SVOL",ISNUMBER(FIND(" Govt",C272))),"", IF(AND(A272="SVOL",ISNUMBER(FIND(" Index",C272))),J272,                                    IF(ISNUMBER(N272),Q272*N272,IF(ISNUMBER(R272),J272*R272," "))))))</f>
        <v xml:space="preserve"> </v>
      </c>
      <c r="AB272" s="8" t="s">
        <v>100</v>
      </c>
      <c r="AG272" s="17">
        <v>-4.1219999999999998E-3</v>
      </c>
    </row>
    <row r="273" spans="1:33" x14ac:dyDescent="0.35">
      <c r="A273" t="s">
        <v>1100</v>
      </c>
      <c r="B273" t="s">
        <v>151</v>
      </c>
      <c r="C273" t="s">
        <v>152</v>
      </c>
      <c r="D273" t="s">
        <v>153</v>
      </c>
      <c r="E273" t="s">
        <v>154</v>
      </c>
      <c r="F273" t="s">
        <v>155</v>
      </c>
      <c r="G273" s="1">
        <v>-255.46570591241729</v>
      </c>
      <c r="H273" s="1">
        <v>396.71</v>
      </c>
      <c r="I273" s="2">
        <v>-101345.8001925151</v>
      </c>
      <c r="J273" s="3">
        <v>-1.370641683385114E-3</v>
      </c>
      <c r="K273" s="4">
        <v>73940404.280000001</v>
      </c>
      <c r="L273" s="5">
        <v>2975001</v>
      </c>
      <c r="M273" s="6">
        <v>24.853909049999999</v>
      </c>
      <c r="N273" s="7" t="str">
        <f>IF(ISNUMBER(_xll.BDP($C273, "DELTA_MID")),_xll.BDP($C273, "DELTA_MID")," ")</f>
        <v xml:space="preserve"> </v>
      </c>
      <c r="O273" s="7" t="str">
        <f>IF(ISNUMBER(N273),_xll.BDP($C273, "OPT_UNDL_TICKER")," ")</f>
        <v xml:space="preserve"> </v>
      </c>
      <c r="P273" s="8" t="str">
        <f>IF(ISNUMBER(N273),_xll.BDP($C273, "OPT_UNDL_PX")," ")</f>
        <v xml:space="preserve"> </v>
      </c>
      <c r="Q273" s="7" t="str">
        <f t="shared" si="4"/>
        <v xml:space="preserve"> </v>
      </c>
      <c r="R273" s="8" t="str">
        <f>IF(ISNUMBER(_xll.BDP($T273&amp;" Index","DUR_ADJ_OAS_MID")),_xll.BDP($T273&amp;" Index","DUR_ADJ_OAS_MID"),IF(ISNUMBER(_xll.BDP($T273&amp;" Govt","DUR_ADJ_OAS_MID")),_xll.BDP($T273&amp;" Govt","DUR_ADJ_OAS_MID")," "))</f>
        <v xml:space="preserve"> </v>
      </c>
      <c r="S273" s="7" t="str">
        <f ca="1">IF(AND(A272="SVOL",C272="Cash"),                                     SUM(INDIRECT(ADDRESS(ROW()-(COUNTIF(A:A,"SVOL")),COLUMN())):INDIRECT(ADDRESS(ROW()-1,COLUMN()))),                                    IF(AND(A273="TYA",C273="Cash"), SUM(INDIRECT(ADDRESS(ROW()-(COUNTIF(A:A,"TYA")-1),COLUMN())):INDIRECT(ADDRESS(ROW()-1,COLUMN()))),                                    IF(AND(A273="SVOL",ISNUMBER(FIND(" Govt",C273))),"", IF(AND(A273="SVOL",ISNUMBER(FIND(" Index",C273))),J273,                                    IF(ISNUMBER(N273),Q273*N273,IF(ISNUMBER(R273),J273*R273," "))))))</f>
        <v xml:space="preserve"> </v>
      </c>
      <c r="AB273" s="8" t="s">
        <v>100</v>
      </c>
      <c r="AG273" s="17">
        <v>-4.1219999999999998E-3</v>
      </c>
    </row>
    <row r="274" spans="1:33" x14ac:dyDescent="0.35">
      <c r="A274" t="s">
        <v>1100</v>
      </c>
      <c r="B274" t="s">
        <v>156</v>
      </c>
      <c r="C274" t="s">
        <v>157</v>
      </c>
      <c r="D274" t="s">
        <v>158</v>
      </c>
      <c r="E274" t="s">
        <v>159</v>
      </c>
      <c r="F274" t="s">
        <v>160</v>
      </c>
      <c r="G274" s="1">
        <v>-1000.253783813641</v>
      </c>
      <c r="H274" s="1">
        <v>94.75</v>
      </c>
      <c r="I274" s="2">
        <v>-94774.04601634253</v>
      </c>
      <c r="J274" s="3">
        <v>-1.281762615977173E-3</v>
      </c>
      <c r="K274" s="4">
        <v>73940404.280000001</v>
      </c>
      <c r="L274" s="5">
        <v>2975001</v>
      </c>
      <c r="M274" s="6">
        <v>24.853909049999999</v>
      </c>
      <c r="N274" s="7" t="str">
        <f>IF(ISNUMBER(_xll.BDP($C274, "DELTA_MID")),_xll.BDP($C274, "DELTA_MID")," ")</f>
        <v xml:space="preserve"> </v>
      </c>
      <c r="O274" s="7" t="str">
        <f>IF(ISNUMBER(N274),_xll.BDP($C274, "OPT_UNDL_TICKER")," ")</f>
        <v xml:space="preserve"> </v>
      </c>
      <c r="P274" s="8" t="str">
        <f>IF(ISNUMBER(N274),_xll.BDP($C274, "OPT_UNDL_PX")," ")</f>
        <v xml:space="preserve"> </v>
      </c>
      <c r="Q274" s="7" t="str">
        <f t="shared" si="4"/>
        <v xml:space="preserve"> </v>
      </c>
      <c r="R274" s="8" t="str">
        <f>IF(ISNUMBER(_xll.BDP($T274&amp;" Index","DUR_ADJ_OAS_MID")),_xll.BDP($T274&amp;" Index","DUR_ADJ_OAS_MID"),IF(ISNUMBER(_xll.BDP($T274&amp;" Govt","DUR_ADJ_OAS_MID")),_xll.BDP($T274&amp;" Govt","DUR_ADJ_OAS_MID")," "))</f>
        <v xml:space="preserve"> </v>
      </c>
      <c r="S274" s="7" t="str">
        <f ca="1">IF(AND(A273="SVOL",C273="Cash"),                                     SUM(INDIRECT(ADDRESS(ROW()-(COUNTIF(A:A,"SVOL")),COLUMN())):INDIRECT(ADDRESS(ROW()-1,COLUMN()))),                                    IF(AND(A274="TYA",C274="Cash"), SUM(INDIRECT(ADDRESS(ROW()-(COUNTIF(A:A,"TYA")-1),COLUMN())):INDIRECT(ADDRESS(ROW()-1,COLUMN()))),                                    IF(AND(A274="SVOL",ISNUMBER(FIND(" Govt",C274))),"", IF(AND(A274="SVOL",ISNUMBER(FIND(" Index",C274))),J274,                                    IF(ISNUMBER(N274),Q274*N274,IF(ISNUMBER(R274),J274*R274," "))))))</f>
        <v xml:space="preserve"> </v>
      </c>
      <c r="AB274" s="8" t="s">
        <v>100</v>
      </c>
      <c r="AG274" s="17">
        <v>-4.1219999999999998E-3</v>
      </c>
    </row>
    <row r="275" spans="1:33" x14ac:dyDescent="0.35">
      <c r="A275" t="s">
        <v>1100</v>
      </c>
      <c r="B275" t="s">
        <v>161</v>
      </c>
      <c r="C275" t="s">
        <v>162</v>
      </c>
      <c r="D275" t="s">
        <v>163</v>
      </c>
      <c r="E275" t="s">
        <v>164</v>
      </c>
      <c r="F275" t="s">
        <v>165</v>
      </c>
      <c r="G275" s="1">
        <v>-3969.319070554975</v>
      </c>
      <c r="H275" s="1">
        <v>26</v>
      </c>
      <c r="I275" s="2">
        <v>-103202.2958344294</v>
      </c>
      <c r="J275" s="3">
        <v>-1.3957496829963151E-3</v>
      </c>
      <c r="K275" s="4">
        <v>73940404.280000001</v>
      </c>
      <c r="L275" s="5">
        <v>2975001</v>
      </c>
      <c r="M275" s="6">
        <v>24.853909049999999</v>
      </c>
      <c r="N275" s="7" t="str">
        <f>IF(ISNUMBER(_xll.BDP($C275, "DELTA_MID")),_xll.BDP($C275, "DELTA_MID")," ")</f>
        <v xml:space="preserve"> </v>
      </c>
      <c r="O275" s="7" t="str">
        <f>IF(ISNUMBER(N275),_xll.BDP($C275, "OPT_UNDL_TICKER")," ")</f>
        <v xml:space="preserve"> </v>
      </c>
      <c r="P275" s="8" t="str">
        <f>IF(ISNUMBER(N275),_xll.BDP($C275, "OPT_UNDL_PX")," ")</f>
        <v xml:space="preserve"> </v>
      </c>
      <c r="Q275" s="7" t="str">
        <f t="shared" si="4"/>
        <v xml:space="preserve"> </v>
      </c>
      <c r="R275" s="8" t="str">
        <f>IF(ISNUMBER(_xll.BDP($T275&amp;" Index","DUR_ADJ_OAS_MID")),_xll.BDP($T275&amp;" Index","DUR_ADJ_OAS_MID"),IF(ISNUMBER(_xll.BDP($T275&amp;" Govt","DUR_ADJ_OAS_MID")),_xll.BDP($T275&amp;" Govt","DUR_ADJ_OAS_MID")," "))</f>
        <v xml:space="preserve"> </v>
      </c>
      <c r="S275" s="7" t="str">
        <f ca="1">IF(AND(A274="SVOL",C274="Cash"),                                     SUM(INDIRECT(ADDRESS(ROW()-(COUNTIF(A:A,"SVOL")),COLUMN())):INDIRECT(ADDRESS(ROW()-1,COLUMN()))),                                    IF(AND(A275="TYA",C275="Cash"), SUM(INDIRECT(ADDRESS(ROW()-(COUNTIF(A:A,"TYA")-1),COLUMN())):INDIRECT(ADDRESS(ROW()-1,COLUMN()))),                                    IF(AND(A275="SVOL",ISNUMBER(FIND(" Govt",C275))),"", IF(AND(A275="SVOL",ISNUMBER(FIND(" Index",C275))),J275,                                    IF(ISNUMBER(N275),Q275*N275,IF(ISNUMBER(R275),J275*R275," "))))))</f>
        <v xml:space="preserve"> </v>
      </c>
      <c r="AB275" s="8" t="s">
        <v>100</v>
      </c>
      <c r="AG275" s="17">
        <v>-4.1219999999999998E-3</v>
      </c>
    </row>
    <row r="276" spans="1:33" x14ac:dyDescent="0.35">
      <c r="A276" t="s">
        <v>1100</v>
      </c>
      <c r="B276" t="s">
        <v>166</v>
      </c>
      <c r="C276" t="s">
        <v>167</v>
      </c>
      <c r="D276" t="s">
        <v>168</v>
      </c>
      <c r="E276" t="s">
        <v>169</v>
      </c>
      <c r="F276" t="s">
        <v>170</v>
      </c>
      <c r="G276" s="1">
        <v>-6883.6858546701469</v>
      </c>
      <c r="H276" s="1">
        <v>14.47</v>
      </c>
      <c r="I276" s="2">
        <v>-99606.93431707703</v>
      </c>
      <c r="J276" s="3">
        <v>-1.347124556418195E-3</v>
      </c>
      <c r="K276" s="4">
        <v>73940404.280000001</v>
      </c>
      <c r="L276" s="5">
        <v>2975001</v>
      </c>
      <c r="M276" s="6">
        <v>24.853909049999999</v>
      </c>
      <c r="N276" s="7" t="str">
        <f>IF(ISNUMBER(_xll.BDP($C276, "DELTA_MID")),_xll.BDP($C276, "DELTA_MID")," ")</f>
        <v xml:space="preserve"> </v>
      </c>
      <c r="O276" s="7" t="str">
        <f>IF(ISNUMBER(N276),_xll.BDP($C276, "OPT_UNDL_TICKER")," ")</f>
        <v xml:space="preserve"> </v>
      </c>
      <c r="P276" s="8" t="str">
        <f>IF(ISNUMBER(N276),_xll.BDP($C276, "OPT_UNDL_PX")," ")</f>
        <v xml:space="preserve"> </v>
      </c>
      <c r="Q276" s="7" t="str">
        <f t="shared" si="4"/>
        <v xml:space="preserve"> </v>
      </c>
      <c r="R276" s="8" t="str">
        <f>IF(ISNUMBER(_xll.BDP($T276&amp;" Index","DUR_ADJ_OAS_MID")),_xll.BDP($T276&amp;" Index","DUR_ADJ_OAS_MID"),IF(ISNUMBER(_xll.BDP($T276&amp;" Govt","DUR_ADJ_OAS_MID")),_xll.BDP($T276&amp;" Govt","DUR_ADJ_OAS_MID")," "))</f>
        <v xml:space="preserve"> </v>
      </c>
      <c r="S276" s="7" t="str">
        <f ca="1">IF(AND(A275="SVOL",C275="Cash"),                                     SUM(INDIRECT(ADDRESS(ROW()-(COUNTIF(A:A,"SVOL")),COLUMN())):INDIRECT(ADDRESS(ROW()-1,COLUMN()))),                                    IF(AND(A276="TYA",C276="Cash"), SUM(INDIRECT(ADDRESS(ROW()-(COUNTIF(A:A,"TYA")-1),COLUMN())):INDIRECT(ADDRESS(ROW()-1,COLUMN()))),                                    IF(AND(A276="SVOL",ISNUMBER(FIND(" Govt",C276))),"", IF(AND(A276="SVOL",ISNUMBER(FIND(" Index",C276))),J276,                                    IF(ISNUMBER(N276),Q276*N276,IF(ISNUMBER(R276),J276*R276," "))))))</f>
        <v xml:space="preserve"> </v>
      </c>
      <c r="AB276" s="8" t="s">
        <v>100</v>
      </c>
      <c r="AG276" s="17">
        <v>-4.1219999999999998E-3</v>
      </c>
    </row>
    <row r="277" spans="1:33" x14ac:dyDescent="0.35">
      <c r="A277" t="s">
        <v>1100</v>
      </c>
      <c r="B277" t="s">
        <v>171</v>
      </c>
      <c r="C277" t="s">
        <v>172</v>
      </c>
      <c r="D277" t="s">
        <v>173</v>
      </c>
      <c r="E277" t="s">
        <v>174</v>
      </c>
      <c r="F277" t="s">
        <v>175</v>
      </c>
      <c r="G277" s="1">
        <v>-714.81679835916941</v>
      </c>
      <c r="H277" s="1">
        <v>154.44</v>
      </c>
      <c r="I277" s="2">
        <v>-110396.3063385901</v>
      </c>
      <c r="J277" s="3">
        <v>-1.4930443972220879E-3</v>
      </c>
      <c r="K277" s="4">
        <v>73940404.280000001</v>
      </c>
      <c r="L277" s="5">
        <v>2975001</v>
      </c>
      <c r="M277" s="6">
        <v>24.853909049999999</v>
      </c>
      <c r="N277" s="7" t="str">
        <f>IF(ISNUMBER(_xll.BDP($C277, "DELTA_MID")),_xll.BDP($C277, "DELTA_MID")," ")</f>
        <v xml:space="preserve"> </v>
      </c>
      <c r="O277" s="7" t="str">
        <f>IF(ISNUMBER(N277),_xll.BDP($C277, "OPT_UNDL_TICKER")," ")</f>
        <v xml:space="preserve"> </v>
      </c>
      <c r="P277" s="8" t="str">
        <f>IF(ISNUMBER(N277),_xll.BDP($C277, "OPT_UNDL_PX")," ")</f>
        <v xml:space="preserve"> </v>
      </c>
      <c r="Q277" s="7" t="str">
        <f t="shared" si="4"/>
        <v xml:space="preserve"> </v>
      </c>
      <c r="R277" s="8" t="str">
        <f>IF(ISNUMBER(_xll.BDP($T277&amp;" Index","DUR_ADJ_OAS_MID")),_xll.BDP($T277&amp;" Index","DUR_ADJ_OAS_MID"),IF(ISNUMBER(_xll.BDP($T277&amp;" Govt","DUR_ADJ_OAS_MID")),_xll.BDP($T277&amp;" Govt","DUR_ADJ_OAS_MID")," "))</f>
        <v xml:space="preserve"> </v>
      </c>
      <c r="S277" s="7" t="str">
        <f ca="1">IF(AND(A276="SVOL",C276="Cash"),                                     SUM(INDIRECT(ADDRESS(ROW()-(COUNTIF(A:A,"SVOL")),COLUMN())):INDIRECT(ADDRESS(ROW()-1,COLUMN()))),                                    IF(AND(A277="TYA",C277="Cash"), SUM(INDIRECT(ADDRESS(ROW()-(COUNTIF(A:A,"TYA")-1),COLUMN())):INDIRECT(ADDRESS(ROW()-1,COLUMN()))),                                    IF(AND(A277="SVOL",ISNUMBER(FIND(" Govt",C277))),"", IF(AND(A277="SVOL",ISNUMBER(FIND(" Index",C277))),J277,                                    IF(ISNUMBER(N277),Q277*N277,IF(ISNUMBER(R277),J277*R277," "))))))</f>
        <v xml:space="preserve"> </v>
      </c>
      <c r="AB277" s="8" t="s">
        <v>100</v>
      </c>
      <c r="AG277" s="17">
        <v>-4.1219999999999998E-3</v>
      </c>
    </row>
    <row r="278" spans="1:33" x14ac:dyDescent="0.35">
      <c r="A278" t="s">
        <v>1100</v>
      </c>
      <c r="B278" t="s">
        <v>176</v>
      </c>
      <c r="C278" t="s">
        <v>177</v>
      </c>
      <c r="D278" t="s">
        <v>178</v>
      </c>
      <c r="E278" t="s">
        <v>179</v>
      </c>
      <c r="F278" t="s">
        <v>180</v>
      </c>
      <c r="G278" s="1">
        <v>-397.69978193786261</v>
      </c>
      <c r="H278" s="1">
        <v>259.7</v>
      </c>
      <c r="I278" s="2">
        <v>-103282.6333692629</v>
      </c>
      <c r="J278" s="3">
        <v>-1.396836200383065E-3</v>
      </c>
      <c r="K278" s="4">
        <v>73940404.280000001</v>
      </c>
      <c r="L278" s="5">
        <v>2975001</v>
      </c>
      <c r="M278" s="6">
        <v>24.853909049999999</v>
      </c>
      <c r="N278" s="7" t="str">
        <f>IF(ISNUMBER(_xll.BDP($C278, "DELTA_MID")),_xll.BDP($C278, "DELTA_MID")," ")</f>
        <v xml:space="preserve"> </v>
      </c>
      <c r="O278" s="7" t="str">
        <f>IF(ISNUMBER(N278),_xll.BDP($C278, "OPT_UNDL_TICKER")," ")</f>
        <v xml:space="preserve"> </v>
      </c>
      <c r="P278" s="8" t="str">
        <f>IF(ISNUMBER(N278),_xll.BDP($C278, "OPT_UNDL_PX")," ")</f>
        <v xml:space="preserve"> </v>
      </c>
      <c r="Q278" s="7" t="str">
        <f t="shared" si="4"/>
        <v xml:space="preserve"> </v>
      </c>
      <c r="R278" s="8" t="str">
        <f>IF(ISNUMBER(_xll.BDP($T278&amp;" Index","DUR_ADJ_OAS_MID")),_xll.BDP($T278&amp;" Index","DUR_ADJ_OAS_MID"),IF(ISNUMBER(_xll.BDP($T278&amp;" Govt","DUR_ADJ_OAS_MID")),_xll.BDP($T278&amp;" Govt","DUR_ADJ_OAS_MID")," "))</f>
        <v xml:space="preserve"> </v>
      </c>
      <c r="S278" s="7" t="str">
        <f ca="1">IF(AND(A277="SVOL",C277="Cash"),                                     SUM(INDIRECT(ADDRESS(ROW()-(COUNTIF(A:A,"SVOL")),COLUMN())):INDIRECT(ADDRESS(ROW()-1,COLUMN()))),                                    IF(AND(A278="TYA",C278="Cash"), SUM(INDIRECT(ADDRESS(ROW()-(COUNTIF(A:A,"TYA")-1),COLUMN())):INDIRECT(ADDRESS(ROW()-1,COLUMN()))),                                    IF(AND(A278="SVOL",ISNUMBER(FIND(" Govt",C278))),"", IF(AND(A278="SVOL",ISNUMBER(FIND(" Index",C278))),J278,                                    IF(ISNUMBER(N278),Q278*N278,IF(ISNUMBER(R278),J278*R278," "))))))</f>
        <v xml:space="preserve"> </v>
      </c>
      <c r="AB278" s="8" t="s">
        <v>100</v>
      </c>
      <c r="AG278" s="17">
        <v>-4.1219999999999998E-3</v>
      </c>
    </row>
    <row r="279" spans="1:33" x14ac:dyDescent="0.35">
      <c r="A279" t="s">
        <v>1100</v>
      </c>
      <c r="B279" t="s">
        <v>181</v>
      </c>
      <c r="C279" t="s">
        <v>182</v>
      </c>
      <c r="D279" t="s">
        <v>183</v>
      </c>
      <c r="E279" t="s">
        <v>184</v>
      </c>
      <c r="F279" t="s">
        <v>185</v>
      </c>
      <c r="G279" s="1">
        <v>-1773.8736353412601</v>
      </c>
      <c r="H279" s="1">
        <v>55.3</v>
      </c>
      <c r="I279" s="2">
        <v>-98095.212034371682</v>
      </c>
      <c r="J279" s="3">
        <v>-1.326679411474428E-3</v>
      </c>
      <c r="K279" s="4">
        <v>73940404.280000001</v>
      </c>
      <c r="L279" s="5">
        <v>2975001</v>
      </c>
      <c r="M279" s="6">
        <v>24.853909049999999</v>
      </c>
      <c r="N279" s="7" t="str">
        <f>IF(ISNUMBER(_xll.BDP($C279, "DELTA_MID")),_xll.BDP($C279, "DELTA_MID")," ")</f>
        <v xml:space="preserve"> </v>
      </c>
      <c r="O279" s="7" t="str">
        <f>IF(ISNUMBER(N279),_xll.BDP($C279, "OPT_UNDL_TICKER")," ")</f>
        <v xml:space="preserve"> </v>
      </c>
      <c r="P279" s="8" t="str">
        <f>IF(ISNUMBER(N279),_xll.BDP($C279, "OPT_UNDL_PX")," ")</f>
        <v xml:space="preserve"> </v>
      </c>
      <c r="Q279" s="7" t="str">
        <f t="shared" si="4"/>
        <v xml:space="preserve"> </v>
      </c>
      <c r="R279" s="8" t="str">
        <f>IF(ISNUMBER(_xll.BDP($T279&amp;" Index","DUR_ADJ_OAS_MID")),_xll.BDP($T279&amp;" Index","DUR_ADJ_OAS_MID"),IF(ISNUMBER(_xll.BDP($T279&amp;" Govt","DUR_ADJ_OAS_MID")),_xll.BDP($T279&amp;" Govt","DUR_ADJ_OAS_MID")," "))</f>
        <v xml:space="preserve"> </v>
      </c>
      <c r="S279" s="7" t="str">
        <f ca="1">IF(AND(A278="SVOL",C278="Cash"),                                     SUM(INDIRECT(ADDRESS(ROW()-(COUNTIF(A:A,"SVOL")),COLUMN())):INDIRECT(ADDRESS(ROW()-1,COLUMN()))),                                    IF(AND(A279="TYA",C279="Cash"), SUM(INDIRECT(ADDRESS(ROW()-(COUNTIF(A:A,"TYA")-1),COLUMN())):INDIRECT(ADDRESS(ROW()-1,COLUMN()))),                                    IF(AND(A279="SVOL",ISNUMBER(FIND(" Govt",C279))),"", IF(AND(A279="SVOL",ISNUMBER(FIND(" Index",C279))),J279,                                    IF(ISNUMBER(N279),Q279*N279,IF(ISNUMBER(R279),J279*R279," "))))))</f>
        <v xml:space="preserve"> </v>
      </c>
      <c r="AB279" s="8" t="s">
        <v>100</v>
      </c>
      <c r="AG279" s="17">
        <v>-4.1219999999999998E-3</v>
      </c>
    </row>
    <row r="280" spans="1:33" x14ac:dyDescent="0.35">
      <c r="A280" t="s">
        <v>1100</v>
      </c>
      <c r="B280" t="s">
        <v>186</v>
      </c>
      <c r="C280" t="s">
        <v>187</v>
      </c>
      <c r="D280" t="s">
        <v>188</v>
      </c>
      <c r="E280" t="s">
        <v>189</v>
      </c>
      <c r="F280" t="s">
        <v>190</v>
      </c>
      <c r="G280" s="1">
        <v>-1846.1785521394299</v>
      </c>
      <c r="H280" s="1">
        <v>54.34</v>
      </c>
      <c r="I280" s="2">
        <v>-100321.3425232567</v>
      </c>
      <c r="J280" s="3">
        <v>-1.3567865025914171E-3</v>
      </c>
      <c r="K280" s="4">
        <v>73940404.280000001</v>
      </c>
      <c r="L280" s="5">
        <v>2975001</v>
      </c>
      <c r="M280" s="6">
        <v>24.853909049999999</v>
      </c>
      <c r="N280" s="7" t="str">
        <f>IF(ISNUMBER(_xll.BDP($C280, "DELTA_MID")),_xll.BDP($C280, "DELTA_MID")," ")</f>
        <v xml:space="preserve"> </v>
      </c>
      <c r="O280" s="7" t="str">
        <f>IF(ISNUMBER(N280),_xll.BDP($C280, "OPT_UNDL_TICKER")," ")</f>
        <v xml:space="preserve"> </v>
      </c>
      <c r="P280" s="8" t="str">
        <f>IF(ISNUMBER(N280),_xll.BDP($C280, "OPT_UNDL_PX")," ")</f>
        <v xml:space="preserve"> </v>
      </c>
      <c r="Q280" s="7" t="str">
        <f t="shared" si="4"/>
        <v xml:space="preserve"> </v>
      </c>
      <c r="R280" s="8" t="str">
        <f>IF(ISNUMBER(_xll.BDP($T280&amp;" Index","DUR_ADJ_OAS_MID")),_xll.BDP($T280&amp;" Index","DUR_ADJ_OAS_MID"),IF(ISNUMBER(_xll.BDP($T280&amp;" Govt","DUR_ADJ_OAS_MID")),_xll.BDP($T280&amp;" Govt","DUR_ADJ_OAS_MID")," "))</f>
        <v xml:space="preserve"> </v>
      </c>
      <c r="S280" s="7" t="str">
        <f ca="1">IF(AND(A279="SVOL",C279="Cash"),                                     SUM(INDIRECT(ADDRESS(ROW()-(COUNTIF(A:A,"SVOL")),COLUMN())):INDIRECT(ADDRESS(ROW()-1,COLUMN()))),                                    IF(AND(A280="TYA",C280="Cash"), SUM(INDIRECT(ADDRESS(ROW()-(COUNTIF(A:A,"TYA")-1),COLUMN())):INDIRECT(ADDRESS(ROW()-1,COLUMN()))),                                    IF(AND(A280="SVOL",ISNUMBER(FIND(" Govt",C280))),"", IF(AND(A280="SVOL",ISNUMBER(FIND(" Index",C280))),J280,                                    IF(ISNUMBER(N280),Q280*N280,IF(ISNUMBER(R280),J280*R280," "))))))</f>
        <v xml:space="preserve"> </v>
      </c>
      <c r="AB280" s="8" t="s">
        <v>100</v>
      </c>
      <c r="AG280" s="17">
        <v>-4.1219999999999998E-3</v>
      </c>
    </row>
    <row r="281" spans="1:33" x14ac:dyDescent="0.35">
      <c r="A281" t="s">
        <v>1100</v>
      </c>
      <c r="B281" t="s">
        <v>191</v>
      </c>
      <c r="C281" t="s">
        <v>192</v>
      </c>
      <c r="D281" t="s">
        <v>193</v>
      </c>
      <c r="E281" t="s">
        <v>194</v>
      </c>
      <c r="F281" t="s">
        <v>195</v>
      </c>
      <c r="G281" s="1">
        <v>-2808.0054099136942</v>
      </c>
      <c r="H281" s="1">
        <v>36.380000000000003</v>
      </c>
      <c r="I281" s="2">
        <v>-102155.23681266019</v>
      </c>
      <c r="J281" s="3">
        <v>-1.381588832349568E-3</v>
      </c>
      <c r="K281" s="4">
        <v>73940404.280000001</v>
      </c>
      <c r="L281" s="5">
        <v>2975001</v>
      </c>
      <c r="M281" s="6">
        <v>24.853909049999999</v>
      </c>
      <c r="N281" s="7" t="str">
        <f>IF(ISNUMBER(_xll.BDP($C281, "DELTA_MID")),_xll.BDP($C281, "DELTA_MID")," ")</f>
        <v xml:space="preserve"> </v>
      </c>
      <c r="O281" s="7" t="str">
        <f>IF(ISNUMBER(N281),_xll.BDP($C281, "OPT_UNDL_TICKER")," ")</f>
        <v xml:space="preserve"> </v>
      </c>
      <c r="P281" s="8" t="str">
        <f>IF(ISNUMBER(N281),_xll.BDP($C281, "OPT_UNDL_PX")," ")</f>
        <v xml:space="preserve"> </v>
      </c>
      <c r="Q281" s="7" t="str">
        <f t="shared" si="4"/>
        <v xml:space="preserve"> </v>
      </c>
      <c r="R281" s="8" t="str">
        <f>IF(ISNUMBER(_xll.BDP($T281&amp;" Index","DUR_ADJ_OAS_MID")),_xll.BDP($T281&amp;" Index","DUR_ADJ_OAS_MID"),IF(ISNUMBER(_xll.BDP($T281&amp;" Govt","DUR_ADJ_OAS_MID")),_xll.BDP($T281&amp;" Govt","DUR_ADJ_OAS_MID")," "))</f>
        <v xml:space="preserve"> </v>
      </c>
      <c r="S281" s="7" t="str">
        <f ca="1">IF(AND(A280="SVOL",C280="Cash"),                                     SUM(INDIRECT(ADDRESS(ROW()-(COUNTIF(A:A,"SVOL")),COLUMN())):INDIRECT(ADDRESS(ROW()-1,COLUMN()))),                                    IF(AND(A281="TYA",C281="Cash"), SUM(INDIRECT(ADDRESS(ROW()-(COUNTIF(A:A,"TYA")-1),COLUMN())):INDIRECT(ADDRESS(ROW()-1,COLUMN()))),                                    IF(AND(A281="SVOL",ISNUMBER(FIND(" Govt",C281))),"", IF(AND(A281="SVOL",ISNUMBER(FIND(" Index",C281))),J281,                                    IF(ISNUMBER(N281),Q281*N281,IF(ISNUMBER(R281),J281*R281," "))))))</f>
        <v xml:space="preserve"> </v>
      </c>
      <c r="AB281" s="8" t="s">
        <v>100</v>
      </c>
      <c r="AG281" s="17">
        <v>-4.1219999999999998E-3</v>
      </c>
    </row>
    <row r="282" spans="1:33" x14ac:dyDescent="0.35">
      <c r="A282" t="s">
        <v>1100</v>
      </c>
      <c r="B282" t="s">
        <v>196</v>
      </c>
      <c r="C282" t="s">
        <v>197</v>
      </c>
      <c r="D282" t="s">
        <v>198</v>
      </c>
      <c r="E282" t="s">
        <v>199</v>
      </c>
      <c r="F282" t="s">
        <v>200</v>
      </c>
      <c r="G282" s="1">
        <v>-2795.6142073611991</v>
      </c>
      <c r="H282" s="1">
        <v>50.02</v>
      </c>
      <c r="I282" s="2">
        <v>-139836.62265220721</v>
      </c>
      <c r="J282" s="3">
        <v>-1.8912071689880031E-3</v>
      </c>
      <c r="K282" s="4">
        <v>73940404.280000001</v>
      </c>
      <c r="L282" s="5">
        <v>2975001</v>
      </c>
      <c r="M282" s="6">
        <v>24.853909049999999</v>
      </c>
      <c r="N282" s="7" t="str">
        <f>IF(ISNUMBER(_xll.BDP($C282, "DELTA_MID")),_xll.BDP($C282, "DELTA_MID")," ")</f>
        <v xml:space="preserve"> </v>
      </c>
      <c r="O282" s="7" t="str">
        <f>IF(ISNUMBER(N282),_xll.BDP($C282, "OPT_UNDL_TICKER")," ")</f>
        <v xml:space="preserve"> </v>
      </c>
      <c r="P282" s="8" t="str">
        <f>IF(ISNUMBER(N282),_xll.BDP($C282, "OPT_UNDL_PX")," ")</f>
        <v xml:space="preserve"> </v>
      </c>
      <c r="Q282" s="7" t="str">
        <f t="shared" si="4"/>
        <v xml:space="preserve"> </v>
      </c>
      <c r="R282" s="8" t="str">
        <f>IF(ISNUMBER(_xll.BDP($T282&amp;" Index","DUR_ADJ_OAS_MID")),_xll.BDP($T282&amp;" Index","DUR_ADJ_OAS_MID"),IF(ISNUMBER(_xll.BDP($T282&amp;" Govt","DUR_ADJ_OAS_MID")),_xll.BDP($T282&amp;" Govt","DUR_ADJ_OAS_MID")," "))</f>
        <v xml:space="preserve"> </v>
      </c>
      <c r="S282" s="7" t="str">
        <f ca="1">IF(AND(A281="SVOL",C281="Cash"),                                     SUM(INDIRECT(ADDRESS(ROW()-(COUNTIF(A:A,"SVOL")),COLUMN())):INDIRECT(ADDRESS(ROW()-1,COLUMN()))),                                    IF(AND(A282="TYA",C282="Cash"), SUM(INDIRECT(ADDRESS(ROW()-(COUNTIF(A:A,"TYA")-1),COLUMN())):INDIRECT(ADDRESS(ROW()-1,COLUMN()))),                                    IF(AND(A282="SVOL",ISNUMBER(FIND(" Govt",C282))),"", IF(AND(A282="SVOL",ISNUMBER(FIND(" Index",C282))),J282,                                    IF(ISNUMBER(N282),Q282*N282,IF(ISNUMBER(R282),J282*R282," "))))))</f>
        <v xml:space="preserve"> </v>
      </c>
      <c r="AB282" s="8" t="s">
        <v>100</v>
      </c>
      <c r="AG282" s="17">
        <v>-4.1219999999999998E-3</v>
      </c>
    </row>
    <row r="283" spans="1:33" x14ac:dyDescent="0.35">
      <c r="A283" t="s">
        <v>1100</v>
      </c>
      <c r="B283" t="s">
        <v>201</v>
      </c>
      <c r="C283" t="s">
        <v>202</v>
      </c>
      <c r="D283" t="s">
        <v>203</v>
      </c>
      <c r="E283" t="s">
        <v>204</v>
      </c>
      <c r="F283" t="s">
        <v>205</v>
      </c>
      <c r="G283" s="1">
        <v>-2518.647580949631</v>
      </c>
      <c r="H283" s="1">
        <v>41.98</v>
      </c>
      <c r="I283" s="2">
        <v>-105732.8254482655</v>
      </c>
      <c r="J283" s="3">
        <v>-1.429973591270516E-3</v>
      </c>
      <c r="K283" s="4">
        <v>73940404.280000001</v>
      </c>
      <c r="L283" s="5">
        <v>2975001</v>
      </c>
      <c r="M283" s="6">
        <v>24.853909049999999</v>
      </c>
      <c r="N283" s="7" t="str">
        <f>IF(ISNUMBER(_xll.BDP($C283, "DELTA_MID")),_xll.BDP($C283, "DELTA_MID")," ")</f>
        <v xml:space="preserve"> </v>
      </c>
      <c r="O283" s="7" t="str">
        <f>IF(ISNUMBER(N283),_xll.BDP($C283, "OPT_UNDL_TICKER")," ")</f>
        <v xml:space="preserve"> </v>
      </c>
      <c r="P283" s="8" t="str">
        <f>IF(ISNUMBER(N283),_xll.BDP($C283, "OPT_UNDL_PX")," ")</f>
        <v xml:space="preserve"> </v>
      </c>
      <c r="Q283" s="7" t="str">
        <f t="shared" si="4"/>
        <v xml:space="preserve"> </v>
      </c>
      <c r="R283" s="8" t="str">
        <f>IF(ISNUMBER(_xll.BDP($T283&amp;" Index","DUR_ADJ_OAS_MID")),_xll.BDP($T283&amp;" Index","DUR_ADJ_OAS_MID"),IF(ISNUMBER(_xll.BDP($T283&amp;" Govt","DUR_ADJ_OAS_MID")),_xll.BDP($T283&amp;" Govt","DUR_ADJ_OAS_MID")," "))</f>
        <v xml:space="preserve"> </v>
      </c>
      <c r="S283" s="7" t="str">
        <f ca="1">IF(AND(A282="SVOL",C282="Cash"),                                     SUM(INDIRECT(ADDRESS(ROW()-(COUNTIF(A:A,"SVOL")),COLUMN())):INDIRECT(ADDRESS(ROW()-1,COLUMN()))),                                    IF(AND(A283="TYA",C283="Cash"), SUM(INDIRECT(ADDRESS(ROW()-(COUNTIF(A:A,"TYA")-1),COLUMN())):INDIRECT(ADDRESS(ROW()-1,COLUMN()))),                                    IF(AND(A283="SVOL",ISNUMBER(FIND(" Govt",C283))),"", IF(AND(A283="SVOL",ISNUMBER(FIND(" Index",C283))),J283,                                    IF(ISNUMBER(N283),Q283*N283,IF(ISNUMBER(R283),J283*R283," "))))))</f>
        <v xml:space="preserve"> </v>
      </c>
      <c r="AB283" s="8" t="s">
        <v>100</v>
      </c>
      <c r="AG283" s="17">
        <v>-4.1219999999999998E-3</v>
      </c>
    </row>
    <row r="284" spans="1:33" x14ac:dyDescent="0.35">
      <c r="A284" t="s">
        <v>1100</v>
      </c>
      <c r="B284" t="s">
        <v>206</v>
      </c>
      <c r="C284" t="s">
        <v>207</v>
      </c>
      <c r="D284" t="s">
        <v>208</v>
      </c>
      <c r="E284" t="s">
        <v>209</v>
      </c>
      <c r="F284" t="s">
        <v>210</v>
      </c>
      <c r="G284" s="1">
        <v>-751.50340889124777</v>
      </c>
      <c r="H284" s="1">
        <v>137.58000000000001</v>
      </c>
      <c r="I284" s="2">
        <v>-103391.8389952579</v>
      </c>
      <c r="J284" s="3">
        <v>-1.398313141536665E-3</v>
      </c>
      <c r="K284" s="4">
        <v>73940404.280000001</v>
      </c>
      <c r="L284" s="5">
        <v>2975001</v>
      </c>
      <c r="M284" s="6">
        <v>24.853909049999999</v>
      </c>
      <c r="N284" s="7" t="str">
        <f>IF(ISNUMBER(_xll.BDP($C284, "DELTA_MID")),_xll.BDP($C284, "DELTA_MID")," ")</f>
        <v xml:space="preserve"> </v>
      </c>
      <c r="O284" s="7" t="str">
        <f>IF(ISNUMBER(N284),_xll.BDP($C284, "OPT_UNDL_TICKER")," ")</f>
        <v xml:space="preserve"> </v>
      </c>
      <c r="P284" s="8" t="str">
        <f>IF(ISNUMBER(N284),_xll.BDP($C284, "OPT_UNDL_PX")," ")</f>
        <v xml:space="preserve"> </v>
      </c>
      <c r="Q284" s="7" t="str">
        <f t="shared" si="4"/>
        <v xml:space="preserve"> </v>
      </c>
      <c r="R284" s="8" t="str">
        <f>IF(ISNUMBER(_xll.BDP($T284&amp;" Index","DUR_ADJ_OAS_MID")),_xll.BDP($T284&amp;" Index","DUR_ADJ_OAS_MID"),IF(ISNUMBER(_xll.BDP($T284&amp;" Govt","DUR_ADJ_OAS_MID")),_xll.BDP($T284&amp;" Govt","DUR_ADJ_OAS_MID")," "))</f>
        <v xml:space="preserve"> </v>
      </c>
      <c r="S284" s="7" t="str">
        <f ca="1">IF(AND(A283="SVOL",C283="Cash"),                                     SUM(INDIRECT(ADDRESS(ROW()-(COUNTIF(A:A,"SVOL")),COLUMN())):INDIRECT(ADDRESS(ROW()-1,COLUMN()))),                                    IF(AND(A284="TYA",C284="Cash"), SUM(INDIRECT(ADDRESS(ROW()-(COUNTIF(A:A,"TYA")-1),COLUMN())):INDIRECT(ADDRESS(ROW()-1,COLUMN()))),                                    IF(AND(A284="SVOL",ISNUMBER(FIND(" Govt",C284))),"", IF(AND(A284="SVOL",ISNUMBER(FIND(" Index",C284))),J284,                                    IF(ISNUMBER(N284),Q284*N284,IF(ISNUMBER(R284),J284*R284," "))))))</f>
        <v xml:space="preserve"> </v>
      </c>
      <c r="AB284" s="8" t="s">
        <v>100</v>
      </c>
      <c r="AG284" s="17">
        <v>-4.1219999999999998E-3</v>
      </c>
    </row>
    <row r="285" spans="1:33" x14ac:dyDescent="0.35">
      <c r="A285" t="s">
        <v>1100</v>
      </c>
      <c r="B285" t="s">
        <v>211</v>
      </c>
      <c r="C285" t="s">
        <v>212</v>
      </c>
      <c r="D285" t="s">
        <v>213</v>
      </c>
      <c r="E285" t="s">
        <v>214</v>
      </c>
      <c r="F285" t="s">
        <v>215</v>
      </c>
      <c r="G285" s="1">
        <v>-7916.7733340732557</v>
      </c>
      <c r="H285" s="1">
        <v>14.66</v>
      </c>
      <c r="I285" s="2">
        <v>-116059.8970775139</v>
      </c>
      <c r="J285" s="3">
        <v>-1.569641094171117E-3</v>
      </c>
      <c r="K285" s="4">
        <v>73940404.280000001</v>
      </c>
      <c r="L285" s="5">
        <v>2975001</v>
      </c>
      <c r="M285" s="6">
        <v>24.853909049999999</v>
      </c>
      <c r="N285" s="7" t="str">
        <f>IF(ISNUMBER(_xll.BDP($C285, "DELTA_MID")),_xll.BDP($C285, "DELTA_MID")," ")</f>
        <v xml:space="preserve"> </v>
      </c>
      <c r="O285" s="7" t="str">
        <f>IF(ISNUMBER(N285),_xll.BDP($C285, "OPT_UNDL_TICKER")," ")</f>
        <v xml:space="preserve"> </v>
      </c>
      <c r="P285" s="8" t="str">
        <f>IF(ISNUMBER(N285),_xll.BDP($C285, "OPT_UNDL_PX")," ")</f>
        <v xml:space="preserve"> </v>
      </c>
      <c r="Q285" s="7" t="str">
        <f t="shared" si="4"/>
        <v xml:space="preserve"> </v>
      </c>
      <c r="R285" s="8" t="str">
        <f>IF(ISNUMBER(_xll.BDP($T285&amp;" Index","DUR_ADJ_OAS_MID")),_xll.BDP($T285&amp;" Index","DUR_ADJ_OAS_MID"),IF(ISNUMBER(_xll.BDP($T285&amp;" Govt","DUR_ADJ_OAS_MID")),_xll.BDP($T285&amp;" Govt","DUR_ADJ_OAS_MID")," "))</f>
        <v xml:space="preserve"> </v>
      </c>
      <c r="S285" s="7" t="str">
        <f ca="1">IF(AND(A284="SVOL",C284="Cash"),                                     SUM(INDIRECT(ADDRESS(ROW()-(COUNTIF(A:A,"SVOL")),COLUMN())):INDIRECT(ADDRESS(ROW()-1,COLUMN()))),                                    IF(AND(A285="TYA",C285="Cash"), SUM(INDIRECT(ADDRESS(ROW()-(COUNTIF(A:A,"TYA")-1),COLUMN())):INDIRECT(ADDRESS(ROW()-1,COLUMN()))),                                    IF(AND(A285="SVOL",ISNUMBER(FIND(" Govt",C285))),"", IF(AND(A285="SVOL",ISNUMBER(FIND(" Index",C285))),J285,                                    IF(ISNUMBER(N285),Q285*N285,IF(ISNUMBER(R285),J285*R285," "))))))</f>
        <v xml:space="preserve"> </v>
      </c>
      <c r="AB285" s="8" t="s">
        <v>100</v>
      </c>
      <c r="AG285" s="17">
        <v>-4.1219999999999998E-3</v>
      </c>
    </row>
    <row r="286" spans="1:33" x14ac:dyDescent="0.35">
      <c r="A286" t="s">
        <v>1100</v>
      </c>
      <c r="B286" t="s">
        <v>216</v>
      </c>
      <c r="C286" t="s">
        <v>217</v>
      </c>
      <c r="D286" t="s">
        <v>218</v>
      </c>
      <c r="E286" t="s">
        <v>219</v>
      </c>
      <c r="F286" t="s">
        <v>220</v>
      </c>
      <c r="G286" s="1">
        <v>-899.50148452038127</v>
      </c>
      <c r="H286" s="1">
        <v>139.75</v>
      </c>
      <c r="I286" s="2">
        <v>-125705.3324617233</v>
      </c>
      <c r="J286" s="3">
        <v>-1.7000898721854171E-3</v>
      </c>
      <c r="K286" s="4">
        <v>73940404.280000001</v>
      </c>
      <c r="L286" s="5">
        <v>2975001</v>
      </c>
      <c r="M286" s="6">
        <v>24.853909049999999</v>
      </c>
      <c r="N286" s="7" t="str">
        <f>IF(ISNUMBER(_xll.BDP($C286, "DELTA_MID")),_xll.BDP($C286, "DELTA_MID")," ")</f>
        <v xml:space="preserve"> </v>
      </c>
      <c r="O286" s="7" t="str">
        <f>IF(ISNUMBER(N286),_xll.BDP($C286, "OPT_UNDL_TICKER")," ")</f>
        <v xml:space="preserve"> </v>
      </c>
      <c r="P286" s="8" t="str">
        <f>IF(ISNUMBER(N286),_xll.BDP($C286, "OPT_UNDL_PX")," ")</f>
        <v xml:space="preserve"> </v>
      </c>
      <c r="Q286" s="7" t="str">
        <f t="shared" si="4"/>
        <v xml:space="preserve"> </v>
      </c>
      <c r="R286" s="8" t="str">
        <f>IF(ISNUMBER(_xll.BDP($T286&amp;" Index","DUR_ADJ_OAS_MID")),_xll.BDP($T286&amp;" Index","DUR_ADJ_OAS_MID"),IF(ISNUMBER(_xll.BDP($T286&amp;" Govt","DUR_ADJ_OAS_MID")),_xll.BDP($T286&amp;" Govt","DUR_ADJ_OAS_MID")," "))</f>
        <v xml:space="preserve"> </v>
      </c>
      <c r="S286" s="7" t="str">
        <f ca="1">IF(AND(A285="SVOL",C285="Cash"),                                     SUM(INDIRECT(ADDRESS(ROW()-(COUNTIF(A:A,"SVOL")),COLUMN())):INDIRECT(ADDRESS(ROW()-1,COLUMN()))),                                    IF(AND(A286="TYA",C286="Cash"), SUM(INDIRECT(ADDRESS(ROW()-(COUNTIF(A:A,"TYA")-1),COLUMN())):INDIRECT(ADDRESS(ROW()-1,COLUMN()))),                                    IF(AND(A286="SVOL",ISNUMBER(FIND(" Govt",C286))),"", IF(AND(A286="SVOL",ISNUMBER(FIND(" Index",C286))),J286,                                    IF(ISNUMBER(N286),Q286*N286,IF(ISNUMBER(R286),J286*R286," "))))))</f>
        <v xml:space="preserve"> </v>
      </c>
      <c r="AB286" s="8" t="s">
        <v>100</v>
      </c>
      <c r="AG286" s="17">
        <v>-4.1219999999999998E-3</v>
      </c>
    </row>
    <row r="287" spans="1:33" x14ac:dyDescent="0.35">
      <c r="A287" t="s">
        <v>1100</v>
      </c>
      <c r="B287" t="s">
        <v>221</v>
      </c>
      <c r="C287" t="s">
        <v>222</v>
      </c>
      <c r="D287" t="s">
        <v>223</v>
      </c>
      <c r="E287" t="s">
        <v>224</v>
      </c>
      <c r="F287" t="s">
        <v>225</v>
      </c>
      <c r="G287" s="1">
        <v>-5219.3443935570858</v>
      </c>
      <c r="H287" s="1">
        <v>19</v>
      </c>
      <c r="I287" s="2">
        <v>-99167.543477584622</v>
      </c>
      <c r="J287" s="3">
        <v>-1.341182056593221E-3</v>
      </c>
      <c r="K287" s="4">
        <v>73940404.280000001</v>
      </c>
      <c r="L287" s="5">
        <v>2975001</v>
      </c>
      <c r="M287" s="6">
        <v>24.853909049999999</v>
      </c>
      <c r="N287" s="7" t="str">
        <f>IF(ISNUMBER(_xll.BDP($C287, "DELTA_MID")),_xll.BDP($C287, "DELTA_MID")," ")</f>
        <v xml:space="preserve"> </v>
      </c>
      <c r="O287" s="7" t="str">
        <f>IF(ISNUMBER(N287),_xll.BDP($C287, "OPT_UNDL_TICKER")," ")</f>
        <v xml:space="preserve"> </v>
      </c>
      <c r="P287" s="8" t="str">
        <f>IF(ISNUMBER(N287),_xll.BDP($C287, "OPT_UNDL_PX")," ")</f>
        <v xml:space="preserve"> </v>
      </c>
      <c r="Q287" s="7" t="str">
        <f t="shared" si="4"/>
        <v xml:space="preserve"> </v>
      </c>
      <c r="R287" s="8" t="str">
        <f>IF(ISNUMBER(_xll.BDP($T287&amp;" Index","DUR_ADJ_OAS_MID")),_xll.BDP($T287&amp;" Index","DUR_ADJ_OAS_MID"),IF(ISNUMBER(_xll.BDP($T287&amp;" Govt","DUR_ADJ_OAS_MID")),_xll.BDP($T287&amp;" Govt","DUR_ADJ_OAS_MID")," "))</f>
        <v xml:space="preserve"> </v>
      </c>
      <c r="S287" s="7" t="str">
        <f ca="1">IF(AND(A286="SVOL",C286="Cash"),                                     SUM(INDIRECT(ADDRESS(ROW()-(COUNTIF(A:A,"SVOL")),COLUMN())):INDIRECT(ADDRESS(ROW()-1,COLUMN()))),                                    IF(AND(A287="TYA",C287="Cash"), SUM(INDIRECT(ADDRESS(ROW()-(COUNTIF(A:A,"TYA")-1),COLUMN())):INDIRECT(ADDRESS(ROW()-1,COLUMN()))),                                    IF(AND(A287="SVOL",ISNUMBER(FIND(" Govt",C287))),"", IF(AND(A287="SVOL",ISNUMBER(FIND(" Index",C287))),J287,                                    IF(ISNUMBER(N287),Q287*N287,IF(ISNUMBER(R287),J287*R287," "))))))</f>
        <v xml:space="preserve"> </v>
      </c>
      <c r="AB287" s="8" t="s">
        <v>100</v>
      </c>
      <c r="AG287" s="17">
        <v>-4.1219999999999998E-3</v>
      </c>
    </row>
    <row r="288" spans="1:33" x14ac:dyDescent="0.35">
      <c r="A288" t="s">
        <v>1100</v>
      </c>
      <c r="B288" t="s">
        <v>226</v>
      </c>
      <c r="C288" t="s">
        <v>227</v>
      </c>
      <c r="D288" t="s">
        <v>228</v>
      </c>
      <c r="E288" t="s">
        <v>229</v>
      </c>
      <c r="F288" t="s">
        <v>230</v>
      </c>
      <c r="G288" s="1">
        <v>-6852.8816423408007</v>
      </c>
      <c r="H288" s="1">
        <v>13.15</v>
      </c>
      <c r="I288" s="2">
        <v>-90115.393596781534</v>
      </c>
      <c r="J288" s="3">
        <v>-1.2187571122214799E-3</v>
      </c>
      <c r="K288" s="4">
        <v>73940404.280000001</v>
      </c>
      <c r="L288" s="5">
        <v>2975001</v>
      </c>
      <c r="M288" s="6">
        <v>24.853909049999999</v>
      </c>
      <c r="N288" s="7" t="str">
        <f>IF(ISNUMBER(_xll.BDP($C288, "DELTA_MID")),_xll.BDP($C288, "DELTA_MID")," ")</f>
        <v xml:space="preserve"> </v>
      </c>
      <c r="O288" s="7" t="str">
        <f>IF(ISNUMBER(N288),_xll.BDP($C288, "OPT_UNDL_TICKER")," ")</f>
        <v xml:space="preserve"> </v>
      </c>
      <c r="P288" s="8" t="str">
        <f>IF(ISNUMBER(N288),_xll.BDP($C288, "OPT_UNDL_PX")," ")</f>
        <v xml:space="preserve"> </v>
      </c>
      <c r="Q288" s="7" t="str">
        <f t="shared" si="4"/>
        <v xml:space="preserve"> </v>
      </c>
      <c r="R288" s="8" t="str">
        <f>IF(ISNUMBER(_xll.BDP($T288&amp;" Index","DUR_ADJ_OAS_MID")),_xll.BDP($T288&amp;" Index","DUR_ADJ_OAS_MID"),IF(ISNUMBER(_xll.BDP($T288&amp;" Govt","DUR_ADJ_OAS_MID")),_xll.BDP($T288&amp;" Govt","DUR_ADJ_OAS_MID")," "))</f>
        <v xml:space="preserve"> </v>
      </c>
      <c r="S288" s="7" t="str">
        <f ca="1">IF(AND(A287="SVOL",C287="Cash"),                                     SUM(INDIRECT(ADDRESS(ROW()-(COUNTIF(A:A,"SVOL")),COLUMN())):INDIRECT(ADDRESS(ROW()-1,COLUMN()))),                                    IF(AND(A288="TYA",C288="Cash"), SUM(INDIRECT(ADDRESS(ROW()-(COUNTIF(A:A,"TYA")-1),COLUMN())):INDIRECT(ADDRESS(ROW()-1,COLUMN()))),                                    IF(AND(A288="SVOL",ISNUMBER(FIND(" Govt",C288))),"", IF(AND(A288="SVOL",ISNUMBER(FIND(" Index",C288))),J288,                                    IF(ISNUMBER(N288),Q288*N288,IF(ISNUMBER(R288),J288*R288," "))))))</f>
        <v xml:space="preserve"> </v>
      </c>
      <c r="AB288" s="8" t="s">
        <v>100</v>
      </c>
      <c r="AG288" s="17">
        <v>-4.1219999999999998E-3</v>
      </c>
    </row>
    <row r="289" spans="1:33" x14ac:dyDescent="0.35">
      <c r="A289" t="s">
        <v>1100</v>
      </c>
      <c r="B289" t="s">
        <v>231</v>
      </c>
      <c r="C289" t="s">
        <v>232</v>
      </c>
      <c r="D289" t="s">
        <v>233</v>
      </c>
      <c r="E289" t="s">
        <v>234</v>
      </c>
      <c r="F289" t="s">
        <v>235</v>
      </c>
      <c r="G289" s="1">
        <v>-1866.7010028926441</v>
      </c>
      <c r="H289" s="1">
        <v>60.01</v>
      </c>
      <c r="I289" s="2">
        <v>-112020.7271835876</v>
      </c>
      <c r="J289" s="3">
        <v>-1.5150137232058361E-3</v>
      </c>
      <c r="K289" s="4">
        <v>73940404.280000001</v>
      </c>
      <c r="L289" s="5">
        <v>2975001</v>
      </c>
      <c r="M289" s="6">
        <v>24.853909049999999</v>
      </c>
      <c r="N289" s="7" t="str">
        <f>IF(ISNUMBER(_xll.BDP($C289, "DELTA_MID")),_xll.BDP($C289, "DELTA_MID")," ")</f>
        <v xml:space="preserve"> </v>
      </c>
      <c r="O289" s="7" t="str">
        <f>IF(ISNUMBER(N289),_xll.BDP($C289, "OPT_UNDL_TICKER")," ")</f>
        <v xml:space="preserve"> </v>
      </c>
      <c r="P289" s="8" t="str">
        <f>IF(ISNUMBER(N289),_xll.BDP($C289, "OPT_UNDL_PX")," ")</f>
        <v xml:space="preserve"> </v>
      </c>
      <c r="Q289" s="7" t="str">
        <f t="shared" si="4"/>
        <v xml:space="preserve"> </v>
      </c>
      <c r="R289" s="8" t="str">
        <f>IF(ISNUMBER(_xll.BDP($T289&amp;" Index","DUR_ADJ_OAS_MID")),_xll.BDP($T289&amp;" Index","DUR_ADJ_OAS_MID"),IF(ISNUMBER(_xll.BDP($T289&amp;" Govt","DUR_ADJ_OAS_MID")),_xll.BDP($T289&amp;" Govt","DUR_ADJ_OAS_MID")," "))</f>
        <v xml:space="preserve"> </v>
      </c>
      <c r="S289" s="7" t="str">
        <f ca="1">IF(AND(A288="SVOL",C288="Cash"),                                     SUM(INDIRECT(ADDRESS(ROW()-(COUNTIF(A:A,"SVOL")),COLUMN())):INDIRECT(ADDRESS(ROW()-1,COLUMN()))),                                    IF(AND(A289="TYA",C289="Cash"), SUM(INDIRECT(ADDRESS(ROW()-(COUNTIF(A:A,"TYA")-1),COLUMN())):INDIRECT(ADDRESS(ROW()-1,COLUMN()))),                                    IF(AND(A289="SVOL",ISNUMBER(FIND(" Govt",C289))),"", IF(AND(A289="SVOL",ISNUMBER(FIND(" Index",C289))),J289,                                    IF(ISNUMBER(N289),Q289*N289,IF(ISNUMBER(R289),J289*R289," "))))))</f>
        <v xml:space="preserve"> </v>
      </c>
      <c r="AB289" s="8" t="s">
        <v>100</v>
      </c>
      <c r="AG289" s="17">
        <v>-4.1219999999999998E-3</v>
      </c>
    </row>
    <row r="290" spans="1:33" x14ac:dyDescent="0.35">
      <c r="A290" t="s">
        <v>1100</v>
      </c>
      <c r="B290" t="s">
        <v>236</v>
      </c>
      <c r="C290" t="s">
        <v>237</v>
      </c>
      <c r="D290" t="s">
        <v>238</v>
      </c>
      <c r="E290" t="s">
        <v>239</v>
      </c>
      <c r="F290" t="s">
        <v>240</v>
      </c>
      <c r="G290" s="1">
        <v>-2070.0864255707311</v>
      </c>
      <c r="H290" s="1">
        <v>57.77</v>
      </c>
      <c r="I290" s="2">
        <v>-119588.8928052211</v>
      </c>
      <c r="J290" s="3">
        <v>-1.6173686629080081E-3</v>
      </c>
      <c r="K290" s="4">
        <v>73940404.280000001</v>
      </c>
      <c r="L290" s="5">
        <v>2975001</v>
      </c>
      <c r="M290" s="6">
        <v>24.853909049999999</v>
      </c>
      <c r="N290" s="7" t="str">
        <f>IF(ISNUMBER(_xll.BDP($C290, "DELTA_MID")),_xll.BDP($C290, "DELTA_MID")," ")</f>
        <v xml:space="preserve"> </v>
      </c>
      <c r="O290" s="7" t="str">
        <f>IF(ISNUMBER(N290),_xll.BDP($C290, "OPT_UNDL_TICKER")," ")</f>
        <v xml:space="preserve"> </v>
      </c>
      <c r="P290" s="8" t="str">
        <f>IF(ISNUMBER(N290),_xll.BDP($C290, "OPT_UNDL_PX")," ")</f>
        <v xml:space="preserve"> </v>
      </c>
      <c r="Q290" s="7" t="str">
        <f t="shared" si="4"/>
        <v xml:space="preserve"> </v>
      </c>
      <c r="R290" s="8" t="str">
        <f>IF(ISNUMBER(_xll.BDP($T290&amp;" Index","DUR_ADJ_OAS_MID")),_xll.BDP($T290&amp;" Index","DUR_ADJ_OAS_MID"),IF(ISNUMBER(_xll.BDP($T290&amp;" Govt","DUR_ADJ_OAS_MID")),_xll.BDP($T290&amp;" Govt","DUR_ADJ_OAS_MID")," "))</f>
        <v xml:space="preserve"> </v>
      </c>
      <c r="S290" s="7" t="str">
        <f ca="1">IF(AND(A289="SVOL",C289="Cash"),                                     SUM(INDIRECT(ADDRESS(ROW()-(COUNTIF(A:A,"SVOL")),COLUMN())):INDIRECT(ADDRESS(ROW()-1,COLUMN()))),                                    IF(AND(A290="TYA",C290="Cash"), SUM(INDIRECT(ADDRESS(ROW()-(COUNTIF(A:A,"TYA")-1),COLUMN())):INDIRECT(ADDRESS(ROW()-1,COLUMN()))),                                    IF(AND(A290="SVOL",ISNUMBER(FIND(" Govt",C290))),"", IF(AND(A290="SVOL",ISNUMBER(FIND(" Index",C290))),J290,                                    IF(ISNUMBER(N290),Q290*N290,IF(ISNUMBER(R290),J290*R290," "))))))</f>
        <v xml:space="preserve"> </v>
      </c>
      <c r="AB290" s="8" t="s">
        <v>100</v>
      </c>
      <c r="AG290" s="17">
        <v>-4.1219999999999998E-3</v>
      </c>
    </row>
    <row r="291" spans="1:33" x14ac:dyDescent="0.35">
      <c r="A291" t="s">
        <v>1100</v>
      </c>
      <c r="B291" t="s">
        <v>241</v>
      </c>
      <c r="C291" t="s">
        <v>242</v>
      </c>
      <c r="D291" t="s">
        <v>243</v>
      </c>
      <c r="E291" t="s">
        <v>244</v>
      </c>
      <c r="F291" t="s">
        <v>245</v>
      </c>
      <c r="G291" s="1">
        <v>-2990.5964255302638</v>
      </c>
      <c r="H291" s="1">
        <v>37.14</v>
      </c>
      <c r="I291" s="2">
        <v>-111070.75124419401</v>
      </c>
      <c r="J291" s="3">
        <v>-1.502165863518781E-3</v>
      </c>
      <c r="K291" s="4">
        <v>73940404.280000001</v>
      </c>
      <c r="L291" s="5">
        <v>2975001</v>
      </c>
      <c r="M291" s="6">
        <v>24.853909049999999</v>
      </c>
      <c r="N291" s="7" t="str">
        <f>IF(ISNUMBER(_xll.BDP($C291, "DELTA_MID")),_xll.BDP($C291, "DELTA_MID")," ")</f>
        <v xml:space="preserve"> </v>
      </c>
      <c r="O291" s="7" t="str">
        <f>IF(ISNUMBER(N291),_xll.BDP($C291, "OPT_UNDL_TICKER")," ")</f>
        <v xml:space="preserve"> </v>
      </c>
      <c r="P291" s="8" t="str">
        <f>IF(ISNUMBER(N291),_xll.BDP($C291, "OPT_UNDL_PX")," ")</f>
        <v xml:space="preserve"> </v>
      </c>
      <c r="Q291" s="7" t="str">
        <f t="shared" si="4"/>
        <v xml:space="preserve"> </v>
      </c>
      <c r="R291" s="8" t="str">
        <f>IF(ISNUMBER(_xll.BDP($T291&amp;" Index","DUR_ADJ_OAS_MID")),_xll.BDP($T291&amp;" Index","DUR_ADJ_OAS_MID"),IF(ISNUMBER(_xll.BDP($T291&amp;" Govt","DUR_ADJ_OAS_MID")),_xll.BDP($T291&amp;" Govt","DUR_ADJ_OAS_MID")," "))</f>
        <v xml:space="preserve"> </v>
      </c>
      <c r="S291" s="7" t="str">
        <f ca="1">IF(AND(A290="SVOL",C290="Cash"),                                     SUM(INDIRECT(ADDRESS(ROW()-(COUNTIF(A:A,"SVOL")),COLUMN())):INDIRECT(ADDRESS(ROW()-1,COLUMN()))),                                    IF(AND(A291="TYA",C291="Cash"), SUM(INDIRECT(ADDRESS(ROW()-(COUNTIF(A:A,"TYA")-1),COLUMN())):INDIRECT(ADDRESS(ROW()-1,COLUMN()))),                                    IF(AND(A291="SVOL",ISNUMBER(FIND(" Govt",C291))),"", IF(AND(A291="SVOL",ISNUMBER(FIND(" Index",C291))),J291,                                    IF(ISNUMBER(N291),Q291*N291,IF(ISNUMBER(R291),J291*R291," "))))))</f>
        <v xml:space="preserve"> </v>
      </c>
      <c r="AB291" s="8" t="s">
        <v>100</v>
      </c>
      <c r="AG291" s="17">
        <v>-4.1219999999999998E-3</v>
      </c>
    </row>
    <row r="292" spans="1:33" x14ac:dyDescent="0.35">
      <c r="A292" t="s">
        <v>1100</v>
      </c>
      <c r="B292" t="s">
        <v>246</v>
      </c>
      <c r="C292" t="s">
        <v>247</v>
      </c>
      <c r="D292" t="s">
        <v>248</v>
      </c>
      <c r="E292" t="s">
        <v>249</v>
      </c>
      <c r="F292" t="s">
        <v>250</v>
      </c>
      <c r="G292" s="1">
        <v>-4770.7789494910812</v>
      </c>
      <c r="H292" s="1">
        <v>23.34</v>
      </c>
      <c r="I292" s="2">
        <v>-111349.9806811218</v>
      </c>
      <c r="J292" s="3">
        <v>-1.5059422756123701E-3</v>
      </c>
      <c r="K292" s="4">
        <v>73940404.280000001</v>
      </c>
      <c r="L292" s="5">
        <v>2975001</v>
      </c>
      <c r="M292" s="6">
        <v>24.853909049999999</v>
      </c>
      <c r="N292" s="7" t="str">
        <f>IF(ISNUMBER(_xll.BDP($C292, "DELTA_MID")),_xll.BDP($C292, "DELTA_MID")," ")</f>
        <v xml:space="preserve"> </v>
      </c>
      <c r="O292" s="7" t="str">
        <f>IF(ISNUMBER(N292),_xll.BDP($C292, "OPT_UNDL_TICKER")," ")</f>
        <v xml:space="preserve"> </v>
      </c>
      <c r="P292" s="8" t="str">
        <f>IF(ISNUMBER(N292),_xll.BDP($C292, "OPT_UNDL_PX")," ")</f>
        <v xml:space="preserve"> </v>
      </c>
      <c r="Q292" s="7" t="str">
        <f t="shared" si="4"/>
        <v xml:space="preserve"> </v>
      </c>
      <c r="R292" s="8" t="str">
        <f>IF(ISNUMBER(_xll.BDP($T292&amp;" Index","DUR_ADJ_OAS_MID")),_xll.BDP($T292&amp;" Index","DUR_ADJ_OAS_MID"),IF(ISNUMBER(_xll.BDP($T292&amp;" Govt","DUR_ADJ_OAS_MID")),_xll.BDP($T292&amp;" Govt","DUR_ADJ_OAS_MID")," "))</f>
        <v xml:space="preserve"> </v>
      </c>
      <c r="S292" s="7" t="str">
        <f ca="1">IF(AND(A291="SVOL",C291="Cash"),                                     SUM(INDIRECT(ADDRESS(ROW()-(COUNTIF(A:A,"SVOL")),COLUMN())):INDIRECT(ADDRESS(ROW()-1,COLUMN()))),                                    IF(AND(A292="TYA",C292="Cash"), SUM(INDIRECT(ADDRESS(ROW()-(COUNTIF(A:A,"TYA")-1),COLUMN())):INDIRECT(ADDRESS(ROW()-1,COLUMN()))),                                    IF(AND(A292="SVOL",ISNUMBER(FIND(" Govt",C292))),"", IF(AND(A292="SVOL",ISNUMBER(FIND(" Index",C292))),J292,                                    IF(ISNUMBER(N292),Q292*N292,IF(ISNUMBER(R292),J292*R292," "))))))</f>
        <v xml:space="preserve"> </v>
      </c>
      <c r="AB292" s="8" t="s">
        <v>100</v>
      </c>
      <c r="AG292" s="17">
        <v>-4.1219999999999998E-3</v>
      </c>
    </row>
    <row r="293" spans="1:33" x14ac:dyDescent="0.35">
      <c r="A293" t="s">
        <v>1100</v>
      </c>
      <c r="B293" t="s">
        <v>251</v>
      </c>
      <c r="C293" t="s">
        <v>252</v>
      </c>
      <c r="D293" t="s">
        <v>253</v>
      </c>
      <c r="E293" t="s">
        <v>254</v>
      </c>
      <c r="F293" t="s">
        <v>255</v>
      </c>
      <c r="G293" s="1">
        <v>-5096.3806665517441</v>
      </c>
      <c r="H293" s="1">
        <v>19.829999999999998</v>
      </c>
      <c r="I293" s="2">
        <v>-101061.22861772111</v>
      </c>
      <c r="J293" s="3">
        <v>-1.366793022053532E-3</v>
      </c>
      <c r="K293" s="4">
        <v>73940404.280000001</v>
      </c>
      <c r="L293" s="5">
        <v>2975001</v>
      </c>
      <c r="M293" s="6">
        <v>24.853909049999999</v>
      </c>
      <c r="N293" s="7" t="str">
        <f>IF(ISNUMBER(_xll.BDP($C293, "DELTA_MID")),_xll.BDP($C293, "DELTA_MID")," ")</f>
        <v xml:space="preserve"> </v>
      </c>
      <c r="O293" s="7" t="str">
        <f>IF(ISNUMBER(N293),_xll.BDP($C293, "OPT_UNDL_TICKER")," ")</f>
        <v xml:space="preserve"> </v>
      </c>
      <c r="P293" s="8" t="str">
        <f>IF(ISNUMBER(N293),_xll.BDP($C293, "OPT_UNDL_PX")," ")</f>
        <v xml:space="preserve"> </v>
      </c>
      <c r="Q293" s="7" t="str">
        <f t="shared" si="4"/>
        <v xml:space="preserve"> </v>
      </c>
      <c r="R293" s="8" t="str">
        <f>IF(ISNUMBER(_xll.BDP($T293&amp;" Index","DUR_ADJ_OAS_MID")),_xll.BDP($T293&amp;" Index","DUR_ADJ_OAS_MID"),IF(ISNUMBER(_xll.BDP($T293&amp;" Govt","DUR_ADJ_OAS_MID")),_xll.BDP($T293&amp;" Govt","DUR_ADJ_OAS_MID")," "))</f>
        <v xml:space="preserve"> </v>
      </c>
      <c r="S293" s="7" t="str">
        <f ca="1">IF(AND(A292="SVOL",C292="Cash"),                                     SUM(INDIRECT(ADDRESS(ROW()-(COUNTIF(A:A,"SVOL")),COLUMN())):INDIRECT(ADDRESS(ROW()-1,COLUMN()))),                                    IF(AND(A293="TYA",C293="Cash"), SUM(INDIRECT(ADDRESS(ROW()-(COUNTIF(A:A,"TYA")-1),COLUMN())):INDIRECT(ADDRESS(ROW()-1,COLUMN()))),                                    IF(AND(A293="SVOL",ISNUMBER(FIND(" Govt",C293))),"", IF(AND(A293="SVOL",ISNUMBER(FIND(" Index",C293))),J293,                                    IF(ISNUMBER(N293),Q293*N293,IF(ISNUMBER(R293),J293*R293," "))))))</f>
        <v xml:space="preserve"> </v>
      </c>
      <c r="AB293" s="8" t="s">
        <v>100</v>
      </c>
      <c r="AG293" s="17">
        <v>-4.1219999999999998E-3</v>
      </c>
    </row>
    <row r="294" spans="1:33" x14ac:dyDescent="0.35">
      <c r="A294" t="s">
        <v>1100</v>
      </c>
      <c r="B294" t="s">
        <v>256</v>
      </c>
      <c r="C294" t="s">
        <v>257</v>
      </c>
      <c r="D294" t="s">
        <v>258</v>
      </c>
      <c r="E294" t="s">
        <v>259</v>
      </c>
      <c r="F294" t="s">
        <v>260</v>
      </c>
      <c r="G294" s="1">
        <v>-18681.587074881129</v>
      </c>
      <c r="H294" s="1">
        <v>4.55</v>
      </c>
      <c r="I294" s="2">
        <v>-85001.221190709126</v>
      </c>
      <c r="J294" s="3">
        <v>-1.1495909715184089E-3</v>
      </c>
      <c r="K294" s="4">
        <v>73940404.280000001</v>
      </c>
      <c r="L294" s="5">
        <v>2975001</v>
      </c>
      <c r="M294" s="6">
        <v>24.853909049999999</v>
      </c>
      <c r="N294" s="7" t="str">
        <f>IF(ISNUMBER(_xll.BDP($C294, "DELTA_MID")),_xll.BDP($C294, "DELTA_MID")," ")</f>
        <v xml:space="preserve"> </v>
      </c>
      <c r="O294" s="7" t="str">
        <f>IF(ISNUMBER(N294),_xll.BDP($C294, "OPT_UNDL_TICKER")," ")</f>
        <v xml:space="preserve"> </v>
      </c>
      <c r="P294" s="8" t="str">
        <f>IF(ISNUMBER(N294),_xll.BDP($C294, "OPT_UNDL_PX")," ")</f>
        <v xml:space="preserve"> </v>
      </c>
      <c r="Q294" s="7" t="str">
        <f t="shared" si="4"/>
        <v xml:space="preserve"> </v>
      </c>
      <c r="R294" s="8" t="str">
        <f>IF(ISNUMBER(_xll.BDP($T294&amp;" Index","DUR_ADJ_OAS_MID")),_xll.BDP($T294&amp;" Index","DUR_ADJ_OAS_MID"),IF(ISNUMBER(_xll.BDP($T294&amp;" Govt","DUR_ADJ_OAS_MID")),_xll.BDP($T294&amp;" Govt","DUR_ADJ_OAS_MID")," "))</f>
        <v xml:space="preserve"> </v>
      </c>
      <c r="S294" s="7" t="str">
        <f ca="1">IF(AND(A293="SVOL",C293="Cash"),                                     SUM(INDIRECT(ADDRESS(ROW()-(COUNTIF(A:A,"SVOL")),COLUMN())):INDIRECT(ADDRESS(ROW()-1,COLUMN()))),                                    IF(AND(A294="TYA",C294="Cash"), SUM(INDIRECT(ADDRESS(ROW()-(COUNTIF(A:A,"TYA")-1),COLUMN())):INDIRECT(ADDRESS(ROW()-1,COLUMN()))),                                    IF(AND(A294="SVOL",ISNUMBER(FIND(" Govt",C294))),"", IF(AND(A294="SVOL",ISNUMBER(FIND(" Index",C294))),J294,                                    IF(ISNUMBER(N294),Q294*N294,IF(ISNUMBER(R294),J294*R294," "))))))</f>
        <v xml:space="preserve"> </v>
      </c>
      <c r="AB294" s="8" t="s">
        <v>100</v>
      </c>
      <c r="AG294" s="17">
        <v>-4.1219999999999998E-3</v>
      </c>
    </row>
    <row r="295" spans="1:33" x14ac:dyDescent="0.35">
      <c r="A295" t="s">
        <v>1100</v>
      </c>
      <c r="B295" t="s">
        <v>261</v>
      </c>
      <c r="C295" t="s">
        <v>262</v>
      </c>
      <c r="D295" t="s">
        <v>263</v>
      </c>
      <c r="E295" t="s">
        <v>264</v>
      </c>
      <c r="F295" t="s">
        <v>265</v>
      </c>
      <c r="G295" s="1">
        <v>-14212.054057521091</v>
      </c>
      <c r="H295" s="1">
        <v>4.47</v>
      </c>
      <c r="I295" s="2">
        <v>-63527.881637119281</v>
      </c>
      <c r="J295" s="3">
        <v>-8.5917682295257362E-4</v>
      </c>
      <c r="K295" s="4">
        <v>73940404.280000001</v>
      </c>
      <c r="L295" s="5">
        <v>2975001</v>
      </c>
      <c r="M295" s="6">
        <v>24.853909049999999</v>
      </c>
      <c r="N295" s="7" t="str">
        <f>IF(ISNUMBER(_xll.BDP($C295, "DELTA_MID")),_xll.BDP($C295, "DELTA_MID")," ")</f>
        <v xml:space="preserve"> </v>
      </c>
      <c r="O295" s="7" t="str">
        <f>IF(ISNUMBER(N295),_xll.BDP($C295, "OPT_UNDL_TICKER")," ")</f>
        <v xml:space="preserve"> </v>
      </c>
      <c r="P295" s="8" t="str">
        <f>IF(ISNUMBER(N295),_xll.BDP($C295, "OPT_UNDL_PX")," ")</f>
        <v xml:space="preserve"> </v>
      </c>
      <c r="Q295" s="7" t="str">
        <f t="shared" si="4"/>
        <v xml:space="preserve"> </v>
      </c>
      <c r="R295" s="8" t="str">
        <f>IF(ISNUMBER(_xll.BDP($T295&amp;" Index","DUR_ADJ_OAS_MID")),_xll.BDP($T295&amp;" Index","DUR_ADJ_OAS_MID"),IF(ISNUMBER(_xll.BDP($T295&amp;" Govt","DUR_ADJ_OAS_MID")),_xll.BDP($T295&amp;" Govt","DUR_ADJ_OAS_MID")," "))</f>
        <v xml:space="preserve"> </v>
      </c>
      <c r="S295" s="7" t="str">
        <f ca="1">IF(AND(A294="SVOL",C294="Cash"),                                     SUM(INDIRECT(ADDRESS(ROW()-(COUNTIF(A:A,"SVOL")),COLUMN())):INDIRECT(ADDRESS(ROW()-1,COLUMN()))),                                    IF(AND(A295="TYA",C295="Cash"), SUM(INDIRECT(ADDRESS(ROW()-(COUNTIF(A:A,"TYA")-1),COLUMN())):INDIRECT(ADDRESS(ROW()-1,COLUMN()))),                                    IF(AND(A295="SVOL",ISNUMBER(FIND(" Govt",C295))),"", IF(AND(A295="SVOL",ISNUMBER(FIND(" Index",C295))),J295,                                    IF(ISNUMBER(N295),Q295*N295,IF(ISNUMBER(R295),J295*R295," "))))))</f>
        <v xml:space="preserve"> </v>
      </c>
      <c r="AB295" s="8" t="s">
        <v>100</v>
      </c>
      <c r="AG295" s="17">
        <v>-4.1219999999999998E-3</v>
      </c>
    </row>
    <row r="296" spans="1:33" x14ac:dyDescent="0.35">
      <c r="A296" t="s">
        <v>1100</v>
      </c>
      <c r="B296" t="s">
        <v>266</v>
      </c>
      <c r="C296" t="s">
        <v>267</v>
      </c>
      <c r="D296" t="s">
        <v>268</v>
      </c>
      <c r="E296" t="s">
        <v>269</v>
      </c>
      <c r="F296" t="s">
        <v>270</v>
      </c>
      <c r="G296" s="1">
        <v>-2111.0837743605989</v>
      </c>
      <c r="H296" s="1">
        <v>29.18</v>
      </c>
      <c r="I296" s="2">
        <v>-61601.424535842292</v>
      </c>
      <c r="J296" s="3">
        <v>-8.3312263620534117E-4</v>
      </c>
      <c r="K296" s="4">
        <v>73940404.280000001</v>
      </c>
      <c r="L296" s="5">
        <v>2975001</v>
      </c>
      <c r="M296" s="6">
        <v>24.853909049999999</v>
      </c>
      <c r="N296" s="7" t="str">
        <f>IF(ISNUMBER(_xll.BDP($C296, "DELTA_MID")),_xll.BDP($C296, "DELTA_MID")," ")</f>
        <v xml:space="preserve"> </v>
      </c>
      <c r="O296" s="7" t="str">
        <f>IF(ISNUMBER(N296),_xll.BDP($C296, "OPT_UNDL_TICKER")," ")</f>
        <v xml:space="preserve"> </v>
      </c>
      <c r="P296" s="8" t="str">
        <f>IF(ISNUMBER(N296),_xll.BDP($C296, "OPT_UNDL_PX")," ")</f>
        <v xml:space="preserve"> </v>
      </c>
      <c r="Q296" s="7" t="str">
        <f t="shared" si="4"/>
        <v xml:space="preserve"> </v>
      </c>
      <c r="R296" s="8" t="str">
        <f>IF(ISNUMBER(_xll.BDP($T296&amp;" Index","DUR_ADJ_OAS_MID")),_xll.BDP($T296&amp;" Index","DUR_ADJ_OAS_MID"),IF(ISNUMBER(_xll.BDP($T296&amp;" Govt","DUR_ADJ_OAS_MID")),_xll.BDP($T296&amp;" Govt","DUR_ADJ_OAS_MID")," "))</f>
        <v xml:space="preserve"> </v>
      </c>
      <c r="S296" s="7" t="str">
        <f ca="1">IF(AND(A295="SVOL",C295="Cash"),                                     SUM(INDIRECT(ADDRESS(ROW()-(COUNTIF(A:A,"SVOL")),COLUMN())):INDIRECT(ADDRESS(ROW()-1,COLUMN()))),                                    IF(AND(A296="TYA",C296="Cash"), SUM(INDIRECT(ADDRESS(ROW()-(COUNTIF(A:A,"TYA")-1),COLUMN())):INDIRECT(ADDRESS(ROW()-1,COLUMN()))),                                    IF(AND(A296="SVOL",ISNUMBER(FIND(" Govt",C296))),"", IF(AND(A296="SVOL",ISNUMBER(FIND(" Index",C296))),J296,                                    IF(ISNUMBER(N296),Q296*N296,IF(ISNUMBER(R296),J296*R296," "))))))</f>
        <v xml:space="preserve"> </v>
      </c>
      <c r="AB296" s="8" t="s">
        <v>100</v>
      </c>
      <c r="AG296" s="17">
        <v>-4.1219999999999998E-3</v>
      </c>
    </row>
    <row r="297" spans="1:33" x14ac:dyDescent="0.35">
      <c r="A297" t="s">
        <v>1100</v>
      </c>
      <c r="B297" t="s">
        <v>271</v>
      </c>
      <c r="C297" t="s">
        <v>272</v>
      </c>
      <c r="D297" t="s">
        <v>273</v>
      </c>
      <c r="E297" t="s">
        <v>274</v>
      </c>
      <c r="F297" t="s">
        <v>275</v>
      </c>
      <c r="G297" s="1">
        <v>-1098.3612636376581</v>
      </c>
      <c r="H297" s="1">
        <v>98.29</v>
      </c>
      <c r="I297" s="2">
        <v>-107957.92860294539</v>
      </c>
      <c r="J297" s="3">
        <v>-1.4600667883032761E-3</v>
      </c>
      <c r="K297" s="4">
        <v>73940404.280000001</v>
      </c>
      <c r="L297" s="5">
        <v>2975001</v>
      </c>
      <c r="M297" s="6">
        <v>24.853909049999999</v>
      </c>
      <c r="N297" s="7" t="str">
        <f>IF(ISNUMBER(_xll.BDP($C297, "DELTA_MID")),_xll.BDP($C297, "DELTA_MID")," ")</f>
        <v xml:space="preserve"> </v>
      </c>
      <c r="O297" s="7" t="str">
        <f>IF(ISNUMBER(N297),_xll.BDP($C297, "OPT_UNDL_TICKER")," ")</f>
        <v xml:space="preserve"> </v>
      </c>
      <c r="P297" s="8" t="str">
        <f>IF(ISNUMBER(N297),_xll.BDP($C297, "OPT_UNDL_PX")," ")</f>
        <v xml:space="preserve"> </v>
      </c>
      <c r="Q297" s="7" t="str">
        <f t="shared" si="4"/>
        <v xml:space="preserve"> </v>
      </c>
      <c r="R297" s="8" t="str">
        <f>IF(ISNUMBER(_xll.BDP($T297&amp;" Index","DUR_ADJ_OAS_MID")),_xll.BDP($T297&amp;" Index","DUR_ADJ_OAS_MID"),IF(ISNUMBER(_xll.BDP($T297&amp;" Govt","DUR_ADJ_OAS_MID")),_xll.BDP($T297&amp;" Govt","DUR_ADJ_OAS_MID")," "))</f>
        <v xml:space="preserve"> </v>
      </c>
      <c r="S297" s="7" t="str">
        <f ca="1">IF(AND(A296="SVOL",C296="Cash"),                                     SUM(INDIRECT(ADDRESS(ROW()-(COUNTIF(A:A,"SVOL")),COLUMN())):INDIRECT(ADDRESS(ROW()-1,COLUMN()))),                                    IF(AND(A297="TYA",C297="Cash"), SUM(INDIRECT(ADDRESS(ROW()-(COUNTIF(A:A,"TYA")-1),COLUMN())):INDIRECT(ADDRESS(ROW()-1,COLUMN()))),                                    IF(AND(A297="SVOL",ISNUMBER(FIND(" Govt",C297))),"", IF(AND(A297="SVOL",ISNUMBER(FIND(" Index",C297))),J297,                                    IF(ISNUMBER(N297),Q297*N297,IF(ISNUMBER(R297),J297*R297," "))))))</f>
        <v xml:space="preserve"> </v>
      </c>
      <c r="AB297" s="8" t="s">
        <v>100</v>
      </c>
      <c r="AG297" s="17">
        <v>-4.1219999999999998E-3</v>
      </c>
    </row>
    <row r="298" spans="1:33" x14ac:dyDescent="0.35">
      <c r="A298" t="s">
        <v>1100</v>
      </c>
      <c r="B298" t="s">
        <v>276</v>
      </c>
      <c r="C298" t="s">
        <v>277</v>
      </c>
      <c r="D298" t="s">
        <v>278</v>
      </c>
      <c r="E298" t="s">
        <v>279</v>
      </c>
      <c r="G298" s="1">
        <v>-891.04455323426134</v>
      </c>
      <c r="H298" s="1">
        <v>110.31</v>
      </c>
      <c r="I298" s="2">
        <v>-98291.124667271375</v>
      </c>
      <c r="J298" s="3">
        <v>-1.329329013337001E-3</v>
      </c>
      <c r="K298" s="4">
        <v>73940404.280000001</v>
      </c>
      <c r="L298" s="5">
        <v>2975001</v>
      </c>
      <c r="M298" s="6">
        <v>24.853909049999999</v>
      </c>
      <c r="N298" s="7" t="str">
        <f>IF(ISNUMBER(_xll.BDP($C298, "DELTA_MID")),_xll.BDP($C298, "DELTA_MID")," ")</f>
        <v xml:space="preserve"> </v>
      </c>
      <c r="O298" s="7" t="str">
        <f>IF(ISNUMBER(N298),_xll.BDP($C298, "OPT_UNDL_TICKER")," ")</f>
        <v xml:space="preserve"> </v>
      </c>
      <c r="P298" s="8" t="str">
        <f>IF(ISNUMBER(N298),_xll.BDP($C298, "OPT_UNDL_PX")," ")</f>
        <v xml:space="preserve"> </v>
      </c>
      <c r="Q298" s="7" t="str">
        <f t="shared" si="4"/>
        <v xml:space="preserve"> </v>
      </c>
      <c r="R298" s="8" t="str">
        <f>IF(ISNUMBER(_xll.BDP($T298&amp;" Index","DUR_ADJ_OAS_MID")),_xll.BDP($T298&amp;" Index","DUR_ADJ_OAS_MID"),IF(ISNUMBER(_xll.BDP($T298&amp;" Govt","DUR_ADJ_OAS_MID")),_xll.BDP($T298&amp;" Govt","DUR_ADJ_OAS_MID")," "))</f>
        <v xml:space="preserve"> </v>
      </c>
      <c r="S298" s="7" t="str">
        <f ca="1">IF(AND(A297="SVOL",C297="Cash"),                                     SUM(INDIRECT(ADDRESS(ROW()-(COUNTIF(A:A,"SVOL")),COLUMN())):INDIRECT(ADDRESS(ROW()-1,COLUMN()))),                                    IF(AND(A298="TYA",C298="Cash"), SUM(INDIRECT(ADDRESS(ROW()-(COUNTIF(A:A,"TYA")-1),COLUMN())):INDIRECT(ADDRESS(ROW()-1,COLUMN()))),                                    IF(AND(A298="SVOL",ISNUMBER(FIND(" Govt",C298))),"", IF(AND(A298="SVOL",ISNUMBER(FIND(" Index",C298))),J298,                                    IF(ISNUMBER(N298),Q298*N298,IF(ISNUMBER(R298),J298*R298," "))))))</f>
        <v xml:space="preserve"> </v>
      </c>
      <c r="AB298" s="8" t="s">
        <v>100</v>
      </c>
      <c r="AG298" s="17">
        <v>-4.1219999999999998E-3</v>
      </c>
    </row>
    <row r="299" spans="1:33" x14ac:dyDescent="0.35">
      <c r="A299" t="s">
        <v>1100</v>
      </c>
      <c r="B299" t="s">
        <v>280</v>
      </c>
      <c r="C299" t="s">
        <v>281</v>
      </c>
      <c r="D299" t="s">
        <v>282</v>
      </c>
      <c r="E299" t="s">
        <v>283</v>
      </c>
      <c r="F299" t="s">
        <v>284</v>
      </c>
      <c r="G299" s="1">
        <v>-13374.10708062664</v>
      </c>
      <c r="H299" s="1">
        <v>5.585</v>
      </c>
      <c r="I299" s="2">
        <v>-74694.388045299798</v>
      </c>
      <c r="J299" s="3">
        <v>-1.0101971820771309E-3</v>
      </c>
      <c r="K299" s="4">
        <v>73940404.280000001</v>
      </c>
      <c r="L299" s="5">
        <v>2975001</v>
      </c>
      <c r="M299" s="6">
        <v>24.853909049999999</v>
      </c>
      <c r="N299" s="7" t="str">
        <f>IF(ISNUMBER(_xll.BDP($C299, "DELTA_MID")),_xll.BDP($C299, "DELTA_MID")," ")</f>
        <v xml:space="preserve"> </v>
      </c>
      <c r="O299" s="7" t="str">
        <f>IF(ISNUMBER(N299),_xll.BDP($C299, "OPT_UNDL_TICKER")," ")</f>
        <v xml:space="preserve"> </v>
      </c>
      <c r="P299" s="8" t="str">
        <f>IF(ISNUMBER(N299),_xll.BDP($C299, "OPT_UNDL_PX")," ")</f>
        <v xml:space="preserve"> </v>
      </c>
      <c r="Q299" s="7" t="str">
        <f t="shared" si="4"/>
        <v xml:space="preserve"> </v>
      </c>
      <c r="R299" s="8" t="str">
        <f>IF(ISNUMBER(_xll.BDP($T299&amp;" Index","DUR_ADJ_OAS_MID")),_xll.BDP($T299&amp;" Index","DUR_ADJ_OAS_MID"),IF(ISNUMBER(_xll.BDP($T299&amp;" Govt","DUR_ADJ_OAS_MID")),_xll.BDP($T299&amp;" Govt","DUR_ADJ_OAS_MID")," "))</f>
        <v xml:space="preserve"> </v>
      </c>
      <c r="S299" s="7" t="str">
        <f ca="1">IF(AND(A298="SVOL",C298="Cash"),                                     SUM(INDIRECT(ADDRESS(ROW()-(COUNTIF(A:A,"SVOL")),COLUMN())):INDIRECT(ADDRESS(ROW()-1,COLUMN()))),                                    IF(AND(A299="TYA",C299="Cash"), SUM(INDIRECT(ADDRESS(ROW()-(COUNTIF(A:A,"TYA")-1),COLUMN())):INDIRECT(ADDRESS(ROW()-1,COLUMN()))),                                    IF(AND(A299="SVOL",ISNUMBER(FIND(" Govt",C299))),"", IF(AND(A299="SVOL",ISNUMBER(FIND(" Index",C299))),J299,                                    IF(ISNUMBER(N299),Q299*N299,IF(ISNUMBER(R299),J299*R299," "))))))</f>
        <v xml:space="preserve"> </v>
      </c>
      <c r="AB299" s="8" t="s">
        <v>100</v>
      </c>
      <c r="AG299" s="17">
        <v>-4.1219999999999998E-3</v>
      </c>
    </row>
    <row r="300" spans="1:33" x14ac:dyDescent="0.35">
      <c r="A300" t="s">
        <v>1100</v>
      </c>
      <c r="B300" t="s">
        <v>285</v>
      </c>
      <c r="C300" t="s">
        <v>286</v>
      </c>
      <c r="D300" t="s">
        <v>287</v>
      </c>
      <c r="E300" t="s">
        <v>288</v>
      </c>
      <c r="F300" t="s">
        <v>289</v>
      </c>
      <c r="G300" s="1">
        <v>-2922.156840622898</v>
      </c>
      <c r="H300" s="1">
        <v>18.809999999999999</v>
      </c>
      <c r="I300" s="2">
        <v>-54965.770172116703</v>
      </c>
      <c r="J300" s="3">
        <v>-7.4337935675832228E-4</v>
      </c>
      <c r="K300" s="4">
        <v>73940404.280000001</v>
      </c>
      <c r="L300" s="5">
        <v>2975001</v>
      </c>
      <c r="M300" s="6">
        <v>24.853909049999999</v>
      </c>
      <c r="N300" s="7" t="str">
        <f>IF(ISNUMBER(_xll.BDP($C300, "DELTA_MID")),_xll.BDP($C300, "DELTA_MID")," ")</f>
        <v xml:space="preserve"> </v>
      </c>
      <c r="O300" s="7" t="str">
        <f>IF(ISNUMBER(N300),_xll.BDP($C300, "OPT_UNDL_TICKER")," ")</f>
        <v xml:space="preserve"> </v>
      </c>
      <c r="P300" s="8" t="str">
        <f>IF(ISNUMBER(N300),_xll.BDP($C300, "OPT_UNDL_PX")," ")</f>
        <v xml:space="preserve"> </v>
      </c>
      <c r="Q300" s="7" t="str">
        <f t="shared" si="4"/>
        <v xml:space="preserve"> </v>
      </c>
      <c r="R300" s="8" t="str">
        <f>IF(ISNUMBER(_xll.BDP($T300&amp;" Index","DUR_ADJ_OAS_MID")),_xll.BDP($T300&amp;" Index","DUR_ADJ_OAS_MID"),IF(ISNUMBER(_xll.BDP($T300&amp;" Govt","DUR_ADJ_OAS_MID")),_xll.BDP($T300&amp;" Govt","DUR_ADJ_OAS_MID")," "))</f>
        <v xml:space="preserve"> </v>
      </c>
      <c r="S300" s="7" t="str">
        <f ca="1">IF(AND(A299="SVOL",C299="Cash"),                                     SUM(INDIRECT(ADDRESS(ROW()-(COUNTIF(A:A,"SVOL")),COLUMN())):INDIRECT(ADDRESS(ROW()-1,COLUMN()))),                                    IF(AND(A300="TYA",C300="Cash"), SUM(INDIRECT(ADDRESS(ROW()-(COUNTIF(A:A,"TYA")-1),COLUMN())):INDIRECT(ADDRESS(ROW()-1,COLUMN()))),                                    IF(AND(A300="SVOL",ISNUMBER(FIND(" Govt",C300))),"", IF(AND(A300="SVOL",ISNUMBER(FIND(" Index",C300))),J300,                                    IF(ISNUMBER(N300),Q300*N300,IF(ISNUMBER(R300),J300*R300," "))))))</f>
        <v xml:space="preserve"> </v>
      </c>
      <c r="AB300" s="8" t="s">
        <v>100</v>
      </c>
      <c r="AG300" s="17">
        <v>-4.1219999999999998E-3</v>
      </c>
    </row>
    <row r="301" spans="1:33" x14ac:dyDescent="0.35">
      <c r="A301" t="s">
        <v>1100</v>
      </c>
      <c r="B301" t="s">
        <v>290</v>
      </c>
      <c r="C301" t="s">
        <v>291</v>
      </c>
      <c r="D301" t="s">
        <v>292</v>
      </c>
      <c r="E301" t="s">
        <v>293</v>
      </c>
      <c r="F301" t="s">
        <v>294</v>
      </c>
      <c r="G301" s="1">
        <v>-4980.4586665024526</v>
      </c>
      <c r="H301" s="1">
        <v>19.989999999999998</v>
      </c>
      <c r="I301" s="2">
        <v>-99559.368743384024</v>
      </c>
      <c r="J301" s="3">
        <v>-1.3464812603183681E-3</v>
      </c>
      <c r="K301" s="4">
        <v>73940404.280000001</v>
      </c>
      <c r="L301" s="5">
        <v>2975001</v>
      </c>
      <c r="M301" s="6">
        <v>24.853909049999999</v>
      </c>
      <c r="N301" s="7" t="str">
        <f>IF(ISNUMBER(_xll.BDP($C301, "DELTA_MID")),_xll.BDP($C301, "DELTA_MID")," ")</f>
        <v xml:space="preserve"> </v>
      </c>
      <c r="O301" s="7" t="str">
        <f>IF(ISNUMBER(N301),_xll.BDP($C301, "OPT_UNDL_TICKER")," ")</f>
        <v xml:space="preserve"> </v>
      </c>
      <c r="P301" s="8" t="str">
        <f>IF(ISNUMBER(N301),_xll.BDP($C301, "OPT_UNDL_PX")," ")</f>
        <v xml:space="preserve"> </v>
      </c>
      <c r="Q301" s="7" t="str">
        <f t="shared" si="4"/>
        <v xml:space="preserve"> </v>
      </c>
      <c r="R301" s="8" t="str">
        <f>IF(ISNUMBER(_xll.BDP($T301&amp;" Index","DUR_ADJ_OAS_MID")),_xll.BDP($T301&amp;" Index","DUR_ADJ_OAS_MID"),IF(ISNUMBER(_xll.BDP($T301&amp;" Govt","DUR_ADJ_OAS_MID")),_xll.BDP($T301&amp;" Govt","DUR_ADJ_OAS_MID")," "))</f>
        <v xml:space="preserve"> </v>
      </c>
      <c r="S301" s="7" t="str">
        <f ca="1">IF(AND(A300="SVOL",C300="Cash"),                                     SUM(INDIRECT(ADDRESS(ROW()-(COUNTIF(A:A,"SVOL")),COLUMN())):INDIRECT(ADDRESS(ROW()-1,COLUMN()))),                                    IF(AND(A301="TYA",C301="Cash"), SUM(INDIRECT(ADDRESS(ROW()-(COUNTIF(A:A,"TYA")-1),COLUMN())):INDIRECT(ADDRESS(ROW()-1,COLUMN()))),                                    IF(AND(A301="SVOL",ISNUMBER(FIND(" Govt",C301))),"", IF(AND(A301="SVOL",ISNUMBER(FIND(" Index",C301))),J301,                                    IF(ISNUMBER(N301),Q301*N301,IF(ISNUMBER(R301),J301*R301," "))))))</f>
        <v xml:space="preserve"> </v>
      </c>
      <c r="AB301" s="8" t="s">
        <v>100</v>
      </c>
      <c r="AG301" s="17">
        <v>-4.1219999999999998E-3</v>
      </c>
    </row>
    <row r="302" spans="1:33" x14ac:dyDescent="0.35">
      <c r="A302" t="s">
        <v>1100</v>
      </c>
      <c r="B302" t="s">
        <v>295</v>
      </c>
      <c r="C302" t="s">
        <v>296</v>
      </c>
      <c r="D302" t="s">
        <v>297</v>
      </c>
      <c r="E302" t="s">
        <v>298</v>
      </c>
      <c r="F302" t="s">
        <v>299</v>
      </c>
      <c r="G302" s="1">
        <v>-12322.49703889639</v>
      </c>
      <c r="H302" s="1">
        <v>5.59</v>
      </c>
      <c r="I302" s="2">
        <v>-68882.75844743081</v>
      </c>
      <c r="J302" s="3">
        <v>-9.3159834759062551E-4</v>
      </c>
      <c r="K302" s="4">
        <v>73940404.280000001</v>
      </c>
      <c r="L302" s="5">
        <v>2975001</v>
      </c>
      <c r="M302" s="6">
        <v>24.853909049999999</v>
      </c>
      <c r="N302" s="7" t="str">
        <f>IF(ISNUMBER(_xll.BDP($C302, "DELTA_MID")),_xll.BDP($C302, "DELTA_MID")," ")</f>
        <v xml:space="preserve"> </v>
      </c>
      <c r="O302" s="7" t="str">
        <f>IF(ISNUMBER(N302),_xll.BDP($C302, "OPT_UNDL_TICKER")," ")</f>
        <v xml:space="preserve"> </v>
      </c>
      <c r="P302" s="8" t="str">
        <f>IF(ISNUMBER(N302),_xll.BDP($C302, "OPT_UNDL_PX")," ")</f>
        <v xml:space="preserve"> </v>
      </c>
      <c r="Q302" s="7" t="str">
        <f t="shared" si="4"/>
        <v xml:space="preserve"> </v>
      </c>
      <c r="R302" s="8" t="str">
        <f>IF(ISNUMBER(_xll.BDP($T302&amp;" Index","DUR_ADJ_OAS_MID")),_xll.BDP($T302&amp;" Index","DUR_ADJ_OAS_MID"),IF(ISNUMBER(_xll.BDP($T302&amp;" Govt","DUR_ADJ_OAS_MID")),_xll.BDP($T302&amp;" Govt","DUR_ADJ_OAS_MID")," "))</f>
        <v xml:space="preserve"> </v>
      </c>
      <c r="S302" s="7" t="str">
        <f ca="1">IF(AND(A301="SVOL",C301="Cash"),                                     SUM(INDIRECT(ADDRESS(ROW()-(COUNTIF(A:A,"SVOL")),COLUMN())):INDIRECT(ADDRESS(ROW()-1,COLUMN()))),                                    IF(AND(A302="TYA",C302="Cash"), SUM(INDIRECT(ADDRESS(ROW()-(COUNTIF(A:A,"TYA")-1),COLUMN())):INDIRECT(ADDRESS(ROW()-1,COLUMN()))),                                    IF(AND(A302="SVOL",ISNUMBER(FIND(" Govt",C302))),"", IF(AND(A302="SVOL",ISNUMBER(FIND(" Index",C302))),J302,                                    IF(ISNUMBER(N302),Q302*N302,IF(ISNUMBER(R302),J302*R302," "))))))</f>
        <v xml:space="preserve"> </v>
      </c>
      <c r="AB302" s="8" t="s">
        <v>100</v>
      </c>
      <c r="AG302" s="17">
        <v>-4.1219999999999998E-3</v>
      </c>
    </row>
    <row r="303" spans="1:33" x14ac:dyDescent="0.35">
      <c r="A303" t="s">
        <v>1100</v>
      </c>
      <c r="B303" t="s">
        <v>300</v>
      </c>
      <c r="C303" t="s">
        <v>301</v>
      </c>
      <c r="D303" t="s">
        <v>302</v>
      </c>
      <c r="E303" t="s">
        <v>303</v>
      </c>
      <c r="F303" t="s">
        <v>304</v>
      </c>
      <c r="G303" s="1">
        <v>-4342.090181104667</v>
      </c>
      <c r="H303" s="1">
        <v>23.55</v>
      </c>
      <c r="I303" s="2">
        <v>-102256.2237650149</v>
      </c>
      <c r="J303" s="3">
        <v>-1.382954620829332E-3</v>
      </c>
      <c r="K303" s="4">
        <v>73940404.280000001</v>
      </c>
      <c r="L303" s="5">
        <v>2975001</v>
      </c>
      <c r="M303" s="6">
        <v>24.853909049999999</v>
      </c>
      <c r="N303" s="7" t="str">
        <f>IF(ISNUMBER(_xll.BDP($C303, "DELTA_MID")),_xll.BDP($C303, "DELTA_MID")," ")</f>
        <v xml:space="preserve"> </v>
      </c>
      <c r="O303" s="7" t="str">
        <f>IF(ISNUMBER(N303),_xll.BDP($C303, "OPT_UNDL_TICKER")," ")</f>
        <v xml:space="preserve"> </v>
      </c>
      <c r="P303" s="8" t="str">
        <f>IF(ISNUMBER(N303),_xll.BDP($C303, "OPT_UNDL_PX")," ")</f>
        <v xml:space="preserve"> </v>
      </c>
      <c r="Q303" s="7" t="str">
        <f t="shared" si="4"/>
        <v xml:space="preserve"> </v>
      </c>
      <c r="R303" s="8" t="str">
        <f>IF(ISNUMBER(_xll.BDP($T303&amp;" Index","DUR_ADJ_OAS_MID")),_xll.BDP($T303&amp;" Index","DUR_ADJ_OAS_MID"),IF(ISNUMBER(_xll.BDP($T303&amp;" Govt","DUR_ADJ_OAS_MID")),_xll.BDP($T303&amp;" Govt","DUR_ADJ_OAS_MID")," "))</f>
        <v xml:space="preserve"> </v>
      </c>
      <c r="S303" s="7" t="str">
        <f ca="1">IF(AND(A302="SVOL",C302="Cash"),                                     SUM(INDIRECT(ADDRESS(ROW()-(COUNTIF(A:A,"SVOL")),COLUMN())):INDIRECT(ADDRESS(ROW()-1,COLUMN()))),                                    IF(AND(A303="TYA",C303="Cash"), SUM(INDIRECT(ADDRESS(ROW()-(COUNTIF(A:A,"TYA")-1),COLUMN())):INDIRECT(ADDRESS(ROW()-1,COLUMN()))),                                    IF(AND(A303="SVOL",ISNUMBER(FIND(" Govt",C303))),"", IF(AND(A303="SVOL",ISNUMBER(FIND(" Index",C303))),J303,                                    IF(ISNUMBER(N303),Q303*N303,IF(ISNUMBER(R303),J303*R303," "))))))</f>
        <v xml:space="preserve"> </v>
      </c>
      <c r="AB303" s="8" t="s">
        <v>100</v>
      </c>
      <c r="AG303" s="17">
        <v>-4.1219999999999998E-3</v>
      </c>
    </row>
    <row r="304" spans="1:33" x14ac:dyDescent="0.35">
      <c r="A304" t="s">
        <v>1100</v>
      </c>
      <c r="B304" t="s">
        <v>305</v>
      </c>
      <c r="C304" t="s">
        <v>306</v>
      </c>
      <c r="D304" t="s">
        <v>307</v>
      </c>
      <c r="E304" t="s">
        <v>308</v>
      </c>
      <c r="F304" t="s">
        <v>309</v>
      </c>
      <c r="G304" s="1">
        <v>-342.71312890136011</v>
      </c>
      <c r="H304" s="1">
        <v>254.16</v>
      </c>
      <c r="I304" s="2">
        <v>-87103.968841569673</v>
      </c>
      <c r="J304" s="3">
        <v>-1.17802938311943E-3</v>
      </c>
      <c r="K304" s="4">
        <v>73940404.280000001</v>
      </c>
      <c r="L304" s="5">
        <v>2975001</v>
      </c>
      <c r="M304" s="6">
        <v>24.853909049999999</v>
      </c>
      <c r="N304" s="7" t="str">
        <f>IF(ISNUMBER(_xll.BDP($C304, "DELTA_MID")),_xll.BDP($C304, "DELTA_MID")," ")</f>
        <v xml:space="preserve"> </v>
      </c>
      <c r="O304" s="7" t="str">
        <f>IF(ISNUMBER(N304),_xll.BDP($C304, "OPT_UNDL_TICKER")," ")</f>
        <v xml:space="preserve"> </v>
      </c>
      <c r="P304" s="8" t="str">
        <f>IF(ISNUMBER(N304),_xll.BDP($C304, "OPT_UNDL_PX")," ")</f>
        <v xml:space="preserve"> </v>
      </c>
      <c r="Q304" s="7" t="str">
        <f t="shared" si="4"/>
        <v xml:space="preserve"> </v>
      </c>
      <c r="R304" s="8" t="str">
        <f>IF(ISNUMBER(_xll.BDP($T304&amp;" Index","DUR_ADJ_OAS_MID")),_xll.BDP($T304&amp;" Index","DUR_ADJ_OAS_MID"),IF(ISNUMBER(_xll.BDP($T304&amp;" Govt","DUR_ADJ_OAS_MID")),_xll.BDP($T304&amp;" Govt","DUR_ADJ_OAS_MID")," "))</f>
        <v xml:space="preserve"> </v>
      </c>
      <c r="S304" s="7" t="str">
        <f ca="1">IF(AND(A303="SVOL",C303="Cash"),                                     SUM(INDIRECT(ADDRESS(ROW()-(COUNTIF(A:A,"SVOL")),COLUMN())):INDIRECT(ADDRESS(ROW()-1,COLUMN()))),                                    IF(AND(A304="TYA",C304="Cash"), SUM(INDIRECT(ADDRESS(ROW()-(COUNTIF(A:A,"TYA")-1),COLUMN())):INDIRECT(ADDRESS(ROW()-1,COLUMN()))),                                    IF(AND(A304="SVOL",ISNUMBER(FIND(" Govt",C304))),"", IF(AND(A304="SVOL",ISNUMBER(FIND(" Index",C304))),J304,                                    IF(ISNUMBER(N304),Q304*N304,IF(ISNUMBER(R304),J304*R304," "))))))</f>
        <v xml:space="preserve"> </v>
      </c>
      <c r="AB304" s="8" t="s">
        <v>100</v>
      </c>
      <c r="AG304" s="17">
        <v>-4.1219999999999998E-3</v>
      </c>
    </row>
    <row r="305" spans="1:33" x14ac:dyDescent="0.35">
      <c r="A305" t="s">
        <v>1100</v>
      </c>
      <c r="B305" t="s">
        <v>310</v>
      </c>
      <c r="C305" t="s">
        <v>311</v>
      </c>
      <c r="D305" t="s">
        <v>312</v>
      </c>
      <c r="E305" t="s">
        <v>313</v>
      </c>
      <c r="F305" t="s">
        <v>314</v>
      </c>
      <c r="G305" s="1">
        <v>-2365.0333440610548</v>
      </c>
      <c r="H305" s="1">
        <v>43.52</v>
      </c>
      <c r="I305" s="2">
        <v>-102926.25113353709</v>
      </c>
      <c r="J305" s="3">
        <v>-1.392016342563838E-3</v>
      </c>
      <c r="K305" s="4">
        <v>73940404.280000001</v>
      </c>
      <c r="L305" s="5">
        <v>2975001</v>
      </c>
      <c r="M305" s="6">
        <v>24.853909049999999</v>
      </c>
      <c r="N305" s="7" t="str">
        <f>IF(ISNUMBER(_xll.BDP($C305, "DELTA_MID")),_xll.BDP($C305, "DELTA_MID")," ")</f>
        <v xml:space="preserve"> </v>
      </c>
      <c r="O305" s="7" t="str">
        <f>IF(ISNUMBER(N305),_xll.BDP($C305, "OPT_UNDL_TICKER")," ")</f>
        <v xml:space="preserve"> </v>
      </c>
      <c r="P305" s="8" t="str">
        <f>IF(ISNUMBER(N305),_xll.BDP($C305, "OPT_UNDL_PX")," ")</f>
        <v xml:space="preserve"> </v>
      </c>
      <c r="Q305" s="7" t="str">
        <f t="shared" si="4"/>
        <v xml:space="preserve"> </v>
      </c>
      <c r="R305" s="8" t="str">
        <f>IF(ISNUMBER(_xll.BDP($T305&amp;" Index","DUR_ADJ_OAS_MID")),_xll.BDP($T305&amp;" Index","DUR_ADJ_OAS_MID"),IF(ISNUMBER(_xll.BDP($T305&amp;" Govt","DUR_ADJ_OAS_MID")),_xll.BDP($T305&amp;" Govt","DUR_ADJ_OAS_MID")," "))</f>
        <v xml:space="preserve"> </v>
      </c>
      <c r="S305" s="7" t="str">
        <f ca="1">IF(AND(A304="SVOL",C304="Cash"),                                     SUM(INDIRECT(ADDRESS(ROW()-(COUNTIF(A:A,"SVOL")),COLUMN())):INDIRECT(ADDRESS(ROW()-1,COLUMN()))),                                    IF(AND(A305="TYA",C305="Cash"), SUM(INDIRECT(ADDRESS(ROW()-(COUNTIF(A:A,"TYA")-1),COLUMN())):INDIRECT(ADDRESS(ROW()-1,COLUMN()))),                                    IF(AND(A305="SVOL",ISNUMBER(FIND(" Govt",C305))),"", IF(AND(A305="SVOL",ISNUMBER(FIND(" Index",C305))),J305,                                    IF(ISNUMBER(N305),Q305*N305,IF(ISNUMBER(R305),J305*R305," "))))))</f>
        <v xml:space="preserve"> </v>
      </c>
      <c r="AB305" s="8" t="s">
        <v>100</v>
      </c>
      <c r="AG305" s="17">
        <v>-4.1219999999999998E-3</v>
      </c>
    </row>
    <row r="306" spans="1:33" x14ac:dyDescent="0.35">
      <c r="A306" t="s">
        <v>1100</v>
      </c>
      <c r="B306" t="s">
        <v>315</v>
      </c>
      <c r="C306" t="s">
        <v>316</v>
      </c>
      <c r="D306" t="s">
        <v>317</v>
      </c>
      <c r="E306" t="s">
        <v>318</v>
      </c>
      <c r="F306" t="s">
        <v>319</v>
      </c>
      <c r="G306" s="1">
        <v>-3948.100978866561</v>
      </c>
      <c r="H306" s="1">
        <v>25.67</v>
      </c>
      <c r="I306" s="2">
        <v>-101347.7521275046</v>
      </c>
      <c r="J306" s="3">
        <v>-1.3706680821451501E-3</v>
      </c>
      <c r="K306" s="4">
        <v>73940404.280000001</v>
      </c>
      <c r="L306" s="5">
        <v>2975001</v>
      </c>
      <c r="M306" s="6">
        <v>24.853909049999999</v>
      </c>
      <c r="N306" s="7" t="str">
        <f>IF(ISNUMBER(_xll.BDP($C306, "DELTA_MID")),_xll.BDP($C306, "DELTA_MID")," ")</f>
        <v xml:space="preserve"> </v>
      </c>
      <c r="O306" s="7" t="str">
        <f>IF(ISNUMBER(N306),_xll.BDP($C306, "OPT_UNDL_TICKER")," ")</f>
        <v xml:space="preserve"> </v>
      </c>
      <c r="P306" s="8" t="str">
        <f>IF(ISNUMBER(N306),_xll.BDP($C306, "OPT_UNDL_PX")," ")</f>
        <v xml:space="preserve"> </v>
      </c>
      <c r="Q306" s="7" t="str">
        <f t="shared" si="4"/>
        <v xml:space="preserve"> </v>
      </c>
      <c r="R306" s="8" t="str">
        <f>IF(ISNUMBER(_xll.BDP($T306&amp;" Index","DUR_ADJ_OAS_MID")),_xll.BDP($T306&amp;" Index","DUR_ADJ_OAS_MID"),IF(ISNUMBER(_xll.BDP($T306&amp;" Govt","DUR_ADJ_OAS_MID")),_xll.BDP($T306&amp;" Govt","DUR_ADJ_OAS_MID")," "))</f>
        <v xml:space="preserve"> </v>
      </c>
      <c r="S306" s="7" t="str">
        <f ca="1">IF(AND(A305="SVOL",C305="Cash"),                                     SUM(INDIRECT(ADDRESS(ROW()-(COUNTIF(A:A,"SVOL")),COLUMN())):INDIRECT(ADDRESS(ROW()-1,COLUMN()))),                                    IF(AND(A306="TYA",C306="Cash"), SUM(INDIRECT(ADDRESS(ROW()-(COUNTIF(A:A,"TYA")-1),COLUMN())):INDIRECT(ADDRESS(ROW()-1,COLUMN()))),                                    IF(AND(A306="SVOL",ISNUMBER(FIND(" Govt",C306))),"", IF(AND(A306="SVOL",ISNUMBER(FIND(" Index",C306))),J306,                                    IF(ISNUMBER(N306),Q306*N306,IF(ISNUMBER(R306),J306*R306," "))))))</f>
        <v xml:space="preserve"> </v>
      </c>
      <c r="AB306" s="8" t="s">
        <v>100</v>
      </c>
      <c r="AG306" s="17">
        <v>-4.1219999999999998E-3</v>
      </c>
    </row>
    <row r="307" spans="1:33" x14ac:dyDescent="0.35">
      <c r="A307" t="s">
        <v>1100</v>
      </c>
      <c r="B307" t="s">
        <v>320</v>
      </c>
      <c r="C307" t="s">
        <v>321</v>
      </c>
      <c r="D307" t="s">
        <v>322</v>
      </c>
      <c r="E307" t="s">
        <v>323</v>
      </c>
      <c r="F307" t="s">
        <v>324</v>
      </c>
      <c r="G307" s="1">
        <v>-5332.9852523424779</v>
      </c>
      <c r="H307" s="1">
        <v>18.149999999999999</v>
      </c>
      <c r="I307" s="2">
        <v>-96793.682330015959</v>
      </c>
      <c r="J307" s="3">
        <v>-1.309076996164024E-3</v>
      </c>
      <c r="K307" s="4">
        <v>73940404.280000001</v>
      </c>
      <c r="L307" s="5">
        <v>2975001</v>
      </c>
      <c r="M307" s="6">
        <v>24.853909049999999</v>
      </c>
      <c r="N307" s="7" t="str">
        <f>IF(ISNUMBER(_xll.BDP($C307, "DELTA_MID")),_xll.BDP($C307, "DELTA_MID")," ")</f>
        <v xml:space="preserve"> </v>
      </c>
      <c r="O307" s="7" t="str">
        <f>IF(ISNUMBER(N307),_xll.BDP($C307, "OPT_UNDL_TICKER")," ")</f>
        <v xml:space="preserve"> </v>
      </c>
      <c r="P307" s="8" t="str">
        <f>IF(ISNUMBER(N307),_xll.BDP($C307, "OPT_UNDL_PX")," ")</f>
        <v xml:space="preserve"> </v>
      </c>
      <c r="Q307" s="7" t="str">
        <f t="shared" si="4"/>
        <v xml:space="preserve"> </v>
      </c>
      <c r="R307" s="8" t="str">
        <f>IF(ISNUMBER(_xll.BDP($T307&amp;" Index","DUR_ADJ_OAS_MID")),_xll.BDP($T307&amp;" Index","DUR_ADJ_OAS_MID"),IF(ISNUMBER(_xll.BDP($T307&amp;" Govt","DUR_ADJ_OAS_MID")),_xll.BDP($T307&amp;" Govt","DUR_ADJ_OAS_MID")," "))</f>
        <v xml:space="preserve"> </v>
      </c>
      <c r="S307" s="7" t="str">
        <f ca="1">IF(AND(A306="SVOL",C306="Cash"),                                     SUM(INDIRECT(ADDRESS(ROW()-(COUNTIF(A:A,"SVOL")),COLUMN())):INDIRECT(ADDRESS(ROW()-1,COLUMN()))),                                    IF(AND(A307="TYA",C307="Cash"), SUM(INDIRECT(ADDRESS(ROW()-(COUNTIF(A:A,"TYA")-1),COLUMN())):INDIRECT(ADDRESS(ROW()-1,COLUMN()))),                                    IF(AND(A307="SVOL",ISNUMBER(FIND(" Govt",C307))),"", IF(AND(A307="SVOL",ISNUMBER(FIND(" Index",C307))),J307,                                    IF(ISNUMBER(N307),Q307*N307,IF(ISNUMBER(R307),J307*R307," "))))))</f>
        <v xml:space="preserve"> </v>
      </c>
      <c r="AB307" s="8" t="s">
        <v>100</v>
      </c>
      <c r="AG307" s="17">
        <v>-4.1219999999999998E-3</v>
      </c>
    </row>
    <row r="308" spans="1:33" x14ac:dyDescent="0.35">
      <c r="A308" t="s">
        <v>1100</v>
      </c>
      <c r="B308" t="s">
        <v>325</v>
      </c>
      <c r="C308" t="s">
        <v>326</v>
      </c>
      <c r="D308" t="s">
        <v>327</v>
      </c>
      <c r="E308" t="s">
        <v>328</v>
      </c>
      <c r="F308" t="s">
        <v>329</v>
      </c>
      <c r="G308" s="1">
        <v>-4840.9105152365591</v>
      </c>
      <c r="H308" s="1">
        <v>9.01</v>
      </c>
      <c r="I308" s="2">
        <v>-43616.603742281397</v>
      </c>
      <c r="J308" s="3">
        <v>-5.8988862945775328E-4</v>
      </c>
      <c r="K308" s="4">
        <v>73940404.280000001</v>
      </c>
      <c r="L308" s="5">
        <v>2975001</v>
      </c>
      <c r="M308" s="6">
        <v>24.853909049999999</v>
      </c>
      <c r="N308" s="7" t="str">
        <f>IF(ISNUMBER(_xll.BDP($C308, "DELTA_MID")),_xll.BDP($C308, "DELTA_MID")," ")</f>
        <v xml:space="preserve"> </v>
      </c>
      <c r="O308" s="7" t="str">
        <f>IF(ISNUMBER(N308),_xll.BDP($C308, "OPT_UNDL_TICKER")," ")</f>
        <v xml:space="preserve"> </v>
      </c>
      <c r="P308" s="8" t="str">
        <f>IF(ISNUMBER(N308),_xll.BDP($C308, "OPT_UNDL_PX")," ")</f>
        <v xml:space="preserve"> </v>
      </c>
      <c r="Q308" s="7" t="str">
        <f t="shared" si="4"/>
        <v xml:space="preserve"> </v>
      </c>
      <c r="R308" s="8" t="str">
        <f>IF(ISNUMBER(_xll.BDP($T308&amp;" Index","DUR_ADJ_OAS_MID")),_xll.BDP($T308&amp;" Index","DUR_ADJ_OAS_MID"),IF(ISNUMBER(_xll.BDP($T308&amp;" Govt","DUR_ADJ_OAS_MID")),_xll.BDP($T308&amp;" Govt","DUR_ADJ_OAS_MID")," "))</f>
        <v xml:space="preserve"> </v>
      </c>
      <c r="S308" s="7" t="str">
        <f ca="1">IF(AND(A307="SVOL",C307="Cash"),                                     SUM(INDIRECT(ADDRESS(ROW()-(COUNTIF(A:A,"SVOL")),COLUMN())):INDIRECT(ADDRESS(ROW()-1,COLUMN()))),                                    IF(AND(A308="TYA",C308="Cash"), SUM(INDIRECT(ADDRESS(ROW()-(COUNTIF(A:A,"TYA")-1),COLUMN())):INDIRECT(ADDRESS(ROW()-1,COLUMN()))),                                    IF(AND(A308="SVOL",ISNUMBER(FIND(" Govt",C308))),"", IF(AND(A308="SVOL",ISNUMBER(FIND(" Index",C308))),J308,                                    IF(ISNUMBER(N308),Q308*N308,IF(ISNUMBER(R308),J308*R308," "))))))</f>
        <v xml:space="preserve"> </v>
      </c>
      <c r="AB308" s="8" t="s">
        <v>100</v>
      </c>
      <c r="AG308" s="17">
        <v>-4.1219999999999998E-3</v>
      </c>
    </row>
    <row r="309" spans="1:33" x14ac:dyDescent="0.35">
      <c r="A309" t="s">
        <v>1100</v>
      </c>
      <c r="B309" t="s">
        <v>330</v>
      </c>
      <c r="C309" t="s">
        <v>331</v>
      </c>
      <c r="D309" t="s">
        <v>332</v>
      </c>
      <c r="E309" t="s">
        <v>333</v>
      </c>
      <c r="F309" t="s">
        <v>334</v>
      </c>
      <c r="G309" s="1">
        <v>-2544.9562290121949</v>
      </c>
      <c r="H309" s="1">
        <v>39.75</v>
      </c>
      <c r="I309" s="2">
        <v>-101162.0101032348</v>
      </c>
      <c r="J309" s="3">
        <v>-1.3681560317164491E-3</v>
      </c>
      <c r="K309" s="4">
        <v>73940404.280000001</v>
      </c>
      <c r="L309" s="5">
        <v>2975001</v>
      </c>
      <c r="M309" s="6">
        <v>24.853909049999999</v>
      </c>
      <c r="N309" s="7" t="str">
        <f>IF(ISNUMBER(_xll.BDP($C309, "DELTA_MID")),_xll.BDP($C309, "DELTA_MID")," ")</f>
        <v xml:space="preserve"> </v>
      </c>
      <c r="O309" s="7" t="str">
        <f>IF(ISNUMBER(N309),_xll.BDP($C309, "OPT_UNDL_TICKER")," ")</f>
        <v xml:space="preserve"> </v>
      </c>
      <c r="P309" s="8" t="str">
        <f>IF(ISNUMBER(N309),_xll.BDP($C309, "OPT_UNDL_PX")," ")</f>
        <v xml:space="preserve"> </v>
      </c>
      <c r="Q309" s="7" t="str">
        <f t="shared" si="4"/>
        <v xml:space="preserve"> </v>
      </c>
      <c r="R309" s="8" t="str">
        <f>IF(ISNUMBER(_xll.BDP($T309&amp;" Index","DUR_ADJ_OAS_MID")),_xll.BDP($T309&amp;" Index","DUR_ADJ_OAS_MID"),IF(ISNUMBER(_xll.BDP($T309&amp;" Govt","DUR_ADJ_OAS_MID")),_xll.BDP($T309&amp;" Govt","DUR_ADJ_OAS_MID")," "))</f>
        <v xml:space="preserve"> </v>
      </c>
      <c r="S309" s="7" t="str">
        <f ca="1">IF(AND(A308="SVOL",C308="Cash"),                                     SUM(INDIRECT(ADDRESS(ROW()-(COUNTIF(A:A,"SVOL")),COLUMN())):INDIRECT(ADDRESS(ROW()-1,COLUMN()))),                                    IF(AND(A309="TYA",C309="Cash"), SUM(INDIRECT(ADDRESS(ROW()-(COUNTIF(A:A,"TYA")-1),COLUMN())):INDIRECT(ADDRESS(ROW()-1,COLUMN()))),                                    IF(AND(A309="SVOL",ISNUMBER(FIND(" Govt",C309))),"", IF(AND(A309="SVOL",ISNUMBER(FIND(" Index",C309))),J309,                                    IF(ISNUMBER(N309),Q309*N309,IF(ISNUMBER(R309),J309*R309," "))))))</f>
        <v xml:space="preserve"> </v>
      </c>
      <c r="AB309" s="8" t="s">
        <v>100</v>
      </c>
      <c r="AG309" s="17">
        <v>-4.1219999999999998E-3</v>
      </c>
    </row>
    <row r="310" spans="1:33" x14ac:dyDescent="0.35">
      <c r="A310" t="s">
        <v>1100</v>
      </c>
      <c r="B310" t="s">
        <v>335</v>
      </c>
      <c r="C310" t="s">
        <v>336</v>
      </c>
      <c r="D310" t="s">
        <v>337</v>
      </c>
      <c r="E310" t="s">
        <v>338</v>
      </c>
      <c r="F310" t="s">
        <v>339</v>
      </c>
      <c r="G310" s="1">
        <v>-888.76543306434189</v>
      </c>
      <c r="H310" s="1">
        <v>115.14</v>
      </c>
      <c r="I310" s="2">
        <v>-102332.4519630283</v>
      </c>
      <c r="J310" s="3">
        <v>-1.383985561879164E-3</v>
      </c>
      <c r="K310" s="4">
        <v>73940404.280000001</v>
      </c>
      <c r="L310" s="5">
        <v>2975001</v>
      </c>
      <c r="M310" s="6">
        <v>24.853909049999999</v>
      </c>
      <c r="N310" s="7" t="str">
        <f>IF(ISNUMBER(_xll.BDP($C310, "DELTA_MID")),_xll.BDP($C310, "DELTA_MID")," ")</f>
        <v xml:space="preserve"> </v>
      </c>
      <c r="O310" s="7" t="str">
        <f>IF(ISNUMBER(N310),_xll.BDP($C310, "OPT_UNDL_TICKER")," ")</f>
        <v xml:space="preserve"> </v>
      </c>
      <c r="P310" s="8" t="str">
        <f>IF(ISNUMBER(N310),_xll.BDP($C310, "OPT_UNDL_PX")," ")</f>
        <v xml:space="preserve"> </v>
      </c>
      <c r="Q310" s="7" t="str">
        <f t="shared" si="4"/>
        <v xml:space="preserve"> </v>
      </c>
      <c r="R310" s="8" t="str">
        <f>IF(ISNUMBER(_xll.BDP($T310&amp;" Index","DUR_ADJ_OAS_MID")),_xll.BDP($T310&amp;" Index","DUR_ADJ_OAS_MID"),IF(ISNUMBER(_xll.BDP($T310&amp;" Govt","DUR_ADJ_OAS_MID")),_xll.BDP($T310&amp;" Govt","DUR_ADJ_OAS_MID")," "))</f>
        <v xml:space="preserve"> </v>
      </c>
      <c r="S310" s="7" t="str">
        <f ca="1">IF(AND(A309="SVOL",C309="Cash"),                                     SUM(INDIRECT(ADDRESS(ROW()-(COUNTIF(A:A,"SVOL")),COLUMN())):INDIRECT(ADDRESS(ROW()-1,COLUMN()))),                                    IF(AND(A310="TYA",C310="Cash"), SUM(INDIRECT(ADDRESS(ROW()-(COUNTIF(A:A,"TYA")-1),COLUMN())):INDIRECT(ADDRESS(ROW()-1,COLUMN()))),                                    IF(AND(A310="SVOL",ISNUMBER(FIND(" Govt",C310))),"", IF(AND(A310="SVOL",ISNUMBER(FIND(" Index",C310))),J310,                                    IF(ISNUMBER(N310),Q310*N310,IF(ISNUMBER(R310),J310*R310," "))))))</f>
        <v xml:space="preserve"> </v>
      </c>
      <c r="AB310" s="8" t="s">
        <v>100</v>
      </c>
      <c r="AG310" s="17">
        <v>-4.1219999999999998E-3</v>
      </c>
    </row>
    <row r="311" spans="1:33" x14ac:dyDescent="0.35">
      <c r="A311" t="s">
        <v>1100</v>
      </c>
      <c r="B311" t="s">
        <v>340</v>
      </c>
      <c r="C311" t="s">
        <v>341</v>
      </c>
      <c r="D311" t="s">
        <v>342</v>
      </c>
      <c r="E311" t="s">
        <v>343</v>
      </c>
      <c r="F311" t="s">
        <v>344</v>
      </c>
      <c r="G311" s="1">
        <v>-3597.6227853140172</v>
      </c>
      <c r="H311" s="1">
        <v>29.93</v>
      </c>
      <c r="I311" s="2">
        <v>-107676.8499644485</v>
      </c>
      <c r="J311" s="3">
        <v>-1.4562653668580741E-3</v>
      </c>
      <c r="K311" s="4">
        <v>73940404.280000001</v>
      </c>
      <c r="L311" s="5">
        <v>2975001</v>
      </c>
      <c r="M311" s="6">
        <v>24.853909049999999</v>
      </c>
      <c r="N311" s="7" t="str">
        <f>IF(ISNUMBER(_xll.BDP($C311, "DELTA_MID")),_xll.BDP($C311, "DELTA_MID")," ")</f>
        <v xml:space="preserve"> </v>
      </c>
      <c r="O311" s="7" t="str">
        <f>IF(ISNUMBER(N311),_xll.BDP($C311, "OPT_UNDL_TICKER")," ")</f>
        <v xml:space="preserve"> </v>
      </c>
      <c r="P311" s="8" t="str">
        <f>IF(ISNUMBER(N311),_xll.BDP($C311, "OPT_UNDL_PX")," ")</f>
        <v xml:space="preserve"> </v>
      </c>
      <c r="Q311" s="7" t="str">
        <f t="shared" si="4"/>
        <v xml:space="preserve"> </v>
      </c>
      <c r="R311" s="8" t="str">
        <f>IF(ISNUMBER(_xll.BDP($T311&amp;" Index","DUR_ADJ_OAS_MID")),_xll.BDP($T311&amp;" Index","DUR_ADJ_OAS_MID"),IF(ISNUMBER(_xll.BDP($T311&amp;" Govt","DUR_ADJ_OAS_MID")),_xll.BDP($T311&amp;" Govt","DUR_ADJ_OAS_MID")," "))</f>
        <v xml:space="preserve"> </v>
      </c>
      <c r="S311" s="7" t="str">
        <f ca="1">IF(AND(A310="SVOL",C310="Cash"),                                     SUM(INDIRECT(ADDRESS(ROW()-(COUNTIF(A:A,"SVOL")),COLUMN())):INDIRECT(ADDRESS(ROW()-1,COLUMN()))),                                    IF(AND(A311="TYA",C311="Cash"), SUM(INDIRECT(ADDRESS(ROW()-(COUNTIF(A:A,"TYA")-1),COLUMN())):INDIRECT(ADDRESS(ROW()-1,COLUMN()))),                                    IF(AND(A311="SVOL",ISNUMBER(FIND(" Govt",C311))),"", IF(AND(A311="SVOL",ISNUMBER(FIND(" Index",C311))),J311,                                    IF(ISNUMBER(N311),Q311*N311,IF(ISNUMBER(R311),J311*R311," "))))))</f>
        <v xml:space="preserve"> </v>
      </c>
      <c r="AB311" s="8" t="s">
        <v>100</v>
      </c>
      <c r="AG311" s="17">
        <v>-4.1219999999999998E-3</v>
      </c>
    </row>
    <row r="312" spans="1:33" x14ac:dyDescent="0.35">
      <c r="A312" t="s">
        <v>1100</v>
      </c>
      <c r="B312" t="s">
        <v>345</v>
      </c>
      <c r="C312" t="s">
        <v>346</v>
      </c>
      <c r="D312" t="s">
        <v>347</v>
      </c>
      <c r="E312" t="s">
        <v>348</v>
      </c>
      <c r="F312" t="s">
        <v>349</v>
      </c>
      <c r="G312" s="1">
        <v>-19558.808313896781</v>
      </c>
      <c r="H312" s="1">
        <v>8.42</v>
      </c>
      <c r="I312" s="2">
        <v>-164685.16600301091</v>
      </c>
      <c r="J312" s="3">
        <v>-2.2272689418815668E-3</v>
      </c>
      <c r="K312" s="4">
        <v>73940404.280000001</v>
      </c>
      <c r="L312" s="5">
        <v>2975001</v>
      </c>
      <c r="M312" s="6">
        <v>24.853909049999999</v>
      </c>
      <c r="N312" s="7" t="str">
        <f>IF(ISNUMBER(_xll.BDP($C312, "DELTA_MID")),_xll.BDP($C312, "DELTA_MID")," ")</f>
        <v xml:space="preserve"> </v>
      </c>
      <c r="O312" s="7" t="str">
        <f>IF(ISNUMBER(N312),_xll.BDP($C312, "OPT_UNDL_TICKER")," ")</f>
        <v xml:space="preserve"> </v>
      </c>
      <c r="P312" s="8" t="str">
        <f>IF(ISNUMBER(N312),_xll.BDP($C312, "OPT_UNDL_PX")," ")</f>
        <v xml:space="preserve"> </v>
      </c>
      <c r="Q312" s="7" t="str">
        <f t="shared" si="4"/>
        <v xml:space="preserve"> </v>
      </c>
      <c r="R312" s="8" t="str">
        <f>IF(ISNUMBER(_xll.BDP($T312&amp;" Index","DUR_ADJ_OAS_MID")),_xll.BDP($T312&amp;" Index","DUR_ADJ_OAS_MID"),IF(ISNUMBER(_xll.BDP($T312&amp;" Govt","DUR_ADJ_OAS_MID")),_xll.BDP($T312&amp;" Govt","DUR_ADJ_OAS_MID")," "))</f>
        <v xml:space="preserve"> </v>
      </c>
      <c r="S312" s="7" t="str">
        <f ca="1">IF(AND(A311="SVOL",C311="Cash"),                                     SUM(INDIRECT(ADDRESS(ROW()-(COUNTIF(A:A,"SVOL")),COLUMN())):INDIRECT(ADDRESS(ROW()-1,COLUMN()))),                                    IF(AND(A312="TYA",C312="Cash"), SUM(INDIRECT(ADDRESS(ROW()-(COUNTIF(A:A,"TYA")-1),COLUMN())):INDIRECT(ADDRESS(ROW()-1,COLUMN()))),                                    IF(AND(A312="SVOL",ISNUMBER(FIND(" Govt",C312))),"", IF(AND(A312="SVOL",ISNUMBER(FIND(" Index",C312))),J312,                                    IF(ISNUMBER(N312),Q312*N312,IF(ISNUMBER(R312),J312*R312," "))))))</f>
        <v xml:space="preserve"> </v>
      </c>
      <c r="AB312" s="8" t="s">
        <v>100</v>
      </c>
      <c r="AG312" s="17">
        <v>-4.1219999999999998E-3</v>
      </c>
    </row>
    <row r="313" spans="1:33" x14ac:dyDescent="0.35">
      <c r="A313" t="s">
        <v>1100</v>
      </c>
      <c r="B313" t="s">
        <v>350</v>
      </c>
      <c r="C313" t="s">
        <v>351</v>
      </c>
      <c r="D313" t="s">
        <v>352</v>
      </c>
      <c r="E313" t="s">
        <v>353</v>
      </c>
      <c r="F313" t="s">
        <v>354</v>
      </c>
      <c r="G313" s="1">
        <v>-1475.331855763628</v>
      </c>
      <c r="H313" s="1">
        <v>88.42</v>
      </c>
      <c r="I313" s="2">
        <v>-130448.84268662</v>
      </c>
      <c r="J313" s="3">
        <v>-1.7642430272984701E-3</v>
      </c>
      <c r="K313" s="4">
        <v>73940404.280000001</v>
      </c>
      <c r="L313" s="5">
        <v>2975001</v>
      </c>
      <c r="M313" s="6">
        <v>24.853909049999999</v>
      </c>
      <c r="N313" s="7" t="str">
        <f>IF(ISNUMBER(_xll.BDP($C313, "DELTA_MID")),_xll.BDP($C313, "DELTA_MID")," ")</f>
        <v xml:space="preserve"> </v>
      </c>
      <c r="O313" s="7" t="str">
        <f>IF(ISNUMBER(N313),_xll.BDP($C313, "OPT_UNDL_TICKER")," ")</f>
        <v xml:space="preserve"> </v>
      </c>
      <c r="P313" s="8" t="str">
        <f>IF(ISNUMBER(N313),_xll.BDP($C313, "OPT_UNDL_PX")," ")</f>
        <v xml:space="preserve"> </v>
      </c>
      <c r="Q313" s="7" t="str">
        <f t="shared" si="4"/>
        <v xml:space="preserve"> </v>
      </c>
      <c r="R313" s="8" t="str">
        <f>IF(ISNUMBER(_xll.BDP($T313&amp;" Index","DUR_ADJ_OAS_MID")),_xll.BDP($T313&amp;" Index","DUR_ADJ_OAS_MID"),IF(ISNUMBER(_xll.BDP($T313&amp;" Govt","DUR_ADJ_OAS_MID")),_xll.BDP($T313&amp;" Govt","DUR_ADJ_OAS_MID")," "))</f>
        <v xml:space="preserve"> </v>
      </c>
      <c r="S313" s="7" t="str">
        <f ca="1">IF(AND(A312="SVOL",C312="Cash"),                                     SUM(INDIRECT(ADDRESS(ROW()-(COUNTIF(A:A,"SVOL")),COLUMN())):INDIRECT(ADDRESS(ROW()-1,COLUMN()))),                                    IF(AND(A313="TYA",C313="Cash"), SUM(INDIRECT(ADDRESS(ROW()-(COUNTIF(A:A,"TYA")-1),COLUMN())):INDIRECT(ADDRESS(ROW()-1,COLUMN()))),                                    IF(AND(A313="SVOL",ISNUMBER(FIND(" Govt",C313))),"", IF(AND(A313="SVOL",ISNUMBER(FIND(" Index",C313))),J313,                                    IF(ISNUMBER(N313),Q313*N313,IF(ISNUMBER(R313),J313*R313," "))))))</f>
        <v xml:space="preserve"> </v>
      </c>
      <c r="AB313" s="8" t="s">
        <v>100</v>
      </c>
      <c r="AG313" s="17">
        <v>-4.1219999999999998E-3</v>
      </c>
    </row>
    <row r="314" spans="1:33" x14ac:dyDescent="0.35">
      <c r="A314" t="s">
        <v>1100</v>
      </c>
      <c r="B314" t="s">
        <v>355</v>
      </c>
      <c r="C314" t="s">
        <v>356</v>
      </c>
      <c r="D314" t="s">
        <v>357</v>
      </c>
      <c r="E314" t="s">
        <v>358</v>
      </c>
      <c r="G314" s="1">
        <v>-6613.5661672058404</v>
      </c>
      <c r="H314" s="1">
        <v>16.079999999999998</v>
      </c>
      <c r="I314" s="2">
        <v>-106346.1439686699</v>
      </c>
      <c r="J314" s="3">
        <v>-1.4382683595555519E-3</v>
      </c>
      <c r="K314" s="4">
        <v>73940404.280000001</v>
      </c>
      <c r="L314" s="5">
        <v>2975001</v>
      </c>
      <c r="M314" s="6">
        <v>24.853909049999999</v>
      </c>
      <c r="N314" s="7" t="str">
        <f>IF(ISNUMBER(_xll.BDP($C314, "DELTA_MID")),_xll.BDP($C314, "DELTA_MID")," ")</f>
        <v xml:space="preserve"> </v>
      </c>
      <c r="O314" s="7" t="str">
        <f>IF(ISNUMBER(N314),_xll.BDP($C314, "OPT_UNDL_TICKER")," ")</f>
        <v xml:space="preserve"> </v>
      </c>
      <c r="P314" s="8" t="str">
        <f>IF(ISNUMBER(N314),_xll.BDP($C314, "OPT_UNDL_PX")," ")</f>
        <v xml:space="preserve"> </v>
      </c>
      <c r="Q314" s="7" t="str">
        <f t="shared" si="4"/>
        <v xml:space="preserve"> </v>
      </c>
      <c r="R314" s="8" t="str">
        <f>IF(ISNUMBER(_xll.BDP($T314&amp;" Index","DUR_ADJ_OAS_MID")),_xll.BDP($T314&amp;" Index","DUR_ADJ_OAS_MID"),IF(ISNUMBER(_xll.BDP($T314&amp;" Govt","DUR_ADJ_OAS_MID")),_xll.BDP($T314&amp;" Govt","DUR_ADJ_OAS_MID")," "))</f>
        <v xml:space="preserve"> </v>
      </c>
      <c r="S314" s="7" t="str">
        <f ca="1">IF(AND(A313="SVOL",C313="Cash"),                                     SUM(INDIRECT(ADDRESS(ROW()-(COUNTIF(A:A,"SVOL")),COLUMN())):INDIRECT(ADDRESS(ROW()-1,COLUMN()))),                                    IF(AND(A314="TYA",C314="Cash"), SUM(INDIRECT(ADDRESS(ROW()-(COUNTIF(A:A,"TYA")-1),COLUMN())):INDIRECT(ADDRESS(ROW()-1,COLUMN()))),                                    IF(AND(A314="SVOL",ISNUMBER(FIND(" Govt",C314))),"", IF(AND(A314="SVOL",ISNUMBER(FIND(" Index",C314))),J314,                                    IF(ISNUMBER(N314),Q314*N314,IF(ISNUMBER(R314),J314*R314," "))))))</f>
        <v xml:space="preserve"> </v>
      </c>
      <c r="AB314" s="8" t="s">
        <v>100</v>
      </c>
      <c r="AG314" s="17">
        <v>-4.1219999999999998E-3</v>
      </c>
    </row>
    <row r="315" spans="1:33" x14ac:dyDescent="0.35">
      <c r="A315" t="s">
        <v>1100</v>
      </c>
      <c r="B315" t="s">
        <v>359</v>
      </c>
      <c r="C315" t="s">
        <v>360</v>
      </c>
      <c r="D315" t="s">
        <v>361</v>
      </c>
      <c r="E315" t="s">
        <v>362</v>
      </c>
      <c r="G315" s="1">
        <v>-7705.8129225202592</v>
      </c>
      <c r="H315" s="1">
        <v>12.74</v>
      </c>
      <c r="I315" s="2">
        <v>-98172.056632908105</v>
      </c>
      <c r="J315" s="3">
        <v>-1.327718688974797E-3</v>
      </c>
      <c r="K315" s="4">
        <v>73940404.280000001</v>
      </c>
      <c r="L315" s="5">
        <v>2975001</v>
      </c>
      <c r="M315" s="6">
        <v>24.853909049999999</v>
      </c>
      <c r="N315" s="7" t="str">
        <f>IF(ISNUMBER(_xll.BDP($C315, "DELTA_MID")),_xll.BDP($C315, "DELTA_MID")," ")</f>
        <v xml:space="preserve"> </v>
      </c>
      <c r="O315" s="7" t="str">
        <f>IF(ISNUMBER(N315),_xll.BDP($C315, "OPT_UNDL_TICKER")," ")</f>
        <v xml:space="preserve"> </v>
      </c>
      <c r="P315" s="8" t="str">
        <f>IF(ISNUMBER(N315),_xll.BDP($C315, "OPT_UNDL_PX")," ")</f>
        <v xml:space="preserve"> </v>
      </c>
      <c r="Q315" s="7" t="str">
        <f t="shared" si="4"/>
        <v xml:space="preserve"> </v>
      </c>
      <c r="R315" s="8" t="str">
        <f>IF(ISNUMBER(_xll.BDP($T315&amp;" Index","DUR_ADJ_OAS_MID")),_xll.BDP($T315&amp;" Index","DUR_ADJ_OAS_MID"),IF(ISNUMBER(_xll.BDP($T315&amp;" Govt","DUR_ADJ_OAS_MID")),_xll.BDP($T315&amp;" Govt","DUR_ADJ_OAS_MID")," "))</f>
        <v xml:space="preserve"> </v>
      </c>
      <c r="S315" s="7" t="str">
        <f ca="1">IF(AND(A314="SVOL",C314="Cash"),                                     SUM(INDIRECT(ADDRESS(ROW()-(COUNTIF(A:A,"SVOL")),COLUMN())):INDIRECT(ADDRESS(ROW()-1,COLUMN()))),                                    IF(AND(A315="TYA",C315="Cash"), SUM(INDIRECT(ADDRESS(ROW()-(COUNTIF(A:A,"TYA")-1),COLUMN())):INDIRECT(ADDRESS(ROW()-1,COLUMN()))),                                    IF(AND(A315="SVOL",ISNUMBER(FIND(" Govt",C315))),"", IF(AND(A315="SVOL",ISNUMBER(FIND(" Index",C315))),J315,                                    IF(ISNUMBER(N315),Q315*N315,IF(ISNUMBER(R315),J315*R315," "))))))</f>
        <v xml:space="preserve"> </v>
      </c>
      <c r="AB315" s="8" t="s">
        <v>100</v>
      </c>
      <c r="AG315" s="17">
        <v>-4.1219999999999998E-3</v>
      </c>
    </row>
    <row r="316" spans="1:33" x14ac:dyDescent="0.35">
      <c r="A316" t="s">
        <v>1100</v>
      </c>
      <c r="B316" t="s">
        <v>363</v>
      </c>
      <c r="C316" t="s">
        <v>364</v>
      </c>
      <c r="D316" t="s">
        <v>365</v>
      </c>
      <c r="E316" t="s">
        <v>366</v>
      </c>
      <c r="F316" t="s">
        <v>367</v>
      </c>
      <c r="G316" s="1">
        <v>-13169.602641152949</v>
      </c>
      <c r="H316" s="1">
        <v>7.75</v>
      </c>
      <c r="I316" s="2">
        <v>-102064.42046893539</v>
      </c>
      <c r="J316" s="3">
        <v>-1.380360595303677E-3</v>
      </c>
      <c r="K316" s="4">
        <v>73940404.280000001</v>
      </c>
      <c r="L316" s="5">
        <v>2975001</v>
      </c>
      <c r="M316" s="6">
        <v>24.853909049999999</v>
      </c>
      <c r="N316" s="7" t="str">
        <f>IF(ISNUMBER(_xll.BDP($C316, "DELTA_MID")),_xll.BDP($C316, "DELTA_MID")," ")</f>
        <v xml:space="preserve"> </v>
      </c>
      <c r="O316" s="7" t="str">
        <f>IF(ISNUMBER(N316),_xll.BDP($C316, "OPT_UNDL_TICKER")," ")</f>
        <v xml:space="preserve"> </v>
      </c>
      <c r="P316" s="8" t="str">
        <f>IF(ISNUMBER(N316),_xll.BDP($C316, "OPT_UNDL_PX")," ")</f>
        <v xml:space="preserve"> </v>
      </c>
      <c r="Q316" s="7" t="str">
        <f t="shared" si="4"/>
        <v xml:space="preserve"> </v>
      </c>
      <c r="R316" s="8" t="str">
        <f>IF(ISNUMBER(_xll.BDP($T316&amp;" Index","DUR_ADJ_OAS_MID")),_xll.BDP($T316&amp;" Index","DUR_ADJ_OAS_MID"),IF(ISNUMBER(_xll.BDP($T316&amp;" Govt","DUR_ADJ_OAS_MID")),_xll.BDP($T316&amp;" Govt","DUR_ADJ_OAS_MID")," "))</f>
        <v xml:space="preserve"> </v>
      </c>
      <c r="S316" s="7" t="str">
        <f ca="1">IF(AND(A315="SVOL",C315="Cash"),                                     SUM(INDIRECT(ADDRESS(ROW()-(COUNTIF(A:A,"SVOL")),COLUMN())):INDIRECT(ADDRESS(ROW()-1,COLUMN()))),                                    IF(AND(A316="TYA",C316="Cash"), SUM(INDIRECT(ADDRESS(ROW()-(COUNTIF(A:A,"TYA")-1),COLUMN())):INDIRECT(ADDRESS(ROW()-1,COLUMN()))),                                    IF(AND(A316="SVOL",ISNUMBER(FIND(" Govt",C316))),"", IF(AND(A316="SVOL",ISNUMBER(FIND(" Index",C316))),J316,                                    IF(ISNUMBER(N316),Q316*N316,IF(ISNUMBER(R316),J316*R316," "))))))</f>
        <v xml:space="preserve"> </v>
      </c>
      <c r="AB316" s="8" t="s">
        <v>100</v>
      </c>
      <c r="AG316" s="17">
        <v>-4.1219999999999998E-3</v>
      </c>
    </row>
    <row r="317" spans="1:33" x14ac:dyDescent="0.35">
      <c r="A317" t="s">
        <v>1100</v>
      </c>
      <c r="B317" t="s">
        <v>368</v>
      </c>
      <c r="C317" t="s">
        <v>369</v>
      </c>
      <c r="D317" t="s">
        <v>370</v>
      </c>
      <c r="E317" t="s">
        <v>371</v>
      </c>
      <c r="F317" t="s">
        <v>372</v>
      </c>
      <c r="G317" s="1">
        <v>-659.04394883051259</v>
      </c>
      <c r="H317" s="1">
        <v>161.65</v>
      </c>
      <c r="I317" s="2">
        <v>-106534.4543284524</v>
      </c>
      <c r="J317" s="3">
        <v>-1.440815145194826E-3</v>
      </c>
      <c r="K317" s="4">
        <v>73940404.280000001</v>
      </c>
      <c r="L317" s="5">
        <v>2975001</v>
      </c>
      <c r="M317" s="6">
        <v>24.853909049999999</v>
      </c>
      <c r="N317" s="7" t="str">
        <f>IF(ISNUMBER(_xll.BDP($C317, "DELTA_MID")),_xll.BDP($C317, "DELTA_MID")," ")</f>
        <v xml:space="preserve"> </v>
      </c>
      <c r="O317" s="7" t="str">
        <f>IF(ISNUMBER(N317),_xll.BDP($C317, "OPT_UNDL_TICKER")," ")</f>
        <v xml:space="preserve"> </v>
      </c>
      <c r="P317" s="8" t="str">
        <f>IF(ISNUMBER(N317),_xll.BDP($C317, "OPT_UNDL_PX")," ")</f>
        <v xml:space="preserve"> </v>
      </c>
      <c r="Q317" s="7" t="str">
        <f t="shared" si="4"/>
        <v xml:space="preserve"> </v>
      </c>
      <c r="R317" s="8" t="str">
        <f>IF(ISNUMBER(_xll.BDP($T317&amp;" Index","DUR_ADJ_OAS_MID")),_xll.BDP($T317&amp;" Index","DUR_ADJ_OAS_MID"),IF(ISNUMBER(_xll.BDP($T317&amp;" Govt","DUR_ADJ_OAS_MID")),_xll.BDP($T317&amp;" Govt","DUR_ADJ_OAS_MID")," "))</f>
        <v xml:space="preserve"> </v>
      </c>
      <c r="S317" s="7" t="str">
        <f ca="1">IF(AND(A316="SVOL",C316="Cash"),                                     SUM(INDIRECT(ADDRESS(ROW()-(COUNTIF(A:A,"SVOL")),COLUMN())):INDIRECT(ADDRESS(ROW()-1,COLUMN()))),                                    IF(AND(A317="TYA",C317="Cash"), SUM(INDIRECT(ADDRESS(ROW()-(COUNTIF(A:A,"TYA")-1),COLUMN())):INDIRECT(ADDRESS(ROW()-1,COLUMN()))),                                    IF(AND(A317="SVOL",ISNUMBER(FIND(" Govt",C317))),"", IF(AND(A317="SVOL",ISNUMBER(FIND(" Index",C317))),J317,                                    IF(ISNUMBER(N317),Q317*N317,IF(ISNUMBER(R317),J317*R317," "))))))</f>
        <v xml:space="preserve"> </v>
      </c>
      <c r="AB317" s="8" t="s">
        <v>100</v>
      </c>
      <c r="AG317" s="17">
        <v>-4.1219999999999998E-3</v>
      </c>
    </row>
    <row r="318" spans="1:33" x14ac:dyDescent="0.35">
      <c r="A318" t="s">
        <v>1100</v>
      </c>
      <c r="B318" t="s">
        <v>373</v>
      </c>
      <c r="C318" t="s">
        <v>374</v>
      </c>
      <c r="D318" t="s">
        <v>375</v>
      </c>
      <c r="E318" t="s">
        <v>376</v>
      </c>
      <c r="F318" t="s">
        <v>377</v>
      </c>
      <c r="G318" s="1">
        <v>-5893.1774556979944</v>
      </c>
      <c r="H318" s="1">
        <v>18.829999999999998</v>
      </c>
      <c r="I318" s="2">
        <v>-110968.5314907932</v>
      </c>
      <c r="J318" s="3">
        <v>-1.500783402137942E-3</v>
      </c>
      <c r="K318" s="4">
        <v>73940404.280000001</v>
      </c>
      <c r="L318" s="5">
        <v>2975001</v>
      </c>
      <c r="M318" s="6">
        <v>24.853909049999999</v>
      </c>
      <c r="N318" s="7" t="str">
        <f>IF(ISNUMBER(_xll.BDP($C318, "DELTA_MID")),_xll.BDP($C318, "DELTA_MID")," ")</f>
        <v xml:space="preserve"> </v>
      </c>
      <c r="O318" s="7" t="str">
        <f>IF(ISNUMBER(N318),_xll.BDP($C318, "OPT_UNDL_TICKER")," ")</f>
        <v xml:space="preserve"> </v>
      </c>
      <c r="P318" s="8" t="str">
        <f>IF(ISNUMBER(N318),_xll.BDP($C318, "OPT_UNDL_PX")," ")</f>
        <v xml:space="preserve"> </v>
      </c>
      <c r="Q318" s="7" t="str">
        <f t="shared" si="4"/>
        <v xml:space="preserve"> </v>
      </c>
      <c r="R318" s="8" t="str">
        <f>IF(ISNUMBER(_xll.BDP($T318&amp;" Index","DUR_ADJ_OAS_MID")),_xll.BDP($T318&amp;" Index","DUR_ADJ_OAS_MID"),IF(ISNUMBER(_xll.BDP($T318&amp;" Govt","DUR_ADJ_OAS_MID")),_xll.BDP($T318&amp;" Govt","DUR_ADJ_OAS_MID")," "))</f>
        <v xml:space="preserve"> </v>
      </c>
      <c r="S318" s="7" t="str">
        <f ca="1">IF(AND(A317="SVOL",C317="Cash"),                                     SUM(INDIRECT(ADDRESS(ROW()-(COUNTIF(A:A,"SVOL")),COLUMN())):INDIRECT(ADDRESS(ROW()-1,COLUMN()))),                                    IF(AND(A318="TYA",C318="Cash"), SUM(INDIRECT(ADDRESS(ROW()-(COUNTIF(A:A,"TYA")-1),COLUMN())):INDIRECT(ADDRESS(ROW()-1,COLUMN()))),                                    IF(AND(A318="SVOL",ISNUMBER(FIND(" Govt",C318))),"", IF(AND(A318="SVOL",ISNUMBER(FIND(" Index",C318))),J318,                                    IF(ISNUMBER(N318),Q318*N318,IF(ISNUMBER(R318),J318*R318," "))))))</f>
        <v xml:space="preserve"> </v>
      </c>
      <c r="AB318" s="8" t="s">
        <v>100</v>
      </c>
      <c r="AG318" s="17">
        <v>-4.1219999999999998E-3</v>
      </c>
    </row>
    <row r="319" spans="1:33" x14ac:dyDescent="0.35">
      <c r="A319" t="s">
        <v>1100</v>
      </c>
      <c r="B319" t="s">
        <v>378</v>
      </c>
      <c r="C319" t="s">
        <v>379</v>
      </c>
      <c r="D319" t="s">
        <v>380</v>
      </c>
      <c r="E319" t="s">
        <v>381</v>
      </c>
      <c r="F319" t="s">
        <v>382</v>
      </c>
      <c r="G319" s="1">
        <v>-4520.94831405899</v>
      </c>
      <c r="H319" s="1">
        <v>12.58</v>
      </c>
      <c r="I319" s="2">
        <v>-56873.5297908621</v>
      </c>
      <c r="J319" s="3">
        <v>-7.6918067117257721E-4</v>
      </c>
      <c r="K319" s="4">
        <v>73940404.280000001</v>
      </c>
      <c r="L319" s="5">
        <v>2975001</v>
      </c>
      <c r="M319" s="6">
        <v>24.853909049999999</v>
      </c>
      <c r="N319" s="7" t="str">
        <f>IF(ISNUMBER(_xll.BDP($C319, "DELTA_MID")),_xll.BDP($C319, "DELTA_MID")," ")</f>
        <v xml:space="preserve"> </v>
      </c>
      <c r="O319" s="7" t="str">
        <f>IF(ISNUMBER(N319),_xll.BDP($C319, "OPT_UNDL_TICKER")," ")</f>
        <v xml:space="preserve"> </v>
      </c>
      <c r="P319" s="8" t="str">
        <f>IF(ISNUMBER(N319),_xll.BDP($C319, "OPT_UNDL_PX")," ")</f>
        <v xml:space="preserve"> </v>
      </c>
      <c r="Q319" s="7" t="str">
        <f t="shared" si="4"/>
        <v xml:space="preserve"> </v>
      </c>
      <c r="R319" s="8" t="str">
        <f>IF(ISNUMBER(_xll.BDP($T319&amp;" Index","DUR_ADJ_OAS_MID")),_xll.BDP($T319&amp;" Index","DUR_ADJ_OAS_MID"),IF(ISNUMBER(_xll.BDP($T319&amp;" Govt","DUR_ADJ_OAS_MID")),_xll.BDP($T319&amp;" Govt","DUR_ADJ_OAS_MID")," "))</f>
        <v xml:space="preserve"> </v>
      </c>
      <c r="S319" s="7" t="str">
        <f ca="1">IF(AND(A318="SVOL",C318="Cash"),                                     SUM(INDIRECT(ADDRESS(ROW()-(COUNTIF(A:A,"SVOL")),COLUMN())):INDIRECT(ADDRESS(ROW()-1,COLUMN()))),                                    IF(AND(A319="TYA",C319="Cash"), SUM(INDIRECT(ADDRESS(ROW()-(COUNTIF(A:A,"TYA")-1),COLUMN())):INDIRECT(ADDRESS(ROW()-1,COLUMN()))),                                    IF(AND(A319="SVOL",ISNUMBER(FIND(" Govt",C319))),"", IF(AND(A319="SVOL",ISNUMBER(FIND(" Index",C319))),J319,                                    IF(ISNUMBER(N319),Q319*N319,IF(ISNUMBER(R319),J319*R319," "))))))</f>
        <v xml:space="preserve"> </v>
      </c>
      <c r="AB319" s="8" t="s">
        <v>100</v>
      </c>
      <c r="AG319" s="17">
        <v>-4.1219999999999998E-3</v>
      </c>
    </row>
    <row r="320" spans="1:33" x14ac:dyDescent="0.35">
      <c r="A320" t="s">
        <v>1100</v>
      </c>
      <c r="B320" t="s">
        <v>383</v>
      </c>
      <c r="C320" t="s">
        <v>384</v>
      </c>
      <c r="D320" t="s">
        <v>385</v>
      </c>
      <c r="E320" t="s">
        <v>386</v>
      </c>
      <c r="F320" t="s">
        <v>387</v>
      </c>
      <c r="G320" s="1">
        <v>-9734.8546874883832</v>
      </c>
      <c r="H320" s="1">
        <v>12.26</v>
      </c>
      <c r="I320" s="2">
        <v>-119349.3184686076</v>
      </c>
      <c r="J320" s="3">
        <v>-1.61412856246568E-3</v>
      </c>
      <c r="K320" s="4">
        <v>73940404.280000001</v>
      </c>
      <c r="L320" s="5">
        <v>2975001</v>
      </c>
      <c r="M320" s="6">
        <v>24.853909049999999</v>
      </c>
      <c r="N320" s="7" t="str">
        <f>IF(ISNUMBER(_xll.BDP($C320, "DELTA_MID")),_xll.BDP($C320, "DELTA_MID")," ")</f>
        <v xml:space="preserve"> </v>
      </c>
      <c r="O320" s="7" t="str">
        <f>IF(ISNUMBER(N320),_xll.BDP($C320, "OPT_UNDL_TICKER")," ")</f>
        <v xml:space="preserve"> </v>
      </c>
      <c r="P320" s="8" t="str">
        <f>IF(ISNUMBER(N320),_xll.BDP($C320, "OPT_UNDL_PX")," ")</f>
        <v xml:space="preserve"> </v>
      </c>
      <c r="Q320" s="7" t="str">
        <f t="shared" si="4"/>
        <v xml:space="preserve"> </v>
      </c>
      <c r="R320" s="8" t="str">
        <f>IF(ISNUMBER(_xll.BDP($T320&amp;" Index","DUR_ADJ_OAS_MID")),_xll.BDP($T320&amp;" Index","DUR_ADJ_OAS_MID"),IF(ISNUMBER(_xll.BDP($T320&amp;" Govt","DUR_ADJ_OAS_MID")),_xll.BDP($T320&amp;" Govt","DUR_ADJ_OAS_MID")," "))</f>
        <v xml:space="preserve"> </v>
      </c>
      <c r="S320" s="7" t="str">
        <f ca="1">IF(AND(A319="SVOL",C319="Cash"),                                     SUM(INDIRECT(ADDRESS(ROW()-(COUNTIF(A:A,"SVOL")),COLUMN())):INDIRECT(ADDRESS(ROW()-1,COLUMN()))),                                    IF(AND(A320="TYA",C320="Cash"), SUM(INDIRECT(ADDRESS(ROW()-(COUNTIF(A:A,"TYA")-1),COLUMN())):INDIRECT(ADDRESS(ROW()-1,COLUMN()))),                                    IF(AND(A320="SVOL",ISNUMBER(FIND(" Govt",C320))),"", IF(AND(A320="SVOL",ISNUMBER(FIND(" Index",C320))),J320,                                    IF(ISNUMBER(N320),Q320*N320,IF(ISNUMBER(R320),J320*R320," "))))))</f>
        <v xml:space="preserve"> </v>
      </c>
      <c r="AB320" s="8" t="s">
        <v>100</v>
      </c>
      <c r="AG320" s="17">
        <v>-4.1219999999999998E-3</v>
      </c>
    </row>
    <row r="321" spans="1:33" x14ac:dyDescent="0.35">
      <c r="A321" t="s">
        <v>1100</v>
      </c>
      <c r="B321" t="s">
        <v>388</v>
      </c>
      <c r="C321" t="s">
        <v>389</v>
      </c>
      <c r="D321" t="s">
        <v>390</v>
      </c>
      <c r="E321" t="s">
        <v>391</v>
      </c>
      <c r="F321" t="s">
        <v>392</v>
      </c>
      <c r="G321" s="1">
        <v>-2008.12046611716</v>
      </c>
      <c r="H321" s="1">
        <v>52.19</v>
      </c>
      <c r="I321" s="2">
        <v>-104803.8071266546</v>
      </c>
      <c r="J321" s="3">
        <v>-1.417409170901744E-3</v>
      </c>
      <c r="K321" s="4">
        <v>73940404.280000001</v>
      </c>
      <c r="L321" s="5">
        <v>2975001</v>
      </c>
      <c r="M321" s="6">
        <v>24.853909049999999</v>
      </c>
      <c r="N321" s="7" t="str">
        <f>IF(ISNUMBER(_xll.BDP($C321, "DELTA_MID")),_xll.BDP($C321, "DELTA_MID")," ")</f>
        <v xml:space="preserve"> </v>
      </c>
      <c r="O321" s="7" t="str">
        <f>IF(ISNUMBER(N321),_xll.BDP($C321, "OPT_UNDL_TICKER")," ")</f>
        <v xml:space="preserve"> </v>
      </c>
      <c r="P321" s="8" t="str">
        <f>IF(ISNUMBER(N321),_xll.BDP($C321, "OPT_UNDL_PX")," ")</f>
        <v xml:space="preserve"> </v>
      </c>
      <c r="Q321" s="7" t="str">
        <f t="shared" si="4"/>
        <v xml:space="preserve"> </v>
      </c>
      <c r="R321" s="8" t="str">
        <f>IF(ISNUMBER(_xll.BDP($T321&amp;" Index","DUR_ADJ_OAS_MID")),_xll.BDP($T321&amp;" Index","DUR_ADJ_OAS_MID"),IF(ISNUMBER(_xll.BDP($T321&amp;" Govt","DUR_ADJ_OAS_MID")),_xll.BDP($T321&amp;" Govt","DUR_ADJ_OAS_MID")," "))</f>
        <v xml:space="preserve"> </v>
      </c>
      <c r="S321" s="7" t="str">
        <f ca="1">IF(AND(A320="SVOL",C320="Cash"),                                     SUM(INDIRECT(ADDRESS(ROW()-(COUNTIF(A:A,"SVOL")),COLUMN())):INDIRECT(ADDRESS(ROW()-1,COLUMN()))),                                    IF(AND(A321="TYA",C321="Cash"), SUM(INDIRECT(ADDRESS(ROW()-(COUNTIF(A:A,"TYA")-1),COLUMN())):INDIRECT(ADDRESS(ROW()-1,COLUMN()))),                                    IF(AND(A321="SVOL",ISNUMBER(FIND(" Govt",C321))),"", IF(AND(A321="SVOL",ISNUMBER(FIND(" Index",C321))),J321,                                    IF(ISNUMBER(N321),Q321*N321,IF(ISNUMBER(R321),J321*R321," "))))))</f>
        <v xml:space="preserve"> </v>
      </c>
      <c r="AB321" s="8" t="s">
        <v>100</v>
      </c>
      <c r="AG321" s="17">
        <v>-4.1219999999999998E-3</v>
      </c>
    </row>
    <row r="322" spans="1:33" x14ac:dyDescent="0.35">
      <c r="A322" t="s">
        <v>1100</v>
      </c>
      <c r="B322" t="s">
        <v>393</v>
      </c>
      <c r="C322" t="s">
        <v>394</v>
      </c>
      <c r="D322" t="s">
        <v>395</v>
      </c>
      <c r="E322" t="s">
        <v>396</v>
      </c>
      <c r="F322" t="s">
        <v>397</v>
      </c>
      <c r="G322" s="1">
        <v>-6106.989431614149</v>
      </c>
      <c r="H322" s="1">
        <v>16.440000000000001</v>
      </c>
      <c r="I322" s="2">
        <v>-100398.9062557366</v>
      </c>
      <c r="J322" s="3">
        <v>-1.357835505950747E-3</v>
      </c>
      <c r="K322" s="4">
        <v>73940404.280000001</v>
      </c>
      <c r="L322" s="5">
        <v>2975001</v>
      </c>
      <c r="M322" s="6">
        <v>24.853909049999999</v>
      </c>
      <c r="N322" s="7" t="str">
        <f>IF(ISNUMBER(_xll.BDP($C322, "DELTA_MID")),_xll.BDP($C322, "DELTA_MID")," ")</f>
        <v xml:space="preserve"> </v>
      </c>
      <c r="O322" s="7" t="str">
        <f>IF(ISNUMBER(N322),_xll.BDP($C322, "OPT_UNDL_TICKER")," ")</f>
        <v xml:space="preserve"> </v>
      </c>
      <c r="P322" s="8" t="str">
        <f>IF(ISNUMBER(N322),_xll.BDP($C322, "OPT_UNDL_PX")," ")</f>
        <v xml:space="preserve"> </v>
      </c>
      <c r="Q322" s="7" t="str">
        <f t="shared" si="4"/>
        <v xml:space="preserve"> </v>
      </c>
      <c r="R322" s="8" t="str">
        <f>IF(ISNUMBER(_xll.BDP($T322&amp;" Index","DUR_ADJ_OAS_MID")),_xll.BDP($T322&amp;" Index","DUR_ADJ_OAS_MID"),IF(ISNUMBER(_xll.BDP($T322&amp;" Govt","DUR_ADJ_OAS_MID")),_xll.BDP($T322&amp;" Govt","DUR_ADJ_OAS_MID")," "))</f>
        <v xml:space="preserve"> </v>
      </c>
      <c r="S322" s="7" t="str">
        <f ca="1">IF(AND(A321="SVOL",C321="Cash"),                                     SUM(INDIRECT(ADDRESS(ROW()-(COUNTIF(A:A,"SVOL")),COLUMN())):INDIRECT(ADDRESS(ROW()-1,COLUMN()))),                                    IF(AND(A322="TYA",C322="Cash"), SUM(INDIRECT(ADDRESS(ROW()-(COUNTIF(A:A,"TYA")-1),COLUMN())):INDIRECT(ADDRESS(ROW()-1,COLUMN()))),                                    IF(AND(A322="SVOL",ISNUMBER(FIND(" Govt",C322))),"", IF(AND(A322="SVOL",ISNUMBER(FIND(" Index",C322))),J322,                                    IF(ISNUMBER(N322),Q322*N322,IF(ISNUMBER(R322),J322*R322," "))))))</f>
        <v xml:space="preserve"> </v>
      </c>
      <c r="AB322" s="8" t="s">
        <v>100</v>
      </c>
      <c r="AG322" s="17">
        <v>-4.1219999999999998E-3</v>
      </c>
    </row>
    <row r="323" spans="1:33" x14ac:dyDescent="0.35">
      <c r="A323" t="s">
        <v>1100</v>
      </c>
      <c r="B323" t="s">
        <v>398</v>
      </c>
      <c r="C323" t="s">
        <v>399</v>
      </c>
      <c r="D323" t="s">
        <v>400</v>
      </c>
      <c r="E323" t="s">
        <v>401</v>
      </c>
      <c r="G323" s="1">
        <v>-3547.1633056351902</v>
      </c>
      <c r="H323" s="1">
        <v>32.9</v>
      </c>
      <c r="I323" s="2">
        <v>-116701.6727553978</v>
      </c>
      <c r="J323" s="3">
        <v>-1.57832072858931E-3</v>
      </c>
      <c r="K323" s="4">
        <v>73940404.280000001</v>
      </c>
      <c r="L323" s="5">
        <v>2975001</v>
      </c>
      <c r="M323" s="6">
        <v>24.853909049999999</v>
      </c>
      <c r="N323" s="7" t="str">
        <f>IF(ISNUMBER(_xll.BDP($C323, "DELTA_MID")),_xll.BDP($C323, "DELTA_MID")," ")</f>
        <v xml:space="preserve"> </v>
      </c>
      <c r="O323" s="7" t="str">
        <f>IF(ISNUMBER(N323),_xll.BDP($C323, "OPT_UNDL_TICKER")," ")</f>
        <v xml:space="preserve"> </v>
      </c>
      <c r="P323" s="8" t="str">
        <f>IF(ISNUMBER(N323),_xll.BDP($C323, "OPT_UNDL_PX")," ")</f>
        <v xml:space="preserve"> </v>
      </c>
      <c r="Q323" s="7" t="str">
        <f t="shared" ref="Q323:Q386" si="5">IF(ISNUMBER(N323),+G323*100*P323/K323," ")</f>
        <v xml:space="preserve"> </v>
      </c>
      <c r="R323" s="8" t="str">
        <f>IF(ISNUMBER(_xll.BDP($T323&amp;" Index","DUR_ADJ_OAS_MID")),_xll.BDP($T323&amp;" Index","DUR_ADJ_OAS_MID"),IF(ISNUMBER(_xll.BDP($T323&amp;" Govt","DUR_ADJ_OAS_MID")),_xll.BDP($T323&amp;" Govt","DUR_ADJ_OAS_MID")," "))</f>
        <v xml:space="preserve"> </v>
      </c>
      <c r="S323" s="7" t="str">
        <f ca="1">IF(AND(A322="SVOL",C322="Cash"),                                     SUM(INDIRECT(ADDRESS(ROW()-(COUNTIF(A:A,"SVOL")),COLUMN())):INDIRECT(ADDRESS(ROW()-1,COLUMN()))),                                    IF(AND(A323="TYA",C323="Cash"), SUM(INDIRECT(ADDRESS(ROW()-(COUNTIF(A:A,"TYA")-1),COLUMN())):INDIRECT(ADDRESS(ROW()-1,COLUMN()))),                                    IF(AND(A323="SVOL",ISNUMBER(FIND(" Govt",C323))),"", IF(AND(A323="SVOL",ISNUMBER(FIND(" Index",C323))),J323,                                    IF(ISNUMBER(N323),Q323*N323,IF(ISNUMBER(R323),J323*R323," "))))))</f>
        <v xml:space="preserve"> </v>
      </c>
      <c r="AB323" s="8" t="s">
        <v>100</v>
      </c>
      <c r="AG323" s="17">
        <v>-4.1219999999999998E-3</v>
      </c>
    </row>
    <row r="324" spans="1:33" x14ac:dyDescent="0.35">
      <c r="A324" t="s">
        <v>1100</v>
      </c>
      <c r="B324" t="s">
        <v>402</v>
      </c>
      <c r="C324" t="s">
        <v>403</v>
      </c>
      <c r="D324" t="s">
        <v>404</v>
      </c>
      <c r="E324" t="s">
        <v>405</v>
      </c>
      <c r="F324" t="s">
        <v>406</v>
      </c>
      <c r="G324" s="1">
        <v>-24936.878778137791</v>
      </c>
      <c r="H324" s="1">
        <v>3.22</v>
      </c>
      <c r="I324" s="2">
        <v>-80296.749665603682</v>
      </c>
      <c r="J324" s="3">
        <v>-1.085965791606079E-3</v>
      </c>
      <c r="K324" s="4">
        <v>73940404.280000001</v>
      </c>
      <c r="L324" s="5">
        <v>2975001</v>
      </c>
      <c r="M324" s="6">
        <v>24.853909049999999</v>
      </c>
      <c r="N324" s="7" t="str">
        <f>IF(ISNUMBER(_xll.BDP($C324, "DELTA_MID")),_xll.BDP($C324, "DELTA_MID")," ")</f>
        <v xml:space="preserve"> </v>
      </c>
      <c r="O324" s="7" t="str">
        <f>IF(ISNUMBER(N324),_xll.BDP($C324, "OPT_UNDL_TICKER")," ")</f>
        <v xml:space="preserve"> </v>
      </c>
      <c r="P324" s="8" t="str">
        <f>IF(ISNUMBER(N324),_xll.BDP($C324, "OPT_UNDL_PX")," ")</f>
        <v xml:space="preserve"> </v>
      </c>
      <c r="Q324" s="7" t="str">
        <f t="shared" si="5"/>
        <v xml:space="preserve"> </v>
      </c>
      <c r="R324" s="8" t="str">
        <f>IF(ISNUMBER(_xll.BDP($T324&amp;" Index","DUR_ADJ_OAS_MID")),_xll.BDP($T324&amp;" Index","DUR_ADJ_OAS_MID"),IF(ISNUMBER(_xll.BDP($T324&amp;" Govt","DUR_ADJ_OAS_MID")),_xll.BDP($T324&amp;" Govt","DUR_ADJ_OAS_MID")," "))</f>
        <v xml:space="preserve"> </v>
      </c>
      <c r="S324" s="7" t="str">
        <f ca="1">IF(AND(A323="SVOL",C323="Cash"),                                     SUM(INDIRECT(ADDRESS(ROW()-(COUNTIF(A:A,"SVOL")),COLUMN())):INDIRECT(ADDRESS(ROW()-1,COLUMN()))),                                    IF(AND(A324="TYA",C324="Cash"), SUM(INDIRECT(ADDRESS(ROW()-(COUNTIF(A:A,"TYA")-1),COLUMN())):INDIRECT(ADDRESS(ROW()-1,COLUMN()))),                                    IF(AND(A324="SVOL",ISNUMBER(FIND(" Govt",C324))),"", IF(AND(A324="SVOL",ISNUMBER(FIND(" Index",C324))),J324,                                    IF(ISNUMBER(N324),Q324*N324,IF(ISNUMBER(R324),J324*R324," "))))))</f>
        <v xml:space="preserve"> </v>
      </c>
      <c r="AB324" s="8" t="s">
        <v>100</v>
      </c>
      <c r="AG324" s="17">
        <v>-4.1219999999999998E-3</v>
      </c>
    </row>
    <row r="325" spans="1:33" x14ac:dyDescent="0.35">
      <c r="A325" t="s">
        <v>1100</v>
      </c>
      <c r="B325" t="s">
        <v>407</v>
      </c>
      <c r="C325" t="s">
        <v>408</v>
      </c>
      <c r="D325" t="s">
        <v>409</v>
      </c>
      <c r="E325" t="s">
        <v>410</v>
      </c>
      <c r="F325" t="s">
        <v>411</v>
      </c>
      <c r="G325" s="1">
        <v>-2345.4780368590732</v>
      </c>
      <c r="H325" s="1">
        <v>39.68</v>
      </c>
      <c r="I325" s="2">
        <v>-93068.568502568029</v>
      </c>
      <c r="J325" s="3">
        <v>-1.258697046747714E-3</v>
      </c>
      <c r="K325" s="4">
        <v>73940404.280000001</v>
      </c>
      <c r="L325" s="5">
        <v>2975001</v>
      </c>
      <c r="M325" s="6">
        <v>24.853909049999999</v>
      </c>
      <c r="N325" s="7" t="str">
        <f>IF(ISNUMBER(_xll.BDP($C325, "DELTA_MID")),_xll.BDP($C325, "DELTA_MID")," ")</f>
        <v xml:space="preserve"> </v>
      </c>
      <c r="O325" s="7" t="str">
        <f>IF(ISNUMBER(N325),_xll.BDP($C325, "OPT_UNDL_TICKER")," ")</f>
        <v xml:space="preserve"> </v>
      </c>
      <c r="P325" s="8" t="str">
        <f>IF(ISNUMBER(N325),_xll.BDP($C325, "OPT_UNDL_PX")," ")</f>
        <v xml:space="preserve"> </v>
      </c>
      <c r="Q325" s="7" t="str">
        <f t="shared" si="5"/>
        <v xml:space="preserve"> </v>
      </c>
      <c r="R325" s="8" t="str">
        <f>IF(ISNUMBER(_xll.BDP($T325&amp;" Index","DUR_ADJ_OAS_MID")),_xll.BDP($T325&amp;" Index","DUR_ADJ_OAS_MID"),IF(ISNUMBER(_xll.BDP($T325&amp;" Govt","DUR_ADJ_OAS_MID")),_xll.BDP($T325&amp;" Govt","DUR_ADJ_OAS_MID")," "))</f>
        <v xml:space="preserve"> </v>
      </c>
      <c r="S325" s="7" t="str">
        <f ca="1">IF(AND(A324="SVOL",C324="Cash"),                                     SUM(INDIRECT(ADDRESS(ROW()-(COUNTIF(A:A,"SVOL")),COLUMN())):INDIRECT(ADDRESS(ROW()-1,COLUMN()))),                                    IF(AND(A325="TYA",C325="Cash"), SUM(INDIRECT(ADDRESS(ROW()-(COUNTIF(A:A,"TYA")-1),COLUMN())):INDIRECT(ADDRESS(ROW()-1,COLUMN()))),                                    IF(AND(A325="SVOL",ISNUMBER(FIND(" Govt",C325))),"", IF(AND(A325="SVOL",ISNUMBER(FIND(" Index",C325))),J325,                                    IF(ISNUMBER(N325),Q325*N325,IF(ISNUMBER(R325),J325*R325," "))))))</f>
        <v xml:space="preserve"> </v>
      </c>
      <c r="AB325" s="8" t="s">
        <v>100</v>
      </c>
      <c r="AG325" s="17">
        <v>-4.1219999999999998E-3</v>
      </c>
    </row>
    <row r="326" spans="1:33" x14ac:dyDescent="0.35">
      <c r="A326" t="s">
        <v>1100</v>
      </c>
      <c r="B326" t="s">
        <v>412</v>
      </c>
      <c r="C326" t="s">
        <v>413</v>
      </c>
      <c r="D326" t="s">
        <v>414</v>
      </c>
      <c r="E326" t="s">
        <v>415</v>
      </c>
      <c r="F326" t="s">
        <v>416</v>
      </c>
      <c r="G326" s="1">
        <v>-986.22908627659137</v>
      </c>
      <c r="H326" s="1">
        <v>122.4</v>
      </c>
      <c r="I326" s="2">
        <v>-120714.4401602548</v>
      </c>
      <c r="J326" s="3">
        <v>-1.632591021589891E-3</v>
      </c>
      <c r="K326" s="4">
        <v>73940404.280000001</v>
      </c>
      <c r="L326" s="5">
        <v>2975001</v>
      </c>
      <c r="M326" s="6">
        <v>24.853909049999999</v>
      </c>
      <c r="N326" s="7" t="str">
        <f>IF(ISNUMBER(_xll.BDP($C326, "DELTA_MID")),_xll.BDP($C326, "DELTA_MID")," ")</f>
        <v xml:space="preserve"> </v>
      </c>
      <c r="O326" s="7" t="str">
        <f>IF(ISNUMBER(N326),_xll.BDP($C326, "OPT_UNDL_TICKER")," ")</f>
        <v xml:space="preserve"> </v>
      </c>
      <c r="P326" s="8" t="str">
        <f>IF(ISNUMBER(N326),_xll.BDP($C326, "OPT_UNDL_PX")," ")</f>
        <v xml:space="preserve"> </v>
      </c>
      <c r="Q326" s="7" t="str">
        <f t="shared" si="5"/>
        <v xml:space="preserve"> </v>
      </c>
      <c r="R326" s="8" t="str">
        <f>IF(ISNUMBER(_xll.BDP($T326&amp;" Index","DUR_ADJ_OAS_MID")),_xll.BDP($T326&amp;" Index","DUR_ADJ_OAS_MID"),IF(ISNUMBER(_xll.BDP($T326&amp;" Govt","DUR_ADJ_OAS_MID")),_xll.BDP($T326&amp;" Govt","DUR_ADJ_OAS_MID")," "))</f>
        <v xml:space="preserve"> </v>
      </c>
      <c r="S326" s="7" t="str">
        <f ca="1">IF(AND(A325="SVOL",C325="Cash"),                                     SUM(INDIRECT(ADDRESS(ROW()-(COUNTIF(A:A,"SVOL")),COLUMN())):INDIRECT(ADDRESS(ROW()-1,COLUMN()))),                                    IF(AND(A326="TYA",C326="Cash"), SUM(INDIRECT(ADDRESS(ROW()-(COUNTIF(A:A,"TYA")-1),COLUMN())):INDIRECT(ADDRESS(ROW()-1,COLUMN()))),                                    IF(AND(A326="SVOL",ISNUMBER(FIND(" Govt",C326))),"", IF(AND(A326="SVOL",ISNUMBER(FIND(" Index",C326))),J326,                                    IF(ISNUMBER(N326),Q326*N326,IF(ISNUMBER(R326),J326*R326," "))))))</f>
        <v xml:space="preserve"> </v>
      </c>
      <c r="AB326" s="8" t="s">
        <v>100</v>
      </c>
      <c r="AG326" s="17">
        <v>-4.1219999999999998E-3</v>
      </c>
    </row>
    <row r="327" spans="1:33" x14ac:dyDescent="0.35">
      <c r="A327" t="s">
        <v>1100</v>
      </c>
      <c r="B327" t="s">
        <v>417</v>
      </c>
      <c r="C327" t="s">
        <v>418</v>
      </c>
      <c r="D327" t="s">
        <v>419</v>
      </c>
      <c r="E327" t="s">
        <v>420</v>
      </c>
      <c r="F327" t="s">
        <v>421</v>
      </c>
      <c r="G327" s="1">
        <v>-1612.385612922491</v>
      </c>
      <c r="H327" s="1">
        <v>43.3</v>
      </c>
      <c r="I327" s="2">
        <v>-69816.297039543875</v>
      </c>
      <c r="J327" s="3">
        <v>-9.4422390193000811E-4</v>
      </c>
      <c r="K327" s="4">
        <v>73940404.280000001</v>
      </c>
      <c r="L327" s="5">
        <v>2975001</v>
      </c>
      <c r="M327" s="6">
        <v>24.853909049999999</v>
      </c>
      <c r="N327" s="7" t="str">
        <f>IF(ISNUMBER(_xll.BDP($C327, "DELTA_MID")),_xll.BDP($C327, "DELTA_MID")," ")</f>
        <v xml:space="preserve"> </v>
      </c>
      <c r="O327" s="7" t="str">
        <f>IF(ISNUMBER(N327),_xll.BDP($C327, "OPT_UNDL_TICKER")," ")</f>
        <v xml:space="preserve"> </v>
      </c>
      <c r="P327" s="8" t="str">
        <f>IF(ISNUMBER(N327),_xll.BDP($C327, "OPT_UNDL_PX")," ")</f>
        <v xml:space="preserve"> </v>
      </c>
      <c r="Q327" s="7" t="str">
        <f t="shared" si="5"/>
        <v xml:space="preserve"> </v>
      </c>
      <c r="R327" s="8" t="str">
        <f>IF(ISNUMBER(_xll.BDP($T327&amp;" Index","DUR_ADJ_OAS_MID")),_xll.BDP($T327&amp;" Index","DUR_ADJ_OAS_MID"),IF(ISNUMBER(_xll.BDP($T327&amp;" Govt","DUR_ADJ_OAS_MID")),_xll.BDP($T327&amp;" Govt","DUR_ADJ_OAS_MID")," "))</f>
        <v xml:space="preserve"> </v>
      </c>
      <c r="S327" s="7" t="str">
        <f ca="1">IF(AND(A326="SVOL",C326="Cash"),                                     SUM(INDIRECT(ADDRESS(ROW()-(COUNTIF(A:A,"SVOL")),COLUMN())):INDIRECT(ADDRESS(ROW()-1,COLUMN()))),                                    IF(AND(A327="TYA",C327="Cash"), SUM(INDIRECT(ADDRESS(ROW()-(COUNTIF(A:A,"TYA")-1),COLUMN())):INDIRECT(ADDRESS(ROW()-1,COLUMN()))),                                    IF(AND(A327="SVOL",ISNUMBER(FIND(" Govt",C327))),"", IF(AND(A327="SVOL",ISNUMBER(FIND(" Index",C327))),J327,                                    IF(ISNUMBER(N327),Q327*N327,IF(ISNUMBER(R327),J327*R327," "))))))</f>
        <v xml:space="preserve"> </v>
      </c>
      <c r="AB327" s="8" t="s">
        <v>100</v>
      </c>
      <c r="AG327" s="17">
        <v>-4.1219999999999998E-3</v>
      </c>
    </row>
    <row r="328" spans="1:33" x14ac:dyDescent="0.35">
      <c r="A328" t="s">
        <v>1100</v>
      </c>
      <c r="B328" t="s">
        <v>422</v>
      </c>
      <c r="C328" t="s">
        <v>423</v>
      </c>
      <c r="D328" t="s">
        <v>424</v>
      </c>
      <c r="E328" t="s">
        <v>425</v>
      </c>
      <c r="G328" s="1">
        <v>-860.68224958817814</v>
      </c>
      <c r="H328" s="1">
        <v>137.52000000000001</v>
      </c>
      <c r="I328" s="2">
        <v>-118361.0229633663</v>
      </c>
      <c r="J328" s="3">
        <v>-1.600762453436862E-3</v>
      </c>
      <c r="K328" s="4">
        <v>73940404.280000001</v>
      </c>
      <c r="L328" s="5">
        <v>2975001</v>
      </c>
      <c r="M328" s="6">
        <v>24.853909049999999</v>
      </c>
      <c r="N328" s="7" t="str">
        <f>IF(ISNUMBER(_xll.BDP($C328, "DELTA_MID")),_xll.BDP($C328, "DELTA_MID")," ")</f>
        <v xml:space="preserve"> </v>
      </c>
      <c r="O328" s="7" t="str">
        <f>IF(ISNUMBER(N328),_xll.BDP($C328, "OPT_UNDL_TICKER")," ")</f>
        <v xml:space="preserve"> </v>
      </c>
      <c r="P328" s="8" t="str">
        <f>IF(ISNUMBER(N328),_xll.BDP($C328, "OPT_UNDL_PX")," ")</f>
        <v xml:space="preserve"> </v>
      </c>
      <c r="Q328" s="7" t="str">
        <f t="shared" si="5"/>
        <v xml:space="preserve"> </v>
      </c>
      <c r="R328" s="8" t="str">
        <f>IF(ISNUMBER(_xll.BDP($T328&amp;" Index","DUR_ADJ_OAS_MID")),_xll.BDP($T328&amp;" Index","DUR_ADJ_OAS_MID"),IF(ISNUMBER(_xll.BDP($T328&amp;" Govt","DUR_ADJ_OAS_MID")),_xll.BDP($T328&amp;" Govt","DUR_ADJ_OAS_MID")," "))</f>
        <v xml:space="preserve"> </v>
      </c>
      <c r="S328" s="7" t="str">
        <f ca="1">IF(AND(A327="SVOL",C327="Cash"),                                     SUM(INDIRECT(ADDRESS(ROW()-(COUNTIF(A:A,"SVOL")),COLUMN())):INDIRECT(ADDRESS(ROW()-1,COLUMN()))),                                    IF(AND(A328="TYA",C328="Cash"), SUM(INDIRECT(ADDRESS(ROW()-(COUNTIF(A:A,"TYA")-1),COLUMN())):INDIRECT(ADDRESS(ROW()-1,COLUMN()))),                                    IF(AND(A328="SVOL",ISNUMBER(FIND(" Govt",C328))),"", IF(AND(A328="SVOL",ISNUMBER(FIND(" Index",C328))),J328,                                    IF(ISNUMBER(N328),Q328*N328,IF(ISNUMBER(R328),J328*R328," "))))))</f>
        <v xml:space="preserve"> </v>
      </c>
      <c r="AB328" s="8" t="s">
        <v>100</v>
      </c>
      <c r="AG328" s="17">
        <v>-4.1219999999999998E-3</v>
      </c>
    </row>
    <row r="329" spans="1:33" x14ac:dyDescent="0.35">
      <c r="A329" t="s">
        <v>1100</v>
      </c>
      <c r="B329" t="s">
        <v>426</v>
      </c>
      <c r="C329" t="s">
        <v>427</v>
      </c>
      <c r="D329" t="s">
        <v>428</v>
      </c>
      <c r="E329" t="s">
        <v>429</v>
      </c>
      <c r="F329" t="s">
        <v>430</v>
      </c>
      <c r="G329" s="1">
        <v>-9649.2448325334062</v>
      </c>
      <c r="H329" s="1">
        <v>12.36</v>
      </c>
      <c r="I329" s="2">
        <v>-119264.66613011291</v>
      </c>
      <c r="J329" s="3">
        <v>-1.612983689925166E-3</v>
      </c>
      <c r="K329" s="4">
        <v>73940404.280000001</v>
      </c>
      <c r="L329" s="5">
        <v>2975001</v>
      </c>
      <c r="M329" s="6">
        <v>24.853909049999999</v>
      </c>
      <c r="N329" s="7" t="str">
        <f>IF(ISNUMBER(_xll.BDP($C329, "DELTA_MID")),_xll.BDP($C329, "DELTA_MID")," ")</f>
        <v xml:space="preserve"> </v>
      </c>
      <c r="O329" s="7" t="str">
        <f>IF(ISNUMBER(N329),_xll.BDP($C329, "OPT_UNDL_TICKER")," ")</f>
        <v xml:space="preserve"> </v>
      </c>
      <c r="P329" s="8" t="str">
        <f>IF(ISNUMBER(N329),_xll.BDP($C329, "OPT_UNDL_PX")," ")</f>
        <v xml:space="preserve"> </v>
      </c>
      <c r="Q329" s="7" t="str">
        <f t="shared" si="5"/>
        <v xml:space="preserve"> </v>
      </c>
      <c r="R329" s="8" t="str">
        <f>IF(ISNUMBER(_xll.BDP($T329&amp;" Index","DUR_ADJ_OAS_MID")),_xll.BDP($T329&amp;" Index","DUR_ADJ_OAS_MID"),IF(ISNUMBER(_xll.BDP($T329&amp;" Govt","DUR_ADJ_OAS_MID")),_xll.BDP($T329&amp;" Govt","DUR_ADJ_OAS_MID")," "))</f>
        <v xml:space="preserve"> </v>
      </c>
      <c r="S329" s="7" t="str">
        <f ca="1">IF(AND(A328="SVOL",C328="Cash"),                                     SUM(INDIRECT(ADDRESS(ROW()-(COUNTIF(A:A,"SVOL")),COLUMN())):INDIRECT(ADDRESS(ROW()-1,COLUMN()))),                                    IF(AND(A329="TYA",C329="Cash"), SUM(INDIRECT(ADDRESS(ROW()-(COUNTIF(A:A,"TYA")-1),COLUMN())):INDIRECT(ADDRESS(ROW()-1,COLUMN()))),                                    IF(AND(A329="SVOL",ISNUMBER(FIND(" Govt",C329))),"", IF(AND(A329="SVOL",ISNUMBER(FIND(" Index",C329))),J329,                                    IF(ISNUMBER(N329),Q329*N329,IF(ISNUMBER(R329),J329*R329," "))))))</f>
        <v xml:space="preserve"> </v>
      </c>
      <c r="AB329" s="8" t="s">
        <v>100</v>
      </c>
      <c r="AG329" s="17">
        <v>-4.1219999999999998E-3</v>
      </c>
    </row>
    <row r="330" spans="1:33" x14ac:dyDescent="0.35">
      <c r="A330" t="s">
        <v>1100</v>
      </c>
      <c r="B330" t="s">
        <v>431</v>
      </c>
      <c r="C330" t="s">
        <v>432</v>
      </c>
      <c r="D330" t="s">
        <v>433</v>
      </c>
      <c r="E330" t="s">
        <v>434</v>
      </c>
      <c r="F330" t="s">
        <v>435</v>
      </c>
      <c r="G330" s="1">
        <v>-3330.0894811858652</v>
      </c>
      <c r="H330" s="1">
        <v>30.08</v>
      </c>
      <c r="I330" s="2">
        <v>-100169.09159407079</v>
      </c>
      <c r="J330" s="3">
        <v>-1.354727399308599E-3</v>
      </c>
      <c r="K330" s="4">
        <v>73940404.280000001</v>
      </c>
      <c r="L330" s="5">
        <v>2975001</v>
      </c>
      <c r="M330" s="6">
        <v>24.853909049999999</v>
      </c>
      <c r="N330" s="7" t="str">
        <f>IF(ISNUMBER(_xll.BDP($C330, "DELTA_MID")),_xll.BDP($C330, "DELTA_MID")," ")</f>
        <v xml:space="preserve"> </v>
      </c>
      <c r="O330" s="7" t="str">
        <f>IF(ISNUMBER(N330),_xll.BDP($C330, "OPT_UNDL_TICKER")," ")</f>
        <v xml:space="preserve"> </v>
      </c>
      <c r="P330" s="8" t="str">
        <f>IF(ISNUMBER(N330),_xll.BDP($C330, "OPT_UNDL_PX")," ")</f>
        <v xml:space="preserve"> </v>
      </c>
      <c r="Q330" s="7" t="str">
        <f t="shared" si="5"/>
        <v xml:space="preserve"> </v>
      </c>
      <c r="R330" s="8" t="str">
        <f>IF(ISNUMBER(_xll.BDP($T330&amp;" Index","DUR_ADJ_OAS_MID")),_xll.BDP($T330&amp;" Index","DUR_ADJ_OAS_MID"),IF(ISNUMBER(_xll.BDP($T330&amp;" Govt","DUR_ADJ_OAS_MID")),_xll.BDP($T330&amp;" Govt","DUR_ADJ_OAS_MID")," "))</f>
        <v xml:space="preserve"> </v>
      </c>
      <c r="S330" s="7" t="str">
        <f ca="1">IF(AND(A329="SVOL",C329="Cash"),                                     SUM(INDIRECT(ADDRESS(ROW()-(COUNTIF(A:A,"SVOL")),COLUMN())):INDIRECT(ADDRESS(ROW()-1,COLUMN()))),                                    IF(AND(A330="TYA",C330="Cash"), SUM(INDIRECT(ADDRESS(ROW()-(COUNTIF(A:A,"TYA")-1),COLUMN())):INDIRECT(ADDRESS(ROW()-1,COLUMN()))),                                    IF(AND(A330="SVOL",ISNUMBER(FIND(" Govt",C330))),"", IF(AND(A330="SVOL",ISNUMBER(FIND(" Index",C330))),J330,                                    IF(ISNUMBER(N330),Q330*N330,IF(ISNUMBER(R330),J330*R330," "))))))</f>
        <v xml:space="preserve"> </v>
      </c>
      <c r="AB330" s="8" t="s">
        <v>100</v>
      </c>
      <c r="AG330" s="17">
        <v>-4.1219999999999998E-3</v>
      </c>
    </row>
    <row r="331" spans="1:33" x14ac:dyDescent="0.35">
      <c r="A331" t="s">
        <v>1100</v>
      </c>
      <c r="B331" t="s">
        <v>436</v>
      </c>
      <c r="C331" t="s">
        <v>437</v>
      </c>
      <c r="D331" t="s">
        <v>438</v>
      </c>
      <c r="E331" t="s">
        <v>439</v>
      </c>
      <c r="F331" t="s">
        <v>440</v>
      </c>
      <c r="G331" s="1">
        <v>-10892.54810369615</v>
      </c>
      <c r="H331" s="1">
        <v>10.07</v>
      </c>
      <c r="I331" s="2">
        <v>-109687.95940422019</v>
      </c>
      <c r="J331" s="3">
        <v>-1.483464426145821E-3</v>
      </c>
      <c r="K331" s="4">
        <v>73940404.280000001</v>
      </c>
      <c r="L331" s="5">
        <v>2975001</v>
      </c>
      <c r="M331" s="6">
        <v>24.853909049999999</v>
      </c>
      <c r="N331" s="7" t="str">
        <f>IF(ISNUMBER(_xll.BDP($C331, "DELTA_MID")),_xll.BDP($C331, "DELTA_MID")," ")</f>
        <v xml:space="preserve"> </v>
      </c>
      <c r="O331" s="7" t="str">
        <f>IF(ISNUMBER(N331),_xll.BDP($C331, "OPT_UNDL_TICKER")," ")</f>
        <v xml:space="preserve"> </v>
      </c>
      <c r="P331" s="8" t="str">
        <f>IF(ISNUMBER(N331),_xll.BDP($C331, "OPT_UNDL_PX")," ")</f>
        <v xml:space="preserve"> </v>
      </c>
      <c r="Q331" s="7" t="str">
        <f t="shared" si="5"/>
        <v xml:space="preserve"> </v>
      </c>
      <c r="R331" s="8" t="str">
        <f>IF(ISNUMBER(_xll.BDP($T331&amp;" Index","DUR_ADJ_OAS_MID")),_xll.BDP($T331&amp;" Index","DUR_ADJ_OAS_MID"),IF(ISNUMBER(_xll.BDP($T331&amp;" Govt","DUR_ADJ_OAS_MID")),_xll.BDP($T331&amp;" Govt","DUR_ADJ_OAS_MID")," "))</f>
        <v xml:space="preserve"> </v>
      </c>
      <c r="S331" s="7" t="str">
        <f ca="1">IF(AND(A330="SVOL",C330="Cash"),                                     SUM(INDIRECT(ADDRESS(ROW()-(COUNTIF(A:A,"SVOL")),COLUMN())):INDIRECT(ADDRESS(ROW()-1,COLUMN()))),                                    IF(AND(A331="TYA",C331="Cash"), SUM(INDIRECT(ADDRESS(ROW()-(COUNTIF(A:A,"TYA")-1),COLUMN())):INDIRECT(ADDRESS(ROW()-1,COLUMN()))),                                    IF(AND(A331="SVOL",ISNUMBER(FIND(" Govt",C331))),"", IF(AND(A331="SVOL",ISNUMBER(FIND(" Index",C331))),J331,                                    IF(ISNUMBER(N331),Q331*N331,IF(ISNUMBER(R331),J331*R331," "))))))</f>
        <v xml:space="preserve"> </v>
      </c>
      <c r="AB331" s="8" t="s">
        <v>100</v>
      </c>
      <c r="AG331" s="17">
        <v>-4.1219999999999998E-3</v>
      </c>
    </row>
    <row r="332" spans="1:33" x14ac:dyDescent="0.35">
      <c r="A332" t="s">
        <v>1100</v>
      </c>
      <c r="B332" t="s">
        <v>441</v>
      </c>
      <c r="C332" t="s">
        <v>442</v>
      </c>
      <c r="D332" t="s">
        <v>443</v>
      </c>
      <c r="E332" t="s">
        <v>444</v>
      </c>
      <c r="F332" t="s">
        <v>445</v>
      </c>
      <c r="G332" s="1">
        <v>-22960.069274858979</v>
      </c>
      <c r="H332" s="1">
        <v>2.9</v>
      </c>
      <c r="I332" s="2">
        <v>-66584.200897091039</v>
      </c>
      <c r="J332" s="3">
        <v>-9.0051172353545377E-4</v>
      </c>
      <c r="K332" s="4">
        <v>73940404.280000001</v>
      </c>
      <c r="L332" s="5">
        <v>2975001</v>
      </c>
      <c r="M332" s="6">
        <v>24.853909049999999</v>
      </c>
      <c r="N332" s="7" t="str">
        <f>IF(ISNUMBER(_xll.BDP($C332, "DELTA_MID")),_xll.BDP($C332, "DELTA_MID")," ")</f>
        <v xml:space="preserve"> </v>
      </c>
      <c r="O332" s="7" t="str">
        <f>IF(ISNUMBER(N332),_xll.BDP($C332, "OPT_UNDL_TICKER")," ")</f>
        <v xml:space="preserve"> </v>
      </c>
      <c r="P332" s="8" t="str">
        <f>IF(ISNUMBER(N332),_xll.BDP($C332, "OPT_UNDL_PX")," ")</f>
        <v xml:space="preserve"> </v>
      </c>
      <c r="Q332" s="7" t="str">
        <f t="shared" si="5"/>
        <v xml:space="preserve"> </v>
      </c>
      <c r="R332" s="8" t="str">
        <f>IF(ISNUMBER(_xll.BDP($T332&amp;" Index","DUR_ADJ_OAS_MID")),_xll.BDP($T332&amp;" Index","DUR_ADJ_OAS_MID"),IF(ISNUMBER(_xll.BDP($T332&amp;" Govt","DUR_ADJ_OAS_MID")),_xll.BDP($T332&amp;" Govt","DUR_ADJ_OAS_MID")," "))</f>
        <v xml:space="preserve"> </v>
      </c>
      <c r="S332" s="7" t="str">
        <f ca="1">IF(AND(A331="SVOL",C331="Cash"),                                     SUM(INDIRECT(ADDRESS(ROW()-(COUNTIF(A:A,"SVOL")),COLUMN())):INDIRECT(ADDRESS(ROW()-1,COLUMN()))),                                    IF(AND(A332="TYA",C332="Cash"), SUM(INDIRECT(ADDRESS(ROW()-(COUNTIF(A:A,"TYA")-1),COLUMN())):INDIRECT(ADDRESS(ROW()-1,COLUMN()))),                                    IF(AND(A332="SVOL",ISNUMBER(FIND(" Govt",C332))),"", IF(AND(A332="SVOL",ISNUMBER(FIND(" Index",C332))),J332,                                    IF(ISNUMBER(N332),Q332*N332,IF(ISNUMBER(R332),J332*R332," "))))))</f>
        <v xml:space="preserve"> </v>
      </c>
      <c r="AB332" s="8" t="s">
        <v>100</v>
      </c>
      <c r="AG332" s="17">
        <v>-4.1219999999999998E-3</v>
      </c>
    </row>
    <row r="333" spans="1:33" x14ac:dyDescent="0.35">
      <c r="A333" t="s">
        <v>1100</v>
      </c>
      <c r="B333" t="s">
        <v>446</v>
      </c>
      <c r="C333" t="s">
        <v>447</v>
      </c>
      <c r="D333" t="s">
        <v>448</v>
      </c>
      <c r="E333" t="s">
        <v>449</v>
      </c>
      <c r="F333" t="s">
        <v>450</v>
      </c>
      <c r="G333" s="1">
        <v>-2982.4824143508731</v>
      </c>
      <c r="H333" s="1">
        <v>32.1</v>
      </c>
      <c r="I333" s="2">
        <v>-95737.685500663021</v>
      </c>
      <c r="J333" s="3">
        <v>-1.2947952669844799E-3</v>
      </c>
      <c r="K333" s="4">
        <v>73940404.280000001</v>
      </c>
      <c r="L333" s="5">
        <v>2975001</v>
      </c>
      <c r="M333" s="6">
        <v>24.853909049999999</v>
      </c>
      <c r="N333" s="7" t="str">
        <f>IF(ISNUMBER(_xll.BDP($C333, "DELTA_MID")),_xll.BDP($C333, "DELTA_MID")," ")</f>
        <v xml:space="preserve"> </v>
      </c>
      <c r="O333" s="7" t="str">
        <f>IF(ISNUMBER(N333),_xll.BDP($C333, "OPT_UNDL_TICKER")," ")</f>
        <v xml:space="preserve"> </v>
      </c>
      <c r="P333" s="8" t="str">
        <f>IF(ISNUMBER(N333),_xll.BDP($C333, "OPT_UNDL_PX")," ")</f>
        <v xml:space="preserve"> </v>
      </c>
      <c r="Q333" s="7" t="str">
        <f t="shared" si="5"/>
        <v xml:space="preserve"> </v>
      </c>
      <c r="R333" s="8" t="str">
        <f>IF(ISNUMBER(_xll.BDP($T333&amp;" Index","DUR_ADJ_OAS_MID")),_xll.BDP($T333&amp;" Index","DUR_ADJ_OAS_MID"),IF(ISNUMBER(_xll.BDP($T333&amp;" Govt","DUR_ADJ_OAS_MID")),_xll.BDP($T333&amp;" Govt","DUR_ADJ_OAS_MID")," "))</f>
        <v xml:space="preserve"> </v>
      </c>
      <c r="S333" s="7" t="str">
        <f ca="1">IF(AND(A332="SVOL",C332="Cash"),                                     SUM(INDIRECT(ADDRESS(ROW()-(COUNTIF(A:A,"SVOL")),COLUMN())):INDIRECT(ADDRESS(ROW()-1,COLUMN()))),                                    IF(AND(A333="TYA",C333="Cash"), SUM(INDIRECT(ADDRESS(ROW()-(COUNTIF(A:A,"TYA")-1),COLUMN())):INDIRECT(ADDRESS(ROW()-1,COLUMN()))),                                    IF(AND(A333="SVOL",ISNUMBER(FIND(" Govt",C333))),"", IF(AND(A333="SVOL",ISNUMBER(FIND(" Index",C333))),J333,                                    IF(ISNUMBER(N333),Q333*N333,IF(ISNUMBER(R333),J333*R333," "))))))</f>
        <v xml:space="preserve"> </v>
      </c>
      <c r="AB333" s="8" t="s">
        <v>100</v>
      </c>
      <c r="AG333" s="17">
        <v>-4.1219999999999998E-3</v>
      </c>
    </row>
    <row r="334" spans="1:33" x14ac:dyDescent="0.35">
      <c r="A334" t="s">
        <v>1100</v>
      </c>
      <c r="B334" t="s">
        <v>451</v>
      </c>
      <c r="C334" t="s">
        <v>452</v>
      </c>
      <c r="D334" t="s">
        <v>453</v>
      </c>
      <c r="E334" t="s">
        <v>454</v>
      </c>
      <c r="F334" t="s">
        <v>455</v>
      </c>
      <c r="G334" s="1">
        <v>-7419.2399007114227</v>
      </c>
      <c r="H334" s="1">
        <v>11.27</v>
      </c>
      <c r="I334" s="2">
        <v>-83614.833681017728</v>
      </c>
      <c r="J334" s="3">
        <v>-1.1308409048506451E-3</v>
      </c>
      <c r="K334" s="4">
        <v>73940404.280000001</v>
      </c>
      <c r="L334" s="5">
        <v>2975001</v>
      </c>
      <c r="M334" s="6">
        <v>24.853909049999999</v>
      </c>
      <c r="N334" s="7" t="str">
        <f>IF(ISNUMBER(_xll.BDP($C334, "DELTA_MID")),_xll.BDP($C334, "DELTA_MID")," ")</f>
        <v xml:space="preserve"> </v>
      </c>
      <c r="O334" s="7" t="str">
        <f>IF(ISNUMBER(N334),_xll.BDP($C334, "OPT_UNDL_TICKER")," ")</f>
        <v xml:space="preserve"> </v>
      </c>
      <c r="P334" s="8" t="str">
        <f>IF(ISNUMBER(N334),_xll.BDP($C334, "OPT_UNDL_PX")," ")</f>
        <v xml:space="preserve"> </v>
      </c>
      <c r="Q334" s="7" t="str">
        <f t="shared" si="5"/>
        <v xml:space="preserve"> </v>
      </c>
      <c r="R334" s="8" t="str">
        <f>IF(ISNUMBER(_xll.BDP($T334&amp;" Index","DUR_ADJ_OAS_MID")),_xll.BDP($T334&amp;" Index","DUR_ADJ_OAS_MID"),IF(ISNUMBER(_xll.BDP($T334&amp;" Govt","DUR_ADJ_OAS_MID")),_xll.BDP($T334&amp;" Govt","DUR_ADJ_OAS_MID")," "))</f>
        <v xml:space="preserve"> </v>
      </c>
      <c r="S334" s="7" t="str">
        <f ca="1">IF(AND(A333="SVOL",C333="Cash"),                                     SUM(INDIRECT(ADDRESS(ROW()-(COUNTIF(A:A,"SVOL")),COLUMN())):INDIRECT(ADDRESS(ROW()-1,COLUMN()))),                                    IF(AND(A334="TYA",C334="Cash"), SUM(INDIRECT(ADDRESS(ROW()-(COUNTIF(A:A,"TYA")-1),COLUMN())):INDIRECT(ADDRESS(ROW()-1,COLUMN()))),                                    IF(AND(A334="SVOL",ISNUMBER(FIND(" Govt",C334))),"", IF(AND(A334="SVOL",ISNUMBER(FIND(" Index",C334))),J334,                                    IF(ISNUMBER(N334),Q334*N334,IF(ISNUMBER(R334),J334*R334," "))))))</f>
        <v xml:space="preserve"> </v>
      </c>
      <c r="AB334" s="8" t="s">
        <v>100</v>
      </c>
      <c r="AG334" s="17">
        <v>-4.1219999999999998E-3</v>
      </c>
    </row>
    <row r="335" spans="1:33" x14ac:dyDescent="0.35">
      <c r="A335" t="s">
        <v>1100</v>
      </c>
      <c r="B335" t="s">
        <v>456</v>
      </c>
      <c r="C335" t="s">
        <v>457</v>
      </c>
      <c r="D335" t="s">
        <v>458</v>
      </c>
      <c r="E335" t="s">
        <v>459</v>
      </c>
      <c r="F335" t="s">
        <v>460</v>
      </c>
      <c r="G335" s="1">
        <v>-2419.751100579304</v>
      </c>
      <c r="H335" s="1">
        <v>44.72</v>
      </c>
      <c r="I335" s="2">
        <v>-108211.2692179064</v>
      </c>
      <c r="J335" s="3">
        <v>-1.4634930694742811E-3</v>
      </c>
      <c r="K335" s="4">
        <v>73940404.280000001</v>
      </c>
      <c r="L335" s="5">
        <v>2975001</v>
      </c>
      <c r="M335" s="6">
        <v>24.853909049999999</v>
      </c>
      <c r="N335" s="7" t="str">
        <f>IF(ISNUMBER(_xll.BDP($C335, "DELTA_MID")),_xll.BDP($C335, "DELTA_MID")," ")</f>
        <v xml:space="preserve"> </v>
      </c>
      <c r="O335" s="7" t="str">
        <f>IF(ISNUMBER(N335),_xll.BDP($C335, "OPT_UNDL_TICKER")," ")</f>
        <v xml:space="preserve"> </v>
      </c>
      <c r="P335" s="8" t="str">
        <f>IF(ISNUMBER(N335),_xll.BDP($C335, "OPT_UNDL_PX")," ")</f>
        <v xml:space="preserve"> </v>
      </c>
      <c r="Q335" s="7" t="str">
        <f t="shared" si="5"/>
        <v xml:space="preserve"> </v>
      </c>
      <c r="R335" s="8" t="str">
        <f>IF(ISNUMBER(_xll.BDP($T335&amp;" Index","DUR_ADJ_OAS_MID")),_xll.BDP($T335&amp;" Index","DUR_ADJ_OAS_MID"),IF(ISNUMBER(_xll.BDP($T335&amp;" Govt","DUR_ADJ_OAS_MID")),_xll.BDP($T335&amp;" Govt","DUR_ADJ_OAS_MID")," "))</f>
        <v xml:space="preserve"> </v>
      </c>
      <c r="S335" s="7" t="str">
        <f ca="1">IF(AND(A334="SVOL",C334="Cash"),                                     SUM(INDIRECT(ADDRESS(ROW()-(COUNTIF(A:A,"SVOL")),COLUMN())):INDIRECT(ADDRESS(ROW()-1,COLUMN()))),                                    IF(AND(A335="TYA",C335="Cash"), SUM(INDIRECT(ADDRESS(ROW()-(COUNTIF(A:A,"TYA")-1),COLUMN())):INDIRECT(ADDRESS(ROW()-1,COLUMN()))),                                    IF(AND(A335="SVOL",ISNUMBER(FIND(" Govt",C335))),"", IF(AND(A335="SVOL",ISNUMBER(FIND(" Index",C335))),J335,                                    IF(ISNUMBER(N335),Q335*N335,IF(ISNUMBER(R335),J335*R335," "))))))</f>
        <v xml:space="preserve"> </v>
      </c>
      <c r="AB335" s="8" t="s">
        <v>100</v>
      </c>
      <c r="AG335" s="17">
        <v>-4.1219999999999998E-3</v>
      </c>
    </row>
    <row r="336" spans="1:33" x14ac:dyDescent="0.35">
      <c r="A336" t="s">
        <v>1100</v>
      </c>
      <c r="B336" t="s">
        <v>461</v>
      </c>
      <c r="C336" t="s">
        <v>462</v>
      </c>
      <c r="D336" t="s">
        <v>463</v>
      </c>
      <c r="E336" t="s">
        <v>464</v>
      </c>
      <c r="F336" t="s">
        <v>465</v>
      </c>
      <c r="G336" s="1">
        <v>-1866.919740120888</v>
      </c>
      <c r="H336" s="1">
        <v>62.98</v>
      </c>
      <c r="I336" s="2">
        <v>-117578.6052328135</v>
      </c>
      <c r="J336" s="3">
        <v>-1.590180718887645E-3</v>
      </c>
      <c r="K336" s="4">
        <v>73940404.280000001</v>
      </c>
      <c r="L336" s="5">
        <v>2975001</v>
      </c>
      <c r="M336" s="6">
        <v>24.853909049999999</v>
      </c>
      <c r="N336" s="7" t="str">
        <f>IF(ISNUMBER(_xll.BDP($C336, "DELTA_MID")),_xll.BDP($C336, "DELTA_MID")," ")</f>
        <v xml:space="preserve"> </v>
      </c>
      <c r="O336" s="7" t="str">
        <f>IF(ISNUMBER(N336),_xll.BDP($C336, "OPT_UNDL_TICKER")," ")</f>
        <v xml:space="preserve"> </v>
      </c>
      <c r="P336" s="8" t="str">
        <f>IF(ISNUMBER(N336),_xll.BDP($C336, "OPT_UNDL_PX")," ")</f>
        <v xml:space="preserve"> </v>
      </c>
      <c r="Q336" s="7" t="str">
        <f t="shared" si="5"/>
        <v xml:space="preserve"> </v>
      </c>
      <c r="R336" s="8" t="str">
        <f>IF(ISNUMBER(_xll.BDP($T336&amp;" Index","DUR_ADJ_OAS_MID")),_xll.BDP($T336&amp;" Index","DUR_ADJ_OAS_MID"),IF(ISNUMBER(_xll.BDP($T336&amp;" Govt","DUR_ADJ_OAS_MID")),_xll.BDP($T336&amp;" Govt","DUR_ADJ_OAS_MID")," "))</f>
        <v xml:space="preserve"> </v>
      </c>
      <c r="S336" s="7" t="str">
        <f ca="1">IF(AND(A335="SVOL",C335="Cash"),                                     SUM(INDIRECT(ADDRESS(ROW()-(COUNTIF(A:A,"SVOL")),COLUMN())):INDIRECT(ADDRESS(ROW()-1,COLUMN()))),                                    IF(AND(A336="TYA",C336="Cash"), SUM(INDIRECT(ADDRESS(ROW()-(COUNTIF(A:A,"TYA")-1),COLUMN())):INDIRECT(ADDRESS(ROW()-1,COLUMN()))),                                    IF(AND(A336="SVOL",ISNUMBER(FIND(" Govt",C336))),"", IF(AND(A336="SVOL",ISNUMBER(FIND(" Index",C336))),J336,                                    IF(ISNUMBER(N336),Q336*N336,IF(ISNUMBER(R336),J336*R336," "))))))</f>
        <v xml:space="preserve"> </v>
      </c>
      <c r="AB336" s="8" t="s">
        <v>100</v>
      </c>
      <c r="AG336" s="17">
        <v>-4.1219999999999998E-3</v>
      </c>
    </row>
    <row r="337" spans="1:33" x14ac:dyDescent="0.35">
      <c r="A337" t="s">
        <v>1100</v>
      </c>
      <c r="B337" t="s">
        <v>466</v>
      </c>
      <c r="C337" t="s">
        <v>467</v>
      </c>
      <c r="D337" t="s">
        <v>468</v>
      </c>
      <c r="E337" t="s">
        <v>469</v>
      </c>
      <c r="F337" t="s">
        <v>470</v>
      </c>
      <c r="G337" s="1">
        <v>-1723.3862493296799</v>
      </c>
      <c r="H337" s="1">
        <v>68.239999999999995</v>
      </c>
      <c r="I337" s="2">
        <v>-117603.8776542573</v>
      </c>
      <c r="J337" s="3">
        <v>-1.590522513359692E-3</v>
      </c>
      <c r="K337" s="4">
        <v>73940404.280000001</v>
      </c>
      <c r="L337" s="5">
        <v>2975001</v>
      </c>
      <c r="M337" s="6">
        <v>24.853909049999999</v>
      </c>
      <c r="N337" s="7" t="str">
        <f>IF(ISNUMBER(_xll.BDP($C337, "DELTA_MID")),_xll.BDP($C337, "DELTA_MID")," ")</f>
        <v xml:space="preserve"> </v>
      </c>
      <c r="O337" s="7" t="str">
        <f>IF(ISNUMBER(N337),_xll.BDP($C337, "OPT_UNDL_TICKER")," ")</f>
        <v xml:space="preserve"> </v>
      </c>
      <c r="P337" s="8" t="str">
        <f>IF(ISNUMBER(N337),_xll.BDP($C337, "OPT_UNDL_PX")," ")</f>
        <v xml:space="preserve"> </v>
      </c>
      <c r="Q337" s="7" t="str">
        <f t="shared" si="5"/>
        <v xml:space="preserve"> </v>
      </c>
      <c r="R337" s="8" t="str">
        <f>IF(ISNUMBER(_xll.BDP($T337&amp;" Index","DUR_ADJ_OAS_MID")),_xll.BDP($T337&amp;" Index","DUR_ADJ_OAS_MID"),IF(ISNUMBER(_xll.BDP($T337&amp;" Govt","DUR_ADJ_OAS_MID")),_xll.BDP($T337&amp;" Govt","DUR_ADJ_OAS_MID")," "))</f>
        <v xml:space="preserve"> </v>
      </c>
      <c r="S337" s="7" t="str">
        <f ca="1">IF(AND(A336="SVOL",C336="Cash"),                                     SUM(INDIRECT(ADDRESS(ROW()-(COUNTIF(A:A,"SVOL")),COLUMN())):INDIRECT(ADDRESS(ROW()-1,COLUMN()))),                                    IF(AND(A337="TYA",C337="Cash"), SUM(INDIRECT(ADDRESS(ROW()-(COUNTIF(A:A,"TYA")-1),COLUMN())):INDIRECT(ADDRESS(ROW()-1,COLUMN()))),                                    IF(AND(A337="SVOL",ISNUMBER(FIND(" Govt",C337))),"", IF(AND(A337="SVOL",ISNUMBER(FIND(" Index",C337))),J337,                                    IF(ISNUMBER(N337),Q337*N337,IF(ISNUMBER(R337),J337*R337," "))))))</f>
        <v xml:space="preserve"> </v>
      </c>
      <c r="AB337" s="8" t="s">
        <v>100</v>
      </c>
      <c r="AG337" s="17">
        <v>-4.1219999999999998E-3</v>
      </c>
    </row>
    <row r="338" spans="1:33" x14ac:dyDescent="0.35">
      <c r="A338" t="s">
        <v>1100</v>
      </c>
      <c r="B338" t="s">
        <v>471</v>
      </c>
      <c r="C338" t="s">
        <v>472</v>
      </c>
      <c r="D338" t="s">
        <v>473</v>
      </c>
      <c r="E338" t="s">
        <v>474</v>
      </c>
      <c r="F338" t="s">
        <v>475</v>
      </c>
      <c r="G338" s="1">
        <v>-3412.8125579890602</v>
      </c>
      <c r="H338" s="1">
        <v>32.07</v>
      </c>
      <c r="I338" s="2">
        <v>-109448.8987347091</v>
      </c>
      <c r="J338" s="3">
        <v>-1.480231272745607E-3</v>
      </c>
      <c r="K338" s="4">
        <v>73940404.280000001</v>
      </c>
      <c r="L338" s="5">
        <v>2975001</v>
      </c>
      <c r="M338" s="6">
        <v>24.853909049999999</v>
      </c>
      <c r="N338" s="7" t="str">
        <f>IF(ISNUMBER(_xll.BDP($C338, "DELTA_MID")),_xll.BDP($C338, "DELTA_MID")," ")</f>
        <v xml:space="preserve"> </v>
      </c>
      <c r="O338" s="7" t="str">
        <f>IF(ISNUMBER(N338),_xll.BDP($C338, "OPT_UNDL_TICKER")," ")</f>
        <v xml:space="preserve"> </v>
      </c>
      <c r="P338" s="8" t="str">
        <f>IF(ISNUMBER(N338),_xll.BDP($C338, "OPT_UNDL_PX")," ")</f>
        <v xml:space="preserve"> </v>
      </c>
      <c r="Q338" s="7" t="str">
        <f t="shared" si="5"/>
        <v xml:space="preserve"> </v>
      </c>
      <c r="R338" s="8" t="str">
        <f>IF(ISNUMBER(_xll.BDP($T338&amp;" Index","DUR_ADJ_OAS_MID")),_xll.BDP($T338&amp;" Index","DUR_ADJ_OAS_MID"),IF(ISNUMBER(_xll.BDP($T338&amp;" Govt","DUR_ADJ_OAS_MID")),_xll.BDP($T338&amp;" Govt","DUR_ADJ_OAS_MID")," "))</f>
        <v xml:space="preserve"> </v>
      </c>
      <c r="S338" s="7" t="str">
        <f ca="1">IF(AND(A337="SVOL",C337="Cash"),                                     SUM(INDIRECT(ADDRESS(ROW()-(COUNTIF(A:A,"SVOL")),COLUMN())):INDIRECT(ADDRESS(ROW()-1,COLUMN()))),                                    IF(AND(A338="TYA",C338="Cash"), SUM(INDIRECT(ADDRESS(ROW()-(COUNTIF(A:A,"TYA")-1),COLUMN())):INDIRECT(ADDRESS(ROW()-1,COLUMN()))),                                    IF(AND(A338="SVOL",ISNUMBER(FIND(" Govt",C338))),"", IF(AND(A338="SVOL",ISNUMBER(FIND(" Index",C338))),J338,                                    IF(ISNUMBER(N338),Q338*N338,IF(ISNUMBER(R338),J338*R338," "))))))</f>
        <v xml:space="preserve"> </v>
      </c>
      <c r="AB338" s="8" t="s">
        <v>100</v>
      </c>
      <c r="AG338" s="17">
        <v>-4.1219999999999998E-3</v>
      </c>
    </row>
    <row r="339" spans="1:33" x14ac:dyDescent="0.35">
      <c r="A339" t="s">
        <v>1100</v>
      </c>
      <c r="B339" t="s">
        <v>476</v>
      </c>
      <c r="C339" t="s">
        <v>477</v>
      </c>
      <c r="D339" t="s">
        <v>478</v>
      </c>
      <c r="E339" t="s">
        <v>479</v>
      </c>
      <c r="G339" s="1">
        <v>-3149.745016768225</v>
      </c>
      <c r="H339" s="1">
        <v>38.99</v>
      </c>
      <c r="I339" s="2">
        <v>-122808.5582037931</v>
      </c>
      <c r="J339" s="3">
        <v>-1.6609127228833849E-3</v>
      </c>
      <c r="K339" s="4">
        <v>73940404.280000001</v>
      </c>
      <c r="L339" s="5">
        <v>2975001</v>
      </c>
      <c r="M339" s="6">
        <v>24.853909049999999</v>
      </c>
      <c r="N339" s="7" t="str">
        <f>IF(ISNUMBER(_xll.BDP($C339, "DELTA_MID")),_xll.BDP($C339, "DELTA_MID")," ")</f>
        <v xml:space="preserve"> </v>
      </c>
      <c r="O339" s="7" t="str">
        <f>IF(ISNUMBER(N339),_xll.BDP($C339, "OPT_UNDL_TICKER")," ")</f>
        <v xml:space="preserve"> </v>
      </c>
      <c r="P339" s="8" t="str">
        <f>IF(ISNUMBER(N339),_xll.BDP($C339, "OPT_UNDL_PX")," ")</f>
        <v xml:space="preserve"> </v>
      </c>
      <c r="Q339" s="7" t="str">
        <f t="shared" si="5"/>
        <v xml:space="preserve"> </v>
      </c>
      <c r="R339" s="8" t="str">
        <f>IF(ISNUMBER(_xll.BDP($T339&amp;" Index","DUR_ADJ_OAS_MID")),_xll.BDP($T339&amp;" Index","DUR_ADJ_OAS_MID"),IF(ISNUMBER(_xll.BDP($T339&amp;" Govt","DUR_ADJ_OAS_MID")),_xll.BDP($T339&amp;" Govt","DUR_ADJ_OAS_MID")," "))</f>
        <v xml:space="preserve"> </v>
      </c>
      <c r="S339" s="7" t="str">
        <f ca="1">IF(AND(A338="SVOL",C338="Cash"),                                     SUM(INDIRECT(ADDRESS(ROW()-(COUNTIF(A:A,"SVOL")),COLUMN())):INDIRECT(ADDRESS(ROW()-1,COLUMN()))),                                    IF(AND(A339="TYA",C339="Cash"), SUM(INDIRECT(ADDRESS(ROW()-(COUNTIF(A:A,"TYA")-1),COLUMN())):INDIRECT(ADDRESS(ROW()-1,COLUMN()))),                                    IF(AND(A339="SVOL",ISNUMBER(FIND(" Govt",C339))),"", IF(AND(A339="SVOL",ISNUMBER(FIND(" Index",C339))),J339,                                    IF(ISNUMBER(N339),Q339*N339,IF(ISNUMBER(R339),J339*R339," "))))))</f>
        <v xml:space="preserve"> </v>
      </c>
      <c r="AB339" s="8" t="s">
        <v>100</v>
      </c>
      <c r="AG339" s="17">
        <v>-4.1219999999999998E-3</v>
      </c>
    </row>
    <row r="340" spans="1:33" x14ac:dyDescent="0.35">
      <c r="A340" t="s">
        <v>1100</v>
      </c>
      <c r="B340" t="s">
        <v>480</v>
      </c>
      <c r="C340" t="s">
        <v>481</v>
      </c>
      <c r="D340" t="s">
        <v>482</v>
      </c>
      <c r="E340" t="s">
        <v>483</v>
      </c>
      <c r="F340" t="s">
        <v>484</v>
      </c>
      <c r="G340" s="1">
        <v>-8112.7222107222706</v>
      </c>
      <c r="H340" s="1">
        <v>16.920000000000002</v>
      </c>
      <c r="I340" s="2">
        <v>-137267.25980542091</v>
      </c>
      <c r="J340" s="3">
        <v>-1.856458064329924E-3</v>
      </c>
      <c r="K340" s="4">
        <v>73940404.280000001</v>
      </c>
      <c r="L340" s="5">
        <v>2975001</v>
      </c>
      <c r="M340" s="6">
        <v>24.853909049999999</v>
      </c>
      <c r="N340" s="7" t="str">
        <f>IF(ISNUMBER(_xll.BDP($C340, "DELTA_MID")),_xll.BDP($C340, "DELTA_MID")," ")</f>
        <v xml:space="preserve"> </v>
      </c>
      <c r="O340" s="7" t="str">
        <f>IF(ISNUMBER(N340),_xll.BDP($C340, "OPT_UNDL_TICKER")," ")</f>
        <v xml:space="preserve"> </v>
      </c>
      <c r="P340" s="8" t="str">
        <f>IF(ISNUMBER(N340),_xll.BDP($C340, "OPT_UNDL_PX")," ")</f>
        <v xml:space="preserve"> </v>
      </c>
      <c r="Q340" s="7" t="str">
        <f t="shared" si="5"/>
        <v xml:space="preserve"> </v>
      </c>
      <c r="R340" s="8" t="str">
        <f>IF(ISNUMBER(_xll.BDP($T340&amp;" Index","DUR_ADJ_OAS_MID")),_xll.BDP($T340&amp;" Index","DUR_ADJ_OAS_MID"),IF(ISNUMBER(_xll.BDP($T340&amp;" Govt","DUR_ADJ_OAS_MID")),_xll.BDP($T340&amp;" Govt","DUR_ADJ_OAS_MID")," "))</f>
        <v xml:space="preserve"> </v>
      </c>
      <c r="S340" s="7" t="str">
        <f ca="1">IF(AND(A339="SVOL",C339="Cash"),                                     SUM(INDIRECT(ADDRESS(ROW()-(COUNTIF(A:A,"SVOL")),COLUMN())):INDIRECT(ADDRESS(ROW()-1,COLUMN()))),                                    IF(AND(A340="TYA",C340="Cash"), SUM(INDIRECT(ADDRESS(ROW()-(COUNTIF(A:A,"TYA")-1),COLUMN())):INDIRECT(ADDRESS(ROW()-1,COLUMN()))),                                    IF(AND(A340="SVOL",ISNUMBER(FIND(" Govt",C340))),"", IF(AND(A340="SVOL",ISNUMBER(FIND(" Index",C340))),J340,                                    IF(ISNUMBER(N340),Q340*N340,IF(ISNUMBER(R340),J340*R340," "))))))</f>
        <v xml:space="preserve"> </v>
      </c>
      <c r="AB340" s="8" t="s">
        <v>100</v>
      </c>
      <c r="AG340" s="17">
        <v>-4.1219999999999998E-3</v>
      </c>
    </row>
    <row r="341" spans="1:33" x14ac:dyDescent="0.35">
      <c r="A341" t="s">
        <v>1100</v>
      </c>
      <c r="B341" t="s">
        <v>485</v>
      </c>
      <c r="C341" t="s">
        <v>486</v>
      </c>
      <c r="D341" t="s">
        <v>487</v>
      </c>
      <c r="E341" t="s">
        <v>488</v>
      </c>
      <c r="F341" t="s">
        <v>489</v>
      </c>
      <c r="G341" s="1">
        <v>-7124.823354848756</v>
      </c>
      <c r="H341" s="1">
        <v>12.81</v>
      </c>
      <c r="I341" s="2">
        <v>-91268.987175612565</v>
      </c>
      <c r="J341" s="3">
        <v>-1.2343587794028301E-3</v>
      </c>
      <c r="K341" s="4">
        <v>73940404.280000001</v>
      </c>
      <c r="L341" s="5">
        <v>2975001</v>
      </c>
      <c r="M341" s="6">
        <v>24.853909049999999</v>
      </c>
      <c r="N341" s="7" t="str">
        <f>IF(ISNUMBER(_xll.BDP($C341, "DELTA_MID")),_xll.BDP($C341, "DELTA_MID")," ")</f>
        <v xml:space="preserve"> </v>
      </c>
      <c r="O341" s="7" t="str">
        <f>IF(ISNUMBER(N341),_xll.BDP($C341, "OPT_UNDL_TICKER")," ")</f>
        <v xml:space="preserve"> </v>
      </c>
      <c r="P341" s="8" t="str">
        <f>IF(ISNUMBER(N341),_xll.BDP($C341, "OPT_UNDL_PX")," ")</f>
        <v xml:space="preserve"> </v>
      </c>
      <c r="Q341" s="7" t="str">
        <f t="shared" si="5"/>
        <v xml:space="preserve"> </v>
      </c>
      <c r="R341" s="8" t="str">
        <f>IF(ISNUMBER(_xll.BDP($T341&amp;" Index","DUR_ADJ_OAS_MID")),_xll.BDP($T341&amp;" Index","DUR_ADJ_OAS_MID"),IF(ISNUMBER(_xll.BDP($T341&amp;" Govt","DUR_ADJ_OAS_MID")),_xll.BDP($T341&amp;" Govt","DUR_ADJ_OAS_MID")," "))</f>
        <v xml:space="preserve"> </v>
      </c>
      <c r="S341" s="7" t="str">
        <f ca="1">IF(AND(A340="SVOL",C340="Cash"),                                     SUM(INDIRECT(ADDRESS(ROW()-(COUNTIF(A:A,"SVOL")),COLUMN())):INDIRECT(ADDRESS(ROW()-1,COLUMN()))),                                    IF(AND(A341="TYA",C341="Cash"), SUM(INDIRECT(ADDRESS(ROW()-(COUNTIF(A:A,"TYA")-1),COLUMN())):INDIRECT(ADDRESS(ROW()-1,COLUMN()))),                                    IF(AND(A341="SVOL",ISNUMBER(FIND(" Govt",C341))),"", IF(AND(A341="SVOL",ISNUMBER(FIND(" Index",C341))),J341,                                    IF(ISNUMBER(N341),Q341*N341,IF(ISNUMBER(R341),J341*R341," "))))))</f>
        <v xml:space="preserve"> </v>
      </c>
      <c r="AB341" s="8" t="s">
        <v>100</v>
      </c>
      <c r="AG341" s="17">
        <v>-4.1219999999999998E-3</v>
      </c>
    </row>
    <row r="342" spans="1:33" x14ac:dyDescent="0.35">
      <c r="A342" t="s">
        <v>1100</v>
      </c>
      <c r="B342" t="s">
        <v>490</v>
      </c>
      <c r="C342" t="s">
        <v>491</v>
      </c>
      <c r="D342" t="s">
        <v>492</v>
      </c>
      <c r="E342" t="s">
        <v>493</v>
      </c>
      <c r="F342" t="s">
        <v>494</v>
      </c>
      <c r="G342" s="1">
        <v>-1189.579470196084</v>
      </c>
      <c r="H342" s="1">
        <v>115.95</v>
      </c>
      <c r="I342" s="2">
        <v>-137931.73956923591</v>
      </c>
      <c r="J342" s="3">
        <v>-1.865444758009591E-3</v>
      </c>
      <c r="K342" s="4">
        <v>73940404.280000001</v>
      </c>
      <c r="L342" s="5">
        <v>2975001</v>
      </c>
      <c r="M342" s="6">
        <v>24.853909049999999</v>
      </c>
      <c r="N342" s="7" t="str">
        <f>IF(ISNUMBER(_xll.BDP($C342, "DELTA_MID")),_xll.BDP($C342, "DELTA_MID")," ")</f>
        <v xml:space="preserve"> </v>
      </c>
      <c r="O342" s="7" t="str">
        <f>IF(ISNUMBER(N342),_xll.BDP($C342, "OPT_UNDL_TICKER")," ")</f>
        <v xml:space="preserve"> </v>
      </c>
      <c r="P342" s="8" t="str">
        <f>IF(ISNUMBER(N342),_xll.BDP($C342, "OPT_UNDL_PX")," ")</f>
        <v xml:space="preserve"> </v>
      </c>
      <c r="Q342" s="7" t="str">
        <f t="shared" si="5"/>
        <v xml:space="preserve"> </v>
      </c>
      <c r="R342" s="8" t="str">
        <f>IF(ISNUMBER(_xll.BDP($T342&amp;" Index","DUR_ADJ_OAS_MID")),_xll.BDP($T342&amp;" Index","DUR_ADJ_OAS_MID"),IF(ISNUMBER(_xll.BDP($T342&amp;" Govt","DUR_ADJ_OAS_MID")),_xll.BDP($T342&amp;" Govt","DUR_ADJ_OAS_MID")," "))</f>
        <v xml:space="preserve"> </v>
      </c>
      <c r="S342" s="7" t="str">
        <f ca="1">IF(AND(A341="SVOL",C341="Cash"),                                     SUM(INDIRECT(ADDRESS(ROW()-(COUNTIF(A:A,"SVOL")),COLUMN())):INDIRECT(ADDRESS(ROW()-1,COLUMN()))),                                    IF(AND(A342="TYA",C342="Cash"), SUM(INDIRECT(ADDRESS(ROW()-(COUNTIF(A:A,"TYA")-1),COLUMN())):INDIRECT(ADDRESS(ROW()-1,COLUMN()))),                                    IF(AND(A342="SVOL",ISNUMBER(FIND(" Govt",C342))),"", IF(AND(A342="SVOL",ISNUMBER(FIND(" Index",C342))),J342,                                    IF(ISNUMBER(N342),Q342*N342,IF(ISNUMBER(R342),J342*R342," "))))))</f>
        <v xml:space="preserve"> </v>
      </c>
      <c r="AB342" s="8" t="s">
        <v>100</v>
      </c>
      <c r="AG342" s="17">
        <v>-4.1219999999999998E-3</v>
      </c>
    </row>
    <row r="343" spans="1:33" x14ac:dyDescent="0.35">
      <c r="A343" t="s">
        <v>1100</v>
      </c>
      <c r="B343" t="s">
        <v>495</v>
      </c>
      <c r="C343" t="s">
        <v>496</v>
      </c>
      <c r="D343" t="s">
        <v>497</v>
      </c>
      <c r="E343" t="s">
        <v>498</v>
      </c>
      <c r="F343" t="s">
        <v>499</v>
      </c>
      <c r="G343" s="1">
        <v>-2543.9571749512588</v>
      </c>
      <c r="H343" s="1">
        <v>43.73</v>
      </c>
      <c r="I343" s="2">
        <v>-111247.24726061861</v>
      </c>
      <c r="J343" s="3">
        <v>-1.5045528671894159E-3</v>
      </c>
      <c r="K343" s="4">
        <v>73940404.280000001</v>
      </c>
      <c r="L343" s="5">
        <v>2975001</v>
      </c>
      <c r="M343" s="6">
        <v>24.853909049999999</v>
      </c>
      <c r="N343" s="7" t="str">
        <f>IF(ISNUMBER(_xll.BDP($C343, "DELTA_MID")),_xll.BDP($C343, "DELTA_MID")," ")</f>
        <v xml:space="preserve"> </v>
      </c>
      <c r="O343" s="7" t="str">
        <f>IF(ISNUMBER(N343),_xll.BDP($C343, "OPT_UNDL_TICKER")," ")</f>
        <v xml:space="preserve"> </v>
      </c>
      <c r="P343" s="8" t="str">
        <f>IF(ISNUMBER(N343),_xll.BDP($C343, "OPT_UNDL_PX")," ")</f>
        <v xml:space="preserve"> </v>
      </c>
      <c r="Q343" s="7" t="str">
        <f t="shared" si="5"/>
        <v xml:space="preserve"> </v>
      </c>
      <c r="R343" s="8" t="str">
        <f>IF(ISNUMBER(_xll.BDP($T343&amp;" Index","DUR_ADJ_OAS_MID")),_xll.BDP($T343&amp;" Index","DUR_ADJ_OAS_MID"),IF(ISNUMBER(_xll.BDP($T343&amp;" Govt","DUR_ADJ_OAS_MID")),_xll.BDP($T343&amp;" Govt","DUR_ADJ_OAS_MID")," "))</f>
        <v xml:space="preserve"> </v>
      </c>
      <c r="S343" s="7" t="str">
        <f ca="1">IF(AND(A342="SVOL",C342="Cash"),                                     SUM(INDIRECT(ADDRESS(ROW()-(COUNTIF(A:A,"SVOL")),COLUMN())):INDIRECT(ADDRESS(ROW()-1,COLUMN()))),                                    IF(AND(A343="TYA",C343="Cash"), SUM(INDIRECT(ADDRESS(ROW()-(COUNTIF(A:A,"TYA")-1),COLUMN())):INDIRECT(ADDRESS(ROW()-1,COLUMN()))),                                    IF(AND(A343="SVOL",ISNUMBER(FIND(" Govt",C343))),"", IF(AND(A343="SVOL",ISNUMBER(FIND(" Index",C343))),J343,                                    IF(ISNUMBER(N343),Q343*N343,IF(ISNUMBER(R343),J343*R343," "))))))</f>
        <v xml:space="preserve"> </v>
      </c>
      <c r="AB343" s="8" t="s">
        <v>100</v>
      </c>
      <c r="AG343" s="17">
        <v>-4.1219999999999998E-3</v>
      </c>
    </row>
    <row r="344" spans="1:33" x14ac:dyDescent="0.35">
      <c r="A344" t="s">
        <v>1100</v>
      </c>
      <c r="B344" t="s">
        <v>500</v>
      </c>
      <c r="C344" t="s">
        <v>501</v>
      </c>
      <c r="D344" t="s">
        <v>502</v>
      </c>
      <c r="E344" t="s">
        <v>503</v>
      </c>
      <c r="F344" t="s">
        <v>504</v>
      </c>
      <c r="G344" s="1">
        <v>-4129.0633107310096</v>
      </c>
      <c r="H344" s="1">
        <v>24.55</v>
      </c>
      <c r="I344" s="2">
        <v>-101368.5042784463</v>
      </c>
      <c r="J344" s="3">
        <v>-1.3709487426465869E-3</v>
      </c>
      <c r="K344" s="4">
        <v>73940404.280000001</v>
      </c>
      <c r="L344" s="5">
        <v>2975001</v>
      </c>
      <c r="M344" s="6">
        <v>24.853909049999999</v>
      </c>
      <c r="N344" s="7" t="str">
        <f>IF(ISNUMBER(_xll.BDP($C344, "DELTA_MID")),_xll.BDP($C344, "DELTA_MID")," ")</f>
        <v xml:space="preserve"> </v>
      </c>
      <c r="O344" s="7" t="str">
        <f>IF(ISNUMBER(N344),_xll.BDP($C344, "OPT_UNDL_TICKER")," ")</f>
        <v xml:space="preserve"> </v>
      </c>
      <c r="P344" s="8" t="str">
        <f>IF(ISNUMBER(N344),_xll.BDP($C344, "OPT_UNDL_PX")," ")</f>
        <v xml:space="preserve"> </v>
      </c>
      <c r="Q344" s="7" t="str">
        <f t="shared" si="5"/>
        <v xml:space="preserve"> </v>
      </c>
      <c r="R344" s="8" t="str">
        <f>IF(ISNUMBER(_xll.BDP($T344&amp;" Index","DUR_ADJ_OAS_MID")),_xll.BDP($T344&amp;" Index","DUR_ADJ_OAS_MID"),IF(ISNUMBER(_xll.BDP($T344&amp;" Govt","DUR_ADJ_OAS_MID")),_xll.BDP($T344&amp;" Govt","DUR_ADJ_OAS_MID")," "))</f>
        <v xml:space="preserve"> </v>
      </c>
      <c r="S344" s="7" t="str">
        <f ca="1">IF(AND(A343="SVOL",C343="Cash"),                                     SUM(INDIRECT(ADDRESS(ROW()-(COUNTIF(A:A,"SVOL")),COLUMN())):INDIRECT(ADDRESS(ROW()-1,COLUMN()))),                                    IF(AND(A344="TYA",C344="Cash"), SUM(INDIRECT(ADDRESS(ROW()-(COUNTIF(A:A,"TYA")-1),COLUMN())):INDIRECT(ADDRESS(ROW()-1,COLUMN()))),                                    IF(AND(A344="SVOL",ISNUMBER(FIND(" Govt",C344))),"", IF(AND(A344="SVOL",ISNUMBER(FIND(" Index",C344))),J344,                                    IF(ISNUMBER(N344),Q344*N344,IF(ISNUMBER(R344),J344*R344," "))))))</f>
        <v xml:space="preserve"> </v>
      </c>
      <c r="AB344" s="8" t="s">
        <v>100</v>
      </c>
      <c r="AG344" s="17">
        <v>-4.1219999999999998E-3</v>
      </c>
    </row>
    <row r="345" spans="1:33" x14ac:dyDescent="0.35">
      <c r="A345" t="s">
        <v>1100</v>
      </c>
      <c r="B345" t="s">
        <v>505</v>
      </c>
      <c r="C345" t="s">
        <v>506</v>
      </c>
      <c r="D345" t="s">
        <v>507</v>
      </c>
      <c r="E345" t="s">
        <v>508</v>
      </c>
      <c r="F345" t="s">
        <v>509</v>
      </c>
      <c r="G345" s="1">
        <v>-2551.176780832368</v>
      </c>
      <c r="H345" s="1">
        <v>50.67</v>
      </c>
      <c r="I345" s="2">
        <v>-129268.12748477609</v>
      </c>
      <c r="J345" s="3">
        <v>-1.7482745562934609E-3</v>
      </c>
      <c r="K345" s="4">
        <v>73940404.280000001</v>
      </c>
      <c r="L345" s="5">
        <v>2975001</v>
      </c>
      <c r="M345" s="6">
        <v>24.853909049999999</v>
      </c>
      <c r="N345" s="7" t="str">
        <f>IF(ISNUMBER(_xll.BDP($C345, "DELTA_MID")),_xll.BDP($C345, "DELTA_MID")," ")</f>
        <v xml:space="preserve"> </v>
      </c>
      <c r="O345" s="7" t="str">
        <f>IF(ISNUMBER(N345),_xll.BDP($C345, "OPT_UNDL_TICKER")," ")</f>
        <v xml:space="preserve"> </v>
      </c>
      <c r="P345" s="8" t="str">
        <f>IF(ISNUMBER(N345),_xll.BDP($C345, "OPT_UNDL_PX")," ")</f>
        <v xml:space="preserve"> </v>
      </c>
      <c r="Q345" s="7" t="str">
        <f t="shared" si="5"/>
        <v xml:space="preserve"> </v>
      </c>
      <c r="R345" s="8" t="str">
        <f>IF(ISNUMBER(_xll.BDP($T345&amp;" Index","DUR_ADJ_OAS_MID")),_xll.BDP($T345&amp;" Index","DUR_ADJ_OAS_MID"),IF(ISNUMBER(_xll.BDP($T345&amp;" Govt","DUR_ADJ_OAS_MID")),_xll.BDP($T345&amp;" Govt","DUR_ADJ_OAS_MID")," "))</f>
        <v xml:space="preserve"> </v>
      </c>
      <c r="S345" s="7" t="str">
        <f ca="1">IF(AND(A344="SVOL",C344="Cash"),                                     SUM(INDIRECT(ADDRESS(ROW()-(COUNTIF(A:A,"SVOL")),COLUMN())):INDIRECT(ADDRESS(ROW()-1,COLUMN()))),                                    IF(AND(A345="TYA",C345="Cash"), SUM(INDIRECT(ADDRESS(ROW()-(COUNTIF(A:A,"TYA")-1),COLUMN())):INDIRECT(ADDRESS(ROW()-1,COLUMN()))),                                    IF(AND(A345="SVOL",ISNUMBER(FIND(" Govt",C345))),"", IF(AND(A345="SVOL",ISNUMBER(FIND(" Index",C345))),J345,                                    IF(ISNUMBER(N345),Q345*N345,IF(ISNUMBER(R345),J345*R345," "))))))</f>
        <v xml:space="preserve"> </v>
      </c>
      <c r="AB345" s="8" t="s">
        <v>100</v>
      </c>
      <c r="AG345" s="17">
        <v>-4.1219999999999998E-3</v>
      </c>
    </row>
    <row r="346" spans="1:33" x14ac:dyDescent="0.35">
      <c r="A346" t="s">
        <v>1100</v>
      </c>
      <c r="B346" t="s">
        <v>510</v>
      </c>
      <c r="C346" t="s">
        <v>511</v>
      </c>
      <c r="D346" t="s">
        <v>512</v>
      </c>
      <c r="E346" t="s">
        <v>513</v>
      </c>
      <c r="F346" t="s">
        <v>514</v>
      </c>
      <c r="G346" s="1">
        <v>-1083.169178136699</v>
      </c>
      <c r="H346" s="1">
        <v>95.37</v>
      </c>
      <c r="I346" s="2">
        <v>-103301.84451889701</v>
      </c>
      <c r="J346" s="3">
        <v>-1.3970960197581569E-3</v>
      </c>
      <c r="K346" s="4">
        <v>73940404.280000001</v>
      </c>
      <c r="L346" s="5">
        <v>2975001</v>
      </c>
      <c r="M346" s="6">
        <v>24.853909049999999</v>
      </c>
      <c r="N346" s="7" t="str">
        <f>IF(ISNUMBER(_xll.BDP($C346, "DELTA_MID")),_xll.BDP($C346, "DELTA_MID")," ")</f>
        <v xml:space="preserve"> </v>
      </c>
      <c r="O346" s="7" t="str">
        <f>IF(ISNUMBER(N346),_xll.BDP($C346, "OPT_UNDL_TICKER")," ")</f>
        <v xml:space="preserve"> </v>
      </c>
      <c r="P346" s="8" t="str">
        <f>IF(ISNUMBER(N346),_xll.BDP($C346, "OPT_UNDL_PX")," ")</f>
        <v xml:space="preserve"> </v>
      </c>
      <c r="Q346" s="7" t="str">
        <f t="shared" si="5"/>
        <v xml:space="preserve"> </v>
      </c>
      <c r="R346" s="8" t="str">
        <f>IF(ISNUMBER(_xll.BDP($T346&amp;" Index","DUR_ADJ_OAS_MID")),_xll.BDP($T346&amp;" Index","DUR_ADJ_OAS_MID"),IF(ISNUMBER(_xll.BDP($T346&amp;" Govt","DUR_ADJ_OAS_MID")),_xll.BDP($T346&amp;" Govt","DUR_ADJ_OAS_MID")," "))</f>
        <v xml:space="preserve"> </v>
      </c>
      <c r="S346" s="7" t="str">
        <f ca="1">IF(AND(A345="SVOL",C345="Cash"),                                     SUM(INDIRECT(ADDRESS(ROW()-(COUNTIF(A:A,"SVOL")),COLUMN())):INDIRECT(ADDRESS(ROW()-1,COLUMN()))),                                    IF(AND(A346="TYA",C346="Cash"), SUM(INDIRECT(ADDRESS(ROW()-(COUNTIF(A:A,"TYA")-1),COLUMN())):INDIRECT(ADDRESS(ROW()-1,COLUMN()))),                                    IF(AND(A346="SVOL",ISNUMBER(FIND(" Govt",C346))),"", IF(AND(A346="SVOL",ISNUMBER(FIND(" Index",C346))),J346,                                    IF(ISNUMBER(N346),Q346*N346,IF(ISNUMBER(R346),J346*R346," "))))))</f>
        <v xml:space="preserve"> </v>
      </c>
      <c r="AB346" s="8" t="s">
        <v>100</v>
      </c>
      <c r="AG346" s="17">
        <v>-4.1219999999999998E-3</v>
      </c>
    </row>
    <row r="347" spans="1:33" x14ac:dyDescent="0.35">
      <c r="A347" t="s">
        <v>1100</v>
      </c>
      <c r="B347" t="s">
        <v>515</v>
      </c>
      <c r="C347" t="s">
        <v>516</v>
      </c>
      <c r="D347" t="s">
        <v>517</v>
      </c>
      <c r="E347" t="s">
        <v>518</v>
      </c>
      <c r="F347" t="s">
        <v>519</v>
      </c>
      <c r="G347" s="1">
        <v>-5772.6651225523419</v>
      </c>
      <c r="H347" s="1">
        <v>12.18</v>
      </c>
      <c r="I347" s="2">
        <v>-70311.061192687528</v>
      </c>
      <c r="J347" s="3">
        <v>-9.5091529289495426E-4</v>
      </c>
      <c r="K347" s="4">
        <v>73940404.280000001</v>
      </c>
      <c r="L347" s="5">
        <v>2975001</v>
      </c>
      <c r="M347" s="6">
        <v>24.853909049999999</v>
      </c>
      <c r="N347" s="7" t="str">
        <f>IF(ISNUMBER(_xll.BDP($C347, "DELTA_MID")),_xll.BDP($C347, "DELTA_MID")," ")</f>
        <v xml:space="preserve"> </v>
      </c>
      <c r="O347" s="7" t="str">
        <f>IF(ISNUMBER(N347),_xll.BDP($C347, "OPT_UNDL_TICKER")," ")</f>
        <v xml:space="preserve"> </v>
      </c>
      <c r="P347" s="8" t="str">
        <f>IF(ISNUMBER(N347),_xll.BDP($C347, "OPT_UNDL_PX")," ")</f>
        <v xml:space="preserve"> </v>
      </c>
      <c r="Q347" s="7" t="str">
        <f t="shared" si="5"/>
        <v xml:space="preserve"> </v>
      </c>
      <c r="R347" s="8" t="str">
        <f>IF(ISNUMBER(_xll.BDP($T347&amp;" Index","DUR_ADJ_OAS_MID")),_xll.BDP($T347&amp;" Index","DUR_ADJ_OAS_MID"),IF(ISNUMBER(_xll.BDP($T347&amp;" Govt","DUR_ADJ_OAS_MID")),_xll.BDP($T347&amp;" Govt","DUR_ADJ_OAS_MID")," "))</f>
        <v xml:space="preserve"> </v>
      </c>
      <c r="S347" s="7" t="str">
        <f ca="1">IF(AND(A346="SVOL",C346="Cash"),                                     SUM(INDIRECT(ADDRESS(ROW()-(COUNTIF(A:A,"SVOL")),COLUMN())):INDIRECT(ADDRESS(ROW()-1,COLUMN()))),                                    IF(AND(A347="TYA",C347="Cash"), SUM(INDIRECT(ADDRESS(ROW()-(COUNTIF(A:A,"TYA")-1),COLUMN())):INDIRECT(ADDRESS(ROW()-1,COLUMN()))),                                    IF(AND(A347="SVOL",ISNUMBER(FIND(" Govt",C347))),"", IF(AND(A347="SVOL",ISNUMBER(FIND(" Index",C347))),J347,                                    IF(ISNUMBER(N347),Q347*N347,IF(ISNUMBER(R347),J347*R347," "))))))</f>
        <v xml:space="preserve"> </v>
      </c>
      <c r="AB347" s="8" t="s">
        <v>100</v>
      </c>
      <c r="AG347" s="17">
        <v>-4.1219999999999998E-3</v>
      </c>
    </row>
    <row r="348" spans="1:33" x14ac:dyDescent="0.35">
      <c r="A348" t="s">
        <v>1100</v>
      </c>
      <c r="B348" t="s">
        <v>520</v>
      </c>
      <c r="C348" t="s">
        <v>521</v>
      </c>
      <c r="D348" t="s">
        <v>522</v>
      </c>
      <c r="E348" t="s">
        <v>523</v>
      </c>
      <c r="F348" t="s">
        <v>524</v>
      </c>
      <c r="G348" s="1">
        <v>-6159.3668929261612</v>
      </c>
      <c r="H348" s="1">
        <v>16.079999999999998</v>
      </c>
      <c r="I348" s="2">
        <v>-99042.619638252669</v>
      </c>
      <c r="J348" s="3">
        <v>-1.3394925359509089E-3</v>
      </c>
      <c r="K348" s="4">
        <v>73940404.280000001</v>
      </c>
      <c r="L348" s="5">
        <v>2975001</v>
      </c>
      <c r="M348" s="6">
        <v>24.853909049999999</v>
      </c>
      <c r="N348" s="7" t="str">
        <f>IF(ISNUMBER(_xll.BDP($C348, "DELTA_MID")),_xll.BDP($C348, "DELTA_MID")," ")</f>
        <v xml:space="preserve"> </v>
      </c>
      <c r="O348" s="7" t="str">
        <f>IF(ISNUMBER(N348),_xll.BDP($C348, "OPT_UNDL_TICKER")," ")</f>
        <v xml:space="preserve"> </v>
      </c>
      <c r="P348" s="8" t="str">
        <f>IF(ISNUMBER(N348),_xll.BDP($C348, "OPT_UNDL_PX")," ")</f>
        <v xml:space="preserve"> </v>
      </c>
      <c r="Q348" s="7" t="str">
        <f t="shared" si="5"/>
        <v xml:space="preserve"> </v>
      </c>
      <c r="R348" s="8" t="str">
        <f>IF(ISNUMBER(_xll.BDP($T348&amp;" Index","DUR_ADJ_OAS_MID")),_xll.BDP($T348&amp;" Index","DUR_ADJ_OAS_MID"),IF(ISNUMBER(_xll.BDP($T348&amp;" Govt","DUR_ADJ_OAS_MID")),_xll.BDP($T348&amp;" Govt","DUR_ADJ_OAS_MID")," "))</f>
        <v xml:space="preserve"> </v>
      </c>
      <c r="S348" s="7" t="str">
        <f ca="1">IF(AND(A347="SVOL",C347="Cash"),                                     SUM(INDIRECT(ADDRESS(ROW()-(COUNTIF(A:A,"SVOL")),COLUMN())):INDIRECT(ADDRESS(ROW()-1,COLUMN()))),                                    IF(AND(A348="TYA",C348="Cash"), SUM(INDIRECT(ADDRESS(ROW()-(COUNTIF(A:A,"TYA")-1),COLUMN())):INDIRECT(ADDRESS(ROW()-1,COLUMN()))),                                    IF(AND(A348="SVOL",ISNUMBER(FIND(" Govt",C348))),"", IF(AND(A348="SVOL",ISNUMBER(FIND(" Index",C348))),J348,                                    IF(ISNUMBER(N348),Q348*N348,IF(ISNUMBER(R348),J348*R348," "))))))</f>
        <v xml:space="preserve"> </v>
      </c>
      <c r="AB348" s="8" t="s">
        <v>100</v>
      </c>
      <c r="AG348" s="17">
        <v>-4.1219999999999998E-3</v>
      </c>
    </row>
    <row r="349" spans="1:33" x14ac:dyDescent="0.35">
      <c r="A349" t="s">
        <v>1100</v>
      </c>
      <c r="B349" t="s">
        <v>525</v>
      </c>
      <c r="C349" t="s">
        <v>526</v>
      </c>
      <c r="D349" t="s">
        <v>527</v>
      </c>
      <c r="E349" t="s">
        <v>528</v>
      </c>
      <c r="F349" t="s">
        <v>529</v>
      </c>
      <c r="G349" s="1">
        <v>-5873.8994583756357</v>
      </c>
      <c r="H349" s="1">
        <v>17.47</v>
      </c>
      <c r="I349" s="2">
        <v>-102617.0235378223</v>
      </c>
      <c r="J349" s="3">
        <v>-1.387834223210746E-3</v>
      </c>
      <c r="K349" s="4">
        <v>73940404.280000001</v>
      </c>
      <c r="L349" s="5">
        <v>2975001</v>
      </c>
      <c r="M349" s="6">
        <v>24.853909049999999</v>
      </c>
      <c r="N349" s="7" t="str">
        <f>IF(ISNUMBER(_xll.BDP($C349, "DELTA_MID")),_xll.BDP($C349, "DELTA_MID")," ")</f>
        <v xml:space="preserve"> </v>
      </c>
      <c r="O349" s="7" t="str">
        <f>IF(ISNUMBER(N349),_xll.BDP($C349, "OPT_UNDL_TICKER")," ")</f>
        <v xml:space="preserve"> </v>
      </c>
      <c r="P349" s="8" t="str">
        <f>IF(ISNUMBER(N349),_xll.BDP($C349, "OPT_UNDL_PX")," ")</f>
        <v xml:space="preserve"> </v>
      </c>
      <c r="Q349" s="7" t="str">
        <f t="shared" si="5"/>
        <v xml:space="preserve"> </v>
      </c>
      <c r="R349" s="8" t="str">
        <f>IF(ISNUMBER(_xll.BDP($T349&amp;" Index","DUR_ADJ_OAS_MID")),_xll.BDP($T349&amp;" Index","DUR_ADJ_OAS_MID"),IF(ISNUMBER(_xll.BDP($T349&amp;" Govt","DUR_ADJ_OAS_MID")),_xll.BDP($T349&amp;" Govt","DUR_ADJ_OAS_MID")," "))</f>
        <v xml:space="preserve"> </v>
      </c>
      <c r="S349" s="7" t="str">
        <f ca="1">IF(AND(A348="SVOL",C348="Cash"),                                     SUM(INDIRECT(ADDRESS(ROW()-(COUNTIF(A:A,"SVOL")),COLUMN())):INDIRECT(ADDRESS(ROW()-1,COLUMN()))),                                    IF(AND(A349="TYA",C349="Cash"), SUM(INDIRECT(ADDRESS(ROW()-(COUNTIF(A:A,"TYA")-1),COLUMN())):INDIRECT(ADDRESS(ROW()-1,COLUMN()))),                                    IF(AND(A349="SVOL",ISNUMBER(FIND(" Govt",C349))),"", IF(AND(A349="SVOL",ISNUMBER(FIND(" Index",C349))),J349,                                    IF(ISNUMBER(N349),Q349*N349,IF(ISNUMBER(R349),J349*R349," "))))))</f>
        <v xml:space="preserve"> </v>
      </c>
      <c r="AB349" s="8" t="s">
        <v>100</v>
      </c>
      <c r="AG349" s="17">
        <v>-4.1219999999999998E-3</v>
      </c>
    </row>
    <row r="350" spans="1:33" x14ac:dyDescent="0.35">
      <c r="A350" t="s">
        <v>1100</v>
      </c>
      <c r="B350" t="s">
        <v>530</v>
      </c>
      <c r="C350" t="s">
        <v>531</v>
      </c>
      <c r="D350" t="s">
        <v>532</v>
      </c>
      <c r="E350" t="s">
        <v>533</v>
      </c>
      <c r="F350" t="s">
        <v>534</v>
      </c>
      <c r="G350" s="1">
        <v>-2798.7375958247471</v>
      </c>
      <c r="H350" s="1">
        <v>18.47</v>
      </c>
      <c r="I350" s="2">
        <v>-51692.683394883083</v>
      </c>
      <c r="J350" s="3">
        <v>-6.9911280440300937E-4</v>
      </c>
      <c r="K350" s="4">
        <v>73940404.280000001</v>
      </c>
      <c r="L350" s="5">
        <v>2975001</v>
      </c>
      <c r="M350" s="6">
        <v>24.853909049999999</v>
      </c>
      <c r="N350" s="7" t="str">
        <f>IF(ISNUMBER(_xll.BDP($C350, "DELTA_MID")),_xll.BDP($C350, "DELTA_MID")," ")</f>
        <v xml:space="preserve"> </v>
      </c>
      <c r="O350" s="7" t="str">
        <f>IF(ISNUMBER(N350),_xll.BDP($C350, "OPT_UNDL_TICKER")," ")</f>
        <v xml:space="preserve"> </v>
      </c>
      <c r="P350" s="8" t="str">
        <f>IF(ISNUMBER(N350),_xll.BDP($C350, "OPT_UNDL_PX")," ")</f>
        <v xml:space="preserve"> </v>
      </c>
      <c r="Q350" s="7" t="str">
        <f t="shared" si="5"/>
        <v xml:space="preserve"> </v>
      </c>
      <c r="R350" s="8" t="str">
        <f>IF(ISNUMBER(_xll.BDP($T350&amp;" Index","DUR_ADJ_OAS_MID")),_xll.BDP($T350&amp;" Index","DUR_ADJ_OAS_MID"),IF(ISNUMBER(_xll.BDP($T350&amp;" Govt","DUR_ADJ_OAS_MID")),_xll.BDP($T350&amp;" Govt","DUR_ADJ_OAS_MID")," "))</f>
        <v xml:space="preserve"> </v>
      </c>
      <c r="S350" s="7" t="str">
        <f ca="1">IF(AND(A349="SVOL",C349="Cash"),                                     SUM(INDIRECT(ADDRESS(ROW()-(COUNTIF(A:A,"SVOL")),COLUMN())):INDIRECT(ADDRESS(ROW()-1,COLUMN()))),                                    IF(AND(A350="TYA",C350="Cash"), SUM(INDIRECT(ADDRESS(ROW()-(COUNTIF(A:A,"TYA")-1),COLUMN())):INDIRECT(ADDRESS(ROW()-1,COLUMN()))),                                    IF(AND(A350="SVOL",ISNUMBER(FIND(" Govt",C350))),"", IF(AND(A350="SVOL",ISNUMBER(FIND(" Index",C350))),J350,                                    IF(ISNUMBER(N350),Q350*N350,IF(ISNUMBER(R350),J350*R350," "))))))</f>
        <v xml:space="preserve"> </v>
      </c>
      <c r="AB350" s="8" t="s">
        <v>100</v>
      </c>
      <c r="AG350" s="17">
        <v>-4.1219999999999998E-3</v>
      </c>
    </row>
    <row r="351" spans="1:33" x14ac:dyDescent="0.35">
      <c r="A351" t="s">
        <v>1100</v>
      </c>
      <c r="B351" t="s">
        <v>535</v>
      </c>
      <c r="C351" t="s">
        <v>536</v>
      </c>
      <c r="D351" t="s">
        <v>537</v>
      </c>
      <c r="E351" t="s">
        <v>538</v>
      </c>
      <c r="F351" t="s">
        <v>539</v>
      </c>
      <c r="G351" s="1">
        <v>-9320.129610679036</v>
      </c>
      <c r="H351" s="1">
        <v>11.63</v>
      </c>
      <c r="I351" s="2">
        <v>-108393.10737219721</v>
      </c>
      <c r="J351" s="3">
        <v>-1.465952322382909E-3</v>
      </c>
      <c r="K351" s="4">
        <v>73940404.280000001</v>
      </c>
      <c r="L351" s="5">
        <v>2975001</v>
      </c>
      <c r="M351" s="6">
        <v>24.853909049999999</v>
      </c>
      <c r="N351" s="7" t="str">
        <f>IF(ISNUMBER(_xll.BDP($C351, "DELTA_MID")),_xll.BDP($C351, "DELTA_MID")," ")</f>
        <v xml:space="preserve"> </v>
      </c>
      <c r="O351" s="7" t="str">
        <f>IF(ISNUMBER(N351),_xll.BDP($C351, "OPT_UNDL_TICKER")," ")</f>
        <v xml:space="preserve"> </v>
      </c>
      <c r="P351" s="8" t="str">
        <f>IF(ISNUMBER(N351),_xll.BDP($C351, "OPT_UNDL_PX")," ")</f>
        <v xml:space="preserve"> </v>
      </c>
      <c r="Q351" s="7" t="str">
        <f t="shared" si="5"/>
        <v xml:space="preserve"> </v>
      </c>
      <c r="R351" s="8" t="str">
        <f>IF(ISNUMBER(_xll.BDP($T351&amp;" Index","DUR_ADJ_OAS_MID")),_xll.BDP($T351&amp;" Index","DUR_ADJ_OAS_MID"),IF(ISNUMBER(_xll.BDP($T351&amp;" Govt","DUR_ADJ_OAS_MID")),_xll.BDP($T351&amp;" Govt","DUR_ADJ_OAS_MID")," "))</f>
        <v xml:space="preserve"> </v>
      </c>
      <c r="S351" s="7" t="str">
        <f ca="1">IF(AND(A350="SVOL",C350="Cash"),                                     SUM(INDIRECT(ADDRESS(ROW()-(COUNTIF(A:A,"SVOL")),COLUMN())):INDIRECT(ADDRESS(ROW()-1,COLUMN()))),                                    IF(AND(A351="TYA",C351="Cash"), SUM(INDIRECT(ADDRESS(ROW()-(COUNTIF(A:A,"TYA")-1),COLUMN())):INDIRECT(ADDRESS(ROW()-1,COLUMN()))),                                    IF(AND(A351="SVOL",ISNUMBER(FIND(" Govt",C351))),"", IF(AND(A351="SVOL",ISNUMBER(FIND(" Index",C351))),J351,                                    IF(ISNUMBER(N351),Q351*N351,IF(ISNUMBER(R351),J351*R351," "))))))</f>
        <v xml:space="preserve"> </v>
      </c>
      <c r="AB351" s="8" t="s">
        <v>100</v>
      </c>
      <c r="AG351" s="17">
        <v>-4.1219999999999998E-3</v>
      </c>
    </row>
    <row r="352" spans="1:33" x14ac:dyDescent="0.35">
      <c r="A352" t="s">
        <v>1100</v>
      </c>
      <c r="B352" t="s">
        <v>540</v>
      </c>
      <c r="C352" t="s">
        <v>541</v>
      </c>
      <c r="D352" t="s">
        <v>542</v>
      </c>
      <c r="E352" t="s">
        <v>543</v>
      </c>
      <c r="F352" t="s">
        <v>544</v>
      </c>
      <c r="G352" s="1">
        <v>-8729.9269732098164</v>
      </c>
      <c r="H352" s="1">
        <v>12.13</v>
      </c>
      <c r="I352" s="2">
        <v>-105894.01418503511</v>
      </c>
      <c r="J352" s="3">
        <v>-1.4321535730861311E-3</v>
      </c>
      <c r="K352" s="4">
        <v>73940404.280000001</v>
      </c>
      <c r="L352" s="5">
        <v>2975001</v>
      </c>
      <c r="M352" s="6">
        <v>24.853909049999999</v>
      </c>
      <c r="N352" s="7" t="str">
        <f>IF(ISNUMBER(_xll.BDP($C352, "DELTA_MID")),_xll.BDP($C352, "DELTA_MID")," ")</f>
        <v xml:space="preserve"> </v>
      </c>
      <c r="O352" s="7" t="str">
        <f>IF(ISNUMBER(N352),_xll.BDP($C352, "OPT_UNDL_TICKER")," ")</f>
        <v xml:space="preserve"> </v>
      </c>
      <c r="P352" s="8" t="str">
        <f>IF(ISNUMBER(N352),_xll.BDP($C352, "OPT_UNDL_PX")," ")</f>
        <v xml:space="preserve"> </v>
      </c>
      <c r="Q352" s="7" t="str">
        <f t="shared" si="5"/>
        <v xml:space="preserve"> </v>
      </c>
      <c r="R352" s="8" t="str">
        <f>IF(ISNUMBER(_xll.BDP($T352&amp;" Index","DUR_ADJ_OAS_MID")),_xll.BDP($T352&amp;" Index","DUR_ADJ_OAS_MID"),IF(ISNUMBER(_xll.BDP($T352&amp;" Govt","DUR_ADJ_OAS_MID")),_xll.BDP($T352&amp;" Govt","DUR_ADJ_OAS_MID")," "))</f>
        <v xml:space="preserve"> </v>
      </c>
      <c r="S352" s="7" t="str">
        <f ca="1">IF(AND(A351="SVOL",C351="Cash"),                                     SUM(INDIRECT(ADDRESS(ROW()-(COUNTIF(A:A,"SVOL")),COLUMN())):INDIRECT(ADDRESS(ROW()-1,COLUMN()))),                                    IF(AND(A352="TYA",C352="Cash"), SUM(INDIRECT(ADDRESS(ROW()-(COUNTIF(A:A,"TYA")-1),COLUMN())):INDIRECT(ADDRESS(ROW()-1,COLUMN()))),                                    IF(AND(A352="SVOL",ISNUMBER(FIND(" Govt",C352))),"", IF(AND(A352="SVOL",ISNUMBER(FIND(" Index",C352))),J352,                                    IF(ISNUMBER(N352),Q352*N352,IF(ISNUMBER(R352),J352*R352," "))))))</f>
        <v xml:space="preserve"> </v>
      </c>
      <c r="AB352" s="8" t="s">
        <v>100</v>
      </c>
      <c r="AG352" s="17">
        <v>-4.1219999999999998E-3</v>
      </c>
    </row>
    <row r="353" spans="1:33" x14ac:dyDescent="0.35">
      <c r="A353" t="s">
        <v>1100</v>
      </c>
      <c r="B353" t="s">
        <v>545</v>
      </c>
      <c r="C353" t="s">
        <v>546</v>
      </c>
      <c r="D353" t="s">
        <v>547</v>
      </c>
      <c r="E353" t="s">
        <v>548</v>
      </c>
      <c r="F353" t="s">
        <v>549</v>
      </c>
      <c r="G353" s="1">
        <v>-3791.869584770865</v>
      </c>
      <c r="H353" s="1">
        <v>39.200000000000003</v>
      </c>
      <c r="I353" s="2">
        <v>-148641.28772301789</v>
      </c>
      <c r="J353" s="3">
        <v>-2.010285028468848E-3</v>
      </c>
      <c r="K353" s="4">
        <v>73940404.280000001</v>
      </c>
      <c r="L353" s="5">
        <v>2975001</v>
      </c>
      <c r="M353" s="6">
        <v>24.853909049999999</v>
      </c>
      <c r="N353" s="7" t="str">
        <f>IF(ISNUMBER(_xll.BDP($C353, "DELTA_MID")),_xll.BDP($C353, "DELTA_MID")," ")</f>
        <v xml:space="preserve"> </v>
      </c>
      <c r="O353" s="7" t="str">
        <f>IF(ISNUMBER(N353),_xll.BDP($C353, "OPT_UNDL_TICKER")," ")</f>
        <v xml:space="preserve"> </v>
      </c>
      <c r="P353" s="8" t="str">
        <f>IF(ISNUMBER(N353),_xll.BDP($C353, "OPT_UNDL_PX")," ")</f>
        <v xml:space="preserve"> </v>
      </c>
      <c r="Q353" s="7" t="str">
        <f t="shared" si="5"/>
        <v xml:space="preserve"> </v>
      </c>
      <c r="R353" s="8" t="str">
        <f>IF(ISNUMBER(_xll.BDP($T353&amp;" Index","DUR_ADJ_OAS_MID")),_xll.BDP($T353&amp;" Index","DUR_ADJ_OAS_MID"),IF(ISNUMBER(_xll.BDP($T353&amp;" Govt","DUR_ADJ_OAS_MID")),_xll.BDP($T353&amp;" Govt","DUR_ADJ_OAS_MID")," "))</f>
        <v xml:space="preserve"> </v>
      </c>
      <c r="S353" s="7" t="str">
        <f ca="1">IF(AND(A352="SVOL",C352="Cash"),                                     SUM(INDIRECT(ADDRESS(ROW()-(COUNTIF(A:A,"SVOL")),COLUMN())):INDIRECT(ADDRESS(ROW()-1,COLUMN()))),                                    IF(AND(A353="TYA",C353="Cash"), SUM(INDIRECT(ADDRESS(ROW()-(COUNTIF(A:A,"TYA")-1),COLUMN())):INDIRECT(ADDRESS(ROW()-1,COLUMN()))),                                    IF(AND(A353="SVOL",ISNUMBER(FIND(" Govt",C353))),"", IF(AND(A353="SVOL",ISNUMBER(FIND(" Index",C353))),J353,                                    IF(ISNUMBER(N353),Q353*N353,IF(ISNUMBER(R353),J353*R353," "))))))</f>
        <v xml:space="preserve"> </v>
      </c>
      <c r="AB353" s="8" t="s">
        <v>100</v>
      </c>
      <c r="AG353" s="17">
        <v>-4.1219999999999998E-3</v>
      </c>
    </row>
    <row r="354" spans="1:33" x14ac:dyDescent="0.35">
      <c r="A354" t="s">
        <v>1100</v>
      </c>
      <c r="B354" t="s">
        <v>550</v>
      </c>
      <c r="C354" t="s">
        <v>551</v>
      </c>
      <c r="D354" t="s">
        <v>552</v>
      </c>
      <c r="E354" t="s">
        <v>553</v>
      </c>
      <c r="F354" t="s">
        <v>554</v>
      </c>
      <c r="G354" s="1">
        <v>-1154.1580332053411</v>
      </c>
      <c r="H354" s="1">
        <v>50.53</v>
      </c>
      <c r="I354" s="2">
        <v>-58319.605417865889</v>
      </c>
      <c r="J354" s="3">
        <v>-7.8873798413407715E-4</v>
      </c>
      <c r="K354" s="4">
        <v>73940404.280000001</v>
      </c>
      <c r="L354" s="5">
        <v>2975001</v>
      </c>
      <c r="M354" s="6">
        <v>24.853909049999999</v>
      </c>
      <c r="N354" s="7" t="str">
        <f>IF(ISNUMBER(_xll.BDP($C354, "DELTA_MID")),_xll.BDP($C354, "DELTA_MID")," ")</f>
        <v xml:space="preserve"> </v>
      </c>
      <c r="O354" s="7" t="str">
        <f>IF(ISNUMBER(N354),_xll.BDP($C354, "OPT_UNDL_TICKER")," ")</f>
        <v xml:space="preserve"> </v>
      </c>
      <c r="P354" s="8" t="str">
        <f>IF(ISNUMBER(N354),_xll.BDP($C354, "OPT_UNDL_PX")," ")</f>
        <v xml:space="preserve"> </v>
      </c>
      <c r="Q354" s="7" t="str">
        <f t="shared" si="5"/>
        <v xml:space="preserve"> </v>
      </c>
      <c r="R354" s="8" t="str">
        <f>IF(ISNUMBER(_xll.BDP($T354&amp;" Index","DUR_ADJ_OAS_MID")),_xll.BDP($T354&amp;" Index","DUR_ADJ_OAS_MID"),IF(ISNUMBER(_xll.BDP($T354&amp;" Govt","DUR_ADJ_OAS_MID")),_xll.BDP($T354&amp;" Govt","DUR_ADJ_OAS_MID")," "))</f>
        <v xml:space="preserve"> </v>
      </c>
      <c r="S354" s="7" t="str">
        <f ca="1">IF(AND(A353="SVOL",C353="Cash"),                                     SUM(INDIRECT(ADDRESS(ROW()-(COUNTIF(A:A,"SVOL")),COLUMN())):INDIRECT(ADDRESS(ROW()-1,COLUMN()))),                                    IF(AND(A354="TYA",C354="Cash"), SUM(INDIRECT(ADDRESS(ROW()-(COUNTIF(A:A,"TYA")-1),COLUMN())):INDIRECT(ADDRESS(ROW()-1,COLUMN()))),                                    IF(AND(A354="SVOL",ISNUMBER(FIND(" Govt",C354))),"", IF(AND(A354="SVOL",ISNUMBER(FIND(" Index",C354))),J354,                                    IF(ISNUMBER(N354),Q354*N354,IF(ISNUMBER(R354),J354*R354," "))))))</f>
        <v xml:space="preserve"> </v>
      </c>
      <c r="AB354" s="8" t="s">
        <v>100</v>
      </c>
      <c r="AG354" s="17">
        <v>-4.1219999999999998E-3</v>
      </c>
    </row>
    <row r="355" spans="1:33" x14ac:dyDescent="0.35">
      <c r="A355" t="s">
        <v>1100</v>
      </c>
      <c r="B355" t="s">
        <v>555</v>
      </c>
      <c r="C355" t="s">
        <v>556</v>
      </c>
      <c r="D355" t="s">
        <v>557</v>
      </c>
      <c r="E355" t="s">
        <v>558</v>
      </c>
      <c r="F355" t="s">
        <v>559</v>
      </c>
      <c r="G355" s="1">
        <v>-5355.3202110722304</v>
      </c>
      <c r="H355" s="1">
        <v>17.34</v>
      </c>
      <c r="I355" s="2">
        <v>-92861.252459992465</v>
      </c>
      <c r="J355" s="3">
        <v>-1.255893220550193E-3</v>
      </c>
      <c r="K355" s="4">
        <v>73940404.280000001</v>
      </c>
      <c r="L355" s="5">
        <v>2975001</v>
      </c>
      <c r="M355" s="6">
        <v>24.853909049999999</v>
      </c>
      <c r="N355" s="7" t="str">
        <f>IF(ISNUMBER(_xll.BDP($C355, "DELTA_MID")),_xll.BDP($C355, "DELTA_MID")," ")</f>
        <v xml:space="preserve"> </v>
      </c>
      <c r="O355" s="7" t="str">
        <f>IF(ISNUMBER(N355),_xll.BDP($C355, "OPT_UNDL_TICKER")," ")</f>
        <v xml:space="preserve"> </v>
      </c>
      <c r="P355" s="8" t="str">
        <f>IF(ISNUMBER(N355),_xll.BDP($C355, "OPT_UNDL_PX")," ")</f>
        <v xml:space="preserve"> </v>
      </c>
      <c r="Q355" s="7" t="str">
        <f t="shared" si="5"/>
        <v xml:space="preserve"> </v>
      </c>
      <c r="R355" s="8" t="str">
        <f>IF(ISNUMBER(_xll.BDP($T355&amp;" Index","DUR_ADJ_OAS_MID")),_xll.BDP($T355&amp;" Index","DUR_ADJ_OAS_MID"),IF(ISNUMBER(_xll.BDP($T355&amp;" Govt","DUR_ADJ_OAS_MID")),_xll.BDP($T355&amp;" Govt","DUR_ADJ_OAS_MID")," "))</f>
        <v xml:space="preserve"> </v>
      </c>
      <c r="S355" s="7" t="str">
        <f ca="1">IF(AND(A354="SVOL",C354="Cash"),                                     SUM(INDIRECT(ADDRESS(ROW()-(COUNTIF(A:A,"SVOL")),COLUMN())):INDIRECT(ADDRESS(ROW()-1,COLUMN()))),                                    IF(AND(A355="TYA",C355="Cash"), SUM(INDIRECT(ADDRESS(ROW()-(COUNTIF(A:A,"TYA")-1),COLUMN())):INDIRECT(ADDRESS(ROW()-1,COLUMN()))),                                    IF(AND(A355="SVOL",ISNUMBER(FIND(" Govt",C355))),"", IF(AND(A355="SVOL",ISNUMBER(FIND(" Index",C355))),J355,                                    IF(ISNUMBER(N355),Q355*N355,IF(ISNUMBER(R355),J355*R355," "))))))</f>
        <v xml:space="preserve"> </v>
      </c>
      <c r="AB355" s="8" t="s">
        <v>100</v>
      </c>
      <c r="AG355" s="17">
        <v>-4.1219999999999998E-3</v>
      </c>
    </row>
    <row r="356" spans="1:33" x14ac:dyDescent="0.35">
      <c r="A356" t="s">
        <v>1100</v>
      </c>
      <c r="B356" t="s">
        <v>560</v>
      </c>
      <c r="C356" t="s">
        <v>561</v>
      </c>
      <c r="D356" t="s">
        <v>562</v>
      </c>
      <c r="E356" t="s">
        <v>563</v>
      </c>
      <c r="F356" t="s">
        <v>564</v>
      </c>
      <c r="G356" s="1">
        <v>-13182.08650441399</v>
      </c>
      <c r="H356" s="1">
        <v>7.62</v>
      </c>
      <c r="I356" s="2">
        <v>-100447.49916363459</v>
      </c>
      <c r="J356" s="3">
        <v>-1.358492696134805E-3</v>
      </c>
      <c r="K356" s="4">
        <v>73940404.280000001</v>
      </c>
      <c r="L356" s="5">
        <v>2975001</v>
      </c>
      <c r="M356" s="6">
        <v>24.853909049999999</v>
      </c>
      <c r="N356" s="7" t="str">
        <f>IF(ISNUMBER(_xll.BDP($C356, "DELTA_MID")),_xll.BDP($C356, "DELTA_MID")," ")</f>
        <v xml:space="preserve"> </v>
      </c>
      <c r="O356" s="7" t="str">
        <f>IF(ISNUMBER(N356),_xll.BDP($C356, "OPT_UNDL_TICKER")," ")</f>
        <v xml:space="preserve"> </v>
      </c>
      <c r="P356" s="8" t="str">
        <f>IF(ISNUMBER(N356),_xll.BDP($C356, "OPT_UNDL_PX")," ")</f>
        <v xml:space="preserve"> </v>
      </c>
      <c r="Q356" s="7" t="str">
        <f t="shared" si="5"/>
        <v xml:space="preserve"> </v>
      </c>
      <c r="R356" s="8" t="str">
        <f>IF(ISNUMBER(_xll.BDP($T356&amp;" Index","DUR_ADJ_OAS_MID")),_xll.BDP($T356&amp;" Index","DUR_ADJ_OAS_MID"),IF(ISNUMBER(_xll.BDP($T356&amp;" Govt","DUR_ADJ_OAS_MID")),_xll.BDP($T356&amp;" Govt","DUR_ADJ_OAS_MID")," "))</f>
        <v xml:space="preserve"> </v>
      </c>
      <c r="S356" s="7" t="str">
        <f ca="1">IF(AND(A355="SVOL",C355="Cash"),                                     SUM(INDIRECT(ADDRESS(ROW()-(COUNTIF(A:A,"SVOL")),COLUMN())):INDIRECT(ADDRESS(ROW()-1,COLUMN()))),                                    IF(AND(A356="TYA",C356="Cash"), SUM(INDIRECT(ADDRESS(ROW()-(COUNTIF(A:A,"TYA")-1),COLUMN())):INDIRECT(ADDRESS(ROW()-1,COLUMN()))),                                    IF(AND(A356="SVOL",ISNUMBER(FIND(" Govt",C356))),"", IF(AND(A356="SVOL",ISNUMBER(FIND(" Index",C356))),J356,                                    IF(ISNUMBER(N356),Q356*N356,IF(ISNUMBER(R356),J356*R356," "))))))</f>
        <v xml:space="preserve"> </v>
      </c>
      <c r="AB356" s="8" t="s">
        <v>100</v>
      </c>
      <c r="AG356" s="17">
        <v>-4.1219999999999998E-3</v>
      </c>
    </row>
    <row r="357" spans="1:33" x14ac:dyDescent="0.35">
      <c r="A357" t="s">
        <v>1100</v>
      </c>
      <c r="B357" t="s">
        <v>565</v>
      </c>
      <c r="C357" t="s">
        <v>566</v>
      </c>
      <c r="D357" t="s">
        <v>567</v>
      </c>
      <c r="E357" t="s">
        <v>568</v>
      </c>
      <c r="F357" t="s">
        <v>569</v>
      </c>
      <c r="G357" s="1">
        <v>-728.58754739912911</v>
      </c>
      <c r="H357" s="1">
        <v>154.4</v>
      </c>
      <c r="I357" s="2">
        <v>-112493.91731842551</v>
      </c>
      <c r="J357" s="3">
        <v>-1.5214133384019619E-3</v>
      </c>
      <c r="K357" s="4">
        <v>73940404.280000001</v>
      </c>
      <c r="L357" s="5">
        <v>2975001</v>
      </c>
      <c r="M357" s="6">
        <v>24.853909049999999</v>
      </c>
      <c r="N357" s="7" t="str">
        <f>IF(ISNUMBER(_xll.BDP($C357, "DELTA_MID")),_xll.BDP($C357, "DELTA_MID")," ")</f>
        <v xml:space="preserve"> </v>
      </c>
      <c r="O357" s="7" t="str">
        <f>IF(ISNUMBER(N357),_xll.BDP($C357, "OPT_UNDL_TICKER")," ")</f>
        <v xml:space="preserve"> </v>
      </c>
      <c r="P357" s="8" t="str">
        <f>IF(ISNUMBER(N357),_xll.BDP($C357, "OPT_UNDL_PX")," ")</f>
        <v xml:space="preserve"> </v>
      </c>
      <c r="Q357" s="7" t="str">
        <f t="shared" si="5"/>
        <v xml:space="preserve"> </v>
      </c>
      <c r="R357" s="8" t="str">
        <f>IF(ISNUMBER(_xll.BDP($T357&amp;" Index","DUR_ADJ_OAS_MID")),_xll.BDP($T357&amp;" Index","DUR_ADJ_OAS_MID"),IF(ISNUMBER(_xll.BDP($T357&amp;" Govt","DUR_ADJ_OAS_MID")),_xll.BDP($T357&amp;" Govt","DUR_ADJ_OAS_MID")," "))</f>
        <v xml:space="preserve"> </v>
      </c>
      <c r="S357" s="7" t="str">
        <f ca="1">IF(AND(A356="SVOL",C356="Cash"),                                     SUM(INDIRECT(ADDRESS(ROW()-(COUNTIF(A:A,"SVOL")),COLUMN())):INDIRECT(ADDRESS(ROW()-1,COLUMN()))),                                    IF(AND(A357="TYA",C357="Cash"), SUM(INDIRECT(ADDRESS(ROW()-(COUNTIF(A:A,"TYA")-1),COLUMN())):INDIRECT(ADDRESS(ROW()-1,COLUMN()))),                                    IF(AND(A357="SVOL",ISNUMBER(FIND(" Govt",C357))),"", IF(AND(A357="SVOL",ISNUMBER(FIND(" Index",C357))),J357,                                    IF(ISNUMBER(N357),Q357*N357,IF(ISNUMBER(R357),J357*R357," "))))))</f>
        <v xml:space="preserve"> </v>
      </c>
      <c r="AB357" s="8" t="s">
        <v>100</v>
      </c>
      <c r="AG357" s="17">
        <v>-4.1219999999999998E-3</v>
      </c>
    </row>
    <row r="358" spans="1:33" x14ac:dyDescent="0.35">
      <c r="A358" t="s">
        <v>1100</v>
      </c>
      <c r="B358" t="s">
        <v>570</v>
      </c>
      <c r="C358" t="s">
        <v>571</v>
      </c>
      <c r="D358" t="s">
        <v>572</v>
      </c>
      <c r="E358" t="s">
        <v>573</v>
      </c>
      <c r="F358" t="s">
        <v>574</v>
      </c>
      <c r="G358" s="1">
        <v>-864.84609665975927</v>
      </c>
      <c r="H358" s="1">
        <v>70.510000000000005</v>
      </c>
      <c r="I358" s="2">
        <v>-60980.298275479632</v>
      </c>
      <c r="J358" s="3">
        <v>-8.2472227288016167E-4</v>
      </c>
      <c r="K358" s="4">
        <v>73940404.280000001</v>
      </c>
      <c r="L358" s="5">
        <v>2975001</v>
      </c>
      <c r="M358" s="6">
        <v>24.853909049999999</v>
      </c>
      <c r="N358" s="7" t="str">
        <f>IF(ISNUMBER(_xll.BDP($C358, "DELTA_MID")),_xll.BDP($C358, "DELTA_MID")," ")</f>
        <v xml:space="preserve"> </v>
      </c>
      <c r="O358" s="7" t="str">
        <f>IF(ISNUMBER(N358),_xll.BDP($C358, "OPT_UNDL_TICKER")," ")</f>
        <v xml:space="preserve"> </v>
      </c>
      <c r="P358" s="8" t="str">
        <f>IF(ISNUMBER(N358),_xll.BDP($C358, "OPT_UNDL_PX")," ")</f>
        <v xml:space="preserve"> </v>
      </c>
      <c r="Q358" s="7" t="str">
        <f t="shared" si="5"/>
        <v xml:space="preserve"> </v>
      </c>
      <c r="R358" s="8" t="str">
        <f>IF(ISNUMBER(_xll.BDP($T358&amp;" Index","DUR_ADJ_OAS_MID")),_xll.BDP($T358&amp;" Index","DUR_ADJ_OAS_MID"),IF(ISNUMBER(_xll.BDP($T358&amp;" Govt","DUR_ADJ_OAS_MID")),_xll.BDP($T358&amp;" Govt","DUR_ADJ_OAS_MID")," "))</f>
        <v xml:space="preserve"> </v>
      </c>
      <c r="S358" s="7" t="str">
        <f ca="1">IF(AND(A357="SVOL",C357="Cash"),                                     SUM(INDIRECT(ADDRESS(ROW()-(COUNTIF(A:A,"SVOL")),COLUMN())):INDIRECT(ADDRESS(ROW()-1,COLUMN()))),                                    IF(AND(A358="TYA",C358="Cash"), SUM(INDIRECT(ADDRESS(ROW()-(COUNTIF(A:A,"TYA")-1),COLUMN())):INDIRECT(ADDRESS(ROW()-1,COLUMN()))),                                    IF(AND(A358="SVOL",ISNUMBER(FIND(" Govt",C358))),"", IF(AND(A358="SVOL",ISNUMBER(FIND(" Index",C358))),J358,                                    IF(ISNUMBER(N358),Q358*N358,IF(ISNUMBER(R358),J358*R358," "))))))</f>
        <v xml:space="preserve"> </v>
      </c>
      <c r="AB358" s="8" t="s">
        <v>100</v>
      </c>
      <c r="AG358" s="17">
        <v>-4.1219999999999998E-3</v>
      </c>
    </row>
    <row r="359" spans="1:33" x14ac:dyDescent="0.35">
      <c r="A359" t="s">
        <v>1100</v>
      </c>
      <c r="B359" t="s">
        <v>575</v>
      </c>
      <c r="C359" t="s">
        <v>576</v>
      </c>
      <c r="D359" t="s">
        <v>577</v>
      </c>
      <c r="E359" t="s">
        <v>578</v>
      </c>
      <c r="F359" t="s">
        <v>579</v>
      </c>
      <c r="G359" s="1">
        <v>-4130.6468241686161</v>
      </c>
      <c r="H359" s="1">
        <v>26.11</v>
      </c>
      <c r="I359" s="2">
        <v>-107851.1885790426</v>
      </c>
      <c r="J359" s="3">
        <v>-1.4586231929518271E-3</v>
      </c>
      <c r="K359" s="4">
        <v>73940404.280000001</v>
      </c>
      <c r="L359" s="5">
        <v>2975001</v>
      </c>
      <c r="M359" s="6">
        <v>24.853909049999999</v>
      </c>
      <c r="N359" s="7" t="str">
        <f>IF(ISNUMBER(_xll.BDP($C359, "DELTA_MID")),_xll.BDP($C359, "DELTA_MID")," ")</f>
        <v xml:space="preserve"> </v>
      </c>
      <c r="O359" s="7" t="str">
        <f>IF(ISNUMBER(N359),_xll.BDP($C359, "OPT_UNDL_TICKER")," ")</f>
        <v xml:space="preserve"> </v>
      </c>
      <c r="P359" s="8" t="str">
        <f>IF(ISNUMBER(N359),_xll.BDP($C359, "OPT_UNDL_PX")," ")</f>
        <v xml:space="preserve"> </v>
      </c>
      <c r="Q359" s="7" t="str">
        <f t="shared" si="5"/>
        <v xml:space="preserve"> </v>
      </c>
      <c r="R359" s="8" t="str">
        <f>IF(ISNUMBER(_xll.BDP($T359&amp;" Index","DUR_ADJ_OAS_MID")),_xll.BDP($T359&amp;" Index","DUR_ADJ_OAS_MID"),IF(ISNUMBER(_xll.BDP($T359&amp;" Govt","DUR_ADJ_OAS_MID")),_xll.BDP($T359&amp;" Govt","DUR_ADJ_OAS_MID")," "))</f>
        <v xml:space="preserve"> </v>
      </c>
      <c r="S359" s="7" t="str">
        <f ca="1">IF(AND(A358="SVOL",C358="Cash"),                                     SUM(INDIRECT(ADDRESS(ROW()-(COUNTIF(A:A,"SVOL")),COLUMN())):INDIRECT(ADDRESS(ROW()-1,COLUMN()))),                                    IF(AND(A359="TYA",C359="Cash"), SUM(INDIRECT(ADDRESS(ROW()-(COUNTIF(A:A,"TYA")-1),COLUMN())):INDIRECT(ADDRESS(ROW()-1,COLUMN()))),                                    IF(AND(A359="SVOL",ISNUMBER(FIND(" Govt",C359))),"", IF(AND(A359="SVOL",ISNUMBER(FIND(" Index",C359))),J359,                                    IF(ISNUMBER(N359),Q359*N359,IF(ISNUMBER(R359),J359*R359," "))))))</f>
        <v xml:space="preserve"> </v>
      </c>
      <c r="AB359" s="8" t="s">
        <v>100</v>
      </c>
      <c r="AG359" s="17">
        <v>-4.1219999999999998E-3</v>
      </c>
    </row>
    <row r="360" spans="1:33" x14ac:dyDescent="0.35">
      <c r="A360" t="s">
        <v>1100</v>
      </c>
      <c r="B360" t="s">
        <v>580</v>
      </c>
      <c r="C360" t="s">
        <v>581</v>
      </c>
      <c r="D360" t="s">
        <v>582</v>
      </c>
      <c r="E360" t="s">
        <v>583</v>
      </c>
      <c r="F360" t="s">
        <v>584</v>
      </c>
      <c r="G360" s="1">
        <v>-48655.996754988497</v>
      </c>
      <c r="H360" s="1">
        <v>1.56</v>
      </c>
      <c r="I360" s="2">
        <v>-75903.354937782075</v>
      </c>
      <c r="J360" s="3">
        <v>-1.0265477403984531E-3</v>
      </c>
      <c r="K360" s="4">
        <v>73940404.280000001</v>
      </c>
      <c r="L360" s="5">
        <v>2975001</v>
      </c>
      <c r="M360" s="6">
        <v>24.853909049999999</v>
      </c>
      <c r="N360" s="7" t="str">
        <f>IF(ISNUMBER(_xll.BDP($C360, "DELTA_MID")),_xll.BDP($C360, "DELTA_MID")," ")</f>
        <v xml:space="preserve"> </v>
      </c>
      <c r="O360" s="7" t="str">
        <f>IF(ISNUMBER(N360),_xll.BDP($C360, "OPT_UNDL_TICKER")," ")</f>
        <v xml:space="preserve"> </v>
      </c>
      <c r="P360" s="8" t="str">
        <f>IF(ISNUMBER(N360),_xll.BDP($C360, "OPT_UNDL_PX")," ")</f>
        <v xml:space="preserve"> </v>
      </c>
      <c r="Q360" s="7" t="str">
        <f t="shared" si="5"/>
        <v xml:space="preserve"> </v>
      </c>
      <c r="R360" s="8" t="str">
        <f>IF(ISNUMBER(_xll.BDP($T360&amp;" Index","DUR_ADJ_OAS_MID")),_xll.BDP($T360&amp;" Index","DUR_ADJ_OAS_MID"),IF(ISNUMBER(_xll.BDP($T360&amp;" Govt","DUR_ADJ_OAS_MID")),_xll.BDP($T360&amp;" Govt","DUR_ADJ_OAS_MID")," "))</f>
        <v xml:space="preserve"> </v>
      </c>
      <c r="S360" s="7" t="str">
        <f ca="1">IF(AND(A359="SVOL",C359="Cash"),                                     SUM(INDIRECT(ADDRESS(ROW()-(COUNTIF(A:A,"SVOL")),COLUMN())):INDIRECT(ADDRESS(ROW()-1,COLUMN()))),                                    IF(AND(A360="TYA",C360="Cash"), SUM(INDIRECT(ADDRESS(ROW()-(COUNTIF(A:A,"TYA")-1),COLUMN())):INDIRECT(ADDRESS(ROW()-1,COLUMN()))),                                    IF(AND(A360="SVOL",ISNUMBER(FIND(" Govt",C360))),"", IF(AND(A360="SVOL",ISNUMBER(FIND(" Index",C360))),J360,                                    IF(ISNUMBER(N360),Q360*N360,IF(ISNUMBER(R360),J360*R360," "))))))</f>
        <v xml:space="preserve"> </v>
      </c>
      <c r="AB360" s="8" t="s">
        <v>100</v>
      </c>
      <c r="AG360" s="17">
        <v>-4.1219999999999998E-3</v>
      </c>
    </row>
    <row r="361" spans="1:33" x14ac:dyDescent="0.35">
      <c r="A361" t="s">
        <v>1100</v>
      </c>
      <c r="B361" t="s">
        <v>585</v>
      </c>
      <c r="C361" t="s">
        <v>586</v>
      </c>
      <c r="D361" t="s">
        <v>587</v>
      </c>
      <c r="E361" t="s">
        <v>588</v>
      </c>
      <c r="F361" t="s">
        <v>589</v>
      </c>
      <c r="G361" s="1">
        <v>-5779.5336635399472</v>
      </c>
      <c r="H361" s="1">
        <v>13.06</v>
      </c>
      <c r="I361" s="2">
        <v>-75480.70964583171</v>
      </c>
      <c r="J361" s="3">
        <v>-1.02083171414642E-3</v>
      </c>
      <c r="K361" s="4">
        <v>73940404.280000001</v>
      </c>
      <c r="L361" s="5">
        <v>2975001</v>
      </c>
      <c r="M361" s="6">
        <v>24.853909049999999</v>
      </c>
      <c r="N361" s="7" t="str">
        <f>IF(ISNUMBER(_xll.BDP($C361, "DELTA_MID")),_xll.BDP($C361, "DELTA_MID")," ")</f>
        <v xml:space="preserve"> </v>
      </c>
      <c r="O361" s="7" t="str">
        <f>IF(ISNUMBER(N361),_xll.BDP($C361, "OPT_UNDL_TICKER")," ")</f>
        <v xml:space="preserve"> </v>
      </c>
      <c r="P361" s="8" t="str">
        <f>IF(ISNUMBER(N361),_xll.BDP($C361, "OPT_UNDL_PX")," ")</f>
        <v xml:space="preserve"> </v>
      </c>
      <c r="Q361" s="7" t="str">
        <f t="shared" si="5"/>
        <v xml:space="preserve"> </v>
      </c>
      <c r="R361" s="8" t="str">
        <f>IF(ISNUMBER(_xll.BDP($T361&amp;" Index","DUR_ADJ_OAS_MID")),_xll.BDP($T361&amp;" Index","DUR_ADJ_OAS_MID"),IF(ISNUMBER(_xll.BDP($T361&amp;" Govt","DUR_ADJ_OAS_MID")),_xll.BDP($T361&amp;" Govt","DUR_ADJ_OAS_MID")," "))</f>
        <v xml:space="preserve"> </v>
      </c>
      <c r="S361" s="7" t="str">
        <f ca="1">IF(AND(A360="SVOL",C360="Cash"),                                     SUM(INDIRECT(ADDRESS(ROW()-(COUNTIF(A:A,"SVOL")),COLUMN())):INDIRECT(ADDRESS(ROW()-1,COLUMN()))),                                    IF(AND(A361="TYA",C361="Cash"), SUM(INDIRECT(ADDRESS(ROW()-(COUNTIF(A:A,"TYA")-1),COLUMN())):INDIRECT(ADDRESS(ROW()-1,COLUMN()))),                                    IF(AND(A361="SVOL",ISNUMBER(FIND(" Govt",C361))),"", IF(AND(A361="SVOL",ISNUMBER(FIND(" Index",C361))),J361,                                    IF(ISNUMBER(N361),Q361*N361,IF(ISNUMBER(R361),J361*R361," "))))))</f>
        <v xml:space="preserve"> </v>
      </c>
      <c r="AB361" s="8" t="s">
        <v>100</v>
      </c>
      <c r="AG361" s="17">
        <v>-4.1219999999999998E-3</v>
      </c>
    </row>
    <row r="362" spans="1:33" x14ac:dyDescent="0.35">
      <c r="A362" t="s">
        <v>1100</v>
      </c>
      <c r="B362" t="s">
        <v>590</v>
      </c>
      <c r="C362" t="s">
        <v>591</v>
      </c>
      <c r="D362" t="s">
        <v>592</v>
      </c>
      <c r="E362" t="s">
        <v>593</v>
      </c>
      <c r="F362" t="s">
        <v>594</v>
      </c>
      <c r="G362" s="1">
        <v>-6737.16477927913</v>
      </c>
      <c r="H362" s="1">
        <v>16.36</v>
      </c>
      <c r="I362" s="2">
        <v>-110220.0157890066</v>
      </c>
      <c r="J362" s="3">
        <v>-1.4906601723683E-3</v>
      </c>
      <c r="K362" s="4">
        <v>73940404.280000001</v>
      </c>
      <c r="L362" s="5">
        <v>2975001</v>
      </c>
      <c r="M362" s="6">
        <v>24.853909049999999</v>
      </c>
      <c r="N362" s="7" t="str">
        <f>IF(ISNUMBER(_xll.BDP($C362, "DELTA_MID")),_xll.BDP($C362, "DELTA_MID")," ")</f>
        <v xml:space="preserve"> </v>
      </c>
      <c r="O362" s="7" t="str">
        <f>IF(ISNUMBER(N362),_xll.BDP($C362, "OPT_UNDL_TICKER")," ")</f>
        <v xml:space="preserve"> </v>
      </c>
      <c r="P362" s="8" t="str">
        <f>IF(ISNUMBER(N362),_xll.BDP($C362, "OPT_UNDL_PX")," ")</f>
        <v xml:space="preserve"> </v>
      </c>
      <c r="Q362" s="7" t="str">
        <f t="shared" si="5"/>
        <v xml:space="preserve"> </v>
      </c>
      <c r="R362" s="8" t="str">
        <f>IF(ISNUMBER(_xll.BDP($T362&amp;" Index","DUR_ADJ_OAS_MID")),_xll.BDP($T362&amp;" Index","DUR_ADJ_OAS_MID"),IF(ISNUMBER(_xll.BDP($T362&amp;" Govt","DUR_ADJ_OAS_MID")),_xll.BDP($T362&amp;" Govt","DUR_ADJ_OAS_MID")," "))</f>
        <v xml:space="preserve"> </v>
      </c>
      <c r="S362" s="7" t="str">
        <f ca="1">IF(AND(A361="SVOL",C361="Cash"),                                     SUM(INDIRECT(ADDRESS(ROW()-(COUNTIF(A:A,"SVOL")),COLUMN())):INDIRECT(ADDRESS(ROW()-1,COLUMN()))),                                    IF(AND(A362="TYA",C362="Cash"), SUM(INDIRECT(ADDRESS(ROW()-(COUNTIF(A:A,"TYA")-1),COLUMN())):INDIRECT(ADDRESS(ROW()-1,COLUMN()))),                                    IF(AND(A362="SVOL",ISNUMBER(FIND(" Govt",C362))),"", IF(AND(A362="SVOL",ISNUMBER(FIND(" Index",C362))),J362,                                    IF(ISNUMBER(N362),Q362*N362,IF(ISNUMBER(R362),J362*R362," "))))))</f>
        <v xml:space="preserve"> </v>
      </c>
      <c r="AB362" s="8" t="s">
        <v>100</v>
      </c>
      <c r="AG362" s="17">
        <v>-4.1219999999999998E-3</v>
      </c>
    </row>
    <row r="363" spans="1:33" x14ac:dyDescent="0.35">
      <c r="A363" t="s">
        <v>1100</v>
      </c>
      <c r="B363" t="s">
        <v>595</v>
      </c>
      <c r="C363" t="s">
        <v>596</v>
      </c>
      <c r="F363" t="s">
        <v>596</v>
      </c>
      <c r="G363" s="1">
        <v>13559</v>
      </c>
      <c r="H363" s="1">
        <v>1059.8399999999999</v>
      </c>
      <c r="I363" s="2">
        <v>14370370.560000001</v>
      </c>
      <c r="J363" s="3">
        <v>0.1943507166398058</v>
      </c>
      <c r="K363" s="4">
        <v>73940404.280000001</v>
      </c>
      <c r="L363" s="5">
        <v>2975001</v>
      </c>
      <c r="M363" s="6">
        <v>24.853909049999999</v>
      </c>
      <c r="N363" s="7" t="str">
        <f>IF(ISNUMBER(_xll.BDP($C363, "DELTA_MID")),_xll.BDP($C363, "DELTA_MID")," ")</f>
        <v xml:space="preserve"> </v>
      </c>
      <c r="O363" s="7" t="str">
        <f>IF(ISNUMBER(N363),_xll.BDP($C363, "OPT_UNDL_TICKER")," ")</f>
        <v xml:space="preserve"> </v>
      </c>
      <c r="P363" s="8" t="str">
        <f>IF(ISNUMBER(N363),_xll.BDP($C363, "OPT_UNDL_PX")," ")</f>
        <v xml:space="preserve"> </v>
      </c>
      <c r="Q363" s="7" t="str">
        <f t="shared" si="5"/>
        <v xml:space="preserve"> </v>
      </c>
      <c r="R363" s="8" t="str">
        <f>IF(ISNUMBER(_xll.BDP($T363&amp;" Index","DUR_ADJ_OAS_MID")),_xll.BDP($T363&amp;" Index","DUR_ADJ_OAS_MID"),IF(ISNUMBER(_xll.BDP($T363&amp;" Govt","DUR_ADJ_OAS_MID")),_xll.BDP($T363&amp;" Govt","DUR_ADJ_OAS_MID")," "))</f>
        <v xml:space="preserve"> </v>
      </c>
      <c r="S363" s="7" t="str">
        <f ca="1">IF(AND(A362="SVOL",C362="Cash"),                                     SUM(INDIRECT(ADDRESS(ROW()-(COUNTIF(A:A,"SVOL")),COLUMN())):INDIRECT(ADDRESS(ROW()-1,COLUMN()))),                                    IF(AND(A363="TYA",C363="Cash"), SUM(INDIRECT(ADDRESS(ROW()-(COUNTIF(A:A,"TYA")-1),COLUMN())):INDIRECT(ADDRESS(ROW()-1,COLUMN()))),                                    IF(AND(A363="SVOL",ISNUMBER(FIND(" Govt",C363))),"", IF(AND(A363="SVOL",ISNUMBER(FIND(" Index",C363))),J363,                                    IF(ISNUMBER(N363),Q363*N363,IF(ISNUMBER(R363),J363*R363," "))))))</f>
        <v xml:space="preserve"> </v>
      </c>
      <c r="T363" t="s">
        <v>596</v>
      </c>
      <c r="U363" t="s">
        <v>86</v>
      </c>
      <c r="AC363" s="8" t="s">
        <v>89</v>
      </c>
      <c r="AD363" s="8" t="s">
        <v>90</v>
      </c>
      <c r="AE363" s="8">
        <v>40</v>
      </c>
      <c r="AF363" s="8" t="s">
        <v>596</v>
      </c>
      <c r="AG363" s="17">
        <v>-4.1219999999999998E-3</v>
      </c>
    </row>
    <row r="364" spans="1:33" x14ac:dyDescent="0.35">
      <c r="A364" t="s">
        <v>1100</v>
      </c>
      <c r="B364" t="s">
        <v>597</v>
      </c>
      <c r="C364" t="s">
        <v>598</v>
      </c>
      <c r="D364" t="s">
        <v>599</v>
      </c>
      <c r="E364" t="s">
        <v>600</v>
      </c>
      <c r="F364" t="s">
        <v>601</v>
      </c>
      <c r="G364" s="1">
        <v>834.04663940698447</v>
      </c>
      <c r="H364" s="1">
        <v>161.72</v>
      </c>
      <c r="I364" s="2">
        <v>134882.0225248975</v>
      </c>
      <c r="J364" s="3">
        <v>1.8241991484672141E-3</v>
      </c>
      <c r="K364" s="4">
        <v>73940404.280000001</v>
      </c>
      <c r="L364" s="5">
        <v>2975001</v>
      </c>
      <c r="M364" s="6">
        <v>24.853909049999999</v>
      </c>
      <c r="N364" s="7" t="str">
        <f>IF(ISNUMBER(_xll.BDP($C364, "DELTA_MID")),_xll.BDP($C364, "DELTA_MID")," ")</f>
        <v xml:space="preserve"> </v>
      </c>
      <c r="O364" s="7" t="str">
        <f>IF(ISNUMBER(N364),_xll.BDP($C364, "OPT_UNDL_TICKER")," ")</f>
        <v xml:space="preserve"> </v>
      </c>
      <c r="P364" s="8" t="str">
        <f>IF(ISNUMBER(N364),_xll.BDP($C364, "OPT_UNDL_PX")," ")</f>
        <v xml:space="preserve"> </v>
      </c>
      <c r="Q364" s="7" t="str">
        <f t="shared" si="5"/>
        <v xml:space="preserve"> </v>
      </c>
      <c r="R364" s="8" t="str">
        <f>IF(ISNUMBER(_xll.BDP($T364&amp;" Index","DUR_ADJ_OAS_MID")),_xll.BDP($T364&amp;" Index","DUR_ADJ_OAS_MID"),IF(ISNUMBER(_xll.BDP($T364&amp;" Govt","DUR_ADJ_OAS_MID")),_xll.BDP($T364&amp;" Govt","DUR_ADJ_OAS_MID")," "))</f>
        <v xml:space="preserve"> </v>
      </c>
      <c r="S364" s="7" t="str">
        <f ca="1">IF(AND(A363="SVOL",C363="Cash"),                                     SUM(INDIRECT(ADDRESS(ROW()-(COUNTIF(A:A,"SVOL")),COLUMN())):INDIRECT(ADDRESS(ROW()-1,COLUMN()))),                                    IF(AND(A364="TYA",C364="Cash"), SUM(INDIRECT(ADDRESS(ROW()-(COUNTIF(A:A,"TYA")-1),COLUMN())):INDIRECT(ADDRESS(ROW()-1,COLUMN()))),                                    IF(AND(A364="SVOL",ISNUMBER(FIND(" Govt",C364))),"", IF(AND(A364="SVOL",ISNUMBER(FIND(" Index",C364))),J364,                                    IF(ISNUMBER(N364),Q364*N364,IF(ISNUMBER(R364),J364*R364," "))))))</f>
        <v xml:space="preserve"> </v>
      </c>
      <c r="AB364" s="8" t="s">
        <v>602</v>
      </c>
      <c r="AG364" s="17">
        <v>-4.1219999999999998E-3</v>
      </c>
    </row>
    <row r="365" spans="1:33" x14ac:dyDescent="0.35">
      <c r="A365" t="s">
        <v>1100</v>
      </c>
      <c r="B365" t="s">
        <v>603</v>
      </c>
      <c r="C365" t="s">
        <v>604</v>
      </c>
      <c r="D365" t="s">
        <v>605</v>
      </c>
      <c r="E365" t="s">
        <v>606</v>
      </c>
      <c r="G365" s="1">
        <v>396.04983770030162</v>
      </c>
      <c r="H365" s="1">
        <v>298.66000000000003</v>
      </c>
      <c r="I365" s="2">
        <v>118284.2445275721</v>
      </c>
      <c r="J365" s="3">
        <v>1.5997240707482381E-3</v>
      </c>
      <c r="K365" s="4">
        <v>73940404.280000001</v>
      </c>
      <c r="L365" s="5">
        <v>2975001</v>
      </c>
      <c r="M365" s="6">
        <v>24.853909049999999</v>
      </c>
      <c r="N365" s="7" t="str">
        <f>IF(ISNUMBER(_xll.BDP($C365, "DELTA_MID")),_xll.BDP($C365, "DELTA_MID")," ")</f>
        <v xml:space="preserve"> </v>
      </c>
      <c r="O365" s="7" t="str">
        <f>IF(ISNUMBER(N365),_xll.BDP($C365, "OPT_UNDL_TICKER")," ")</f>
        <v xml:space="preserve"> </v>
      </c>
      <c r="P365" s="8" t="str">
        <f>IF(ISNUMBER(N365),_xll.BDP($C365, "OPT_UNDL_PX")," ")</f>
        <v xml:space="preserve"> </v>
      </c>
      <c r="Q365" s="7" t="str">
        <f t="shared" si="5"/>
        <v xml:space="preserve"> </v>
      </c>
      <c r="R365" s="8" t="str">
        <f>IF(ISNUMBER(_xll.BDP($T365&amp;" Index","DUR_ADJ_OAS_MID")),_xll.BDP($T365&amp;" Index","DUR_ADJ_OAS_MID"),IF(ISNUMBER(_xll.BDP($T365&amp;" Govt","DUR_ADJ_OAS_MID")),_xll.BDP($T365&amp;" Govt","DUR_ADJ_OAS_MID")," "))</f>
        <v xml:space="preserve"> </v>
      </c>
      <c r="S365" s="7" t="str">
        <f ca="1">IF(AND(A364="SVOL",C364="Cash"),                                     SUM(INDIRECT(ADDRESS(ROW()-(COUNTIF(A:A,"SVOL")),COLUMN())):INDIRECT(ADDRESS(ROW()-1,COLUMN()))),                                    IF(AND(A365="TYA",C365="Cash"), SUM(INDIRECT(ADDRESS(ROW()-(COUNTIF(A:A,"TYA")-1),COLUMN())):INDIRECT(ADDRESS(ROW()-1,COLUMN()))),                                    IF(AND(A365="SVOL",ISNUMBER(FIND(" Govt",C365))),"", IF(AND(A365="SVOL",ISNUMBER(FIND(" Index",C365))),J365,                                    IF(ISNUMBER(N365),Q365*N365,IF(ISNUMBER(R365),J365*R365," "))))))</f>
        <v xml:space="preserve"> </v>
      </c>
      <c r="AB365" s="8" t="s">
        <v>602</v>
      </c>
      <c r="AG365" s="17">
        <v>-4.1219999999999998E-3</v>
      </c>
    </row>
    <row r="366" spans="1:33" x14ac:dyDescent="0.35">
      <c r="A366" t="s">
        <v>1100</v>
      </c>
      <c r="B366" t="s">
        <v>607</v>
      </c>
      <c r="C366" t="s">
        <v>608</v>
      </c>
      <c r="D366" t="s">
        <v>609</v>
      </c>
      <c r="E366" t="s">
        <v>610</v>
      </c>
      <c r="F366" t="s">
        <v>611</v>
      </c>
      <c r="G366" s="1">
        <v>301.26344992308191</v>
      </c>
      <c r="H366" s="1">
        <v>469.39</v>
      </c>
      <c r="I366" s="2">
        <v>141410.05075939541</v>
      </c>
      <c r="J366" s="3">
        <v>1.912486848515178E-3</v>
      </c>
      <c r="K366" s="4">
        <v>73940404.280000001</v>
      </c>
      <c r="L366" s="5">
        <v>2975001</v>
      </c>
      <c r="M366" s="6">
        <v>24.853909049999999</v>
      </c>
      <c r="N366" s="7" t="str">
        <f>IF(ISNUMBER(_xll.BDP($C366, "DELTA_MID")),_xll.BDP($C366, "DELTA_MID")," ")</f>
        <v xml:space="preserve"> </v>
      </c>
      <c r="O366" s="7" t="str">
        <f>IF(ISNUMBER(N366),_xll.BDP($C366, "OPT_UNDL_TICKER")," ")</f>
        <v xml:space="preserve"> </v>
      </c>
      <c r="P366" s="8" t="str">
        <f>IF(ISNUMBER(N366),_xll.BDP($C366, "OPT_UNDL_PX")," ")</f>
        <v xml:space="preserve"> </v>
      </c>
      <c r="Q366" s="7" t="str">
        <f t="shared" si="5"/>
        <v xml:space="preserve"> </v>
      </c>
      <c r="R366" s="8" t="str">
        <f>IF(ISNUMBER(_xll.BDP($T366&amp;" Index","DUR_ADJ_OAS_MID")),_xll.BDP($T366&amp;" Index","DUR_ADJ_OAS_MID"),IF(ISNUMBER(_xll.BDP($T366&amp;" Govt","DUR_ADJ_OAS_MID")),_xll.BDP($T366&amp;" Govt","DUR_ADJ_OAS_MID")," "))</f>
        <v xml:space="preserve"> </v>
      </c>
      <c r="S366" s="7" t="str">
        <f ca="1">IF(AND(A365="SVOL",C365="Cash"),                                     SUM(INDIRECT(ADDRESS(ROW()-(COUNTIF(A:A,"SVOL")),COLUMN())):INDIRECT(ADDRESS(ROW()-1,COLUMN()))),                                    IF(AND(A366="TYA",C366="Cash"), SUM(INDIRECT(ADDRESS(ROW()-(COUNTIF(A:A,"TYA")-1),COLUMN())):INDIRECT(ADDRESS(ROW()-1,COLUMN()))),                                    IF(AND(A366="SVOL",ISNUMBER(FIND(" Govt",C366))),"", IF(AND(A366="SVOL",ISNUMBER(FIND(" Index",C366))),J366,                                    IF(ISNUMBER(N366),Q366*N366,IF(ISNUMBER(R366),J366*R366," "))))))</f>
        <v xml:space="preserve"> </v>
      </c>
      <c r="AB366" s="8" t="s">
        <v>602</v>
      </c>
      <c r="AG366" s="17">
        <v>-4.1219999999999998E-3</v>
      </c>
    </row>
    <row r="367" spans="1:33" x14ac:dyDescent="0.35">
      <c r="A367" t="s">
        <v>1100</v>
      </c>
      <c r="B367" t="s">
        <v>612</v>
      </c>
      <c r="C367" t="s">
        <v>613</v>
      </c>
      <c r="D367" t="s">
        <v>614</v>
      </c>
      <c r="E367" t="s">
        <v>615</v>
      </c>
      <c r="F367" t="s">
        <v>616</v>
      </c>
      <c r="G367" s="1">
        <v>2619.8169872112881</v>
      </c>
      <c r="H367" s="1">
        <v>57.52</v>
      </c>
      <c r="I367" s="2">
        <v>150691.87310439331</v>
      </c>
      <c r="J367" s="3">
        <v>2.038017976392829E-3</v>
      </c>
      <c r="K367" s="4">
        <v>73940404.280000001</v>
      </c>
      <c r="L367" s="5">
        <v>2975001</v>
      </c>
      <c r="M367" s="6">
        <v>24.853909049999999</v>
      </c>
      <c r="N367" s="7" t="str">
        <f>IF(ISNUMBER(_xll.BDP($C367, "DELTA_MID")),_xll.BDP($C367, "DELTA_MID")," ")</f>
        <v xml:space="preserve"> </v>
      </c>
      <c r="O367" s="7" t="str">
        <f>IF(ISNUMBER(N367),_xll.BDP($C367, "OPT_UNDL_TICKER")," ")</f>
        <v xml:space="preserve"> </v>
      </c>
      <c r="P367" s="8" t="str">
        <f>IF(ISNUMBER(N367),_xll.BDP($C367, "OPT_UNDL_PX")," ")</f>
        <v xml:space="preserve"> </v>
      </c>
      <c r="Q367" s="7" t="str">
        <f t="shared" si="5"/>
        <v xml:space="preserve"> </v>
      </c>
      <c r="R367" s="8" t="str">
        <f>IF(ISNUMBER(_xll.BDP($T367&amp;" Index","DUR_ADJ_OAS_MID")),_xll.BDP($T367&amp;" Index","DUR_ADJ_OAS_MID"),IF(ISNUMBER(_xll.BDP($T367&amp;" Govt","DUR_ADJ_OAS_MID")),_xll.BDP($T367&amp;" Govt","DUR_ADJ_OAS_MID")," "))</f>
        <v xml:space="preserve"> </v>
      </c>
      <c r="S367" s="7" t="str">
        <f ca="1">IF(AND(A366="SVOL",C366="Cash"),                                     SUM(INDIRECT(ADDRESS(ROW()-(COUNTIF(A:A,"SVOL")),COLUMN())):INDIRECT(ADDRESS(ROW()-1,COLUMN()))),                                    IF(AND(A367="TYA",C367="Cash"), SUM(INDIRECT(ADDRESS(ROW()-(COUNTIF(A:A,"TYA")-1),COLUMN())):INDIRECT(ADDRESS(ROW()-1,COLUMN()))),                                    IF(AND(A367="SVOL",ISNUMBER(FIND(" Govt",C367))),"", IF(AND(A367="SVOL",ISNUMBER(FIND(" Index",C367))),J367,                                    IF(ISNUMBER(N367),Q367*N367,IF(ISNUMBER(R367),J367*R367," "))))))</f>
        <v xml:space="preserve"> </v>
      </c>
      <c r="AB367" s="8" t="s">
        <v>602</v>
      </c>
      <c r="AG367" s="17">
        <v>-4.1219999999999998E-3</v>
      </c>
    </row>
    <row r="368" spans="1:33" x14ac:dyDescent="0.35">
      <c r="A368" t="s">
        <v>1100</v>
      </c>
      <c r="B368" t="s">
        <v>617</v>
      </c>
      <c r="C368" t="s">
        <v>618</v>
      </c>
      <c r="D368" t="s">
        <v>619</v>
      </c>
      <c r="E368" t="s">
        <v>620</v>
      </c>
      <c r="F368" t="s">
        <v>621</v>
      </c>
      <c r="G368" s="1">
        <v>586.01023171077406</v>
      </c>
      <c r="H368" s="1">
        <v>238.8</v>
      </c>
      <c r="I368" s="2">
        <v>139939.24333253279</v>
      </c>
      <c r="J368" s="3">
        <v>1.8925950526670939E-3</v>
      </c>
      <c r="K368" s="4">
        <v>73940404.280000001</v>
      </c>
      <c r="L368" s="5">
        <v>2975001</v>
      </c>
      <c r="M368" s="6">
        <v>24.853909049999999</v>
      </c>
      <c r="N368" s="7" t="str">
        <f>IF(ISNUMBER(_xll.BDP($C368, "DELTA_MID")),_xll.BDP($C368, "DELTA_MID")," ")</f>
        <v xml:space="preserve"> </v>
      </c>
      <c r="O368" s="7" t="str">
        <f>IF(ISNUMBER(N368),_xll.BDP($C368, "OPT_UNDL_TICKER")," ")</f>
        <v xml:space="preserve"> </v>
      </c>
      <c r="P368" s="8" t="str">
        <f>IF(ISNUMBER(N368),_xll.BDP($C368, "OPT_UNDL_PX")," ")</f>
        <v xml:space="preserve"> </v>
      </c>
      <c r="Q368" s="7" t="str">
        <f t="shared" si="5"/>
        <v xml:space="preserve"> </v>
      </c>
      <c r="R368" s="8" t="str">
        <f>IF(ISNUMBER(_xll.BDP($T368&amp;" Index","DUR_ADJ_OAS_MID")),_xll.BDP($T368&amp;" Index","DUR_ADJ_OAS_MID"),IF(ISNUMBER(_xll.BDP($T368&amp;" Govt","DUR_ADJ_OAS_MID")),_xll.BDP($T368&amp;" Govt","DUR_ADJ_OAS_MID")," "))</f>
        <v xml:space="preserve"> </v>
      </c>
      <c r="S368" s="7" t="str">
        <f ca="1">IF(AND(A367="SVOL",C367="Cash"),                                     SUM(INDIRECT(ADDRESS(ROW()-(COUNTIF(A:A,"SVOL")),COLUMN())):INDIRECT(ADDRESS(ROW()-1,COLUMN()))),                                    IF(AND(A368="TYA",C368="Cash"), SUM(INDIRECT(ADDRESS(ROW()-(COUNTIF(A:A,"TYA")-1),COLUMN())):INDIRECT(ADDRESS(ROW()-1,COLUMN()))),                                    IF(AND(A368="SVOL",ISNUMBER(FIND(" Govt",C368))),"", IF(AND(A368="SVOL",ISNUMBER(FIND(" Index",C368))),J368,                                    IF(ISNUMBER(N368),Q368*N368,IF(ISNUMBER(R368),J368*R368," "))))))</f>
        <v xml:space="preserve"> </v>
      </c>
      <c r="AB368" s="8" t="s">
        <v>602</v>
      </c>
      <c r="AG368" s="17">
        <v>-4.1219999999999998E-3</v>
      </c>
    </row>
    <row r="369" spans="1:33" x14ac:dyDescent="0.35">
      <c r="A369" t="s">
        <v>1100</v>
      </c>
      <c r="B369" t="s">
        <v>622</v>
      </c>
      <c r="C369" t="s">
        <v>623</v>
      </c>
      <c r="D369" t="s">
        <v>624</v>
      </c>
      <c r="E369" t="s">
        <v>625</v>
      </c>
      <c r="G369" s="1">
        <v>1137.818543970998</v>
      </c>
      <c r="H369" s="1">
        <v>121.06</v>
      </c>
      <c r="I369" s="2">
        <v>137744.312933129</v>
      </c>
      <c r="J369" s="3">
        <v>1.86290992420753E-3</v>
      </c>
      <c r="K369" s="4">
        <v>73940404.280000001</v>
      </c>
      <c r="L369" s="5">
        <v>2975001</v>
      </c>
      <c r="M369" s="6">
        <v>24.853909049999999</v>
      </c>
      <c r="N369" s="7" t="str">
        <f>IF(ISNUMBER(_xll.BDP($C369, "DELTA_MID")),_xll.BDP($C369, "DELTA_MID")," ")</f>
        <v xml:space="preserve"> </v>
      </c>
      <c r="O369" s="7" t="str">
        <f>IF(ISNUMBER(N369),_xll.BDP($C369, "OPT_UNDL_TICKER")," ")</f>
        <v xml:space="preserve"> </v>
      </c>
      <c r="P369" s="8" t="str">
        <f>IF(ISNUMBER(N369),_xll.BDP($C369, "OPT_UNDL_PX")," ")</f>
        <v xml:space="preserve"> </v>
      </c>
      <c r="Q369" s="7" t="str">
        <f t="shared" si="5"/>
        <v xml:space="preserve"> </v>
      </c>
      <c r="R369" s="8" t="str">
        <f>IF(ISNUMBER(_xll.BDP($T369&amp;" Index","DUR_ADJ_OAS_MID")),_xll.BDP($T369&amp;" Index","DUR_ADJ_OAS_MID"),IF(ISNUMBER(_xll.BDP($T369&amp;" Govt","DUR_ADJ_OAS_MID")),_xll.BDP($T369&amp;" Govt","DUR_ADJ_OAS_MID")," "))</f>
        <v xml:space="preserve"> </v>
      </c>
      <c r="S369" s="7" t="str">
        <f ca="1">IF(AND(A368="SVOL",C368="Cash"),                                     SUM(INDIRECT(ADDRESS(ROW()-(COUNTIF(A:A,"SVOL")),COLUMN())):INDIRECT(ADDRESS(ROW()-1,COLUMN()))),                                    IF(AND(A369="TYA",C369="Cash"), SUM(INDIRECT(ADDRESS(ROW()-(COUNTIF(A:A,"TYA")-1),COLUMN())):INDIRECT(ADDRESS(ROW()-1,COLUMN()))),                                    IF(AND(A369="SVOL",ISNUMBER(FIND(" Govt",C369))),"", IF(AND(A369="SVOL",ISNUMBER(FIND(" Index",C369))),J369,                                    IF(ISNUMBER(N369),Q369*N369,IF(ISNUMBER(R369),J369*R369," "))))))</f>
        <v xml:space="preserve"> </v>
      </c>
      <c r="AB369" s="8" t="s">
        <v>602</v>
      </c>
      <c r="AG369" s="17">
        <v>-4.1219999999999998E-3</v>
      </c>
    </row>
    <row r="370" spans="1:33" x14ac:dyDescent="0.35">
      <c r="A370" t="s">
        <v>1100</v>
      </c>
      <c r="B370" t="s">
        <v>626</v>
      </c>
      <c r="C370" t="s">
        <v>627</v>
      </c>
      <c r="D370" t="s">
        <v>628</v>
      </c>
      <c r="E370" t="s">
        <v>629</v>
      </c>
      <c r="F370" t="s">
        <v>630</v>
      </c>
      <c r="G370" s="1">
        <v>11104.811444673571</v>
      </c>
      <c r="H370" s="1">
        <v>13.69</v>
      </c>
      <c r="I370" s="2">
        <v>152024.86867758111</v>
      </c>
      <c r="J370" s="3">
        <v>2.0560459488683379E-3</v>
      </c>
      <c r="K370" s="4">
        <v>73940404.280000001</v>
      </c>
      <c r="L370" s="5">
        <v>2975001</v>
      </c>
      <c r="M370" s="6">
        <v>24.853909049999999</v>
      </c>
      <c r="N370" s="7" t="str">
        <f>IF(ISNUMBER(_xll.BDP($C370, "DELTA_MID")),_xll.BDP($C370, "DELTA_MID")," ")</f>
        <v xml:space="preserve"> </v>
      </c>
      <c r="O370" s="7" t="str">
        <f>IF(ISNUMBER(N370),_xll.BDP($C370, "OPT_UNDL_TICKER")," ")</f>
        <v xml:space="preserve"> </v>
      </c>
      <c r="P370" s="8" t="str">
        <f>IF(ISNUMBER(N370),_xll.BDP($C370, "OPT_UNDL_PX")," ")</f>
        <v xml:space="preserve"> </v>
      </c>
      <c r="Q370" s="7" t="str">
        <f t="shared" si="5"/>
        <v xml:space="preserve"> </v>
      </c>
      <c r="R370" s="8" t="str">
        <f>IF(ISNUMBER(_xll.BDP($T370&amp;" Index","DUR_ADJ_OAS_MID")),_xll.BDP($T370&amp;" Index","DUR_ADJ_OAS_MID"),IF(ISNUMBER(_xll.BDP($T370&amp;" Govt","DUR_ADJ_OAS_MID")),_xll.BDP($T370&amp;" Govt","DUR_ADJ_OAS_MID")," "))</f>
        <v xml:space="preserve"> </v>
      </c>
      <c r="S370" s="7" t="str">
        <f ca="1">IF(AND(A369="SVOL",C369="Cash"),                                     SUM(INDIRECT(ADDRESS(ROW()-(COUNTIF(A:A,"SVOL")),COLUMN())):INDIRECT(ADDRESS(ROW()-1,COLUMN()))),                                    IF(AND(A370="TYA",C370="Cash"), SUM(INDIRECT(ADDRESS(ROW()-(COUNTIF(A:A,"TYA")-1),COLUMN())):INDIRECT(ADDRESS(ROW()-1,COLUMN()))),                                    IF(AND(A370="SVOL",ISNUMBER(FIND(" Govt",C370))),"", IF(AND(A370="SVOL",ISNUMBER(FIND(" Index",C370))),J370,                                    IF(ISNUMBER(N370),Q370*N370,IF(ISNUMBER(R370),J370*R370," "))))))</f>
        <v xml:space="preserve"> </v>
      </c>
      <c r="AB370" s="8" t="s">
        <v>602</v>
      </c>
      <c r="AG370" s="17">
        <v>-4.1219999999999998E-3</v>
      </c>
    </row>
    <row r="371" spans="1:33" x14ac:dyDescent="0.35">
      <c r="A371" t="s">
        <v>1100</v>
      </c>
      <c r="B371" t="s">
        <v>631</v>
      </c>
      <c r="C371" t="s">
        <v>632</v>
      </c>
      <c r="D371" t="s">
        <v>633</v>
      </c>
      <c r="E371" t="s">
        <v>634</v>
      </c>
      <c r="G371" s="1">
        <v>15649.81744056861</v>
      </c>
      <c r="H371" s="1">
        <v>9.8000000000000007</v>
      </c>
      <c r="I371" s="2">
        <v>153368.2109175724</v>
      </c>
      <c r="J371" s="3">
        <v>2.0742138538598271E-3</v>
      </c>
      <c r="K371" s="4">
        <v>73940404.280000001</v>
      </c>
      <c r="L371" s="5">
        <v>2975001</v>
      </c>
      <c r="M371" s="6">
        <v>24.853909049999999</v>
      </c>
      <c r="N371" s="7" t="str">
        <f>IF(ISNUMBER(_xll.BDP($C371, "DELTA_MID")),_xll.BDP($C371, "DELTA_MID")," ")</f>
        <v xml:space="preserve"> </v>
      </c>
      <c r="O371" s="7" t="str">
        <f>IF(ISNUMBER(N371),_xll.BDP($C371, "OPT_UNDL_TICKER")," ")</f>
        <v xml:space="preserve"> </v>
      </c>
      <c r="P371" s="8" t="str">
        <f>IF(ISNUMBER(N371),_xll.BDP($C371, "OPT_UNDL_PX")," ")</f>
        <v xml:space="preserve"> </v>
      </c>
      <c r="Q371" s="7" t="str">
        <f t="shared" si="5"/>
        <v xml:space="preserve"> </v>
      </c>
      <c r="R371" s="8" t="str">
        <f>IF(ISNUMBER(_xll.BDP($T371&amp;" Index","DUR_ADJ_OAS_MID")),_xll.BDP($T371&amp;" Index","DUR_ADJ_OAS_MID"),IF(ISNUMBER(_xll.BDP($T371&amp;" Govt","DUR_ADJ_OAS_MID")),_xll.BDP($T371&amp;" Govt","DUR_ADJ_OAS_MID")," "))</f>
        <v xml:space="preserve"> </v>
      </c>
      <c r="S371" s="7" t="str">
        <f ca="1">IF(AND(A370="SVOL",C370="Cash"),                                     SUM(INDIRECT(ADDRESS(ROW()-(COUNTIF(A:A,"SVOL")),COLUMN())):INDIRECT(ADDRESS(ROW()-1,COLUMN()))),                                    IF(AND(A371="TYA",C371="Cash"), SUM(INDIRECT(ADDRESS(ROW()-(COUNTIF(A:A,"TYA")-1),COLUMN())):INDIRECT(ADDRESS(ROW()-1,COLUMN()))),                                    IF(AND(A371="SVOL",ISNUMBER(FIND(" Govt",C371))),"", IF(AND(A371="SVOL",ISNUMBER(FIND(" Index",C371))),J371,                                    IF(ISNUMBER(N371),Q371*N371,IF(ISNUMBER(R371),J371*R371," "))))))</f>
        <v xml:space="preserve"> </v>
      </c>
      <c r="AB371" s="8" t="s">
        <v>602</v>
      </c>
      <c r="AG371" s="17">
        <v>-4.1219999999999998E-3</v>
      </c>
    </row>
    <row r="372" spans="1:33" x14ac:dyDescent="0.35">
      <c r="A372" t="s">
        <v>1100</v>
      </c>
      <c r="B372" t="s">
        <v>635</v>
      </c>
      <c r="C372" t="s">
        <v>636</v>
      </c>
      <c r="D372" t="s">
        <v>637</v>
      </c>
      <c r="E372" t="s">
        <v>638</v>
      </c>
      <c r="F372" t="s">
        <v>639</v>
      </c>
      <c r="G372" s="1">
        <v>817.32205293604989</v>
      </c>
      <c r="H372" s="1">
        <v>173.98</v>
      </c>
      <c r="I372" s="2">
        <v>142197.69076981401</v>
      </c>
      <c r="J372" s="3">
        <v>1.923139211294206E-3</v>
      </c>
      <c r="K372" s="4">
        <v>73940404.280000001</v>
      </c>
      <c r="L372" s="5">
        <v>2975001</v>
      </c>
      <c r="M372" s="6">
        <v>24.853909049999999</v>
      </c>
      <c r="N372" s="7" t="str">
        <f>IF(ISNUMBER(_xll.BDP($C372, "DELTA_MID")),_xll.BDP($C372, "DELTA_MID")," ")</f>
        <v xml:space="preserve"> </v>
      </c>
      <c r="O372" s="7" t="str">
        <f>IF(ISNUMBER(N372),_xll.BDP($C372, "OPT_UNDL_TICKER")," ")</f>
        <v xml:space="preserve"> </v>
      </c>
      <c r="P372" s="8" t="str">
        <f>IF(ISNUMBER(N372),_xll.BDP($C372, "OPT_UNDL_PX")," ")</f>
        <v xml:space="preserve"> </v>
      </c>
      <c r="Q372" s="7" t="str">
        <f t="shared" si="5"/>
        <v xml:space="preserve"> </v>
      </c>
      <c r="R372" s="8" t="str">
        <f>IF(ISNUMBER(_xll.BDP($T372&amp;" Index","DUR_ADJ_OAS_MID")),_xll.BDP($T372&amp;" Index","DUR_ADJ_OAS_MID"),IF(ISNUMBER(_xll.BDP($T372&amp;" Govt","DUR_ADJ_OAS_MID")),_xll.BDP($T372&amp;" Govt","DUR_ADJ_OAS_MID")," "))</f>
        <v xml:space="preserve"> </v>
      </c>
      <c r="S372" s="7" t="str">
        <f ca="1">IF(AND(A371="SVOL",C371="Cash"),                                     SUM(INDIRECT(ADDRESS(ROW()-(COUNTIF(A:A,"SVOL")),COLUMN())):INDIRECT(ADDRESS(ROW()-1,COLUMN()))),                                    IF(AND(A372="TYA",C372="Cash"), SUM(INDIRECT(ADDRESS(ROW()-(COUNTIF(A:A,"TYA")-1),COLUMN())):INDIRECT(ADDRESS(ROW()-1,COLUMN()))),                                    IF(AND(A372="SVOL",ISNUMBER(FIND(" Govt",C372))),"", IF(AND(A372="SVOL",ISNUMBER(FIND(" Index",C372))),J372,                                    IF(ISNUMBER(N372),Q372*N372,IF(ISNUMBER(R372),J372*R372," "))))))</f>
        <v xml:space="preserve"> </v>
      </c>
      <c r="AB372" s="8" t="s">
        <v>602</v>
      </c>
      <c r="AG372" s="17">
        <v>-4.1219999999999998E-3</v>
      </c>
    </row>
    <row r="373" spans="1:33" x14ac:dyDescent="0.35">
      <c r="A373" t="s">
        <v>1100</v>
      </c>
      <c r="B373" t="s">
        <v>640</v>
      </c>
      <c r="C373" t="s">
        <v>641</v>
      </c>
      <c r="D373" t="s">
        <v>642</v>
      </c>
      <c r="E373" t="s">
        <v>643</v>
      </c>
      <c r="G373" s="1">
        <v>465.09346591320048</v>
      </c>
      <c r="H373" s="1">
        <v>283.81</v>
      </c>
      <c r="I373" s="2">
        <v>131998.17656082541</v>
      </c>
      <c r="J373" s="3">
        <v>1.785196846651938E-3</v>
      </c>
      <c r="K373" s="4">
        <v>73940404.280000001</v>
      </c>
      <c r="L373" s="5">
        <v>2975001</v>
      </c>
      <c r="M373" s="6">
        <v>24.853909049999999</v>
      </c>
      <c r="N373" s="7" t="str">
        <f>IF(ISNUMBER(_xll.BDP($C373, "DELTA_MID")),_xll.BDP($C373, "DELTA_MID")," ")</f>
        <v xml:space="preserve"> </v>
      </c>
      <c r="O373" s="7" t="str">
        <f>IF(ISNUMBER(N373),_xll.BDP($C373, "OPT_UNDL_TICKER")," ")</f>
        <v xml:space="preserve"> </v>
      </c>
      <c r="P373" s="8" t="str">
        <f>IF(ISNUMBER(N373),_xll.BDP($C373, "OPT_UNDL_PX")," ")</f>
        <v xml:space="preserve"> </v>
      </c>
      <c r="Q373" s="7" t="str">
        <f t="shared" si="5"/>
        <v xml:space="preserve"> </v>
      </c>
      <c r="R373" s="8" t="str">
        <f>IF(ISNUMBER(_xll.BDP($T373&amp;" Index","DUR_ADJ_OAS_MID")),_xll.BDP($T373&amp;" Index","DUR_ADJ_OAS_MID"),IF(ISNUMBER(_xll.BDP($T373&amp;" Govt","DUR_ADJ_OAS_MID")),_xll.BDP($T373&amp;" Govt","DUR_ADJ_OAS_MID")," "))</f>
        <v xml:space="preserve"> </v>
      </c>
      <c r="S373" s="7" t="str">
        <f ca="1">IF(AND(A372="SVOL",C372="Cash"),                                     SUM(INDIRECT(ADDRESS(ROW()-(COUNTIF(A:A,"SVOL")),COLUMN())):INDIRECT(ADDRESS(ROW()-1,COLUMN()))),                                    IF(AND(A373="TYA",C373="Cash"), SUM(INDIRECT(ADDRESS(ROW()-(COUNTIF(A:A,"TYA")-1),COLUMN())):INDIRECT(ADDRESS(ROW()-1,COLUMN()))),                                    IF(AND(A373="SVOL",ISNUMBER(FIND(" Govt",C373))),"", IF(AND(A373="SVOL",ISNUMBER(FIND(" Index",C373))),J373,                                    IF(ISNUMBER(N373),Q373*N373,IF(ISNUMBER(R373),J373*R373," "))))))</f>
        <v xml:space="preserve"> </v>
      </c>
      <c r="AB373" s="8" t="s">
        <v>602</v>
      </c>
      <c r="AG373" s="17">
        <v>-4.1219999999999998E-3</v>
      </c>
    </row>
    <row r="374" spans="1:33" x14ac:dyDescent="0.35">
      <c r="A374" t="s">
        <v>1100</v>
      </c>
      <c r="B374" t="s">
        <v>644</v>
      </c>
      <c r="C374" t="s">
        <v>645</v>
      </c>
      <c r="D374" t="s">
        <v>646</v>
      </c>
      <c r="E374" t="s">
        <v>647</v>
      </c>
      <c r="F374" t="s">
        <v>648</v>
      </c>
      <c r="G374" s="1">
        <v>1357.367413188196</v>
      </c>
      <c r="H374" s="1">
        <v>119.26</v>
      </c>
      <c r="I374" s="2">
        <v>161879.6376968243</v>
      </c>
      <c r="J374" s="3">
        <v>2.1893258398184168E-3</v>
      </c>
      <c r="K374" s="4">
        <v>73940404.280000001</v>
      </c>
      <c r="L374" s="5">
        <v>2975001</v>
      </c>
      <c r="M374" s="6">
        <v>24.853909049999999</v>
      </c>
      <c r="N374" s="7" t="str">
        <f>IF(ISNUMBER(_xll.BDP($C374, "DELTA_MID")),_xll.BDP($C374, "DELTA_MID")," ")</f>
        <v xml:space="preserve"> </v>
      </c>
      <c r="O374" s="7" t="str">
        <f>IF(ISNUMBER(N374),_xll.BDP($C374, "OPT_UNDL_TICKER")," ")</f>
        <v xml:space="preserve"> </v>
      </c>
      <c r="P374" s="8" t="str">
        <f>IF(ISNUMBER(N374),_xll.BDP($C374, "OPT_UNDL_PX")," ")</f>
        <v xml:space="preserve"> </v>
      </c>
      <c r="Q374" s="7" t="str">
        <f t="shared" si="5"/>
        <v xml:space="preserve"> </v>
      </c>
      <c r="R374" s="8" t="str">
        <f>IF(ISNUMBER(_xll.BDP($T374&amp;" Index","DUR_ADJ_OAS_MID")),_xll.BDP($T374&amp;" Index","DUR_ADJ_OAS_MID"),IF(ISNUMBER(_xll.BDP($T374&amp;" Govt","DUR_ADJ_OAS_MID")),_xll.BDP($T374&amp;" Govt","DUR_ADJ_OAS_MID")," "))</f>
        <v xml:space="preserve"> </v>
      </c>
      <c r="S374" s="7" t="str">
        <f ca="1">IF(AND(A373="SVOL",C373="Cash"),                                     SUM(INDIRECT(ADDRESS(ROW()-(COUNTIF(A:A,"SVOL")),COLUMN())):INDIRECT(ADDRESS(ROW()-1,COLUMN()))),                                    IF(AND(A374="TYA",C374="Cash"), SUM(INDIRECT(ADDRESS(ROW()-(COUNTIF(A:A,"TYA")-1),COLUMN())):INDIRECT(ADDRESS(ROW()-1,COLUMN()))),                                    IF(AND(A374="SVOL",ISNUMBER(FIND(" Govt",C374))),"", IF(AND(A374="SVOL",ISNUMBER(FIND(" Index",C374))),J374,                                    IF(ISNUMBER(N374),Q374*N374,IF(ISNUMBER(R374),J374*R374," "))))))</f>
        <v xml:space="preserve"> </v>
      </c>
      <c r="AB374" s="8" t="s">
        <v>602</v>
      </c>
      <c r="AG374" s="17">
        <v>-4.1219999999999998E-3</v>
      </c>
    </row>
    <row r="375" spans="1:33" x14ac:dyDescent="0.35">
      <c r="A375" t="s">
        <v>1100</v>
      </c>
      <c r="B375" t="s">
        <v>649</v>
      </c>
      <c r="C375" t="s">
        <v>650</v>
      </c>
      <c r="D375" t="s">
        <v>651</v>
      </c>
      <c r="E375" t="s">
        <v>652</v>
      </c>
      <c r="F375" t="s">
        <v>653</v>
      </c>
      <c r="G375" s="1">
        <v>120.0811501459758</v>
      </c>
      <c r="H375" s="1">
        <v>1242.8599999999999</v>
      </c>
      <c r="I375" s="2">
        <v>149244.05827042749</v>
      </c>
      <c r="J375" s="3">
        <v>2.0184371416913688E-3</v>
      </c>
      <c r="K375" s="4">
        <v>73940404.280000001</v>
      </c>
      <c r="L375" s="5">
        <v>2975001</v>
      </c>
      <c r="M375" s="6">
        <v>24.853909049999999</v>
      </c>
      <c r="N375" s="7" t="str">
        <f>IF(ISNUMBER(_xll.BDP($C375, "DELTA_MID")),_xll.BDP($C375, "DELTA_MID")," ")</f>
        <v xml:space="preserve"> </v>
      </c>
      <c r="O375" s="7" t="str">
        <f>IF(ISNUMBER(N375),_xll.BDP($C375, "OPT_UNDL_TICKER")," ")</f>
        <v xml:space="preserve"> </v>
      </c>
      <c r="P375" s="8" t="str">
        <f>IF(ISNUMBER(N375),_xll.BDP($C375, "OPT_UNDL_PX")," ")</f>
        <v xml:space="preserve"> </v>
      </c>
      <c r="Q375" s="7" t="str">
        <f t="shared" si="5"/>
        <v xml:space="preserve"> </v>
      </c>
      <c r="R375" s="8" t="str">
        <f>IF(ISNUMBER(_xll.BDP($T375&amp;" Index","DUR_ADJ_OAS_MID")),_xll.BDP($T375&amp;" Index","DUR_ADJ_OAS_MID"),IF(ISNUMBER(_xll.BDP($T375&amp;" Govt","DUR_ADJ_OAS_MID")),_xll.BDP($T375&amp;" Govt","DUR_ADJ_OAS_MID")," "))</f>
        <v xml:space="preserve"> </v>
      </c>
      <c r="S375" s="7" t="str">
        <f ca="1">IF(AND(A374="SVOL",C374="Cash"),                                     SUM(INDIRECT(ADDRESS(ROW()-(COUNTIF(A:A,"SVOL")),COLUMN())):INDIRECT(ADDRESS(ROW()-1,COLUMN()))),                                    IF(AND(A375="TYA",C375="Cash"), SUM(INDIRECT(ADDRESS(ROW()-(COUNTIF(A:A,"TYA")-1),COLUMN())):INDIRECT(ADDRESS(ROW()-1,COLUMN()))),                                    IF(AND(A375="SVOL",ISNUMBER(FIND(" Govt",C375))),"", IF(AND(A375="SVOL",ISNUMBER(FIND(" Index",C375))),J375,                                    IF(ISNUMBER(N375),Q375*N375,IF(ISNUMBER(R375),J375*R375," "))))))</f>
        <v xml:space="preserve"> </v>
      </c>
      <c r="AB375" s="8" t="s">
        <v>602</v>
      </c>
      <c r="AG375" s="17">
        <v>-4.1219999999999998E-3</v>
      </c>
    </row>
    <row r="376" spans="1:33" x14ac:dyDescent="0.35">
      <c r="A376" t="s">
        <v>1100</v>
      </c>
      <c r="B376" t="s">
        <v>654</v>
      </c>
      <c r="C376" t="s">
        <v>655</v>
      </c>
      <c r="D376" t="s">
        <v>656</v>
      </c>
      <c r="E376" t="s">
        <v>657</v>
      </c>
      <c r="F376" t="s">
        <v>658</v>
      </c>
      <c r="G376" s="1">
        <v>5915.4788903926892</v>
      </c>
      <c r="H376" s="1">
        <v>24.42</v>
      </c>
      <c r="I376" s="2">
        <v>144455.99450338949</v>
      </c>
      <c r="J376" s="3">
        <v>1.9536814264141519E-3</v>
      </c>
      <c r="K376" s="4">
        <v>73940404.280000001</v>
      </c>
      <c r="L376" s="5">
        <v>2975001</v>
      </c>
      <c r="M376" s="6">
        <v>24.853909049999999</v>
      </c>
      <c r="N376" s="7" t="str">
        <f>IF(ISNUMBER(_xll.BDP($C376, "DELTA_MID")),_xll.BDP($C376, "DELTA_MID")," ")</f>
        <v xml:space="preserve"> </v>
      </c>
      <c r="O376" s="7" t="str">
        <f>IF(ISNUMBER(N376),_xll.BDP($C376, "OPT_UNDL_TICKER")," ")</f>
        <v xml:space="preserve"> </v>
      </c>
      <c r="P376" s="8" t="str">
        <f>IF(ISNUMBER(N376),_xll.BDP($C376, "OPT_UNDL_PX")," ")</f>
        <v xml:space="preserve"> </v>
      </c>
      <c r="Q376" s="7" t="str">
        <f t="shared" si="5"/>
        <v xml:space="preserve"> </v>
      </c>
      <c r="R376" s="8" t="str">
        <f>IF(ISNUMBER(_xll.BDP($T376&amp;" Index","DUR_ADJ_OAS_MID")),_xll.BDP($T376&amp;" Index","DUR_ADJ_OAS_MID"),IF(ISNUMBER(_xll.BDP($T376&amp;" Govt","DUR_ADJ_OAS_MID")),_xll.BDP($T376&amp;" Govt","DUR_ADJ_OAS_MID")," "))</f>
        <v xml:space="preserve"> </v>
      </c>
      <c r="S376" s="7" t="str">
        <f ca="1">IF(AND(A375="SVOL",C375="Cash"),                                     SUM(INDIRECT(ADDRESS(ROW()-(COUNTIF(A:A,"SVOL")),COLUMN())):INDIRECT(ADDRESS(ROW()-1,COLUMN()))),                                    IF(AND(A376="TYA",C376="Cash"), SUM(INDIRECT(ADDRESS(ROW()-(COUNTIF(A:A,"TYA")-1),COLUMN())):INDIRECT(ADDRESS(ROW()-1,COLUMN()))),                                    IF(AND(A376="SVOL",ISNUMBER(FIND(" Govt",C376))),"", IF(AND(A376="SVOL",ISNUMBER(FIND(" Index",C376))),J376,                                    IF(ISNUMBER(N376),Q376*N376,IF(ISNUMBER(R376),J376*R376," "))))))</f>
        <v xml:space="preserve"> </v>
      </c>
      <c r="AB376" s="8" t="s">
        <v>602</v>
      </c>
      <c r="AG376" s="17">
        <v>-4.1219999999999998E-3</v>
      </c>
    </row>
    <row r="377" spans="1:33" x14ac:dyDescent="0.35">
      <c r="A377" t="s">
        <v>1100</v>
      </c>
      <c r="B377" t="s">
        <v>659</v>
      </c>
      <c r="C377" t="s">
        <v>660</v>
      </c>
      <c r="D377" t="s">
        <v>661</v>
      </c>
      <c r="E377" t="s">
        <v>662</v>
      </c>
      <c r="F377" t="s">
        <v>663</v>
      </c>
      <c r="G377" s="1">
        <v>687.87189696247458</v>
      </c>
      <c r="H377" s="1">
        <v>217.83</v>
      </c>
      <c r="I377" s="2">
        <v>149839.13531533591</v>
      </c>
      <c r="J377" s="3">
        <v>2.0264852048674231E-3</v>
      </c>
      <c r="K377" s="4">
        <v>73940404.280000001</v>
      </c>
      <c r="L377" s="5">
        <v>2975001</v>
      </c>
      <c r="M377" s="6">
        <v>24.853909049999999</v>
      </c>
      <c r="N377" s="7" t="str">
        <f>IF(ISNUMBER(_xll.BDP($C377, "DELTA_MID")),_xll.BDP($C377, "DELTA_MID")," ")</f>
        <v xml:space="preserve"> </v>
      </c>
      <c r="O377" s="7" t="str">
        <f>IF(ISNUMBER(N377),_xll.BDP($C377, "OPT_UNDL_TICKER")," ")</f>
        <v xml:space="preserve"> </v>
      </c>
      <c r="P377" s="8" t="str">
        <f>IF(ISNUMBER(N377),_xll.BDP($C377, "OPT_UNDL_PX")," ")</f>
        <v xml:space="preserve"> </v>
      </c>
      <c r="Q377" s="7" t="str">
        <f t="shared" si="5"/>
        <v xml:space="preserve"> </v>
      </c>
      <c r="R377" s="8" t="str">
        <f>IF(ISNUMBER(_xll.BDP($T377&amp;" Index","DUR_ADJ_OAS_MID")),_xll.BDP($T377&amp;" Index","DUR_ADJ_OAS_MID"),IF(ISNUMBER(_xll.BDP($T377&amp;" Govt","DUR_ADJ_OAS_MID")),_xll.BDP($T377&amp;" Govt","DUR_ADJ_OAS_MID")," "))</f>
        <v xml:space="preserve"> </v>
      </c>
      <c r="S377" s="7" t="str">
        <f ca="1">IF(AND(A376="SVOL",C376="Cash"),                                     SUM(INDIRECT(ADDRESS(ROW()-(COUNTIF(A:A,"SVOL")),COLUMN())):INDIRECT(ADDRESS(ROW()-1,COLUMN()))),                                    IF(AND(A377="TYA",C377="Cash"), SUM(INDIRECT(ADDRESS(ROW()-(COUNTIF(A:A,"TYA")-1),COLUMN())):INDIRECT(ADDRESS(ROW()-1,COLUMN()))),                                    IF(AND(A377="SVOL",ISNUMBER(FIND(" Govt",C377))),"", IF(AND(A377="SVOL",ISNUMBER(FIND(" Index",C377))),J377,                                    IF(ISNUMBER(N377),Q377*N377,IF(ISNUMBER(R377),J377*R377," "))))))</f>
        <v xml:space="preserve"> </v>
      </c>
      <c r="AB377" s="8" t="s">
        <v>602</v>
      </c>
      <c r="AG377" s="17">
        <v>-4.1219999999999998E-3</v>
      </c>
    </row>
    <row r="378" spans="1:33" x14ac:dyDescent="0.35">
      <c r="A378" t="s">
        <v>1100</v>
      </c>
      <c r="B378" t="s">
        <v>664</v>
      </c>
      <c r="C378" t="s">
        <v>665</v>
      </c>
      <c r="D378" t="s">
        <v>666</v>
      </c>
      <c r="E378" t="s">
        <v>667</v>
      </c>
      <c r="F378" t="s">
        <v>668</v>
      </c>
      <c r="G378" s="1">
        <v>47.485457532109827</v>
      </c>
      <c r="H378" s="1">
        <v>2946.81</v>
      </c>
      <c r="I378" s="2">
        <v>139930.6211101966</v>
      </c>
      <c r="J378" s="3">
        <v>1.892478442237111E-3</v>
      </c>
      <c r="K378" s="4">
        <v>73940404.280000001</v>
      </c>
      <c r="L378" s="5">
        <v>2975001</v>
      </c>
      <c r="M378" s="6">
        <v>24.853909049999999</v>
      </c>
      <c r="N378" s="7" t="str">
        <f>IF(ISNUMBER(_xll.BDP($C378, "DELTA_MID")),_xll.BDP($C378, "DELTA_MID")," ")</f>
        <v xml:space="preserve"> </v>
      </c>
      <c r="O378" s="7" t="str">
        <f>IF(ISNUMBER(N378),_xll.BDP($C378, "OPT_UNDL_TICKER")," ")</f>
        <v xml:space="preserve"> </v>
      </c>
      <c r="P378" s="8" t="str">
        <f>IF(ISNUMBER(N378),_xll.BDP($C378, "OPT_UNDL_PX")," ")</f>
        <v xml:space="preserve"> </v>
      </c>
      <c r="Q378" s="7" t="str">
        <f t="shared" si="5"/>
        <v xml:space="preserve"> </v>
      </c>
      <c r="R378" s="8" t="str">
        <f>IF(ISNUMBER(_xll.BDP($T378&amp;" Index","DUR_ADJ_OAS_MID")),_xll.BDP($T378&amp;" Index","DUR_ADJ_OAS_MID"),IF(ISNUMBER(_xll.BDP($T378&amp;" Govt","DUR_ADJ_OAS_MID")),_xll.BDP($T378&amp;" Govt","DUR_ADJ_OAS_MID")," "))</f>
        <v xml:space="preserve"> </v>
      </c>
      <c r="S378" s="7" t="str">
        <f ca="1">IF(AND(A377="SVOL",C377="Cash"),                                     SUM(INDIRECT(ADDRESS(ROW()-(COUNTIF(A:A,"SVOL")),COLUMN())):INDIRECT(ADDRESS(ROW()-1,COLUMN()))),                                    IF(AND(A378="TYA",C378="Cash"), SUM(INDIRECT(ADDRESS(ROW()-(COUNTIF(A:A,"TYA")-1),COLUMN())):INDIRECT(ADDRESS(ROW()-1,COLUMN()))),                                    IF(AND(A378="SVOL",ISNUMBER(FIND(" Govt",C378))),"", IF(AND(A378="SVOL",ISNUMBER(FIND(" Index",C378))),J378,                                    IF(ISNUMBER(N378),Q378*N378,IF(ISNUMBER(R378),J378*R378," "))))))</f>
        <v xml:space="preserve"> </v>
      </c>
      <c r="AB378" s="8" t="s">
        <v>602</v>
      </c>
      <c r="AG378" s="17">
        <v>-4.1219999999999998E-3</v>
      </c>
    </row>
    <row r="379" spans="1:33" x14ac:dyDescent="0.35">
      <c r="A379" t="s">
        <v>1100</v>
      </c>
      <c r="B379" t="s">
        <v>669</v>
      </c>
      <c r="C379" t="s">
        <v>670</v>
      </c>
      <c r="D379" t="s">
        <v>671</v>
      </c>
      <c r="E379" t="s">
        <v>672</v>
      </c>
      <c r="G379" s="1">
        <v>3150.5680539311138</v>
      </c>
      <c r="H379" s="1">
        <v>44.48</v>
      </c>
      <c r="I379" s="2">
        <v>140137.26703885591</v>
      </c>
      <c r="J379" s="3">
        <v>1.8952732055423911E-3</v>
      </c>
      <c r="K379" s="4">
        <v>73940404.280000001</v>
      </c>
      <c r="L379" s="5">
        <v>2975001</v>
      </c>
      <c r="M379" s="6">
        <v>24.853909049999999</v>
      </c>
      <c r="N379" s="7" t="str">
        <f>IF(ISNUMBER(_xll.BDP($C379, "DELTA_MID")),_xll.BDP($C379, "DELTA_MID")," ")</f>
        <v xml:space="preserve"> </v>
      </c>
      <c r="O379" s="7" t="str">
        <f>IF(ISNUMBER(N379),_xll.BDP($C379, "OPT_UNDL_TICKER")," ")</f>
        <v xml:space="preserve"> </v>
      </c>
      <c r="P379" s="8" t="str">
        <f>IF(ISNUMBER(N379),_xll.BDP($C379, "OPT_UNDL_PX")," ")</f>
        <v xml:space="preserve"> </v>
      </c>
      <c r="Q379" s="7" t="str">
        <f t="shared" si="5"/>
        <v xml:space="preserve"> </v>
      </c>
      <c r="R379" s="8" t="str">
        <f>IF(ISNUMBER(_xll.BDP($T379&amp;" Index","DUR_ADJ_OAS_MID")),_xll.BDP($T379&amp;" Index","DUR_ADJ_OAS_MID"),IF(ISNUMBER(_xll.BDP($T379&amp;" Govt","DUR_ADJ_OAS_MID")),_xll.BDP($T379&amp;" Govt","DUR_ADJ_OAS_MID")," "))</f>
        <v xml:space="preserve"> </v>
      </c>
      <c r="S379" s="7" t="str">
        <f ca="1">IF(AND(A378="SVOL",C378="Cash"),                                     SUM(INDIRECT(ADDRESS(ROW()-(COUNTIF(A:A,"SVOL")),COLUMN())):INDIRECT(ADDRESS(ROW()-1,COLUMN()))),                                    IF(AND(A379="TYA",C379="Cash"), SUM(INDIRECT(ADDRESS(ROW()-(COUNTIF(A:A,"TYA")-1),COLUMN())):INDIRECT(ADDRESS(ROW()-1,COLUMN()))),                                    IF(AND(A379="SVOL",ISNUMBER(FIND(" Govt",C379))),"", IF(AND(A379="SVOL",ISNUMBER(FIND(" Index",C379))),J379,                                    IF(ISNUMBER(N379),Q379*N379,IF(ISNUMBER(R379),J379*R379," "))))))</f>
        <v xml:space="preserve"> </v>
      </c>
      <c r="AB379" s="8" t="s">
        <v>602</v>
      </c>
      <c r="AG379" s="17">
        <v>-4.1219999999999998E-3</v>
      </c>
    </row>
    <row r="380" spans="1:33" x14ac:dyDescent="0.35">
      <c r="A380" t="s">
        <v>1100</v>
      </c>
      <c r="B380" t="s">
        <v>673</v>
      </c>
      <c r="C380" t="s">
        <v>674</v>
      </c>
      <c r="D380" t="s">
        <v>675</v>
      </c>
      <c r="E380" t="s">
        <v>676</v>
      </c>
      <c r="F380" t="s">
        <v>677</v>
      </c>
      <c r="G380" s="1">
        <v>362.03092405232059</v>
      </c>
      <c r="H380" s="1">
        <v>408.04</v>
      </c>
      <c r="I380" s="2">
        <v>147723.09825030889</v>
      </c>
      <c r="J380" s="3">
        <v>1.9978670618422119E-3</v>
      </c>
      <c r="K380" s="4">
        <v>73940404.280000001</v>
      </c>
      <c r="L380" s="5">
        <v>2975001</v>
      </c>
      <c r="M380" s="6">
        <v>24.853909049999999</v>
      </c>
      <c r="N380" s="7" t="str">
        <f>IF(ISNUMBER(_xll.BDP($C380, "DELTA_MID")),_xll.BDP($C380, "DELTA_MID")," ")</f>
        <v xml:space="preserve"> </v>
      </c>
      <c r="O380" s="7" t="str">
        <f>IF(ISNUMBER(N380),_xll.BDP($C380, "OPT_UNDL_TICKER")," ")</f>
        <v xml:space="preserve"> </v>
      </c>
      <c r="P380" s="8" t="str">
        <f>IF(ISNUMBER(N380),_xll.BDP($C380, "OPT_UNDL_PX")," ")</f>
        <v xml:space="preserve"> </v>
      </c>
      <c r="Q380" s="7" t="str">
        <f t="shared" si="5"/>
        <v xml:space="preserve"> </v>
      </c>
      <c r="R380" s="8" t="str">
        <f>IF(ISNUMBER(_xll.BDP($T380&amp;" Index","DUR_ADJ_OAS_MID")),_xll.BDP($T380&amp;" Index","DUR_ADJ_OAS_MID"),IF(ISNUMBER(_xll.BDP($T380&amp;" Govt","DUR_ADJ_OAS_MID")),_xll.BDP($T380&amp;" Govt","DUR_ADJ_OAS_MID")," "))</f>
        <v xml:space="preserve"> </v>
      </c>
      <c r="S380" s="7" t="str">
        <f ca="1">IF(AND(A379="SVOL",C379="Cash"),                                     SUM(INDIRECT(ADDRESS(ROW()-(COUNTIF(A:A,"SVOL")),COLUMN())):INDIRECT(ADDRESS(ROW()-1,COLUMN()))),                                    IF(AND(A380="TYA",C380="Cash"), SUM(INDIRECT(ADDRESS(ROW()-(COUNTIF(A:A,"TYA")-1),COLUMN())):INDIRECT(ADDRESS(ROW()-1,COLUMN()))),                                    IF(AND(A380="SVOL",ISNUMBER(FIND(" Govt",C380))),"", IF(AND(A380="SVOL",ISNUMBER(FIND(" Index",C380))),J380,                                    IF(ISNUMBER(N380),Q380*N380,IF(ISNUMBER(R380),J380*R380," "))))))</f>
        <v xml:space="preserve"> </v>
      </c>
      <c r="AB380" s="8" t="s">
        <v>602</v>
      </c>
      <c r="AG380" s="17">
        <v>-4.1219999999999998E-3</v>
      </c>
    </row>
    <row r="381" spans="1:33" x14ac:dyDescent="0.35">
      <c r="A381" t="s">
        <v>1100</v>
      </c>
      <c r="B381" t="s">
        <v>678</v>
      </c>
      <c r="C381" t="s">
        <v>679</v>
      </c>
      <c r="D381" t="s">
        <v>680</v>
      </c>
      <c r="E381" t="s">
        <v>681</v>
      </c>
      <c r="F381" t="s">
        <v>682</v>
      </c>
      <c r="G381" s="1">
        <v>741.06031489889585</v>
      </c>
      <c r="H381" s="1">
        <v>193.43</v>
      </c>
      <c r="I381" s="2">
        <v>143343.2967108934</v>
      </c>
      <c r="J381" s="3">
        <v>1.938632850424732E-3</v>
      </c>
      <c r="K381" s="4">
        <v>73940404.280000001</v>
      </c>
      <c r="L381" s="5">
        <v>2975001</v>
      </c>
      <c r="M381" s="6">
        <v>24.853909049999999</v>
      </c>
      <c r="N381" s="7" t="str">
        <f>IF(ISNUMBER(_xll.BDP($C381, "DELTA_MID")),_xll.BDP($C381, "DELTA_MID")," ")</f>
        <v xml:space="preserve"> </v>
      </c>
      <c r="O381" s="7" t="str">
        <f>IF(ISNUMBER(N381),_xll.BDP($C381, "OPT_UNDL_TICKER")," ")</f>
        <v xml:space="preserve"> </v>
      </c>
      <c r="P381" s="8" t="str">
        <f>IF(ISNUMBER(N381),_xll.BDP($C381, "OPT_UNDL_PX")," ")</f>
        <v xml:space="preserve"> </v>
      </c>
      <c r="Q381" s="7" t="str">
        <f t="shared" si="5"/>
        <v xml:space="preserve"> </v>
      </c>
      <c r="R381" s="8" t="str">
        <f>IF(ISNUMBER(_xll.BDP($T381&amp;" Index","DUR_ADJ_OAS_MID")),_xll.BDP($T381&amp;" Index","DUR_ADJ_OAS_MID"),IF(ISNUMBER(_xll.BDP($T381&amp;" Govt","DUR_ADJ_OAS_MID")),_xll.BDP($T381&amp;" Govt","DUR_ADJ_OAS_MID")," "))</f>
        <v xml:space="preserve"> </v>
      </c>
      <c r="S381" s="7" t="str">
        <f ca="1">IF(AND(A380="SVOL",C380="Cash"),                                     SUM(INDIRECT(ADDRESS(ROW()-(COUNTIF(A:A,"SVOL")),COLUMN())):INDIRECT(ADDRESS(ROW()-1,COLUMN()))),                                    IF(AND(A381="TYA",C381="Cash"), SUM(INDIRECT(ADDRESS(ROW()-(COUNTIF(A:A,"TYA")-1),COLUMN())):INDIRECT(ADDRESS(ROW()-1,COLUMN()))),                                    IF(AND(A381="SVOL",ISNUMBER(FIND(" Govt",C381))),"", IF(AND(A381="SVOL",ISNUMBER(FIND(" Index",C381))),J381,                                    IF(ISNUMBER(N381),Q381*N381,IF(ISNUMBER(R381),J381*R381," "))))))</f>
        <v xml:space="preserve"> </v>
      </c>
      <c r="AB381" s="8" t="s">
        <v>602</v>
      </c>
      <c r="AG381" s="17">
        <v>-4.1219999999999998E-3</v>
      </c>
    </row>
    <row r="382" spans="1:33" x14ac:dyDescent="0.35">
      <c r="A382" t="s">
        <v>1100</v>
      </c>
      <c r="B382" t="s">
        <v>683</v>
      </c>
      <c r="C382" t="s">
        <v>684</v>
      </c>
      <c r="D382" t="s">
        <v>685</v>
      </c>
      <c r="E382" t="s">
        <v>686</v>
      </c>
      <c r="F382" t="s">
        <v>687</v>
      </c>
      <c r="G382" s="1">
        <v>1746.6481667735191</v>
      </c>
      <c r="H382" s="1">
        <v>82.7</v>
      </c>
      <c r="I382" s="2">
        <v>144447.80339217</v>
      </c>
      <c r="J382" s="3">
        <v>1.9535706465056671E-3</v>
      </c>
      <c r="K382" s="4">
        <v>73940404.280000001</v>
      </c>
      <c r="L382" s="5">
        <v>2975001</v>
      </c>
      <c r="M382" s="6">
        <v>24.853909049999999</v>
      </c>
      <c r="N382" s="7" t="str">
        <f>IF(ISNUMBER(_xll.BDP($C382, "DELTA_MID")),_xll.BDP($C382, "DELTA_MID")," ")</f>
        <v xml:space="preserve"> </v>
      </c>
      <c r="O382" s="7" t="str">
        <f>IF(ISNUMBER(N382),_xll.BDP($C382, "OPT_UNDL_TICKER")," ")</f>
        <v xml:space="preserve"> </v>
      </c>
      <c r="P382" s="8" t="str">
        <f>IF(ISNUMBER(N382),_xll.BDP($C382, "OPT_UNDL_PX")," ")</f>
        <v xml:space="preserve"> </v>
      </c>
      <c r="Q382" s="7" t="str">
        <f t="shared" si="5"/>
        <v xml:space="preserve"> </v>
      </c>
      <c r="R382" s="8" t="str">
        <f>IF(ISNUMBER(_xll.BDP($T382&amp;" Index","DUR_ADJ_OAS_MID")),_xll.BDP($T382&amp;" Index","DUR_ADJ_OAS_MID"),IF(ISNUMBER(_xll.BDP($T382&amp;" Govt","DUR_ADJ_OAS_MID")),_xll.BDP($T382&amp;" Govt","DUR_ADJ_OAS_MID")," "))</f>
        <v xml:space="preserve"> </v>
      </c>
      <c r="S382" s="7" t="str">
        <f ca="1">IF(AND(A381="SVOL",C381="Cash"),                                     SUM(INDIRECT(ADDRESS(ROW()-(COUNTIF(A:A,"SVOL")),COLUMN())):INDIRECT(ADDRESS(ROW()-1,COLUMN()))),                                    IF(AND(A382="TYA",C382="Cash"), SUM(INDIRECT(ADDRESS(ROW()-(COUNTIF(A:A,"TYA")-1),COLUMN())):INDIRECT(ADDRESS(ROW()-1,COLUMN()))),                                    IF(AND(A382="SVOL",ISNUMBER(FIND(" Govt",C382))),"", IF(AND(A382="SVOL",ISNUMBER(FIND(" Index",C382))),J382,                                    IF(ISNUMBER(N382),Q382*N382,IF(ISNUMBER(R382),J382*R382," "))))))</f>
        <v xml:space="preserve"> </v>
      </c>
      <c r="AB382" s="8" t="s">
        <v>602</v>
      </c>
      <c r="AG382" s="17">
        <v>-4.1219999999999998E-3</v>
      </c>
    </row>
    <row r="383" spans="1:33" x14ac:dyDescent="0.35">
      <c r="A383" t="s">
        <v>1100</v>
      </c>
      <c r="B383" t="s">
        <v>688</v>
      </c>
      <c r="C383" t="s">
        <v>689</v>
      </c>
      <c r="D383" t="s">
        <v>690</v>
      </c>
      <c r="E383" t="s">
        <v>691</v>
      </c>
      <c r="F383" t="s">
        <v>692</v>
      </c>
      <c r="G383" s="1">
        <v>398.09028224864761</v>
      </c>
      <c r="H383" s="1">
        <v>407.7</v>
      </c>
      <c r="I383" s="2">
        <v>162301.4080727736</v>
      </c>
      <c r="J383" s="3">
        <v>2.195030033351795E-3</v>
      </c>
      <c r="K383" s="4">
        <v>73940404.280000001</v>
      </c>
      <c r="L383" s="5">
        <v>2975001</v>
      </c>
      <c r="M383" s="6">
        <v>24.853909049999999</v>
      </c>
      <c r="N383" s="7" t="str">
        <f>IF(ISNUMBER(_xll.BDP($C383, "DELTA_MID")),_xll.BDP($C383, "DELTA_MID")," ")</f>
        <v xml:space="preserve"> </v>
      </c>
      <c r="O383" s="7" t="str">
        <f>IF(ISNUMBER(N383),_xll.BDP($C383, "OPT_UNDL_TICKER")," ")</f>
        <v xml:space="preserve"> </v>
      </c>
      <c r="P383" s="8" t="str">
        <f>IF(ISNUMBER(N383),_xll.BDP($C383, "OPT_UNDL_PX")," ")</f>
        <v xml:space="preserve"> </v>
      </c>
      <c r="Q383" s="7" t="str">
        <f t="shared" si="5"/>
        <v xml:space="preserve"> </v>
      </c>
      <c r="R383" s="8" t="str">
        <f>IF(ISNUMBER(_xll.BDP($T383&amp;" Index","DUR_ADJ_OAS_MID")),_xll.BDP($T383&amp;" Index","DUR_ADJ_OAS_MID"),IF(ISNUMBER(_xll.BDP($T383&amp;" Govt","DUR_ADJ_OAS_MID")),_xll.BDP($T383&amp;" Govt","DUR_ADJ_OAS_MID")," "))</f>
        <v xml:space="preserve"> </v>
      </c>
      <c r="S383" s="7" t="str">
        <f ca="1">IF(AND(A382="SVOL",C382="Cash"),                                     SUM(INDIRECT(ADDRESS(ROW()-(COUNTIF(A:A,"SVOL")),COLUMN())):INDIRECT(ADDRESS(ROW()-1,COLUMN()))),                                    IF(AND(A383="TYA",C383="Cash"), SUM(INDIRECT(ADDRESS(ROW()-(COUNTIF(A:A,"TYA")-1),COLUMN())):INDIRECT(ADDRESS(ROW()-1,COLUMN()))),                                    IF(AND(A383="SVOL",ISNUMBER(FIND(" Govt",C383))),"", IF(AND(A383="SVOL",ISNUMBER(FIND(" Index",C383))),J383,                                    IF(ISNUMBER(N383),Q383*N383,IF(ISNUMBER(R383),J383*R383," "))))))</f>
        <v xml:space="preserve"> </v>
      </c>
      <c r="AB383" s="8" t="s">
        <v>602</v>
      </c>
      <c r="AG383" s="17">
        <v>-4.1219999999999998E-3</v>
      </c>
    </row>
    <row r="384" spans="1:33" x14ac:dyDescent="0.35">
      <c r="A384" t="s">
        <v>1100</v>
      </c>
      <c r="B384" t="s">
        <v>693</v>
      </c>
      <c r="C384" t="s">
        <v>694</v>
      </c>
      <c r="D384" t="s">
        <v>695</v>
      </c>
      <c r="E384" t="s">
        <v>696</v>
      </c>
      <c r="F384" t="s">
        <v>697</v>
      </c>
      <c r="G384" s="1">
        <v>808.4144219917888</v>
      </c>
      <c r="H384" s="1">
        <v>179.9</v>
      </c>
      <c r="I384" s="2">
        <v>145433.75451632281</v>
      </c>
      <c r="J384" s="3">
        <v>1.966905049174324E-3</v>
      </c>
      <c r="K384" s="4">
        <v>73940404.280000001</v>
      </c>
      <c r="L384" s="5">
        <v>2975001</v>
      </c>
      <c r="M384" s="6">
        <v>24.853909049999999</v>
      </c>
      <c r="N384" s="7" t="str">
        <f>IF(ISNUMBER(_xll.BDP($C384, "DELTA_MID")),_xll.BDP($C384, "DELTA_MID")," ")</f>
        <v xml:space="preserve"> </v>
      </c>
      <c r="O384" s="7" t="str">
        <f>IF(ISNUMBER(N384),_xll.BDP($C384, "OPT_UNDL_TICKER")," ")</f>
        <v xml:space="preserve"> </v>
      </c>
      <c r="P384" s="8" t="str">
        <f>IF(ISNUMBER(N384),_xll.BDP($C384, "OPT_UNDL_PX")," ")</f>
        <v xml:space="preserve"> </v>
      </c>
      <c r="Q384" s="7" t="str">
        <f t="shared" si="5"/>
        <v xml:space="preserve"> </v>
      </c>
      <c r="R384" s="8" t="str">
        <f>IF(ISNUMBER(_xll.BDP($T384&amp;" Index","DUR_ADJ_OAS_MID")),_xll.BDP($T384&amp;" Index","DUR_ADJ_OAS_MID"),IF(ISNUMBER(_xll.BDP($T384&amp;" Govt","DUR_ADJ_OAS_MID")),_xll.BDP($T384&amp;" Govt","DUR_ADJ_OAS_MID")," "))</f>
        <v xml:space="preserve"> </v>
      </c>
      <c r="S384" s="7" t="str">
        <f ca="1">IF(AND(A383="SVOL",C383="Cash"),                                     SUM(INDIRECT(ADDRESS(ROW()-(COUNTIF(A:A,"SVOL")),COLUMN())):INDIRECT(ADDRESS(ROW()-1,COLUMN()))),                                    IF(AND(A384="TYA",C384="Cash"), SUM(INDIRECT(ADDRESS(ROW()-(COUNTIF(A:A,"TYA")-1),COLUMN())):INDIRECT(ADDRESS(ROW()-1,COLUMN()))),                                    IF(AND(A384="SVOL",ISNUMBER(FIND(" Govt",C384))),"", IF(AND(A384="SVOL",ISNUMBER(FIND(" Index",C384))),J384,                                    IF(ISNUMBER(N384),Q384*N384,IF(ISNUMBER(R384),J384*R384," "))))))</f>
        <v xml:space="preserve"> </v>
      </c>
      <c r="AB384" s="8" t="s">
        <v>602</v>
      </c>
      <c r="AG384" s="17">
        <v>-4.1219999999999998E-3</v>
      </c>
    </row>
    <row r="385" spans="1:33" x14ac:dyDescent="0.35">
      <c r="A385" t="s">
        <v>1100</v>
      </c>
      <c r="B385" t="s">
        <v>698</v>
      </c>
      <c r="C385" t="s">
        <v>699</v>
      </c>
      <c r="D385" t="s">
        <v>700</v>
      </c>
      <c r="E385" t="s">
        <v>701</v>
      </c>
      <c r="F385" t="s">
        <v>702</v>
      </c>
      <c r="G385" s="1">
        <v>1421.891772786835</v>
      </c>
      <c r="H385" s="1">
        <v>106.26</v>
      </c>
      <c r="I385" s="2">
        <v>151090.21977632909</v>
      </c>
      <c r="J385" s="3">
        <v>2.0434053782580849E-3</v>
      </c>
      <c r="K385" s="4">
        <v>73940404.280000001</v>
      </c>
      <c r="L385" s="5">
        <v>2975001</v>
      </c>
      <c r="M385" s="6">
        <v>24.853909049999999</v>
      </c>
      <c r="N385" s="7" t="str">
        <f>IF(ISNUMBER(_xll.BDP($C385, "DELTA_MID")),_xll.BDP($C385, "DELTA_MID")," ")</f>
        <v xml:space="preserve"> </v>
      </c>
      <c r="O385" s="7" t="str">
        <f>IF(ISNUMBER(N385),_xll.BDP($C385, "OPT_UNDL_TICKER")," ")</f>
        <v xml:space="preserve"> </v>
      </c>
      <c r="P385" s="8" t="str">
        <f>IF(ISNUMBER(N385),_xll.BDP($C385, "OPT_UNDL_PX")," ")</f>
        <v xml:space="preserve"> </v>
      </c>
      <c r="Q385" s="7" t="str">
        <f t="shared" si="5"/>
        <v xml:space="preserve"> </v>
      </c>
      <c r="R385" s="8" t="str">
        <f>IF(ISNUMBER(_xll.BDP($T385&amp;" Index","DUR_ADJ_OAS_MID")),_xll.BDP($T385&amp;" Index","DUR_ADJ_OAS_MID"),IF(ISNUMBER(_xll.BDP($T385&amp;" Govt","DUR_ADJ_OAS_MID")),_xll.BDP($T385&amp;" Govt","DUR_ADJ_OAS_MID")," "))</f>
        <v xml:space="preserve"> </v>
      </c>
      <c r="S385" s="7" t="str">
        <f ca="1">IF(AND(A384="SVOL",C384="Cash"),                                     SUM(INDIRECT(ADDRESS(ROW()-(COUNTIF(A:A,"SVOL")),COLUMN())):INDIRECT(ADDRESS(ROW()-1,COLUMN()))),                                    IF(AND(A385="TYA",C385="Cash"), SUM(INDIRECT(ADDRESS(ROW()-(COUNTIF(A:A,"TYA")-1),COLUMN())):INDIRECT(ADDRESS(ROW()-1,COLUMN()))),                                    IF(AND(A385="SVOL",ISNUMBER(FIND(" Govt",C385))),"", IF(AND(A385="SVOL",ISNUMBER(FIND(" Index",C385))),J385,                                    IF(ISNUMBER(N385),Q385*N385,IF(ISNUMBER(R385),J385*R385," "))))))</f>
        <v xml:space="preserve"> </v>
      </c>
      <c r="AB385" s="8" t="s">
        <v>602</v>
      </c>
      <c r="AG385" s="17">
        <v>-4.1219999999999998E-3</v>
      </c>
    </row>
    <row r="386" spans="1:33" x14ac:dyDescent="0.35">
      <c r="A386" t="s">
        <v>1100</v>
      </c>
      <c r="B386" t="s">
        <v>703</v>
      </c>
      <c r="C386" t="s">
        <v>704</v>
      </c>
      <c r="D386" t="s">
        <v>705</v>
      </c>
      <c r="E386" t="s">
        <v>706</v>
      </c>
      <c r="F386" t="s">
        <v>707</v>
      </c>
      <c r="G386" s="1">
        <v>229.3083152669864</v>
      </c>
      <c r="H386" s="1">
        <v>566.1</v>
      </c>
      <c r="I386" s="2">
        <v>129811.43727264099</v>
      </c>
      <c r="J386" s="3">
        <v>1.755622498100858E-3</v>
      </c>
      <c r="K386" s="4">
        <v>73940404.280000001</v>
      </c>
      <c r="L386" s="5">
        <v>2975001</v>
      </c>
      <c r="M386" s="6">
        <v>24.853909049999999</v>
      </c>
      <c r="N386" s="7" t="str">
        <f>IF(ISNUMBER(_xll.BDP($C386, "DELTA_MID")),_xll.BDP($C386, "DELTA_MID")," ")</f>
        <v xml:space="preserve"> </v>
      </c>
      <c r="O386" s="7" t="str">
        <f>IF(ISNUMBER(N386),_xll.BDP($C386, "OPT_UNDL_TICKER")," ")</f>
        <v xml:space="preserve"> </v>
      </c>
      <c r="P386" s="8" t="str">
        <f>IF(ISNUMBER(N386),_xll.BDP($C386, "OPT_UNDL_PX")," ")</f>
        <v xml:space="preserve"> </v>
      </c>
      <c r="Q386" s="7" t="str">
        <f t="shared" si="5"/>
        <v xml:space="preserve"> </v>
      </c>
      <c r="R386" s="8" t="str">
        <f>IF(ISNUMBER(_xll.BDP($T386&amp;" Index","DUR_ADJ_OAS_MID")),_xll.BDP($T386&amp;" Index","DUR_ADJ_OAS_MID"),IF(ISNUMBER(_xll.BDP($T386&amp;" Govt","DUR_ADJ_OAS_MID")),_xll.BDP($T386&amp;" Govt","DUR_ADJ_OAS_MID")," "))</f>
        <v xml:space="preserve"> </v>
      </c>
      <c r="S386" s="7" t="str">
        <f ca="1">IF(AND(A385="SVOL",C385="Cash"),                                     SUM(INDIRECT(ADDRESS(ROW()-(COUNTIF(A:A,"SVOL")),COLUMN())):INDIRECT(ADDRESS(ROW()-1,COLUMN()))),                                    IF(AND(A386="TYA",C386="Cash"), SUM(INDIRECT(ADDRESS(ROW()-(COUNTIF(A:A,"TYA")-1),COLUMN())):INDIRECT(ADDRESS(ROW()-1,COLUMN()))),                                    IF(AND(A386="SVOL",ISNUMBER(FIND(" Govt",C386))),"", IF(AND(A386="SVOL",ISNUMBER(FIND(" Index",C386))),J386,                                    IF(ISNUMBER(N386),Q386*N386,IF(ISNUMBER(R386),J386*R386," "))))))</f>
        <v xml:space="preserve"> </v>
      </c>
      <c r="AB386" s="8" t="s">
        <v>602</v>
      </c>
      <c r="AG386" s="17">
        <v>-4.1219999999999998E-3</v>
      </c>
    </row>
    <row r="387" spans="1:33" x14ac:dyDescent="0.35">
      <c r="A387" t="s">
        <v>1100</v>
      </c>
      <c r="B387" t="s">
        <v>708</v>
      </c>
      <c r="C387" t="s">
        <v>709</v>
      </c>
      <c r="D387" t="s">
        <v>710</v>
      </c>
      <c r="E387" t="s">
        <v>711</v>
      </c>
      <c r="F387" t="s">
        <v>712</v>
      </c>
      <c r="G387" s="1">
        <v>421.41821778395848</v>
      </c>
      <c r="H387" s="1">
        <v>357.18</v>
      </c>
      <c r="I387" s="2">
        <v>150522.1590280743</v>
      </c>
      <c r="J387" s="3">
        <v>2.0357226944293129E-3</v>
      </c>
      <c r="K387" s="4">
        <v>73940404.280000001</v>
      </c>
      <c r="L387" s="5">
        <v>2975001</v>
      </c>
      <c r="M387" s="6">
        <v>24.853909049999999</v>
      </c>
      <c r="N387" s="7" t="str">
        <f>IF(ISNUMBER(_xll.BDP($C387, "DELTA_MID")),_xll.BDP($C387, "DELTA_MID")," ")</f>
        <v xml:space="preserve"> </v>
      </c>
      <c r="O387" s="7" t="str">
        <f>IF(ISNUMBER(N387),_xll.BDP($C387, "OPT_UNDL_TICKER")," ")</f>
        <v xml:space="preserve"> </v>
      </c>
      <c r="P387" s="8" t="str">
        <f>IF(ISNUMBER(N387),_xll.BDP($C387, "OPT_UNDL_PX")," ")</f>
        <v xml:space="preserve"> </v>
      </c>
      <c r="Q387" s="7" t="str">
        <f t="shared" ref="Q387:Q450" si="6">IF(ISNUMBER(N387),+G387*100*P387/K387," ")</f>
        <v xml:space="preserve"> </v>
      </c>
      <c r="R387" s="8" t="str">
        <f>IF(ISNUMBER(_xll.BDP($T387&amp;" Index","DUR_ADJ_OAS_MID")),_xll.BDP($T387&amp;" Index","DUR_ADJ_OAS_MID"),IF(ISNUMBER(_xll.BDP($T387&amp;" Govt","DUR_ADJ_OAS_MID")),_xll.BDP($T387&amp;" Govt","DUR_ADJ_OAS_MID")," "))</f>
        <v xml:space="preserve"> </v>
      </c>
      <c r="S387" s="7" t="str">
        <f ca="1">IF(AND(A386="SVOL",C386="Cash"),                                     SUM(INDIRECT(ADDRESS(ROW()-(COUNTIF(A:A,"SVOL")),COLUMN())):INDIRECT(ADDRESS(ROW()-1,COLUMN()))),                                    IF(AND(A387="TYA",C387="Cash"), SUM(INDIRECT(ADDRESS(ROW()-(COUNTIF(A:A,"TYA")-1),COLUMN())):INDIRECT(ADDRESS(ROW()-1,COLUMN()))),                                    IF(AND(A387="SVOL",ISNUMBER(FIND(" Govt",C387))),"", IF(AND(A387="SVOL",ISNUMBER(FIND(" Index",C387))),J387,                                    IF(ISNUMBER(N387),Q387*N387,IF(ISNUMBER(R387),J387*R387," "))))))</f>
        <v xml:space="preserve"> </v>
      </c>
      <c r="AB387" s="8" t="s">
        <v>602</v>
      </c>
      <c r="AG387" s="17">
        <v>-4.1219999999999998E-3</v>
      </c>
    </row>
    <row r="388" spans="1:33" x14ac:dyDescent="0.35">
      <c r="A388" t="s">
        <v>1100</v>
      </c>
      <c r="B388" t="s">
        <v>713</v>
      </c>
      <c r="C388" t="s">
        <v>714</v>
      </c>
      <c r="D388" t="s">
        <v>715</v>
      </c>
      <c r="E388" t="s">
        <v>716</v>
      </c>
      <c r="F388" t="s">
        <v>717</v>
      </c>
      <c r="G388" s="1">
        <v>2913.5951504819218</v>
      </c>
      <c r="H388" s="1">
        <v>57.04</v>
      </c>
      <c r="I388" s="2">
        <v>166191.46738348881</v>
      </c>
      <c r="J388" s="3">
        <v>2.2476407723461909E-3</v>
      </c>
      <c r="K388" s="4">
        <v>73940404.280000001</v>
      </c>
      <c r="L388" s="5">
        <v>2975001</v>
      </c>
      <c r="M388" s="6">
        <v>24.853909049999999</v>
      </c>
      <c r="N388" s="7" t="str">
        <f>IF(ISNUMBER(_xll.BDP($C388, "DELTA_MID")),_xll.BDP($C388, "DELTA_MID")," ")</f>
        <v xml:space="preserve"> </v>
      </c>
      <c r="O388" s="7" t="str">
        <f>IF(ISNUMBER(N388),_xll.BDP($C388, "OPT_UNDL_TICKER")," ")</f>
        <v xml:space="preserve"> </v>
      </c>
      <c r="P388" s="8" t="str">
        <f>IF(ISNUMBER(N388),_xll.BDP($C388, "OPT_UNDL_PX")," ")</f>
        <v xml:space="preserve"> </v>
      </c>
      <c r="Q388" s="7" t="str">
        <f t="shared" si="6"/>
        <v xml:space="preserve"> </v>
      </c>
      <c r="R388" s="8" t="str">
        <f>IF(ISNUMBER(_xll.BDP($T388&amp;" Index","DUR_ADJ_OAS_MID")),_xll.BDP($T388&amp;" Index","DUR_ADJ_OAS_MID"),IF(ISNUMBER(_xll.BDP($T388&amp;" Govt","DUR_ADJ_OAS_MID")),_xll.BDP($T388&amp;" Govt","DUR_ADJ_OAS_MID")," "))</f>
        <v xml:space="preserve"> </v>
      </c>
      <c r="S388" s="7" t="str">
        <f ca="1">IF(AND(A387="SVOL",C387="Cash"),                                     SUM(INDIRECT(ADDRESS(ROW()-(COUNTIF(A:A,"SVOL")),COLUMN())):INDIRECT(ADDRESS(ROW()-1,COLUMN()))),                                    IF(AND(A388="TYA",C388="Cash"), SUM(INDIRECT(ADDRESS(ROW()-(COUNTIF(A:A,"TYA")-1),COLUMN())):INDIRECT(ADDRESS(ROW()-1,COLUMN()))),                                    IF(AND(A388="SVOL",ISNUMBER(FIND(" Govt",C388))),"", IF(AND(A388="SVOL",ISNUMBER(FIND(" Index",C388))),J388,                                    IF(ISNUMBER(N388),Q388*N388,IF(ISNUMBER(R388),J388*R388," "))))))</f>
        <v xml:space="preserve"> </v>
      </c>
      <c r="AB388" s="8" t="s">
        <v>602</v>
      </c>
      <c r="AG388" s="17">
        <v>-4.1219999999999998E-3</v>
      </c>
    </row>
    <row r="389" spans="1:33" x14ac:dyDescent="0.35">
      <c r="A389" t="s">
        <v>1100</v>
      </c>
      <c r="B389" t="s">
        <v>718</v>
      </c>
      <c r="C389" t="s">
        <v>719</v>
      </c>
      <c r="D389" t="s">
        <v>720</v>
      </c>
      <c r="E389" t="s">
        <v>721</v>
      </c>
      <c r="F389" t="s">
        <v>722</v>
      </c>
      <c r="G389" s="1">
        <v>501.82740716927322</v>
      </c>
      <c r="H389" s="1">
        <v>296.25</v>
      </c>
      <c r="I389" s="2">
        <v>148666.36937389721</v>
      </c>
      <c r="J389" s="3">
        <v>2.0106242428824489E-3</v>
      </c>
      <c r="K389" s="4">
        <v>73940404.280000001</v>
      </c>
      <c r="L389" s="5">
        <v>2975001</v>
      </c>
      <c r="M389" s="6">
        <v>24.853909049999999</v>
      </c>
      <c r="N389" s="7" t="str">
        <f>IF(ISNUMBER(_xll.BDP($C389, "DELTA_MID")),_xll.BDP($C389, "DELTA_MID")," ")</f>
        <v xml:space="preserve"> </v>
      </c>
      <c r="O389" s="7" t="str">
        <f>IF(ISNUMBER(N389),_xll.BDP($C389, "OPT_UNDL_TICKER")," ")</f>
        <v xml:space="preserve"> </v>
      </c>
      <c r="P389" s="8" t="str">
        <f>IF(ISNUMBER(N389),_xll.BDP($C389, "OPT_UNDL_PX")," ")</f>
        <v xml:space="preserve"> </v>
      </c>
      <c r="Q389" s="7" t="str">
        <f t="shared" si="6"/>
        <v xml:space="preserve"> </v>
      </c>
      <c r="R389" s="8" t="str">
        <f>IF(ISNUMBER(_xll.BDP($T389&amp;" Index","DUR_ADJ_OAS_MID")),_xll.BDP($T389&amp;" Index","DUR_ADJ_OAS_MID"),IF(ISNUMBER(_xll.BDP($T389&amp;" Govt","DUR_ADJ_OAS_MID")),_xll.BDP($T389&amp;" Govt","DUR_ADJ_OAS_MID")," "))</f>
        <v xml:space="preserve"> </v>
      </c>
      <c r="S389" s="7" t="str">
        <f ca="1">IF(AND(A388="SVOL",C388="Cash"),                                     SUM(INDIRECT(ADDRESS(ROW()-(COUNTIF(A:A,"SVOL")),COLUMN())):INDIRECT(ADDRESS(ROW()-1,COLUMN()))),                                    IF(AND(A389="TYA",C389="Cash"), SUM(INDIRECT(ADDRESS(ROW()-(COUNTIF(A:A,"TYA")-1),COLUMN())):INDIRECT(ADDRESS(ROW()-1,COLUMN()))),                                    IF(AND(A389="SVOL",ISNUMBER(FIND(" Govt",C389))),"", IF(AND(A389="SVOL",ISNUMBER(FIND(" Index",C389))),J389,                                    IF(ISNUMBER(N389),Q389*N389,IF(ISNUMBER(R389),J389*R389," "))))))</f>
        <v xml:space="preserve"> </v>
      </c>
      <c r="AB389" s="8" t="s">
        <v>602</v>
      </c>
      <c r="AG389" s="17">
        <v>-4.1219999999999998E-3</v>
      </c>
    </row>
    <row r="390" spans="1:33" x14ac:dyDescent="0.35">
      <c r="A390" t="s">
        <v>1100</v>
      </c>
      <c r="B390" t="s">
        <v>723</v>
      </c>
      <c r="C390" t="s">
        <v>724</v>
      </c>
      <c r="D390" t="s">
        <v>725</v>
      </c>
      <c r="E390" t="s">
        <v>726</v>
      </c>
      <c r="F390" t="s">
        <v>727</v>
      </c>
      <c r="G390" s="1">
        <v>3032.0929647995308</v>
      </c>
      <c r="H390" s="1">
        <v>46.84</v>
      </c>
      <c r="I390" s="2">
        <v>142023.23447120999</v>
      </c>
      <c r="J390" s="3">
        <v>1.9207797935941991E-3</v>
      </c>
      <c r="K390" s="4">
        <v>73940404.280000001</v>
      </c>
      <c r="L390" s="5">
        <v>2975001</v>
      </c>
      <c r="M390" s="6">
        <v>24.853909049999999</v>
      </c>
      <c r="N390" s="7" t="str">
        <f>IF(ISNUMBER(_xll.BDP($C390, "DELTA_MID")),_xll.BDP($C390, "DELTA_MID")," ")</f>
        <v xml:space="preserve"> </v>
      </c>
      <c r="O390" s="7" t="str">
        <f>IF(ISNUMBER(N390),_xll.BDP($C390, "OPT_UNDL_TICKER")," ")</f>
        <v xml:space="preserve"> </v>
      </c>
      <c r="P390" s="8" t="str">
        <f>IF(ISNUMBER(N390),_xll.BDP($C390, "OPT_UNDL_PX")," ")</f>
        <v xml:space="preserve"> </v>
      </c>
      <c r="Q390" s="7" t="str">
        <f t="shared" si="6"/>
        <v xml:space="preserve"> </v>
      </c>
      <c r="R390" s="8" t="str">
        <f>IF(ISNUMBER(_xll.BDP($T390&amp;" Index","DUR_ADJ_OAS_MID")),_xll.BDP($T390&amp;" Index","DUR_ADJ_OAS_MID"),IF(ISNUMBER(_xll.BDP($T390&amp;" Govt","DUR_ADJ_OAS_MID")),_xll.BDP($T390&amp;" Govt","DUR_ADJ_OAS_MID")," "))</f>
        <v xml:space="preserve"> </v>
      </c>
      <c r="S390" s="7" t="str">
        <f ca="1">IF(AND(A389="SVOL",C389="Cash"),                                     SUM(INDIRECT(ADDRESS(ROW()-(COUNTIF(A:A,"SVOL")),COLUMN())):INDIRECT(ADDRESS(ROW()-1,COLUMN()))),                                    IF(AND(A390="TYA",C390="Cash"), SUM(INDIRECT(ADDRESS(ROW()-(COUNTIF(A:A,"TYA")-1),COLUMN())):INDIRECT(ADDRESS(ROW()-1,COLUMN()))),                                    IF(AND(A390="SVOL",ISNUMBER(FIND(" Govt",C390))),"", IF(AND(A390="SVOL",ISNUMBER(FIND(" Index",C390))),J390,                                    IF(ISNUMBER(N390),Q390*N390,IF(ISNUMBER(R390),J390*R390," "))))))</f>
        <v xml:space="preserve"> </v>
      </c>
      <c r="AB390" s="8" t="s">
        <v>602</v>
      </c>
      <c r="AG390" s="17">
        <v>-4.1219999999999998E-3</v>
      </c>
    </row>
    <row r="391" spans="1:33" x14ac:dyDescent="0.35">
      <c r="A391" t="s">
        <v>1100</v>
      </c>
      <c r="B391" t="s">
        <v>728</v>
      </c>
      <c r="C391" t="s">
        <v>729</v>
      </c>
      <c r="D391" t="s">
        <v>730</v>
      </c>
      <c r="E391" t="s">
        <v>731</v>
      </c>
      <c r="F391" t="s">
        <v>732</v>
      </c>
      <c r="G391" s="1">
        <v>236.47585027368129</v>
      </c>
      <c r="H391" s="1">
        <v>663.59</v>
      </c>
      <c r="I391" s="2">
        <v>156923.0094831122</v>
      </c>
      <c r="J391" s="3">
        <v>2.122290390635015E-3</v>
      </c>
      <c r="K391" s="4">
        <v>73940404.280000001</v>
      </c>
      <c r="L391" s="5">
        <v>2975001</v>
      </c>
      <c r="M391" s="6">
        <v>24.853909049999999</v>
      </c>
      <c r="N391" s="7" t="str">
        <f>IF(ISNUMBER(_xll.BDP($C391, "DELTA_MID")),_xll.BDP($C391, "DELTA_MID")," ")</f>
        <v xml:space="preserve"> </v>
      </c>
      <c r="O391" s="7" t="str">
        <f>IF(ISNUMBER(N391),_xll.BDP($C391, "OPT_UNDL_TICKER")," ")</f>
        <v xml:space="preserve"> </v>
      </c>
      <c r="P391" s="8" t="str">
        <f>IF(ISNUMBER(N391),_xll.BDP($C391, "OPT_UNDL_PX")," ")</f>
        <v xml:space="preserve"> </v>
      </c>
      <c r="Q391" s="7" t="str">
        <f t="shared" si="6"/>
        <v xml:space="preserve"> </v>
      </c>
      <c r="R391" s="8" t="str">
        <f>IF(ISNUMBER(_xll.BDP($T391&amp;" Index","DUR_ADJ_OAS_MID")),_xll.BDP($T391&amp;" Index","DUR_ADJ_OAS_MID"),IF(ISNUMBER(_xll.BDP($T391&amp;" Govt","DUR_ADJ_OAS_MID")),_xll.BDP($T391&amp;" Govt","DUR_ADJ_OAS_MID")," "))</f>
        <v xml:space="preserve"> </v>
      </c>
      <c r="S391" s="7" t="str">
        <f ca="1">IF(AND(A390="SVOL",C390="Cash"),                                     SUM(INDIRECT(ADDRESS(ROW()-(COUNTIF(A:A,"SVOL")),COLUMN())):INDIRECT(ADDRESS(ROW()-1,COLUMN()))),                                    IF(AND(A391="TYA",C391="Cash"), SUM(INDIRECT(ADDRESS(ROW()-(COUNTIF(A:A,"TYA")-1),COLUMN())):INDIRECT(ADDRESS(ROW()-1,COLUMN()))),                                    IF(AND(A391="SVOL",ISNUMBER(FIND(" Govt",C391))),"", IF(AND(A391="SVOL",ISNUMBER(FIND(" Index",C391))),J391,                                    IF(ISNUMBER(N391),Q391*N391,IF(ISNUMBER(R391),J391*R391," "))))))</f>
        <v xml:space="preserve"> </v>
      </c>
      <c r="AB391" s="8" t="s">
        <v>602</v>
      </c>
      <c r="AG391" s="17">
        <v>-4.1219999999999998E-3</v>
      </c>
    </row>
    <row r="392" spans="1:33" x14ac:dyDescent="0.35">
      <c r="A392" t="s">
        <v>1100</v>
      </c>
      <c r="B392" t="s">
        <v>733</v>
      </c>
      <c r="C392" t="s">
        <v>734</v>
      </c>
      <c r="D392" t="s">
        <v>735</v>
      </c>
      <c r="E392" t="s">
        <v>736</v>
      </c>
      <c r="F392" t="s">
        <v>737</v>
      </c>
      <c r="G392" s="1">
        <v>1969.4706066211049</v>
      </c>
      <c r="H392" s="1">
        <v>65.37</v>
      </c>
      <c r="I392" s="2">
        <v>128744.2935548216</v>
      </c>
      <c r="J392" s="3">
        <v>1.741190013883187E-3</v>
      </c>
      <c r="K392" s="4">
        <v>73940404.280000001</v>
      </c>
      <c r="L392" s="5">
        <v>2975001</v>
      </c>
      <c r="M392" s="6">
        <v>24.853909049999999</v>
      </c>
      <c r="N392" s="7" t="str">
        <f>IF(ISNUMBER(_xll.BDP($C392, "DELTA_MID")),_xll.BDP($C392, "DELTA_MID")," ")</f>
        <v xml:space="preserve"> </v>
      </c>
      <c r="O392" s="7" t="str">
        <f>IF(ISNUMBER(N392),_xll.BDP($C392, "OPT_UNDL_TICKER")," ")</f>
        <v xml:space="preserve"> </v>
      </c>
      <c r="P392" s="8" t="str">
        <f>IF(ISNUMBER(N392),_xll.BDP($C392, "OPT_UNDL_PX")," ")</f>
        <v xml:space="preserve"> </v>
      </c>
      <c r="Q392" s="7" t="str">
        <f t="shared" si="6"/>
        <v xml:space="preserve"> </v>
      </c>
      <c r="R392" s="8" t="str">
        <f>IF(ISNUMBER(_xll.BDP($T392&amp;" Index","DUR_ADJ_OAS_MID")),_xll.BDP($T392&amp;" Index","DUR_ADJ_OAS_MID"),IF(ISNUMBER(_xll.BDP($T392&amp;" Govt","DUR_ADJ_OAS_MID")),_xll.BDP($T392&amp;" Govt","DUR_ADJ_OAS_MID")," "))</f>
        <v xml:space="preserve"> </v>
      </c>
      <c r="S392" s="7" t="str">
        <f ca="1">IF(AND(A391="SVOL",C391="Cash"),                                     SUM(INDIRECT(ADDRESS(ROW()-(COUNTIF(A:A,"SVOL")),COLUMN())):INDIRECT(ADDRESS(ROW()-1,COLUMN()))),                                    IF(AND(A392="TYA",C392="Cash"), SUM(INDIRECT(ADDRESS(ROW()-(COUNTIF(A:A,"TYA")-1),COLUMN())):INDIRECT(ADDRESS(ROW()-1,COLUMN()))),                                    IF(AND(A392="SVOL",ISNUMBER(FIND(" Govt",C392))),"", IF(AND(A392="SVOL",ISNUMBER(FIND(" Index",C392))),J392,                                    IF(ISNUMBER(N392),Q392*N392,IF(ISNUMBER(R392),J392*R392," "))))))</f>
        <v xml:space="preserve"> </v>
      </c>
      <c r="AB392" s="8" t="s">
        <v>602</v>
      </c>
      <c r="AG392" s="17">
        <v>-4.1219999999999998E-3</v>
      </c>
    </row>
    <row r="393" spans="1:33" x14ac:dyDescent="0.35">
      <c r="A393" t="s">
        <v>1100</v>
      </c>
      <c r="B393" t="s">
        <v>738</v>
      </c>
      <c r="C393" t="s">
        <v>739</v>
      </c>
      <c r="D393" t="s">
        <v>740</v>
      </c>
      <c r="E393" t="s">
        <v>741</v>
      </c>
      <c r="F393" t="s">
        <v>742</v>
      </c>
      <c r="G393" s="1">
        <v>3467.9825077465021</v>
      </c>
      <c r="H393" s="1">
        <v>40.799999999999997</v>
      </c>
      <c r="I393" s="2">
        <v>141493.68631605731</v>
      </c>
      <c r="J393" s="3">
        <v>1.9136179696860221E-3</v>
      </c>
      <c r="K393" s="4">
        <v>73940404.280000001</v>
      </c>
      <c r="L393" s="5">
        <v>2975001</v>
      </c>
      <c r="M393" s="6">
        <v>24.853909049999999</v>
      </c>
      <c r="N393" s="7" t="str">
        <f>IF(ISNUMBER(_xll.BDP($C393, "DELTA_MID")),_xll.BDP($C393, "DELTA_MID")," ")</f>
        <v xml:space="preserve"> </v>
      </c>
      <c r="O393" s="7" t="str">
        <f>IF(ISNUMBER(N393),_xll.BDP($C393, "OPT_UNDL_TICKER")," ")</f>
        <v xml:space="preserve"> </v>
      </c>
      <c r="P393" s="8" t="str">
        <f>IF(ISNUMBER(N393),_xll.BDP($C393, "OPT_UNDL_PX")," ")</f>
        <v xml:space="preserve"> </v>
      </c>
      <c r="Q393" s="7" t="str">
        <f t="shared" si="6"/>
        <v xml:space="preserve"> </v>
      </c>
      <c r="R393" s="8" t="str">
        <f>IF(ISNUMBER(_xll.BDP($T393&amp;" Index","DUR_ADJ_OAS_MID")),_xll.BDP($T393&amp;" Index","DUR_ADJ_OAS_MID"),IF(ISNUMBER(_xll.BDP($T393&amp;" Govt","DUR_ADJ_OAS_MID")),_xll.BDP($T393&amp;" Govt","DUR_ADJ_OAS_MID")," "))</f>
        <v xml:space="preserve"> </v>
      </c>
      <c r="S393" s="7" t="str">
        <f ca="1">IF(AND(A392="SVOL",C392="Cash"),                                     SUM(INDIRECT(ADDRESS(ROW()-(COUNTIF(A:A,"SVOL")),COLUMN())):INDIRECT(ADDRESS(ROW()-1,COLUMN()))),                                    IF(AND(A393="TYA",C393="Cash"), SUM(INDIRECT(ADDRESS(ROW()-(COUNTIF(A:A,"TYA")-1),COLUMN())):INDIRECT(ADDRESS(ROW()-1,COLUMN()))),                                    IF(AND(A393="SVOL",ISNUMBER(FIND(" Govt",C393))),"", IF(AND(A393="SVOL",ISNUMBER(FIND(" Index",C393))),J393,                                    IF(ISNUMBER(N393),Q393*N393,IF(ISNUMBER(R393),J393*R393," "))))))</f>
        <v xml:space="preserve"> </v>
      </c>
      <c r="AB393" s="8" t="s">
        <v>602</v>
      </c>
      <c r="AG393" s="17">
        <v>-4.1219999999999998E-3</v>
      </c>
    </row>
    <row r="394" spans="1:33" x14ac:dyDescent="0.35">
      <c r="A394" t="s">
        <v>1100</v>
      </c>
      <c r="B394" t="s">
        <v>743</v>
      </c>
      <c r="C394" t="s">
        <v>744</v>
      </c>
      <c r="D394" t="s">
        <v>745</v>
      </c>
      <c r="E394" t="s">
        <v>746</v>
      </c>
      <c r="F394" t="s">
        <v>747</v>
      </c>
      <c r="G394" s="1">
        <v>1916.7996991181601</v>
      </c>
      <c r="H394" s="1">
        <v>56.31</v>
      </c>
      <c r="I394" s="2">
        <v>107934.99105734361</v>
      </c>
      <c r="J394" s="3">
        <v>1.459756571638583E-3</v>
      </c>
      <c r="K394" s="4">
        <v>73940404.280000001</v>
      </c>
      <c r="L394" s="5">
        <v>2975001</v>
      </c>
      <c r="M394" s="6">
        <v>24.853909049999999</v>
      </c>
      <c r="N394" s="7" t="str">
        <f>IF(ISNUMBER(_xll.BDP($C394, "DELTA_MID")),_xll.BDP($C394, "DELTA_MID")," ")</f>
        <v xml:space="preserve"> </v>
      </c>
      <c r="O394" s="7" t="str">
        <f>IF(ISNUMBER(N394),_xll.BDP($C394, "OPT_UNDL_TICKER")," ")</f>
        <v xml:space="preserve"> </v>
      </c>
      <c r="P394" s="8" t="str">
        <f>IF(ISNUMBER(N394),_xll.BDP($C394, "OPT_UNDL_PX")," ")</f>
        <v xml:space="preserve"> </v>
      </c>
      <c r="Q394" s="7" t="str">
        <f t="shared" si="6"/>
        <v xml:space="preserve"> </v>
      </c>
      <c r="R394" s="8" t="str">
        <f>IF(ISNUMBER(_xll.BDP($T394&amp;" Index","DUR_ADJ_OAS_MID")),_xll.BDP($T394&amp;" Index","DUR_ADJ_OAS_MID"),IF(ISNUMBER(_xll.BDP($T394&amp;" Govt","DUR_ADJ_OAS_MID")),_xll.BDP($T394&amp;" Govt","DUR_ADJ_OAS_MID")," "))</f>
        <v xml:space="preserve"> </v>
      </c>
      <c r="S394" s="7" t="str">
        <f ca="1">IF(AND(A393="SVOL",C393="Cash"),                                     SUM(INDIRECT(ADDRESS(ROW()-(COUNTIF(A:A,"SVOL")),COLUMN())):INDIRECT(ADDRESS(ROW()-1,COLUMN()))),                                    IF(AND(A394="TYA",C394="Cash"), SUM(INDIRECT(ADDRESS(ROW()-(COUNTIF(A:A,"TYA")-1),COLUMN())):INDIRECT(ADDRESS(ROW()-1,COLUMN()))),                                    IF(AND(A394="SVOL",ISNUMBER(FIND(" Govt",C394))),"", IF(AND(A394="SVOL",ISNUMBER(FIND(" Index",C394))),J394,                                    IF(ISNUMBER(N394),Q394*N394,IF(ISNUMBER(R394),J394*R394," "))))))</f>
        <v xml:space="preserve"> </v>
      </c>
      <c r="AB394" s="8" t="s">
        <v>602</v>
      </c>
      <c r="AG394" s="17">
        <v>-4.1219999999999998E-3</v>
      </c>
    </row>
    <row r="395" spans="1:33" x14ac:dyDescent="0.35">
      <c r="A395" t="s">
        <v>1100</v>
      </c>
      <c r="B395" t="s">
        <v>748</v>
      </c>
      <c r="C395" t="s">
        <v>749</v>
      </c>
      <c r="D395" t="s">
        <v>750</v>
      </c>
      <c r="E395" t="s">
        <v>751</v>
      </c>
      <c r="F395" t="s">
        <v>752</v>
      </c>
      <c r="G395" s="1">
        <v>2442.1434840410889</v>
      </c>
      <c r="H395" s="1">
        <v>59.62</v>
      </c>
      <c r="I395" s="2">
        <v>145600.59451852969</v>
      </c>
      <c r="J395" s="3">
        <v>1.9691614609945131E-3</v>
      </c>
      <c r="K395" s="4">
        <v>73940404.280000001</v>
      </c>
      <c r="L395" s="5">
        <v>2975001</v>
      </c>
      <c r="M395" s="6">
        <v>24.853909049999999</v>
      </c>
      <c r="N395" s="7" t="str">
        <f>IF(ISNUMBER(_xll.BDP($C395, "DELTA_MID")),_xll.BDP($C395, "DELTA_MID")," ")</f>
        <v xml:space="preserve"> </v>
      </c>
      <c r="O395" s="7" t="str">
        <f>IF(ISNUMBER(N395),_xll.BDP($C395, "OPT_UNDL_TICKER")," ")</f>
        <v xml:space="preserve"> </v>
      </c>
      <c r="P395" s="8" t="str">
        <f>IF(ISNUMBER(N395),_xll.BDP($C395, "OPT_UNDL_PX")," ")</f>
        <v xml:space="preserve"> </v>
      </c>
      <c r="Q395" s="7" t="str">
        <f t="shared" si="6"/>
        <v xml:space="preserve"> </v>
      </c>
      <c r="R395" s="8" t="str">
        <f>IF(ISNUMBER(_xll.BDP($T395&amp;" Index","DUR_ADJ_OAS_MID")),_xll.BDP($T395&amp;" Index","DUR_ADJ_OAS_MID"),IF(ISNUMBER(_xll.BDP($T395&amp;" Govt","DUR_ADJ_OAS_MID")),_xll.BDP($T395&amp;" Govt","DUR_ADJ_OAS_MID")," "))</f>
        <v xml:space="preserve"> </v>
      </c>
      <c r="S395" s="7" t="str">
        <f ca="1">IF(AND(A394="SVOL",C394="Cash"),                                     SUM(INDIRECT(ADDRESS(ROW()-(COUNTIF(A:A,"SVOL")),COLUMN())):INDIRECT(ADDRESS(ROW()-1,COLUMN()))),                                    IF(AND(A395="TYA",C395="Cash"), SUM(INDIRECT(ADDRESS(ROW()-(COUNTIF(A:A,"TYA")-1),COLUMN())):INDIRECT(ADDRESS(ROW()-1,COLUMN()))),                                    IF(AND(A395="SVOL",ISNUMBER(FIND(" Govt",C395))),"", IF(AND(A395="SVOL",ISNUMBER(FIND(" Index",C395))),J395,                                    IF(ISNUMBER(N395),Q395*N395,IF(ISNUMBER(R395),J395*R395," "))))))</f>
        <v xml:space="preserve"> </v>
      </c>
      <c r="AB395" s="8" t="s">
        <v>602</v>
      </c>
      <c r="AG395" s="17">
        <v>-4.1219999999999998E-3</v>
      </c>
    </row>
    <row r="396" spans="1:33" x14ac:dyDescent="0.35">
      <c r="A396" t="s">
        <v>1100</v>
      </c>
      <c r="B396" t="s">
        <v>753</v>
      </c>
      <c r="C396" t="s">
        <v>754</v>
      </c>
      <c r="D396" t="s">
        <v>755</v>
      </c>
      <c r="E396" t="s">
        <v>756</v>
      </c>
      <c r="F396" t="s">
        <v>757</v>
      </c>
      <c r="G396" s="1">
        <v>163.06901972731239</v>
      </c>
      <c r="H396" s="1">
        <v>819.48</v>
      </c>
      <c r="I396" s="2">
        <v>133631.80028613799</v>
      </c>
      <c r="J396" s="3">
        <v>1.8072906361195509E-3</v>
      </c>
      <c r="K396" s="4">
        <v>73940404.280000001</v>
      </c>
      <c r="L396" s="5">
        <v>2975001</v>
      </c>
      <c r="M396" s="6">
        <v>24.853909049999999</v>
      </c>
      <c r="N396" s="7" t="str">
        <f>IF(ISNUMBER(_xll.BDP($C396, "DELTA_MID")),_xll.BDP($C396, "DELTA_MID")," ")</f>
        <v xml:space="preserve"> </v>
      </c>
      <c r="O396" s="7" t="str">
        <f>IF(ISNUMBER(N396),_xll.BDP($C396, "OPT_UNDL_TICKER")," ")</f>
        <v xml:space="preserve"> </v>
      </c>
      <c r="P396" s="8" t="str">
        <f>IF(ISNUMBER(N396),_xll.BDP($C396, "OPT_UNDL_PX")," ")</f>
        <v xml:space="preserve"> </v>
      </c>
      <c r="Q396" s="7" t="str">
        <f t="shared" si="6"/>
        <v xml:space="preserve"> </v>
      </c>
      <c r="R396" s="8" t="str">
        <f>IF(ISNUMBER(_xll.BDP($T396&amp;" Index","DUR_ADJ_OAS_MID")),_xll.BDP($T396&amp;" Index","DUR_ADJ_OAS_MID"),IF(ISNUMBER(_xll.BDP($T396&amp;" Govt","DUR_ADJ_OAS_MID")),_xll.BDP($T396&amp;" Govt","DUR_ADJ_OAS_MID")," "))</f>
        <v xml:space="preserve"> </v>
      </c>
      <c r="S396" s="7" t="str">
        <f ca="1">IF(AND(A395="SVOL",C395="Cash"),                                     SUM(INDIRECT(ADDRESS(ROW()-(COUNTIF(A:A,"SVOL")),COLUMN())):INDIRECT(ADDRESS(ROW()-1,COLUMN()))),                                    IF(AND(A396="TYA",C396="Cash"), SUM(INDIRECT(ADDRESS(ROW()-(COUNTIF(A:A,"TYA")-1),COLUMN())):INDIRECT(ADDRESS(ROW()-1,COLUMN()))),                                    IF(AND(A396="SVOL",ISNUMBER(FIND(" Govt",C396))),"", IF(AND(A396="SVOL",ISNUMBER(FIND(" Index",C396))),J396,                                    IF(ISNUMBER(N396),Q396*N396,IF(ISNUMBER(R396),J396*R396," "))))))</f>
        <v xml:space="preserve"> </v>
      </c>
      <c r="AB396" s="8" t="s">
        <v>602</v>
      </c>
      <c r="AG396" s="17">
        <v>-4.1219999999999998E-3</v>
      </c>
    </row>
    <row r="397" spans="1:33" x14ac:dyDescent="0.35">
      <c r="A397" t="s">
        <v>1100</v>
      </c>
      <c r="B397" t="s">
        <v>758</v>
      </c>
      <c r="C397" t="s">
        <v>759</v>
      </c>
      <c r="D397" t="s">
        <v>760</v>
      </c>
      <c r="E397" t="s">
        <v>761</v>
      </c>
      <c r="F397" t="s">
        <v>762</v>
      </c>
      <c r="G397" s="1">
        <v>2500.173844025484</v>
      </c>
      <c r="H397" s="1">
        <v>53.63</v>
      </c>
      <c r="I397" s="2">
        <v>134084.3232550867</v>
      </c>
      <c r="J397" s="3">
        <v>1.813410740186538E-3</v>
      </c>
      <c r="K397" s="4">
        <v>73940404.280000001</v>
      </c>
      <c r="L397" s="5">
        <v>2975001</v>
      </c>
      <c r="M397" s="6">
        <v>24.853909049999999</v>
      </c>
      <c r="N397" s="7" t="str">
        <f>IF(ISNUMBER(_xll.BDP($C397, "DELTA_MID")),_xll.BDP($C397, "DELTA_MID")," ")</f>
        <v xml:space="preserve"> </v>
      </c>
      <c r="O397" s="7" t="str">
        <f>IF(ISNUMBER(N397),_xll.BDP($C397, "OPT_UNDL_TICKER")," ")</f>
        <v xml:space="preserve"> </v>
      </c>
      <c r="P397" s="8" t="str">
        <f>IF(ISNUMBER(N397),_xll.BDP($C397, "OPT_UNDL_PX")," ")</f>
        <v xml:space="preserve"> </v>
      </c>
      <c r="Q397" s="7" t="str">
        <f t="shared" si="6"/>
        <v xml:space="preserve"> </v>
      </c>
      <c r="R397" s="8" t="str">
        <f>IF(ISNUMBER(_xll.BDP($T397&amp;" Index","DUR_ADJ_OAS_MID")),_xll.BDP($T397&amp;" Index","DUR_ADJ_OAS_MID"),IF(ISNUMBER(_xll.BDP($T397&amp;" Govt","DUR_ADJ_OAS_MID")),_xll.BDP($T397&amp;" Govt","DUR_ADJ_OAS_MID")," "))</f>
        <v xml:space="preserve"> </v>
      </c>
      <c r="S397" s="7" t="str">
        <f ca="1">IF(AND(A396="SVOL",C396="Cash"),                                     SUM(INDIRECT(ADDRESS(ROW()-(COUNTIF(A:A,"SVOL")),COLUMN())):INDIRECT(ADDRESS(ROW()-1,COLUMN()))),                                    IF(AND(A397="TYA",C397="Cash"), SUM(INDIRECT(ADDRESS(ROW()-(COUNTIF(A:A,"TYA")-1),COLUMN())):INDIRECT(ADDRESS(ROW()-1,COLUMN()))),                                    IF(AND(A397="SVOL",ISNUMBER(FIND(" Govt",C397))),"", IF(AND(A397="SVOL",ISNUMBER(FIND(" Index",C397))),J397,                                    IF(ISNUMBER(N397),Q397*N397,IF(ISNUMBER(R397),J397*R397," "))))))</f>
        <v xml:space="preserve"> </v>
      </c>
      <c r="AB397" s="8" t="s">
        <v>602</v>
      </c>
      <c r="AG397" s="17">
        <v>-4.1219999999999998E-3</v>
      </c>
    </row>
    <row r="398" spans="1:33" x14ac:dyDescent="0.35">
      <c r="A398" t="s">
        <v>1100</v>
      </c>
      <c r="B398" t="s">
        <v>763</v>
      </c>
      <c r="C398" t="s">
        <v>764</v>
      </c>
      <c r="D398" t="s">
        <v>765</v>
      </c>
      <c r="E398" t="s">
        <v>766</v>
      </c>
      <c r="F398" t="s">
        <v>767</v>
      </c>
      <c r="G398" s="1">
        <v>845.21291843651136</v>
      </c>
      <c r="H398" s="1">
        <v>177.85</v>
      </c>
      <c r="I398" s="2">
        <v>150321.11754393351</v>
      </c>
      <c r="J398" s="3">
        <v>2.033003727903522E-3</v>
      </c>
      <c r="K398" s="4">
        <v>73940404.280000001</v>
      </c>
      <c r="L398" s="5">
        <v>2975001</v>
      </c>
      <c r="M398" s="6">
        <v>24.853909049999999</v>
      </c>
      <c r="N398" s="7" t="str">
        <f>IF(ISNUMBER(_xll.BDP($C398, "DELTA_MID")),_xll.BDP($C398, "DELTA_MID")," ")</f>
        <v xml:space="preserve"> </v>
      </c>
      <c r="O398" s="7" t="str">
        <f>IF(ISNUMBER(N398),_xll.BDP($C398, "OPT_UNDL_TICKER")," ")</f>
        <v xml:space="preserve"> </v>
      </c>
      <c r="P398" s="8" t="str">
        <f>IF(ISNUMBER(N398),_xll.BDP($C398, "OPT_UNDL_PX")," ")</f>
        <v xml:space="preserve"> </v>
      </c>
      <c r="Q398" s="7" t="str">
        <f t="shared" si="6"/>
        <v xml:space="preserve"> </v>
      </c>
      <c r="R398" s="8" t="str">
        <f>IF(ISNUMBER(_xll.BDP($T398&amp;" Index","DUR_ADJ_OAS_MID")),_xll.BDP($T398&amp;" Index","DUR_ADJ_OAS_MID"),IF(ISNUMBER(_xll.BDP($T398&amp;" Govt","DUR_ADJ_OAS_MID")),_xll.BDP($T398&amp;" Govt","DUR_ADJ_OAS_MID")," "))</f>
        <v xml:space="preserve"> </v>
      </c>
      <c r="S398" s="7" t="str">
        <f ca="1">IF(AND(A397="SVOL",C397="Cash"),                                     SUM(INDIRECT(ADDRESS(ROW()-(COUNTIF(A:A,"SVOL")),COLUMN())):INDIRECT(ADDRESS(ROW()-1,COLUMN()))),                                    IF(AND(A398="TYA",C398="Cash"), SUM(INDIRECT(ADDRESS(ROW()-(COUNTIF(A:A,"TYA")-1),COLUMN())):INDIRECT(ADDRESS(ROW()-1,COLUMN()))),                                    IF(AND(A398="SVOL",ISNUMBER(FIND(" Govt",C398))),"", IF(AND(A398="SVOL",ISNUMBER(FIND(" Index",C398))),J398,                                    IF(ISNUMBER(N398),Q398*N398,IF(ISNUMBER(R398),J398*R398," "))))))</f>
        <v xml:space="preserve"> </v>
      </c>
      <c r="AB398" s="8" t="s">
        <v>602</v>
      </c>
      <c r="AG398" s="17">
        <v>-4.1219999999999998E-3</v>
      </c>
    </row>
    <row r="399" spans="1:33" x14ac:dyDescent="0.35">
      <c r="A399" t="s">
        <v>1100</v>
      </c>
      <c r="B399" t="s">
        <v>768</v>
      </c>
      <c r="C399" t="s">
        <v>769</v>
      </c>
      <c r="D399" t="s">
        <v>770</v>
      </c>
      <c r="E399" t="s">
        <v>771</v>
      </c>
      <c r="F399" t="s">
        <v>772</v>
      </c>
      <c r="G399" s="1">
        <v>336.25003062513161</v>
      </c>
      <c r="H399" s="1">
        <v>516.41999999999996</v>
      </c>
      <c r="I399" s="2">
        <v>173646.24081543041</v>
      </c>
      <c r="J399" s="3">
        <v>2.3484621501102571E-3</v>
      </c>
      <c r="K399" s="4">
        <v>73940404.280000001</v>
      </c>
      <c r="L399" s="5">
        <v>2975001</v>
      </c>
      <c r="M399" s="6">
        <v>24.853909049999999</v>
      </c>
      <c r="N399" s="7" t="str">
        <f>IF(ISNUMBER(_xll.BDP($C399, "DELTA_MID")),_xll.BDP($C399, "DELTA_MID")," ")</f>
        <v xml:space="preserve"> </v>
      </c>
      <c r="O399" s="7" t="str">
        <f>IF(ISNUMBER(N399),_xll.BDP($C399, "OPT_UNDL_TICKER")," ")</f>
        <v xml:space="preserve"> </v>
      </c>
      <c r="P399" s="8" t="str">
        <f>IF(ISNUMBER(N399),_xll.BDP($C399, "OPT_UNDL_PX")," ")</f>
        <v xml:space="preserve"> </v>
      </c>
      <c r="Q399" s="7" t="str">
        <f t="shared" si="6"/>
        <v xml:space="preserve"> </v>
      </c>
      <c r="R399" s="8" t="str">
        <f>IF(ISNUMBER(_xll.BDP($T399&amp;" Index","DUR_ADJ_OAS_MID")),_xll.BDP($T399&amp;" Index","DUR_ADJ_OAS_MID"),IF(ISNUMBER(_xll.BDP($T399&amp;" Govt","DUR_ADJ_OAS_MID")),_xll.BDP($T399&amp;" Govt","DUR_ADJ_OAS_MID")," "))</f>
        <v xml:space="preserve"> </v>
      </c>
      <c r="S399" s="7" t="str">
        <f ca="1">IF(AND(A398="SVOL",C398="Cash"),                                     SUM(INDIRECT(ADDRESS(ROW()-(COUNTIF(A:A,"SVOL")),COLUMN())):INDIRECT(ADDRESS(ROW()-1,COLUMN()))),                                    IF(AND(A399="TYA",C399="Cash"), SUM(INDIRECT(ADDRESS(ROW()-(COUNTIF(A:A,"TYA")-1),COLUMN())):INDIRECT(ADDRESS(ROW()-1,COLUMN()))),                                    IF(AND(A399="SVOL",ISNUMBER(FIND(" Govt",C399))),"", IF(AND(A399="SVOL",ISNUMBER(FIND(" Index",C399))),J399,                                    IF(ISNUMBER(N399),Q399*N399,IF(ISNUMBER(R399),J399*R399," "))))))</f>
        <v xml:space="preserve"> </v>
      </c>
      <c r="AB399" s="8" t="s">
        <v>602</v>
      </c>
      <c r="AG399" s="17">
        <v>-4.1219999999999998E-3</v>
      </c>
    </row>
    <row r="400" spans="1:33" x14ac:dyDescent="0.35">
      <c r="A400" t="s">
        <v>1100</v>
      </c>
      <c r="B400" t="s">
        <v>773</v>
      </c>
      <c r="C400" t="s">
        <v>774</v>
      </c>
      <c r="D400" t="s">
        <v>775</v>
      </c>
      <c r="E400" t="s">
        <v>776</v>
      </c>
      <c r="F400" t="s">
        <v>777</v>
      </c>
      <c r="G400" s="1">
        <v>654.43439130126683</v>
      </c>
      <c r="H400" s="1">
        <v>224.98</v>
      </c>
      <c r="I400" s="2">
        <v>147234.64935495899</v>
      </c>
      <c r="J400" s="3">
        <v>1.9912610809836241E-3</v>
      </c>
      <c r="K400" s="4">
        <v>73940404.280000001</v>
      </c>
      <c r="L400" s="5">
        <v>2975001</v>
      </c>
      <c r="M400" s="6">
        <v>24.853909049999999</v>
      </c>
      <c r="N400" s="7" t="str">
        <f>IF(ISNUMBER(_xll.BDP($C400, "DELTA_MID")),_xll.BDP($C400, "DELTA_MID")," ")</f>
        <v xml:space="preserve"> </v>
      </c>
      <c r="O400" s="7" t="str">
        <f>IF(ISNUMBER(N400),_xll.BDP($C400, "OPT_UNDL_TICKER")," ")</f>
        <v xml:space="preserve"> </v>
      </c>
      <c r="P400" s="8" t="str">
        <f>IF(ISNUMBER(N400),_xll.BDP($C400, "OPT_UNDL_PX")," ")</f>
        <v xml:space="preserve"> </v>
      </c>
      <c r="Q400" s="7" t="str">
        <f t="shared" si="6"/>
        <v xml:space="preserve"> </v>
      </c>
      <c r="R400" s="8" t="str">
        <f>IF(ISNUMBER(_xll.BDP($T400&amp;" Index","DUR_ADJ_OAS_MID")),_xll.BDP($T400&amp;" Index","DUR_ADJ_OAS_MID"),IF(ISNUMBER(_xll.BDP($T400&amp;" Govt","DUR_ADJ_OAS_MID")),_xll.BDP($T400&amp;" Govt","DUR_ADJ_OAS_MID")," "))</f>
        <v xml:space="preserve"> </v>
      </c>
      <c r="S400" s="7" t="str">
        <f ca="1">IF(AND(A399="SVOL",C399="Cash"),                                     SUM(INDIRECT(ADDRESS(ROW()-(COUNTIF(A:A,"SVOL")),COLUMN())):INDIRECT(ADDRESS(ROW()-1,COLUMN()))),                                    IF(AND(A400="TYA",C400="Cash"), SUM(INDIRECT(ADDRESS(ROW()-(COUNTIF(A:A,"TYA")-1),COLUMN())):INDIRECT(ADDRESS(ROW()-1,COLUMN()))),                                    IF(AND(A400="SVOL",ISNUMBER(FIND(" Govt",C400))),"", IF(AND(A400="SVOL",ISNUMBER(FIND(" Index",C400))),J400,                                    IF(ISNUMBER(N400),Q400*N400,IF(ISNUMBER(R400),J400*R400," "))))))</f>
        <v xml:space="preserve"> </v>
      </c>
      <c r="AB400" s="8" t="s">
        <v>602</v>
      </c>
      <c r="AG400" s="17">
        <v>-4.1219999999999998E-3</v>
      </c>
    </row>
    <row r="401" spans="1:33" x14ac:dyDescent="0.35">
      <c r="A401" t="s">
        <v>1100</v>
      </c>
      <c r="B401" t="s">
        <v>778</v>
      </c>
      <c r="C401" t="s">
        <v>779</v>
      </c>
      <c r="D401" t="s">
        <v>780</v>
      </c>
      <c r="E401" t="s">
        <v>781</v>
      </c>
      <c r="F401" t="s">
        <v>782</v>
      </c>
      <c r="G401" s="1">
        <v>841.85581083439479</v>
      </c>
      <c r="H401" s="1">
        <v>156.86000000000001</v>
      </c>
      <c r="I401" s="2">
        <v>132053.5024874832</v>
      </c>
      <c r="J401" s="3">
        <v>1.7859450969110011E-3</v>
      </c>
      <c r="K401" s="4">
        <v>73940404.280000001</v>
      </c>
      <c r="L401" s="5">
        <v>2975001</v>
      </c>
      <c r="M401" s="6">
        <v>24.853909049999999</v>
      </c>
      <c r="N401" s="7" t="str">
        <f>IF(ISNUMBER(_xll.BDP($C401, "DELTA_MID")),_xll.BDP($C401, "DELTA_MID")," ")</f>
        <v xml:space="preserve"> </v>
      </c>
      <c r="O401" s="7" t="str">
        <f>IF(ISNUMBER(N401),_xll.BDP($C401, "OPT_UNDL_TICKER")," ")</f>
        <v xml:space="preserve"> </v>
      </c>
      <c r="P401" s="8" t="str">
        <f>IF(ISNUMBER(N401),_xll.BDP($C401, "OPT_UNDL_PX")," ")</f>
        <v xml:space="preserve"> </v>
      </c>
      <c r="Q401" s="7" t="str">
        <f t="shared" si="6"/>
        <v xml:space="preserve"> </v>
      </c>
      <c r="R401" s="8" t="str">
        <f>IF(ISNUMBER(_xll.BDP($T401&amp;" Index","DUR_ADJ_OAS_MID")),_xll.BDP($T401&amp;" Index","DUR_ADJ_OAS_MID"),IF(ISNUMBER(_xll.BDP($T401&amp;" Govt","DUR_ADJ_OAS_MID")),_xll.BDP($T401&amp;" Govt","DUR_ADJ_OAS_MID")," "))</f>
        <v xml:space="preserve"> </v>
      </c>
      <c r="S401" s="7" t="str">
        <f ca="1">IF(AND(A400="SVOL",C400="Cash"),                                     SUM(INDIRECT(ADDRESS(ROW()-(COUNTIF(A:A,"SVOL")),COLUMN())):INDIRECT(ADDRESS(ROW()-1,COLUMN()))),                                    IF(AND(A401="TYA",C401="Cash"), SUM(INDIRECT(ADDRESS(ROW()-(COUNTIF(A:A,"TYA")-1),COLUMN())):INDIRECT(ADDRESS(ROW()-1,COLUMN()))),                                    IF(AND(A401="SVOL",ISNUMBER(FIND(" Govt",C401))),"", IF(AND(A401="SVOL",ISNUMBER(FIND(" Index",C401))),J401,                                    IF(ISNUMBER(N401),Q401*N401,IF(ISNUMBER(R401),J401*R401," "))))))</f>
        <v xml:space="preserve"> </v>
      </c>
      <c r="AB401" s="8" t="s">
        <v>602</v>
      </c>
      <c r="AG401" s="17">
        <v>-4.1219999999999998E-3</v>
      </c>
    </row>
    <row r="402" spans="1:33" x14ac:dyDescent="0.35">
      <c r="A402" t="s">
        <v>1100</v>
      </c>
      <c r="B402" t="s">
        <v>783</v>
      </c>
      <c r="C402" t="s">
        <v>784</v>
      </c>
      <c r="D402" t="s">
        <v>785</v>
      </c>
      <c r="E402" t="s">
        <v>786</v>
      </c>
      <c r="F402" t="s">
        <v>787</v>
      </c>
      <c r="G402" s="1">
        <v>2156.3982909838269</v>
      </c>
      <c r="H402" s="1">
        <v>71.28</v>
      </c>
      <c r="I402" s="2">
        <v>153708.0701813272</v>
      </c>
      <c r="J402" s="3">
        <v>2.0788102483083582E-3</v>
      </c>
      <c r="K402" s="4">
        <v>73940404.280000001</v>
      </c>
      <c r="L402" s="5">
        <v>2975001</v>
      </c>
      <c r="M402" s="6">
        <v>24.853909049999999</v>
      </c>
      <c r="N402" s="7" t="str">
        <f>IF(ISNUMBER(_xll.BDP($C402, "DELTA_MID")),_xll.BDP($C402, "DELTA_MID")," ")</f>
        <v xml:space="preserve"> </v>
      </c>
      <c r="O402" s="7" t="str">
        <f>IF(ISNUMBER(N402),_xll.BDP($C402, "OPT_UNDL_TICKER")," ")</f>
        <v xml:space="preserve"> </v>
      </c>
      <c r="P402" s="8" t="str">
        <f>IF(ISNUMBER(N402),_xll.BDP($C402, "OPT_UNDL_PX")," ")</f>
        <v xml:space="preserve"> </v>
      </c>
      <c r="Q402" s="7" t="str">
        <f t="shared" si="6"/>
        <v xml:space="preserve"> </v>
      </c>
      <c r="R402" s="8" t="str">
        <f>IF(ISNUMBER(_xll.BDP($T402&amp;" Index","DUR_ADJ_OAS_MID")),_xll.BDP($T402&amp;" Index","DUR_ADJ_OAS_MID"),IF(ISNUMBER(_xll.BDP($T402&amp;" Govt","DUR_ADJ_OAS_MID")),_xll.BDP($T402&amp;" Govt","DUR_ADJ_OAS_MID")," "))</f>
        <v xml:space="preserve"> </v>
      </c>
      <c r="S402" s="7" t="str">
        <f ca="1">IF(AND(A401="SVOL",C401="Cash"),                                     SUM(INDIRECT(ADDRESS(ROW()-(COUNTIF(A:A,"SVOL")),COLUMN())):INDIRECT(ADDRESS(ROW()-1,COLUMN()))),                                    IF(AND(A402="TYA",C402="Cash"), SUM(INDIRECT(ADDRESS(ROW()-(COUNTIF(A:A,"TYA")-1),COLUMN())):INDIRECT(ADDRESS(ROW()-1,COLUMN()))),                                    IF(AND(A402="SVOL",ISNUMBER(FIND(" Govt",C402))),"", IF(AND(A402="SVOL",ISNUMBER(FIND(" Index",C402))),J402,                                    IF(ISNUMBER(N402),Q402*N402,IF(ISNUMBER(R402),J402*R402," "))))))</f>
        <v xml:space="preserve"> </v>
      </c>
      <c r="AB402" s="8" t="s">
        <v>602</v>
      </c>
      <c r="AG402" s="17">
        <v>-4.1219999999999998E-3</v>
      </c>
    </row>
    <row r="403" spans="1:33" x14ac:dyDescent="0.35">
      <c r="A403" t="s">
        <v>1100</v>
      </c>
      <c r="B403" t="s">
        <v>788</v>
      </c>
      <c r="C403" t="s">
        <v>789</v>
      </c>
      <c r="D403" t="s">
        <v>790</v>
      </c>
      <c r="E403" t="s">
        <v>791</v>
      </c>
      <c r="F403" t="s">
        <v>792</v>
      </c>
      <c r="G403" s="1">
        <v>289.15620239821652</v>
      </c>
      <c r="H403" s="1">
        <v>524.84</v>
      </c>
      <c r="I403" s="2">
        <v>151760.74126668001</v>
      </c>
      <c r="J403" s="3">
        <v>2.0524737826964979E-3</v>
      </c>
      <c r="K403" s="4">
        <v>73940404.280000001</v>
      </c>
      <c r="L403" s="5">
        <v>2975001</v>
      </c>
      <c r="M403" s="6">
        <v>24.853909049999999</v>
      </c>
      <c r="N403" s="7" t="str">
        <f>IF(ISNUMBER(_xll.BDP($C403, "DELTA_MID")),_xll.BDP($C403, "DELTA_MID")," ")</f>
        <v xml:space="preserve"> </v>
      </c>
      <c r="O403" s="7" t="str">
        <f>IF(ISNUMBER(N403),_xll.BDP($C403, "OPT_UNDL_TICKER")," ")</f>
        <v xml:space="preserve"> </v>
      </c>
      <c r="P403" s="8" t="str">
        <f>IF(ISNUMBER(N403),_xll.BDP($C403, "OPT_UNDL_PX")," ")</f>
        <v xml:space="preserve"> </v>
      </c>
      <c r="Q403" s="7" t="str">
        <f t="shared" si="6"/>
        <v xml:space="preserve"> </v>
      </c>
      <c r="R403" s="8" t="str">
        <f>IF(ISNUMBER(_xll.BDP($T403&amp;" Index","DUR_ADJ_OAS_MID")),_xll.BDP($T403&amp;" Index","DUR_ADJ_OAS_MID"),IF(ISNUMBER(_xll.BDP($T403&amp;" Govt","DUR_ADJ_OAS_MID")),_xll.BDP($T403&amp;" Govt","DUR_ADJ_OAS_MID")," "))</f>
        <v xml:space="preserve"> </v>
      </c>
      <c r="S403" s="7" t="str">
        <f ca="1">IF(AND(A402="SVOL",C402="Cash"),                                     SUM(INDIRECT(ADDRESS(ROW()-(COUNTIF(A:A,"SVOL")),COLUMN())):INDIRECT(ADDRESS(ROW()-1,COLUMN()))),                                    IF(AND(A403="TYA",C403="Cash"), SUM(INDIRECT(ADDRESS(ROW()-(COUNTIF(A:A,"TYA")-1),COLUMN())):INDIRECT(ADDRESS(ROW()-1,COLUMN()))),                                    IF(AND(A403="SVOL",ISNUMBER(FIND(" Govt",C403))),"", IF(AND(A403="SVOL",ISNUMBER(FIND(" Index",C403))),J403,                                    IF(ISNUMBER(N403),Q403*N403,IF(ISNUMBER(R403),J403*R403," "))))))</f>
        <v xml:space="preserve"> </v>
      </c>
      <c r="AB403" s="8" t="s">
        <v>602</v>
      </c>
      <c r="AG403" s="17">
        <v>-4.1219999999999998E-3</v>
      </c>
    </row>
    <row r="404" spans="1:33" x14ac:dyDescent="0.35">
      <c r="A404" t="s">
        <v>1100</v>
      </c>
      <c r="B404" t="s">
        <v>793</v>
      </c>
      <c r="C404" t="s">
        <v>794</v>
      </c>
      <c r="D404" t="s">
        <v>795</v>
      </c>
      <c r="E404" t="s">
        <v>796</v>
      </c>
      <c r="F404" t="s">
        <v>797</v>
      </c>
      <c r="G404" s="1">
        <v>2353.803417907176</v>
      </c>
      <c r="H404" s="1">
        <v>64.040000000000006</v>
      </c>
      <c r="I404" s="2">
        <v>150737.5708827755</v>
      </c>
      <c r="J404" s="3">
        <v>2.0386360116717438E-3</v>
      </c>
      <c r="K404" s="4">
        <v>73940404.280000001</v>
      </c>
      <c r="L404" s="5">
        <v>2975001</v>
      </c>
      <c r="M404" s="6">
        <v>24.853909049999999</v>
      </c>
      <c r="N404" s="7" t="str">
        <f>IF(ISNUMBER(_xll.BDP($C404, "DELTA_MID")),_xll.BDP($C404, "DELTA_MID")," ")</f>
        <v xml:space="preserve"> </v>
      </c>
      <c r="O404" s="7" t="str">
        <f>IF(ISNUMBER(N404),_xll.BDP($C404, "OPT_UNDL_TICKER")," ")</f>
        <v xml:space="preserve"> </v>
      </c>
      <c r="P404" s="8" t="str">
        <f>IF(ISNUMBER(N404),_xll.BDP($C404, "OPT_UNDL_PX")," ")</f>
        <v xml:space="preserve"> </v>
      </c>
      <c r="Q404" s="7" t="str">
        <f t="shared" si="6"/>
        <v xml:space="preserve"> </v>
      </c>
      <c r="R404" s="8" t="str">
        <f>IF(ISNUMBER(_xll.BDP($T404&amp;" Index","DUR_ADJ_OAS_MID")),_xll.BDP($T404&amp;" Index","DUR_ADJ_OAS_MID"),IF(ISNUMBER(_xll.BDP($T404&amp;" Govt","DUR_ADJ_OAS_MID")),_xll.BDP($T404&amp;" Govt","DUR_ADJ_OAS_MID")," "))</f>
        <v xml:space="preserve"> </v>
      </c>
      <c r="S404" s="7" t="str">
        <f ca="1">IF(AND(A403="SVOL",C403="Cash"),                                     SUM(INDIRECT(ADDRESS(ROW()-(COUNTIF(A:A,"SVOL")),COLUMN())):INDIRECT(ADDRESS(ROW()-1,COLUMN()))),                                    IF(AND(A404="TYA",C404="Cash"), SUM(INDIRECT(ADDRESS(ROW()-(COUNTIF(A:A,"TYA")-1),COLUMN())):INDIRECT(ADDRESS(ROW()-1,COLUMN()))),                                    IF(AND(A404="SVOL",ISNUMBER(FIND(" Govt",C404))),"", IF(AND(A404="SVOL",ISNUMBER(FIND(" Index",C404))),J404,                                    IF(ISNUMBER(N404),Q404*N404,IF(ISNUMBER(R404),J404*R404," "))))))</f>
        <v xml:space="preserve"> </v>
      </c>
      <c r="AB404" s="8" t="s">
        <v>602</v>
      </c>
      <c r="AG404" s="17">
        <v>-4.1219999999999998E-3</v>
      </c>
    </row>
    <row r="405" spans="1:33" x14ac:dyDescent="0.35">
      <c r="A405" t="s">
        <v>1100</v>
      </c>
      <c r="B405" t="s">
        <v>798</v>
      </c>
      <c r="C405" t="s">
        <v>799</v>
      </c>
      <c r="D405" t="s">
        <v>800</v>
      </c>
      <c r="E405" t="s">
        <v>801</v>
      </c>
      <c r="F405" t="s">
        <v>802</v>
      </c>
      <c r="G405" s="1">
        <v>6153.4703183560532</v>
      </c>
      <c r="H405" s="1">
        <v>23.32</v>
      </c>
      <c r="I405" s="2">
        <v>143498.9278240632</v>
      </c>
      <c r="J405" s="3">
        <v>1.9407376686859409E-3</v>
      </c>
      <c r="K405" s="4">
        <v>73940404.280000001</v>
      </c>
      <c r="L405" s="5">
        <v>2975001</v>
      </c>
      <c r="M405" s="6">
        <v>24.853909049999999</v>
      </c>
      <c r="N405" s="7" t="str">
        <f>IF(ISNUMBER(_xll.BDP($C405, "DELTA_MID")),_xll.BDP($C405, "DELTA_MID")," ")</f>
        <v xml:space="preserve"> </v>
      </c>
      <c r="O405" s="7" t="str">
        <f>IF(ISNUMBER(N405),_xll.BDP($C405, "OPT_UNDL_TICKER")," ")</f>
        <v xml:space="preserve"> </v>
      </c>
      <c r="P405" s="8" t="str">
        <f>IF(ISNUMBER(N405),_xll.BDP($C405, "OPT_UNDL_PX")," ")</f>
        <v xml:space="preserve"> </v>
      </c>
      <c r="Q405" s="7" t="str">
        <f t="shared" si="6"/>
        <v xml:space="preserve"> </v>
      </c>
      <c r="R405" s="8" t="str">
        <f>IF(ISNUMBER(_xll.BDP($T405&amp;" Index","DUR_ADJ_OAS_MID")),_xll.BDP($T405&amp;" Index","DUR_ADJ_OAS_MID"),IF(ISNUMBER(_xll.BDP($T405&amp;" Govt","DUR_ADJ_OAS_MID")),_xll.BDP($T405&amp;" Govt","DUR_ADJ_OAS_MID")," "))</f>
        <v xml:space="preserve"> </v>
      </c>
      <c r="S405" s="7" t="str">
        <f ca="1">IF(AND(A404="SVOL",C404="Cash"),                                     SUM(INDIRECT(ADDRESS(ROW()-(COUNTIF(A:A,"SVOL")),COLUMN())):INDIRECT(ADDRESS(ROW()-1,COLUMN()))),                                    IF(AND(A405="TYA",C405="Cash"), SUM(INDIRECT(ADDRESS(ROW()-(COUNTIF(A:A,"TYA")-1),COLUMN())):INDIRECT(ADDRESS(ROW()-1,COLUMN()))),                                    IF(AND(A405="SVOL",ISNUMBER(FIND(" Govt",C405))),"", IF(AND(A405="SVOL",ISNUMBER(FIND(" Index",C405))),J405,                                    IF(ISNUMBER(N405),Q405*N405,IF(ISNUMBER(R405),J405*R405," "))))))</f>
        <v xml:space="preserve"> </v>
      </c>
      <c r="AB405" s="8" t="s">
        <v>602</v>
      </c>
      <c r="AG405" s="17">
        <v>-4.1219999999999998E-3</v>
      </c>
    </row>
    <row r="406" spans="1:33" x14ac:dyDescent="0.35">
      <c r="A406" t="s">
        <v>1100</v>
      </c>
      <c r="B406" t="s">
        <v>803</v>
      </c>
      <c r="C406" t="s">
        <v>804</v>
      </c>
      <c r="D406" t="s">
        <v>805</v>
      </c>
      <c r="E406" t="s">
        <v>806</v>
      </c>
      <c r="F406" t="s">
        <v>807</v>
      </c>
      <c r="G406" s="1">
        <v>1064.812340181669</v>
      </c>
      <c r="H406" s="1">
        <v>138.69999999999999</v>
      </c>
      <c r="I406" s="2">
        <v>147689.47158319739</v>
      </c>
      <c r="J406" s="3">
        <v>1.9974122811652738E-3</v>
      </c>
      <c r="K406" s="4">
        <v>73940404.280000001</v>
      </c>
      <c r="L406" s="5">
        <v>2975001</v>
      </c>
      <c r="M406" s="6">
        <v>24.853909049999999</v>
      </c>
      <c r="N406" s="7" t="str">
        <f>IF(ISNUMBER(_xll.BDP($C406, "DELTA_MID")),_xll.BDP($C406, "DELTA_MID")," ")</f>
        <v xml:space="preserve"> </v>
      </c>
      <c r="O406" s="7" t="str">
        <f>IF(ISNUMBER(N406),_xll.BDP($C406, "OPT_UNDL_TICKER")," ")</f>
        <v xml:space="preserve"> </v>
      </c>
      <c r="P406" s="8" t="str">
        <f>IF(ISNUMBER(N406),_xll.BDP($C406, "OPT_UNDL_PX")," ")</f>
        <v xml:space="preserve"> </v>
      </c>
      <c r="Q406" s="7" t="str">
        <f t="shared" si="6"/>
        <v xml:space="preserve"> </v>
      </c>
      <c r="R406" s="8" t="str">
        <f>IF(ISNUMBER(_xll.BDP($T406&amp;" Index","DUR_ADJ_OAS_MID")),_xll.BDP($T406&amp;" Index","DUR_ADJ_OAS_MID"),IF(ISNUMBER(_xll.BDP($T406&amp;" Govt","DUR_ADJ_OAS_MID")),_xll.BDP($T406&amp;" Govt","DUR_ADJ_OAS_MID")," "))</f>
        <v xml:space="preserve"> </v>
      </c>
      <c r="S406" s="7" t="str">
        <f ca="1">IF(AND(A405="SVOL",C405="Cash"),                                     SUM(INDIRECT(ADDRESS(ROW()-(COUNTIF(A:A,"SVOL")),COLUMN())):INDIRECT(ADDRESS(ROW()-1,COLUMN()))),                                    IF(AND(A406="TYA",C406="Cash"), SUM(INDIRECT(ADDRESS(ROW()-(COUNTIF(A:A,"TYA")-1),COLUMN())):INDIRECT(ADDRESS(ROW()-1,COLUMN()))),                                    IF(AND(A406="SVOL",ISNUMBER(FIND(" Govt",C406))),"", IF(AND(A406="SVOL",ISNUMBER(FIND(" Index",C406))),J406,                                    IF(ISNUMBER(N406),Q406*N406,IF(ISNUMBER(R406),J406*R406," "))))))</f>
        <v xml:space="preserve"> </v>
      </c>
      <c r="AB406" s="8" t="s">
        <v>602</v>
      </c>
      <c r="AG406" s="17">
        <v>-4.1219999999999998E-3</v>
      </c>
    </row>
    <row r="407" spans="1:33" x14ac:dyDescent="0.35">
      <c r="A407" t="s">
        <v>1100</v>
      </c>
      <c r="B407" t="s">
        <v>808</v>
      </c>
      <c r="C407" t="s">
        <v>809</v>
      </c>
      <c r="D407" t="s">
        <v>810</v>
      </c>
      <c r="E407" t="s">
        <v>811</v>
      </c>
      <c r="F407" t="s">
        <v>812</v>
      </c>
      <c r="G407" s="1">
        <v>991.51405812899691</v>
      </c>
      <c r="H407" s="1">
        <v>148.86000000000001</v>
      </c>
      <c r="I407" s="2">
        <v>147596.7826930825</v>
      </c>
      <c r="J407" s="3">
        <v>1.9961587190429481E-3</v>
      </c>
      <c r="K407" s="4">
        <v>73940404.280000001</v>
      </c>
      <c r="L407" s="5">
        <v>2975001</v>
      </c>
      <c r="M407" s="6">
        <v>24.853909049999999</v>
      </c>
      <c r="N407" s="7" t="str">
        <f>IF(ISNUMBER(_xll.BDP($C407, "DELTA_MID")),_xll.BDP($C407, "DELTA_MID")," ")</f>
        <v xml:space="preserve"> </v>
      </c>
      <c r="O407" s="7" t="str">
        <f>IF(ISNUMBER(N407),_xll.BDP($C407, "OPT_UNDL_TICKER")," ")</f>
        <v xml:space="preserve"> </v>
      </c>
      <c r="P407" s="8" t="str">
        <f>IF(ISNUMBER(N407),_xll.BDP($C407, "OPT_UNDL_PX")," ")</f>
        <v xml:space="preserve"> </v>
      </c>
      <c r="Q407" s="7" t="str">
        <f t="shared" si="6"/>
        <v xml:space="preserve"> </v>
      </c>
      <c r="R407" s="8" t="str">
        <f>IF(ISNUMBER(_xll.BDP($T407&amp;" Index","DUR_ADJ_OAS_MID")),_xll.BDP($T407&amp;" Index","DUR_ADJ_OAS_MID"),IF(ISNUMBER(_xll.BDP($T407&amp;" Govt","DUR_ADJ_OAS_MID")),_xll.BDP($T407&amp;" Govt","DUR_ADJ_OAS_MID")," "))</f>
        <v xml:space="preserve"> </v>
      </c>
      <c r="S407" s="7" t="str">
        <f ca="1">IF(AND(A406="SVOL",C406="Cash"),                                     SUM(INDIRECT(ADDRESS(ROW()-(COUNTIF(A:A,"SVOL")),COLUMN())):INDIRECT(ADDRESS(ROW()-1,COLUMN()))),                                    IF(AND(A407="TYA",C407="Cash"), SUM(INDIRECT(ADDRESS(ROW()-(COUNTIF(A:A,"TYA")-1),COLUMN())):INDIRECT(ADDRESS(ROW()-1,COLUMN()))),                                    IF(AND(A407="SVOL",ISNUMBER(FIND(" Govt",C407))),"", IF(AND(A407="SVOL",ISNUMBER(FIND(" Index",C407))),J407,                                    IF(ISNUMBER(N407),Q407*N407,IF(ISNUMBER(R407),J407*R407," "))))))</f>
        <v xml:space="preserve"> </v>
      </c>
      <c r="AB407" s="8" t="s">
        <v>602</v>
      </c>
      <c r="AG407" s="17">
        <v>-4.1219999999999998E-3</v>
      </c>
    </row>
    <row r="408" spans="1:33" x14ac:dyDescent="0.35">
      <c r="A408" t="s">
        <v>1100</v>
      </c>
      <c r="B408" t="s">
        <v>813</v>
      </c>
      <c r="C408" t="s">
        <v>814</v>
      </c>
      <c r="D408" t="s">
        <v>815</v>
      </c>
      <c r="E408" t="s">
        <v>816</v>
      </c>
      <c r="F408" t="s">
        <v>817</v>
      </c>
      <c r="G408" s="1">
        <v>2843.2380822595078</v>
      </c>
      <c r="H408" s="1">
        <v>46.02</v>
      </c>
      <c r="I408" s="2">
        <v>130845.81654558259</v>
      </c>
      <c r="J408" s="3">
        <v>1.7696118626845921E-3</v>
      </c>
      <c r="K408" s="4">
        <v>73940404.280000001</v>
      </c>
      <c r="L408" s="5">
        <v>2975001</v>
      </c>
      <c r="M408" s="6">
        <v>24.853909049999999</v>
      </c>
      <c r="N408" s="7" t="str">
        <f>IF(ISNUMBER(_xll.BDP($C408, "DELTA_MID")),_xll.BDP($C408, "DELTA_MID")," ")</f>
        <v xml:space="preserve"> </v>
      </c>
      <c r="O408" s="7" t="str">
        <f>IF(ISNUMBER(N408),_xll.BDP($C408, "OPT_UNDL_TICKER")," ")</f>
        <v xml:space="preserve"> </v>
      </c>
      <c r="P408" s="8" t="str">
        <f>IF(ISNUMBER(N408),_xll.BDP($C408, "OPT_UNDL_PX")," ")</f>
        <v xml:space="preserve"> </v>
      </c>
      <c r="Q408" s="7" t="str">
        <f t="shared" si="6"/>
        <v xml:space="preserve"> </v>
      </c>
      <c r="R408" s="8" t="str">
        <f>IF(ISNUMBER(_xll.BDP($T408&amp;" Index","DUR_ADJ_OAS_MID")),_xll.BDP($T408&amp;" Index","DUR_ADJ_OAS_MID"),IF(ISNUMBER(_xll.BDP($T408&amp;" Govt","DUR_ADJ_OAS_MID")),_xll.BDP($T408&amp;" Govt","DUR_ADJ_OAS_MID")," "))</f>
        <v xml:space="preserve"> </v>
      </c>
      <c r="S408" s="7" t="str">
        <f ca="1">IF(AND(A407="SVOL",C407="Cash"),                                     SUM(INDIRECT(ADDRESS(ROW()-(COUNTIF(A:A,"SVOL")),COLUMN())):INDIRECT(ADDRESS(ROW()-1,COLUMN()))),                                    IF(AND(A408="TYA",C408="Cash"), SUM(INDIRECT(ADDRESS(ROW()-(COUNTIF(A:A,"TYA")-1),COLUMN())):INDIRECT(ADDRESS(ROW()-1,COLUMN()))),                                    IF(AND(A408="SVOL",ISNUMBER(FIND(" Govt",C408))),"", IF(AND(A408="SVOL",ISNUMBER(FIND(" Index",C408))),J408,                                    IF(ISNUMBER(N408),Q408*N408,IF(ISNUMBER(R408),J408*R408," "))))))</f>
        <v xml:space="preserve"> </v>
      </c>
      <c r="AB408" s="8" t="s">
        <v>602</v>
      </c>
      <c r="AG408" s="17">
        <v>-4.1219999999999998E-3</v>
      </c>
    </row>
    <row r="409" spans="1:33" x14ac:dyDescent="0.35">
      <c r="A409" t="s">
        <v>1100</v>
      </c>
      <c r="B409" t="s">
        <v>818</v>
      </c>
      <c r="C409" t="s">
        <v>819</v>
      </c>
      <c r="D409" t="s">
        <v>820</v>
      </c>
      <c r="E409" t="s">
        <v>821</v>
      </c>
      <c r="F409" t="s">
        <v>822</v>
      </c>
      <c r="G409" s="1">
        <v>2222.2929072139841</v>
      </c>
      <c r="H409" s="1">
        <v>69.989999999999995</v>
      </c>
      <c r="I409" s="2">
        <v>155538.28057590671</v>
      </c>
      <c r="J409" s="3">
        <v>2.103562755579603E-3</v>
      </c>
      <c r="K409" s="4">
        <v>73940404.280000001</v>
      </c>
      <c r="L409" s="5">
        <v>2975001</v>
      </c>
      <c r="M409" s="6">
        <v>24.853909049999999</v>
      </c>
      <c r="N409" s="7" t="str">
        <f>IF(ISNUMBER(_xll.BDP($C409, "DELTA_MID")),_xll.BDP($C409, "DELTA_MID")," ")</f>
        <v xml:space="preserve"> </v>
      </c>
      <c r="O409" s="7" t="str">
        <f>IF(ISNUMBER(N409),_xll.BDP($C409, "OPT_UNDL_TICKER")," ")</f>
        <v xml:space="preserve"> </v>
      </c>
      <c r="P409" s="8" t="str">
        <f>IF(ISNUMBER(N409),_xll.BDP($C409, "OPT_UNDL_PX")," ")</f>
        <v xml:space="preserve"> </v>
      </c>
      <c r="Q409" s="7" t="str">
        <f t="shared" si="6"/>
        <v xml:space="preserve"> </v>
      </c>
      <c r="R409" s="8" t="str">
        <f>IF(ISNUMBER(_xll.BDP($T409&amp;" Index","DUR_ADJ_OAS_MID")),_xll.BDP($T409&amp;" Index","DUR_ADJ_OAS_MID"),IF(ISNUMBER(_xll.BDP($T409&amp;" Govt","DUR_ADJ_OAS_MID")),_xll.BDP($T409&amp;" Govt","DUR_ADJ_OAS_MID")," "))</f>
        <v xml:space="preserve"> </v>
      </c>
      <c r="S409" s="7" t="str">
        <f ca="1">IF(AND(A408="SVOL",C408="Cash"),                                     SUM(INDIRECT(ADDRESS(ROW()-(COUNTIF(A:A,"SVOL")),COLUMN())):INDIRECT(ADDRESS(ROW()-1,COLUMN()))),                                    IF(AND(A409="TYA",C409="Cash"), SUM(INDIRECT(ADDRESS(ROW()-(COUNTIF(A:A,"TYA")-1),COLUMN())):INDIRECT(ADDRESS(ROW()-1,COLUMN()))),                                    IF(AND(A409="SVOL",ISNUMBER(FIND(" Govt",C409))),"", IF(AND(A409="SVOL",ISNUMBER(FIND(" Index",C409))),J409,                                    IF(ISNUMBER(N409),Q409*N409,IF(ISNUMBER(R409),J409*R409," "))))))</f>
        <v xml:space="preserve"> </v>
      </c>
      <c r="AB409" s="8" t="s">
        <v>602</v>
      </c>
      <c r="AG409" s="17">
        <v>-4.1219999999999998E-3</v>
      </c>
    </row>
    <row r="410" spans="1:33" x14ac:dyDescent="0.35">
      <c r="A410" t="s">
        <v>1100</v>
      </c>
      <c r="B410" t="s">
        <v>823</v>
      </c>
      <c r="C410" t="s">
        <v>824</v>
      </c>
      <c r="D410" t="s">
        <v>825</v>
      </c>
      <c r="E410" t="s">
        <v>826</v>
      </c>
      <c r="F410" t="s">
        <v>827</v>
      </c>
      <c r="G410" s="1">
        <v>397.50348783506519</v>
      </c>
      <c r="H410" s="1">
        <v>331.97</v>
      </c>
      <c r="I410" s="2">
        <v>131959.2328566066</v>
      </c>
      <c r="J410" s="3">
        <v>1.784670156209844E-3</v>
      </c>
      <c r="K410" s="4">
        <v>73940404.280000001</v>
      </c>
      <c r="L410" s="5">
        <v>2975001</v>
      </c>
      <c r="M410" s="6">
        <v>24.853909049999999</v>
      </c>
      <c r="N410" s="7" t="str">
        <f>IF(ISNUMBER(_xll.BDP($C410, "DELTA_MID")),_xll.BDP($C410, "DELTA_MID")," ")</f>
        <v xml:space="preserve"> </v>
      </c>
      <c r="O410" s="7" t="str">
        <f>IF(ISNUMBER(N410),_xll.BDP($C410, "OPT_UNDL_TICKER")," ")</f>
        <v xml:space="preserve"> </v>
      </c>
      <c r="P410" s="8" t="str">
        <f>IF(ISNUMBER(N410),_xll.BDP($C410, "OPT_UNDL_PX")," ")</f>
        <v xml:space="preserve"> </v>
      </c>
      <c r="Q410" s="7" t="str">
        <f t="shared" si="6"/>
        <v xml:space="preserve"> </v>
      </c>
      <c r="R410" s="8" t="str">
        <f>IF(ISNUMBER(_xll.BDP($T410&amp;" Index","DUR_ADJ_OAS_MID")),_xll.BDP($T410&amp;" Index","DUR_ADJ_OAS_MID"),IF(ISNUMBER(_xll.BDP($T410&amp;" Govt","DUR_ADJ_OAS_MID")),_xll.BDP($T410&amp;" Govt","DUR_ADJ_OAS_MID")," "))</f>
        <v xml:space="preserve"> </v>
      </c>
      <c r="S410" s="7" t="str">
        <f ca="1">IF(AND(A409="SVOL",C409="Cash"),                                     SUM(INDIRECT(ADDRESS(ROW()-(COUNTIF(A:A,"SVOL")),COLUMN())):INDIRECT(ADDRESS(ROW()-1,COLUMN()))),                                    IF(AND(A410="TYA",C410="Cash"), SUM(INDIRECT(ADDRESS(ROW()-(COUNTIF(A:A,"TYA")-1),COLUMN())):INDIRECT(ADDRESS(ROW()-1,COLUMN()))),                                    IF(AND(A410="SVOL",ISNUMBER(FIND(" Govt",C410))),"", IF(AND(A410="SVOL",ISNUMBER(FIND(" Index",C410))),J410,                                    IF(ISNUMBER(N410),Q410*N410,IF(ISNUMBER(R410),J410*R410," "))))))</f>
        <v xml:space="preserve"> </v>
      </c>
      <c r="AB410" s="8" t="s">
        <v>602</v>
      </c>
      <c r="AG410" s="17">
        <v>-4.1219999999999998E-3</v>
      </c>
    </row>
    <row r="411" spans="1:33" x14ac:dyDescent="0.35">
      <c r="A411" t="s">
        <v>1100</v>
      </c>
      <c r="B411" t="s">
        <v>828</v>
      </c>
      <c r="C411" t="s">
        <v>829</v>
      </c>
      <c r="D411" t="s">
        <v>830</v>
      </c>
      <c r="E411" t="s">
        <v>831</v>
      </c>
      <c r="F411" t="s">
        <v>832</v>
      </c>
      <c r="G411" s="1">
        <v>766.56096924026929</v>
      </c>
      <c r="H411" s="1">
        <v>193.7</v>
      </c>
      <c r="I411" s="2">
        <v>148482.85974184019</v>
      </c>
      <c r="J411" s="3">
        <v>2.0081423842309579E-3</v>
      </c>
      <c r="K411" s="4">
        <v>73940404.280000001</v>
      </c>
      <c r="L411" s="5">
        <v>2975001</v>
      </c>
      <c r="M411" s="6">
        <v>24.853909049999999</v>
      </c>
      <c r="N411" s="7" t="str">
        <f>IF(ISNUMBER(_xll.BDP($C411, "DELTA_MID")),_xll.BDP($C411, "DELTA_MID")," ")</f>
        <v xml:space="preserve"> </v>
      </c>
      <c r="O411" s="7" t="str">
        <f>IF(ISNUMBER(N411),_xll.BDP($C411, "OPT_UNDL_TICKER")," ")</f>
        <v xml:space="preserve"> </v>
      </c>
      <c r="P411" s="8" t="str">
        <f>IF(ISNUMBER(N411),_xll.BDP($C411, "OPT_UNDL_PX")," ")</f>
        <v xml:space="preserve"> </v>
      </c>
      <c r="Q411" s="7" t="str">
        <f t="shared" si="6"/>
        <v xml:space="preserve"> </v>
      </c>
      <c r="R411" s="8" t="str">
        <f>IF(ISNUMBER(_xll.BDP($T411&amp;" Index","DUR_ADJ_OAS_MID")),_xll.BDP($T411&amp;" Index","DUR_ADJ_OAS_MID"),IF(ISNUMBER(_xll.BDP($T411&amp;" Govt","DUR_ADJ_OAS_MID")),_xll.BDP($T411&amp;" Govt","DUR_ADJ_OAS_MID")," "))</f>
        <v xml:space="preserve"> </v>
      </c>
      <c r="S411" s="7" t="str">
        <f ca="1">IF(AND(A410="SVOL",C410="Cash"),                                     SUM(INDIRECT(ADDRESS(ROW()-(COUNTIF(A:A,"SVOL")),COLUMN())):INDIRECT(ADDRESS(ROW()-1,COLUMN()))),                                    IF(AND(A411="TYA",C411="Cash"), SUM(INDIRECT(ADDRESS(ROW()-(COUNTIF(A:A,"TYA")-1),COLUMN())):INDIRECT(ADDRESS(ROW()-1,COLUMN()))),                                    IF(AND(A411="SVOL",ISNUMBER(FIND(" Govt",C411))),"", IF(AND(A411="SVOL",ISNUMBER(FIND(" Index",C411))),J411,                                    IF(ISNUMBER(N411),Q411*N411,IF(ISNUMBER(R411),J411*R411," "))))))</f>
        <v xml:space="preserve"> </v>
      </c>
      <c r="AB411" s="8" t="s">
        <v>602</v>
      </c>
      <c r="AG411" s="17">
        <v>-4.1219999999999998E-3</v>
      </c>
    </row>
    <row r="412" spans="1:33" x14ac:dyDescent="0.35">
      <c r="A412" t="s">
        <v>1100</v>
      </c>
      <c r="B412" t="s">
        <v>833</v>
      </c>
      <c r="C412" t="s">
        <v>834</v>
      </c>
      <c r="D412" t="s">
        <v>835</v>
      </c>
      <c r="E412" t="s">
        <v>836</v>
      </c>
      <c r="F412" t="s">
        <v>837</v>
      </c>
      <c r="G412" s="1">
        <v>1101.9029952683079</v>
      </c>
      <c r="H412" s="1">
        <v>128.68</v>
      </c>
      <c r="I412" s="2">
        <v>141792.8774311259</v>
      </c>
      <c r="J412" s="3">
        <v>1.917664351606463E-3</v>
      </c>
      <c r="K412" s="4">
        <v>73940404.280000001</v>
      </c>
      <c r="L412" s="5">
        <v>2975001</v>
      </c>
      <c r="M412" s="6">
        <v>24.853909049999999</v>
      </c>
      <c r="N412" s="7" t="str">
        <f>IF(ISNUMBER(_xll.BDP($C412, "DELTA_MID")),_xll.BDP($C412, "DELTA_MID")," ")</f>
        <v xml:space="preserve"> </v>
      </c>
      <c r="O412" s="7" t="str">
        <f>IF(ISNUMBER(N412),_xll.BDP($C412, "OPT_UNDL_TICKER")," ")</f>
        <v xml:space="preserve"> </v>
      </c>
      <c r="P412" s="8" t="str">
        <f>IF(ISNUMBER(N412),_xll.BDP($C412, "OPT_UNDL_PX")," ")</f>
        <v xml:space="preserve"> </v>
      </c>
      <c r="Q412" s="7" t="str">
        <f t="shared" si="6"/>
        <v xml:space="preserve"> </v>
      </c>
      <c r="R412" s="8" t="str">
        <f>IF(ISNUMBER(_xll.BDP($T412&amp;" Index","DUR_ADJ_OAS_MID")),_xll.BDP($T412&amp;" Index","DUR_ADJ_OAS_MID"),IF(ISNUMBER(_xll.BDP($T412&amp;" Govt","DUR_ADJ_OAS_MID")),_xll.BDP($T412&amp;" Govt","DUR_ADJ_OAS_MID")," "))</f>
        <v xml:space="preserve"> </v>
      </c>
      <c r="S412" s="7" t="str">
        <f ca="1">IF(AND(A411="SVOL",C411="Cash"),                                     SUM(INDIRECT(ADDRESS(ROW()-(COUNTIF(A:A,"SVOL")),COLUMN())):INDIRECT(ADDRESS(ROW()-1,COLUMN()))),                                    IF(AND(A412="TYA",C412="Cash"), SUM(INDIRECT(ADDRESS(ROW()-(COUNTIF(A:A,"TYA")-1),COLUMN())):INDIRECT(ADDRESS(ROW()-1,COLUMN()))),                                    IF(AND(A412="SVOL",ISNUMBER(FIND(" Govt",C412))),"", IF(AND(A412="SVOL",ISNUMBER(FIND(" Index",C412))),J412,                                    IF(ISNUMBER(N412),Q412*N412,IF(ISNUMBER(R412),J412*R412," "))))))</f>
        <v xml:space="preserve"> </v>
      </c>
      <c r="AB412" s="8" t="s">
        <v>602</v>
      </c>
      <c r="AG412" s="17">
        <v>-4.1219999999999998E-3</v>
      </c>
    </row>
    <row r="413" spans="1:33" x14ac:dyDescent="0.35">
      <c r="A413" t="s">
        <v>1100</v>
      </c>
      <c r="B413" t="s">
        <v>838</v>
      </c>
      <c r="C413" t="s">
        <v>839</v>
      </c>
      <c r="D413" t="s">
        <v>840</v>
      </c>
      <c r="E413" t="s">
        <v>841</v>
      </c>
      <c r="F413" t="s">
        <v>842</v>
      </c>
      <c r="G413" s="1">
        <v>280.04660307696639</v>
      </c>
      <c r="H413" s="1">
        <v>468.04</v>
      </c>
      <c r="I413" s="2">
        <v>131073.01210414339</v>
      </c>
      <c r="J413" s="3">
        <v>1.7726845475146669E-3</v>
      </c>
      <c r="K413" s="4">
        <v>73940404.280000001</v>
      </c>
      <c r="L413" s="5">
        <v>2975001</v>
      </c>
      <c r="M413" s="6">
        <v>24.853909049999999</v>
      </c>
      <c r="N413" s="7" t="str">
        <f>IF(ISNUMBER(_xll.BDP($C413, "DELTA_MID")),_xll.BDP($C413, "DELTA_MID")," ")</f>
        <v xml:space="preserve"> </v>
      </c>
      <c r="O413" s="7" t="str">
        <f>IF(ISNUMBER(N413),_xll.BDP($C413, "OPT_UNDL_TICKER")," ")</f>
        <v xml:space="preserve"> </v>
      </c>
      <c r="P413" s="8" t="str">
        <f>IF(ISNUMBER(N413),_xll.BDP($C413, "OPT_UNDL_PX")," ")</f>
        <v xml:space="preserve"> </v>
      </c>
      <c r="Q413" s="7" t="str">
        <f t="shared" si="6"/>
        <v xml:space="preserve"> </v>
      </c>
      <c r="R413" s="8" t="str">
        <f>IF(ISNUMBER(_xll.BDP($T413&amp;" Index","DUR_ADJ_OAS_MID")),_xll.BDP($T413&amp;" Index","DUR_ADJ_OAS_MID"),IF(ISNUMBER(_xll.BDP($T413&amp;" Govt","DUR_ADJ_OAS_MID")),_xll.BDP($T413&amp;" Govt","DUR_ADJ_OAS_MID")," "))</f>
        <v xml:space="preserve"> </v>
      </c>
      <c r="S413" s="7" t="str">
        <f ca="1">IF(AND(A412="SVOL",C412="Cash"),                                     SUM(INDIRECT(ADDRESS(ROW()-(COUNTIF(A:A,"SVOL")),COLUMN())):INDIRECT(ADDRESS(ROW()-1,COLUMN()))),                                    IF(AND(A413="TYA",C413="Cash"), SUM(INDIRECT(ADDRESS(ROW()-(COUNTIF(A:A,"TYA")-1),COLUMN())):INDIRECT(ADDRESS(ROW()-1,COLUMN()))),                                    IF(AND(A413="SVOL",ISNUMBER(FIND(" Govt",C413))),"", IF(AND(A413="SVOL",ISNUMBER(FIND(" Index",C413))),J413,                                    IF(ISNUMBER(N413),Q413*N413,IF(ISNUMBER(R413),J413*R413," "))))))</f>
        <v xml:space="preserve"> </v>
      </c>
      <c r="AB413" s="8" t="s">
        <v>602</v>
      </c>
      <c r="AG413" s="17">
        <v>-4.1219999999999998E-3</v>
      </c>
    </row>
    <row r="414" spans="1:33" x14ac:dyDescent="0.35">
      <c r="A414" t="s">
        <v>1100</v>
      </c>
      <c r="B414" t="s">
        <v>843</v>
      </c>
      <c r="C414" t="s">
        <v>844</v>
      </c>
      <c r="D414" t="s">
        <v>845</v>
      </c>
      <c r="E414" t="s">
        <v>846</v>
      </c>
      <c r="F414" t="s">
        <v>847</v>
      </c>
      <c r="G414" s="1">
        <v>618.24465539079051</v>
      </c>
      <c r="H414" s="1">
        <v>221.38</v>
      </c>
      <c r="I414" s="2">
        <v>136867.0018104132</v>
      </c>
      <c r="J414" s="3">
        <v>1.8510448129566699E-3</v>
      </c>
      <c r="K414" s="4">
        <v>73940404.280000001</v>
      </c>
      <c r="L414" s="5">
        <v>2975001</v>
      </c>
      <c r="M414" s="6">
        <v>24.853909049999999</v>
      </c>
      <c r="N414" s="7" t="str">
        <f>IF(ISNUMBER(_xll.BDP($C414, "DELTA_MID")),_xll.BDP($C414, "DELTA_MID")," ")</f>
        <v xml:space="preserve"> </v>
      </c>
      <c r="O414" s="7" t="str">
        <f>IF(ISNUMBER(N414),_xll.BDP($C414, "OPT_UNDL_TICKER")," ")</f>
        <v xml:space="preserve"> </v>
      </c>
      <c r="P414" s="8" t="str">
        <f>IF(ISNUMBER(N414),_xll.BDP($C414, "OPT_UNDL_PX")," ")</f>
        <v xml:space="preserve"> </v>
      </c>
      <c r="Q414" s="7" t="str">
        <f t="shared" si="6"/>
        <v xml:space="preserve"> </v>
      </c>
      <c r="R414" s="8" t="str">
        <f>IF(ISNUMBER(_xll.BDP($T414&amp;" Index","DUR_ADJ_OAS_MID")),_xll.BDP($T414&amp;" Index","DUR_ADJ_OAS_MID"),IF(ISNUMBER(_xll.BDP($T414&amp;" Govt","DUR_ADJ_OAS_MID")),_xll.BDP($T414&amp;" Govt","DUR_ADJ_OAS_MID")," "))</f>
        <v xml:space="preserve"> </v>
      </c>
      <c r="S414" s="7" t="str">
        <f ca="1">IF(AND(A413="SVOL",C413="Cash"),                                     SUM(INDIRECT(ADDRESS(ROW()-(COUNTIF(A:A,"SVOL")),COLUMN())):INDIRECT(ADDRESS(ROW()-1,COLUMN()))),                                    IF(AND(A414="TYA",C414="Cash"), SUM(INDIRECT(ADDRESS(ROW()-(COUNTIF(A:A,"TYA")-1),COLUMN())):INDIRECT(ADDRESS(ROW()-1,COLUMN()))),                                    IF(AND(A414="SVOL",ISNUMBER(FIND(" Govt",C414))),"", IF(AND(A414="SVOL",ISNUMBER(FIND(" Index",C414))),J414,                                    IF(ISNUMBER(N414),Q414*N414,IF(ISNUMBER(R414),J414*R414," "))))))</f>
        <v xml:space="preserve"> </v>
      </c>
      <c r="AB414" s="8" t="s">
        <v>602</v>
      </c>
      <c r="AG414" s="17">
        <v>-4.1219999999999998E-3</v>
      </c>
    </row>
    <row r="415" spans="1:33" x14ac:dyDescent="0.35">
      <c r="A415" t="s">
        <v>1100</v>
      </c>
      <c r="B415" t="s">
        <v>848</v>
      </c>
      <c r="C415" t="s">
        <v>849</v>
      </c>
      <c r="D415" t="s">
        <v>850</v>
      </c>
      <c r="E415" t="s">
        <v>851</v>
      </c>
      <c r="F415" t="s">
        <v>852</v>
      </c>
      <c r="G415" s="1">
        <v>237.1790885295793</v>
      </c>
      <c r="H415" s="1">
        <v>615.20000000000005</v>
      </c>
      <c r="I415" s="2">
        <v>145912.57526339719</v>
      </c>
      <c r="J415" s="3">
        <v>1.973380815052763E-3</v>
      </c>
      <c r="K415" s="4">
        <v>73940404.280000001</v>
      </c>
      <c r="L415" s="5">
        <v>2975001</v>
      </c>
      <c r="M415" s="6">
        <v>24.853909049999999</v>
      </c>
      <c r="N415" s="7" t="str">
        <f>IF(ISNUMBER(_xll.BDP($C415, "DELTA_MID")),_xll.BDP($C415, "DELTA_MID")," ")</f>
        <v xml:space="preserve"> </v>
      </c>
      <c r="O415" s="7" t="str">
        <f>IF(ISNUMBER(N415),_xll.BDP($C415, "OPT_UNDL_TICKER")," ")</f>
        <v xml:space="preserve"> </v>
      </c>
      <c r="P415" s="8" t="str">
        <f>IF(ISNUMBER(N415),_xll.BDP($C415, "OPT_UNDL_PX")," ")</f>
        <v xml:space="preserve"> </v>
      </c>
      <c r="Q415" s="7" t="str">
        <f t="shared" si="6"/>
        <v xml:space="preserve"> </v>
      </c>
      <c r="R415" s="8" t="str">
        <f>IF(ISNUMBER(_xll.BDP($T415&amp;" Index","DUR_ADJ_OAS_MID")),_xll.BDP($T415&amp;" Index","DUR_ADJ_OAS_MID"),IF(ISNUMBER(_xll.BDP($T415&amp;" Govt","DUR_ADJ_OAS_MID")),_xll.BDP($T415&amp;" Govt","DUR_ADJ_OAS_MID")," "))</f>
        <v xml:space="preserve"> </v>
      </c>
      <c r="S415" s="7" t="str">
        <f ca="1">IF(AND(A414="SVOL",C414="Cash"),                                     SUM(INDIRECT(ADDRESS(ROW()-(COUNTIF(A:A,"SVOL")),COLUMN())):INDIRECT(ADDRESS(ROW()-1,COLUMN()))),                                    IF(AND(A415="TYA",C415="Cash"), SUM(INDIRECT(ADDRESS(ROW()-(COUNTIF(A:A,"TYA")-1),COLUMN())):INDIRECT(ADDRESS(ROW()-1,COLUMN()))),                                    IF(AND(A415="SVOL",ISNUMBER(FIND(" Govt",C415))),"", IF(AND(A415="SVOL",ISNUMBER(FIND(" Index",C415))),J415,                                    IF(ISNUMBER(N415),Q415*N415,IF(ISNUMBER(R415),J415*R415," "))))))</f>
        <v xml:space="preserve"> </v>
      </c>
      <c r="AB415" s="8" t="s">
        <v>602</v>
      </c>
      <c r="AG415" s="17">
        <v>-4.1219999999999998E-3</v>
      </c>
    </row>
    <row r="416" spans="1:33" x14ac:dyDescent="0.35">
      <c r="A416" t="s">
        <v>1100</v>
      </c>
      <c r="B416" t="s">
        <v>853</v>
      </c>
      <c r="C416" t="s">
        <v>854</v>
      </c>
      <c r="D416" t="s">
        <v>855</v>
      </c>
      <c r="E416" t="s">
        <v>856</v>
      </c>
      <c r="F416" t="s">
        <v>857</v>
      </c>
      <c r="G416" s="1">
        <v>4580.4354704239404</v>
      </c>
      <c r="H416" s="1">
        <v>30.5</v>
      </c>
      <c r="I416" s="2">
        <v>139703.28184793019</v>
      </c>
      <c r="J416" s="3">
        <v>1.8894038138998689E-3</v>
      </c>
      <c r="K416" s="4">
        <v>73940404.280000001</v>
      </c>
      <c r="L416" s="5">
        <v>2975001</v>
      </c>
      <c r="M416" s="6">
        <v>24.853909049999999</v>
      </c>
      <c r="N416" s="7" t="str">
        <f>IF(ISNUMBER(_xll.BDP($C416, "DELTA_MID")),_xll.BDP($C416, "DELTA_MID")," ")</f>
        <v xml:space="preserve"> </v>
      </c>
      <c r="O416" s="7" t="str">
        <f>IF(ISNUMBER(N416),_xll.BDP($C416, "OPT_UNDL_TICKER")," ")</f>
        <v xml:space="preserve"> </v>
      </c>
      <c r="P416" s="8" t="str">
        <f>IF(ISNUMBER(N416),_xll.BDP($C416, "OPT_UNDL_PX")," ")</f>
        <v xml:space="preserve"> </v>
      </c>
      <c r="Q416" s="7" t="str">
        <f t="shared" si="6"/>
        <v xml:space="preserve"> </v>
      </c>
      <c r="R416" s="8" t="str">
        <f>IF(ISNUMBER(_xll.BDP($T416&amp;" Index","DUR_ADJ_OAS_MID")),_xll.BDP($T416&amp;" Index","DUR_ADJ_OAS_MID"),IF(ISNUMBER(_xll.BDP($T416&amp;" Govt","DUR_ADJ_OAS_MID")),_xll.BDP($T416&amp;" Govt","DUR_ADJ_OAS_MID")," "))</f>
        <v xml:space="preserve"> </v>
      </c>
      <c r="S416" s="7" t="str">
        <f ca="1">IF(AND(A415="SVOL",C415="Cash"),                                     SUM(INDIRECT(ADDRESS(ROW()-(COUNTIF(A:A,"SVOL")),COLUMN())):INDIRECT(ADDRESS(ROW()-1,COLUMN()))),                                    IF(AND(A416="TYA",C416="Cash"), SUM(INDIRECT(ADDRESS(ROW()-(COUNTIF(A:A,"TYA")-1),COLUMN())):INDIRECT(ADDRESS(ROW()-1,COLUMN()))),                                    IF(AND(A416="SVOL",ISNUMBER(FIND(" Govt",C416))),"", IF(AND(A416="SVOL",ISNUMBER(FIND(" Index",C416))),J416,                                    IF(ISNUMBER(N416),Q416*N416,IF(ISNUMBER(R416),J416*R416," "))))))</f>
        <v xml:space="preserve"> </v>
      </c>
      <c r="AB416" s="8" t="s">
        <v>602</v>
      </c>
      <c r="AG416" s="17">
        <v>-4.1219999999999998E-3</v>
      </c>
    </row>
    <row r="417" spans="1:33" x14ac:dyDescent="0.35">
      <c r="A417" t="s">
        <v>1100</v>
      </c>
      <c r="B417" t="s">
        <v>858</v>
      </c>
      <c r="C417" t="s">
        <v>859</v>
      </c>
      <c r="D417" t="s">
        <v>860</v>
      </c>
      <c r="E417" t="s">
        <v>861</v>
      </c>
      <c r="F417" t="s">
        <v>862</v>
      </c>
      <c r="G417" s="1">
        <v>555.82258669048952</v>
      </c>
      <c r="H417" s="1">
        <v>242.27</v>
      </c>
      <c r="I417" s="2">
        <v>134659.1380775049</v>
      </c>
      <c r="J417" s="3">
        <v>1.821184768852131E-3</v>
      </c>
      <c r="K417" s="4">
        <v>73940404.280000001</v>
      </c>
      <c r="L417" s="5">
        <v>2975001</v>
      </c>
      <c r="M417" s="6">
        <v>24.853909049999999</v>
      </c>
      <c r="N417" s="7" t="str">
        <f>IF(ISNUMBER(_xll.BDP($C417, "DELTA_MID")),_xll.BDP($C417, "DELTA_MID")," ")</f>
        <v xml:space="preserve"> </v>
      </c>
      <c r="O417" s="7" t="str">
        <f>IF(ISNUMBER(N417),_xll.BDP($C417, "OPT_UNDL_TICKER")," ")</f>
        <v xml:space="preserve"> </v>
      </c>
      <c r="P417" s="8" t="str">
        <f>IF(ISNUMBER(N417),_xll.BDP($C417, "OPT_UNDL_PX")," ")</f>
        <v xml:space="preserve"> </v>
      </c>
      <c r="Q417" s="7" t="str">
        <f t="shared" si="6"/>
        <v xml:space="preserve"> </v>
      </c>
      <c r="R417" s="8" t="str">
        <f>IF(ISNUMBER(_xll.BDP($T417&amp;" Index","DUR_ADJ_OAS_MID")),_xll.BDP($T417&amp;" Index","DUR_ADJ_OAS_MID"),IF(ISNUMBER(_xll.BDP($T417&amp;" Govt","DUR_ADJ_OAS_MID")),_xll.BDP($T417&amp;" Govt","DUR_ADJ_OAS_MID")," "))</f>
        <v xml:space="preserve"> </v>
      </c>
      <c r="S417" s="7" t="str">
        <f ca="1">IF(AND(A416="SVOL",C416="Cash"),                                     SUM(INDIRECT(ADDRESS(ROW()-(COUNTIF(A:A,"SVOL")),COLUMN())):INDIRECT(ADDRESS(ROW()-1,COLUMN()))),                                    IF(AND(A417="TYA",C417="Cash"), SUM(INDIRECT(ADDRESS(ROW()-(COUNTIF(A:A,"TYA")-1),COLUMN())):INDIRECT(ADDRESS(ROW()-1,COLUMN()))),                                    IF(AND(A417="SVOL",ISNUMBER(FIND(" Govt",C417))),"", IF(AND(A417="SVOL",ISNUMBER(FIND(" Index",C417))),J417,                                    IF(ISNUMBER(N417),Q417*N417,IF(ISNUMBER(R417),J417*R417," "))))))</f>
        <v xml:space="preserve"> </v>
      </c>
      <c r="AB417" s="8" t="s">
        <v>602</v>
      </c>
      <c r="AG417" s="17">
        <v>-4.1219999999999998E-3</v>
      </c>
    </row>
    <row r="418" spans="1:33" x14ac:dyDescent="0.35">
      <c r="A418" t="s">
        <v>1100</v>
      </c>
      <c r="B418" t="s">
        <v>863</v>
      </c>
      <c r="C418" t="s">
        <v>864</v>
      </c>
      <c r="D418" t="s">
        <v>865</v>
      </c>
      <c r="E418" t="s">
        <v>866</v>
      </c>
      <c r="F418" t="s">
        <v>867</v>
      </c>
      <c r="G418" s="1">
        <v>4316.5614520094741</v>
      </c>
      <c r="H418" s="1">
        <v>36.28</v>
      </c>
      <c r="I418" s="2">
        <v>156604.84947890369</v>
      </c>
      <c r="J418" s="3">
        <v>2.1179874657686099E-3</v>
      </c>
      <c r="K418" s="4">
        <v>73940404.280000001</v>
      </c>
      <c r="L418" s="5">
        <v>2975001</v>
      </c>
      <c r="M418" s="6">
        <v>24.853909049999999</v>
      </c>
      <c r="N418" s="7" t="str">
        <f>IF(ISNUMBER(_xll.BDP($C418, "DELTA_MID")),_xll.BDP($C418, "DELTA_MID")," ")</f>
        <v xml:space="preserve"> </v>
      </c>
      <c r="O418" s="7" t="str">
        <f>IF(ISNUMBER(N418),_xll.BDP($C418, "OPT_UNDL_TICKER")," ")</f>
        <v xml:space="preserve"> </v>
      </c>
      <c r="P418" s="8" t="str">
        <f>IF(ISNUMBER(N418),_xll.BDP($C418, "OPT_UNDL_PX")," ")</f>
        <v xml:space="preserve"> </v>
      </c>
      <c r="Q418" s="7" t="str">
        <f t="shared" si="6"/>
        <v xml:space="preserve"> </v>
      </c>
      <c r="R418" s="8" t="str">
        <f>IF(ISNUMBER(_xll.BDP($T418&amp;" Index","DUR_ADJ_OAS_MID")),_xll.BDP($T418&amp;" Index","DUR_ADJ_OAS_MID"),IF(ISNUMBER(_xll.BDP($T418&amp;" Govt","DUR_ADJ_OAS_MID")),_xll.BDP($T418&amp;" Govt","DUR_ADJ_OAS_MID")," "))</f>
        <v xml:space="preserve"> </v>
      </c>
      <c r="S418" s="7" t="str">
        <f ca="1">IF(AND(A417="SVOL",C417="Cash"),                                     SUM(INDIRECT(ADDRESS(ROW()-(COUNTIF(A:A,"SVOL")),COLUMN())):INDIRECT(ADDRESS(ROW()-1,COLUMN()))),                                    IF(AND(A418="TYA",C418="Cash"), SUM(INDIRECT(ADDRESS(ROW()-(COUNTIF(A:A,"TYA")-1),COLUMN())):INDIRECT(ADDRESS(ROW()-1,COLUMN()))),                                    IF(AND(A418="SVOL",ISNUMBER(FIND(" Govt",C418))),"", IF(AND(A418="SVOL",ISNUMBER(FIND(" Index",C418))),J418,                                    IF(ISNUMBER(N418),Q418*N418,IF(ISNUMBER(R418),J418*R418," "))))))</f>
        <v xml:space="preserve"> </v>
      </c>
      <c r="AB418" s="8" t="s">
        <v>602</v>
      </c>
      <c r="AG418" s="17">
        <v>-4.1219999999999998E-3</v>
      </c>
    </row>
    <row r="419" spans="1:33" x14ac:dyDescent="0.35">
      <c r="A419" t="s">
        <v>1100</v>
      </c>
      <c r="B419" t="s">
        <v>868</v>
      </c>
      <c r="C419" t="s">
        <v>869</v>
      </c>
      <c r="D419" t="s">
        <v>870</v>
      </c>
      <c r="E419" t="s">
        <v>871</v>
      </c>
      <c r="F419" t="s">
        <v>872</v>
      </c>
      <c r="G419" s="1">
        <v>7294.0112960102379</v>
      </c>
      <c r="H419" s="1">
        <v>18.850000000000001</v>
      </c>
      <c r="I419" s="2">
        <v>137492.11292979299</v>
      </c>
      <c r="J419" s="3">
        <v>1.859499069130502E-3</v>
      </c>
      <c r="K419" s="4">
        <v>73940404.280000001</v>
      </c>
      <c r="L419" s="5">
        <v>2975001</v>
      </c>
      <c r="M419" s="6">
        <v>24.853909049999999</v>
      </c>
      <c r="N419" s="7" t="str">
        <f>IF(ISNUMBER(_xll.BDP($C419, "DELTA_MID")),_xll.BDP($C419, "DELTA_MID")," ")</f>
        <v xml:space="preserve"> </v>
      </c>
      <c r="O419" s="7" t="str">
        <f>IF(ISNUMBER(N419),_xll.BDP($C419, "OPT_UNDL_TICKER")," ")</f>
        <v xml:space="preserve"> </v>
      </c>
      <c r="P419" s="8" t="str">
        <f>IF(ISNUMBER(N419),_xll.BDP($C419, "OPT_UNDL_PX")," ")</f>
        <v xml:space="preserve"> </v>
      </c>
      <c r="Q419" s="7" t="str">
        <f t="shared" si="6"/>
        <v xml:space="preserve"> </v>
      </c>
      <c r="R419" s="8" t="str">
        <f>IF(ISNUMBER(_xll.BDP($T419&amp;" Index","DUR_ADJ_OAS_MID")),_xll.BDP($T419&amp;" Index","DUR_ADJ_OAS_MID"),IF(ISNUMBER(_xll.BDP($T419&amp;" Govt","DUR_ADJ_OAS_MID")),_xll.BDP($T419&amp;" Govt","DUR_ADJ_OAS_MID")," "))</f>
        <v xml:space="preserve"> </v>
      </c>
      <c r="S419" s="7" t="str">
        <f ca="1">IF(AND(A418="SVOL",C418="Cash"),                                     SUM(INDIRECT(ADDRESS(ROW()-(COUNTIF(A:A,"SVOL")),COLUMN())):INDIRECT(ADDRESS(ROW()-1,COLUMN()))),                                    IF(AND(A419="TYA",C419="Cash"), SUM(INDIRECT(ADDRESS(ROW()-(COUNTIF(A:A,"TYA")-1),COLUMN())):INDIRECT(ADDRESS(ROW()-1,COLUMN()))),                                    IF(AND(A419="SVOL",ISNUMBER(FIND(" Govt",C419))),"", IF(AND(A419="SVOL",ISNUMBER(FIND(" Index",C419))),J419,                                    IF(ISNUMBER(N419),Q419*N419,IF(ISNUMBER(R419),J419*R419," "))))))</f>
        <v xml:space="preserve"> </v>
      </c>
      <c r="AB419" s="8" t="s">
        <v>602</v>
      </c>
      <c r="AG419" s="17">
        <v>-4.1219999999999998E-3</v>
      </c>
    </row>
    <row r="420" spans="1:33" x14ac:dyDescent="0.35">
      <c r="A420" t="s">
        <v>1100</v>
      </c>
      <c r="B420" t="s">
        <v>873</v>
      </c>
      <c r="C420" t="s">
        <v>874</v>
      </c>
      <c r="D420" t="s">
        <v>875</v>
      </c>
      <c r="E420" t="s">
        <v>876</v>
      </c>
      <c r="F420" t="s">
        <v>877</v>
      </c>
      <c r="G420" s="1">
        <v>2880.2214187647792</v>
      </c>
      <c r="H420" s="1">
        <v>43.13</v>
      </c>
      <c r="I420" s="2">
        <v>124223.94979132491</v>
      </c>
      <c r="J420" s="3">
        <v>1.6800550524569691E-3</v>
      </c>
      <c r="K420" s="4">
        <v>73940404.280000001</v>
      </c>
      <c r="L420" s="5">
        <v>2975001</v>
      </c>
      <c r="M420" s="6">
        <v>24.853909049999999</v>
      </c>
      <c r="N420" s="7" t="str">
        <f>IF(ISNUMBER(_xll.BDP($C420, "DELTA_MID")),_xll.BDP($C420, "DELTA_MID")," ")</f>
        <v xml:space="preserve"> </v>
      </c>
      <c r="O420" s="7" t="str">
        <f>IF(ISNUMBER(N420),_xll.BDP($C420, "OPT_UNDL_TICKER")," ")</f>
        <v xml:space="preserve"> </v>
      </c>
      <c r="P420" s="8" t="str">
        <f>IF(ISNUMBER(N420),_xll.BDP($C420, "OPT_UNDL_PX")," ")</f>
        <v xml:space="preserve"> </v>
      </c>
      <c r="Q420" s="7" t="str">
        <f t="shared" si="6"/>
        <v xml:space="preserve"> </v>
      </c>
      <c r="R420" s="8" t="str">
        <f>IF(ISNUMBER(_xll.BDP($T420&amp;" Index","DUR_ADJ_OAS_MID")),_xll.BDP($T420&amp;" Index","DUR_ADJ_OAS_MID"),IF(ISNUMBER(_xll.BDP($T420&amp;" Govt","DUR_ADJ_OAS_MID")),_xll.BDP($T420&amp;" Govt","DUR_ADJ_OAS_MID")," "))</f>
        <v xml:space="preserve"> </v>
      </c>
      <c r="S420" s="7" t="str">
        <f ca="1">IF(AND(A419="SVOL",C419="Cash"),                                     SUM(INDIRECT(ADDRESS(ROW()-(COUNTIF(A:A,"SVOL")),COLUMN())):INDIRECT(ADDRESS(ROW()-1,COLUMN()))),                                    IF(AND(A420="TYA",C420="Cash"), SUM(INDIRECT(ADDRESS(ROW()-(COUNTIF(A:A,"TYA")-1),COLUMN())):INDIRECT(ADDRESS(ROW()-1,COLUMN()))),                                    IF(AND(A420="SVOL",ISNUMBER(FIND(" Govt",C420))),"", IF(AND(A420="SVOL",ISNUMBER(FIND(" Index",C420))),J420,                                    IF(ISNUMBER(N420),Q420*N420,IF(ISNUMBER(R420),J420*R420," "))))))</f>
        <v xml:space="preserve"> </v>
      </c>
      <c r="AB420" s="8" t="s">
        <v>602</v>
      </c>
      <c r="AG420" s="17">
        <v>-4.1219999999999998E-3</v>
      </c>
    </row>
    <row r="421" spans="1:33" x14ac:dyDescent="0.35">
      <c r="A421" t="s">
        <v>1100</v>
      </c>
      <c r="B421" t="s">
        <v>878</v>
      </c>
      <c r="C421" t="s">
        <v>879</v>
      </c>
      <c r="D421" t="s">
        <v>880</v>
      </c>
      <c r="E421" t="s">
        <v>881</v>
      </c>
      <c r="F421" t="s">
        <v>882</v>
      </c>
      <c r="G421" s="1">
        <v>919.83549536097939</v>
      </c>
      <c r="H421" s="1">
        <v>157.03</v>
      </c>
      <c r="I421" s="2">
        <v>144441.76783653459</v>
      </c>
      <c r="J421" s="3">
        <v>1.9534890192046779E-3</v>
      </c>
      <c r="K421" s="4">
        <v>73940404.280000001</v>
      </c>
      <c r="L421" s="5">
        <v>2975001</v>
      </c>
      <c r="M421" s="6">
        <v>24.853909049999999</v>
      </c>
      <c r="N421" s="7" t="str">
        <f>IF(ISNUMBER(_xll.BDP($C421, "DELTA_MID")),_xll.BDP($C421, "DELTA_MID")," ")</f>
        <v xml:space="preserve"> </v>
      </c>
      <c r="O421" s="7" t="str">
        <f>IF(ISNUMBER(N421),_xll.BDP($C421, "OPT_UNDL_TICKER")," ")</f>
        <v xml:space="preserve"> </v>
      </c>
      <c r="P421" s="8" t="str">
        <f>IF(ISNUMBER(N421),_xll.BDP($C421, "OPT_UNDL_PX")," ")</f>
        <v xml:space="preserve"> </v>
      </c>
      <c r="Q421" s="7" t="str">
        <f t="shared" si="6"/>
        <v xml:space="preserve"> </v>
      </c>
      <c r="R421" s="8" t="str">
        <f>IF(ISNUMBER(_xll.BDP($T421&amp;" Index","DUR_ADJ_OAS_MID")),_xll.BDP($T421&amp;" Index","DUR_ADJ_OAS_MID"),IF(ISNUMBER(_xll.BDP($T421&amp;" Govt","DUR_ADJ_OAS_MID")),_xll.BDP($T421&amp;" Govt","DUR_ADJ_OAS_MID")," "))</f>
        <v xml:space="preserve"> </v>
      </c>
      <c r="S421" s="7" t="str">
        <f ca="1">IF(AND(A420="SVOL",C420="Cash"),                                     SUM(INDIRECT(ADDRESS(ROW()-(COUNTIF(A:A,"SVOL")),COLUMN())):INDIRECT(ADDRESS(ROW()-1,COLUMN()))),                                    IF(AND(A421="TYA",C421="Cash"), SUM(INDIRECT(ADDRESS(ROW()-(COUNTIF(A:A,"TYA")-1),COLUMN())):INDIRECT(ADDRESS(ROW()-1,COLUMN()))),                                    IF(AND(A421="SVOL",ISNUMBER(FIND(" Govt",C421))),"", IF(AND(A421="SVOL",ISNUMBER(FIND(" Index",C421))),J421,                                    IF(ISNUMBER(N421),Q421*N421,IF(ISNUMBER(R421),J421*R421," "))))))</f>
        <v xml:space="preserve"> </v>
      </c>
      <c r="AB421" s="8" t="s">
        <v>602</v>
      </c>
      <c r="AG421" s="17">
        <v>-4.1219999999999998E-3</v>
      </c>
    </row>
    <row r="422" spans="1:33" x14ac:dyDescent="0.35">
      <c r="A422" t="s">
        <v>1100</v>
      </c>
      <c r="B422" t="s">
        <v>883</v>
      </c>
      <c r="C422" t="s">
        <v>884</v>
      </c>
      <c r="D422" t="s">
        <v>885</v>
      </c>
      <c r="E422" t="s">
        <v>886</v>
      </c>
      <c r="F422" t="s">
        <v>887</v>
      </c>
      <c r="G422" s="1">
        <v>3065.928261070665</v>
      </c>
      <c r="H422" s="1">
        <v>50.36</v>
      </c>
      <c r="I422" s="2">
        <v>154400.1472275187</v>
      </c>
      <c r="J422" s="3">
        <v>2.0881701788217312E-3</v>
      </c>
      <c r="K422" s="4">
        <v>73940404.280000001</v>
      </c>
      <c r="L422" s="5">
        <v>2975001</v>
      </c>
      <c r="M422" s="6">
        <v>24.853909049999999</v>
      </c>
      <c r="N422" s="7" t="str">
        <f>IF(ISNUMBER(_xll.BDP($C422, "DELTA_MID")),_xll.BDP($C422, "DELTA_MID")," ")</f>
        <v xml:space="preserve"> </v>
      </c>
      <c r="O422" s="7" t="str">
        <f>IF(ISNUMBER(N422),_xll.BDP($C422, "OPT_UNDL_TICKER")," ")</f>
        <v xml:space="preserve"> </v>
      </c>
      <c r="P422" s="8" t="str">
        <f>IF(ISNUMBER(N422),_xll.BDP($C422, "OPT_UNDL_PX")," ")</f>
        <v xml:space="preserve"> </v>
      </c>
      <c r="Q422" s="7" t="str">
        <f t="shared" si="6"/>
        <v xml:space="preserve"> </v>
      </c>
      <c r="R422" s="8" t="str">
        <f>IF(ISNUMBER(_xll.BDP($T422&amp;" Index","DUR_ADJ_OAS_MID")),_xll.BDP($T422&amp;" Index","DUR_ADJ_OAS_MID"),IF(ISNUMBER(_xll.BDP($T422&amp;" Govt","DUR_ADJ_OAS_MID")),_xll.BDP($T422&amp;" Govt","DUR_ADJ_OAS_MID")," "))</f>
        <v xml:space="preserve"> </v>
      </c>
      <c r="S422" s="7" t="str">
        <f ca="1">IF(AND(A421="SVOL",C421="Cash"),                                     SUM(INDIRECT(ADDRESS(ROW()-(COUNTIF(A:A,"SVOL")),COLUMN())):INDIRECT(ADDRESS(ROW()-1,COLUMN()))),                                    IF(AND(A422="TYA",C422="Cash"), SUM(INDIRECT(ADDRESS(ROW()-(COUNTIF(A:A,"TYA")-1),COLUMN())):INDIRECT(ADDRESS(ROW()-1,COLUMN()))),                                    IF(AND(A422="SVOL",ISNUMBER(FIND(" Govt",C422))),"", IF(AND(A422="SVOL",ISNUMBER(FIND(" Index",C422))),J422,                                    IF(ISNUMBER(N422),Q422*N422,IF(ISNUMBER(R422),J422*R422," "))))))</f>
        <v xml:space="preserve"> </v>
      </c>
      <c r="AB422" s="8" t="s">
        <v>602</v>
      </c>
      <c r="AG422" s="17">
        <v>-4.1219999999999998E-3</v>
      </c>
    </row>
    <row r="423" spans="1:33" x14ac:dyDescent="0.35">
      <c r="A423" t="s">
        <v>1100</v>
      </c>
      <c r="B423" t="s">
        <v>888</v>
      </c>
      <c r="C423" t="s">
        <v>889</v>
      </c>
      <c r="D423" t="s">
        <v>890</v>
      </c>
      <c r="E423" t="s">
        <v>891</v>
      </c>
      <c r="F423" t="s">
        <v>892</v>
      </c>
      <c r="G423" s="1">
        <v>1118.0962499985999</v>
      </c>
      <c r="H423" s="1">
        <v>130.96</v>
      </c>
      <c r="I423" s="2">
        <v>146425.88489981659</v>
      </c>
      <c r="J423" s="3">
        <v>1.9803230226511362E-3</v>
      </c>
      <c r="K423" s="4">
        <v>73940404.280000001</v>
      </c>
      <c r="L423" s="5">
        <v>2975001</v>
      </c>
      <c r="M423" s="6">
        <v>24.853909049999999</v>
      </c>
      <c r="N423" s="7" t="str">
        <f>IF(ISNUMBER(_xll.BDP($C423, "DELTA_MID")),_xll.BDP($C423, "DELTA_MID")," ")</f>
        <v xml:space="preserve"> </v>
      </c>
      <c r="O423" s="7" t="str">
        <f>IF(ISNUMBER(N423),_xll.BDP($C423, "OPT_UNDL_TICKER")," ")</f>
        <v xml:space="preserve"> </v>
      </c>
      <c r="P423" s="8" t="str">
        <f>IF(ISNUMBER(N423),_xll.BDP($C423, "OPT_UNDL_PX")," ")</f>
        <v xml:space="preserve"> </v>
      </c>
      <c r="Q423" s="7" t="str">
        <f t="shared" si="6"/>
        <v xml:space="preserve"> </v>
      </c>
      <c r="R423" s="8" t="str">
        <f>IF(ISNUMBER(_xll.BDP($T423&amp;" Index","DUR_ADJ_OAS_MID")),_xll.BDP($T423&amp;" Index","DUR_ADJ_OAS_MID"),IF(ISNUMBER(_xll.BDP($T423&amp;" Govt","DUR_ADJ_OAS_MID")),_xll.BDP($T423&amp;" Govt","DUR_ADJ_OAS_MID")," "))</f>
        <v xml:space="preserve"> </v>
      </c>
      <c r="S423" s="7" t="str">
        <f ca="1">IF(AND(A422="SVOL",C422="Cash"),                                     SUM(INDIRECT(ADDRESS(ROW()-(COUNTIF(A:A,"SVOL")),COLUMN())):INDIRECT(ADDRESS(ROW()-1,COLUMN()))),                                    IF(AND(A423="TYA",C423="Cash"), SUM(INDIRECT(ADDRESS(ROW()-(COUNTIF(A:A,"TYA")-1),COLUMN())):INDIRECT(ADDRESS(ROW()-1,COLUMN()))),                                    IF(AND(A423="SVOL",ISNUMBER(FIND(" Govt",C423))),"", IF(AND(A423="SVOL",ISNUMBER(FIND(" Index",C423))),J423,                                    IF(ISNUMBER(N423),Q423*N423,IF(ISNUMBER(R423),J423*R423," "))))))</f>
        <v xml:space="preserve"> </v>
      </c>
      <c r="AB423" s="8" t="s">
        <v>602</v>
      </c>
      <c r="AG423" s="17">
        <v>-4.1219999999999998E-3</v>
      </c>
    </row>
    <row r="424" spans="1:33" x14ac:dyDescent="0.35">
      <c r="A424" t="s">
        <v>1100</v>
      </c>
      <c r="B424" t="s">
        <v>893</v>
      </c>
      <c r="C424" t="s">
        <v>894</v>
      </c>
      <c r="D424" t="s">
        <v>895</v>
      </c>
      <c r="E424" t="s">
        <v>896</v>
      </c>
      <c r="F424" t="s">
        <v>897</v>
      </c>
      <c r="G424" s="1">
        <v>319.09561913598969</v>
      </c>
      <c r="H424" s="1">
        <v>354.4</v>
      </c>
      <c r="I424" s="2">
        <v>113087.48742179471</v>
      </c>
      <c r="J424" s="3">
        <v>1.529441021089785E-3</v>
      </c>
      <c r="K424" s="4">
        <v>73940404.280000001</v>
      </c>
      <c r="L424" s="5">
        <v>2975001</v>
      </c>
      <c r="M424" s="6">
        <v>24.853909049999999</v>
      </c>
      <c r="N424" s="7" t="str">
        <f>IF(ISNUMBER(_xll.BDP($C424, "DELTA_MID")),_xll.BDP($C424, "DELTA_MID")," ")</f>
        <v xml:space="preserve"> </v>
      </c>
      <c r="O424" s="7" t="str">
        <f>IF(ISNUMBER(N424),_xll.BDP($C424, "OPT_UNDL_TICKER")," ")</f>
        <v xml:space="preserve"> </v>
      </c>
      <c r="P424" s="8" t="str">
        <f>IF(ISNUMBER(N424),_xll.BDP($C424, "OPT_UNDL_PX")," ")</f>
        <v xml:space="preserve"> </v>
      </c>
      <c r="Q424" s="7" t="str">
        <f t="shared" si="6"/>
        <v xml:space="preserve"> </v>
      </c>
      <c r="R424" s="8" t="str">
        <f>IF(ISNUMBER(_xll.BDP($T424&amp;" Index","DUR_ADJ_OAS_MID")),_xll.BDP($T424&amp;" Index","DUR_ADJ_OAS_MID"),IF(ISNUMBER(_xll.BDP($T424&amp;" Govt","DUR_ADJ_OAS_MID")),_xll.BDP($T424&amp;" Govt","DUR_ADJ_OAS_MID")," "))</f>
        <v xml:space="preserve"> </v>
      </c>
      <c r="S424" s="7" t="str">
        <f ca="1">IF(AND(A423="SVOL",C423="Cash"),                                     SUM(INDIRECT(ADDRESS(ROW()-(COUNTIF(A:A,"SVOL")),COLUMN())):INDIRECT(ADDRESS(ROW()-1,COLUMN()))),                                    IF(AND(A424="TYA",C424="Cash"), SUM(INDIRECT(ADDRESS(ROW()-(COUNTIF(A:A,"TYA")-1),COLUMN())):INDIRECT(ADDRESS(ROW()-1,COLUMN()))),                                    IF(AND(A424="SVOL",ISNUMBER(FIND(" Govt",C424))),"", IF(AND(A424="SVOL",ISNUMBER(FIND(" Index",C424))),J424,                                    IF(ISNUMBER(N424),Q424*N424,IF(ISNUMBER(R424),J424*R424," "))))))</f>
        <v xml:space="preserve"> </v>
      </c>
      <c r="AB424" s="8" t="s">
        <v>602</v>
      </c>
      <c r="AG424" s="17">
        <v>-4.1219999999999998E-3</v>
      </c>
    </row>
    <row r="425" spans="1:33" x14ac:dyDescent="0.35">
      <c r="A425" t="s">
        <v>1100</v>
      </c>
      <c r="B425" t="s">
        <v>898</v>
      </c>
      <c r="C425" t="s">
        <v>899</v>
      </c>
      <c r="D425" t="s">
        <v>900</v>
      </c>
      <c r="E425" t="s">
        <v>901</v>
      </c>
      <c r="F425" t="s">
        <v>902</v>
      </c>
      <c r="G425" s="1">
        <v>600.64856698206972</v>
      </c>
      <c r="H425" s="1">
        <v>207.77</v>
      </c>
      <c r="I425" s="2">
        <v>124796.7527618646</v>
      </c>
      <c r="J425" s="3">
        <v>1.687801872022232E-3</v>
      </c>
      <c r="K425" s="4">
        <v>73940404.280000001</v>
      </c>
      <c r="L425" s="5">
        <v>2975001</v>
      </c>
      <c r="M425" s="6">
        <v>24.853909049999999</v>
      </c>
      <c r="N425" s="7" t="str">
        <f>IF(ISNUMBER(_xll.BDP($C425, "DELTA_MID")),_xll.BDP($C425, "DELTA_MID")," ")</f>
        <v xml:space="preserve"> </v>
      </c>
      <c r="O425" s="7" t="str">
        <f>IF(ISNUMBER(N425),_xll.BDP($C425, "OPT_UNDL_TICKER")," ")</f>
        <v xml:space="preserve"> </v>
      </c>
      <c r="P425" s="8" t="str">
        <f>IF(ISNUMBER(N425),_xll.BDP($C425, "OPT_UNDL_PX")," ")</f>
        <v xml:space="preserve"> </v>
      </c>
      <c r="Q425" s="7" t="str">
        <f t="shared" si="6"/>
        <v xml:space="preserve"> </v>
      </c>
      <c r="R425" s="8" t="str">
        <f>IF(ISNUMBER(_xll.BDP($T425&amp;" Index","DUR_ADJ_OAS_MID")),_xll.BDP($T425&amp;" Index","DUR_ADJ_OAS_MID"),IF(ISNUMBER(_xll.BDP($T425&amp;" Govt","DUR_ADJ_OAS_MID")),_xll.BDP($T425&amp;" Govt","DUR_ADJ_OAS_MID")," "))</f>
        <v xml:space="preserve"> </v>
      </c>
      <c r="S425" s="7" t="str">
        <f ca="1">IF(AND(A424="SVOL",C424="Cash"),                                     SUM(INDIRECT(ADDRESS(ROW()-(COUNTIF(A:A,"SVOL")),COLUMN())):INDIRECT(ADDRESS(ROW()-1,COLUMN()))),                                    IF(AND(A425="TYA",C425="Cash"), SUM(INDIRECT(ADDRESS(ROW()-(COUNTIF(A:A,"TYA")-1),COLUMN())):INDIRECT(ADDRESS(ROW()-1,COLUMN()))),                                    IF(AND(A425="SVOL",ISNUMBER(FIND(" Govt",C425))),"", IF(AND(A425="SVOL",ISNUMBER(FIND(" Index",C425))),J425,                                    IF(ISNUMBER(N425),Q425*N425,IF(ISNUMBER(R425),J425*R425," "))))))</f>
        <v xml:space="preserve"> </v>
      </c>
      <c r="AB425" s="8" t="s">
        <v>602</v>
      </c>
      <c r="AG425" s="17">
        <v>-4.1219999999999998E-3</v>
      </c>
    </row>
    <row r="426" spans="1:33" x14ac:dyDescent="0.35">
      <c r="A426" t="s">
        <v>1100</v>
      </c>
      <c r="B426" t="s">
        <v>903</v>
      </c>
      <c r="C426" t="s">
        <v>904</v>
      </c>
      <c r="D426" t="s">
        <v>905</v>
      </c>
      <c r="E426" t="s">
        <v>906</v>
      </c>
      <c r="F426" t="s">
        <v>907</v>
      </c>
      <c r="G426" s="1">
        <v>2000.542912305227</v>
      </c>
      <c r="H426" s="1">
        <v>68.58</v>
      </c>
      <c r="I426" s="2">
        <v>137197.23292589249</v>
      </c>
      <c r="J426" s="3">
        <v>1.855510992425053E-3</v>
      </c>
      <c r="K426" s="4">
        <v>73940404.280000001</v>
      </c>
      <c r="L426" s="5">
        <v>2975001</v>
      </c>
      <c r="M426" s="6">
        <v>24.853909049999999</v>
      </c>
      <c r="N426" s="7" t="str">
        <f>IF(ISNUMBER(_xll.BDP($C426, "DELTA_MID")),_xll.BDP($C426, "DELTA_MID")," ")</f>
        <v xml:space="preserve"> </v>
      </c>
      <c r="O426" s="7" t="str">
        <f>IF(ISNUMBER(N426),_xll.BDP($C426, "OPT_UNDL_TICKER")," ")</f>
        <v xml:space="preserve"> </v>
      </c>
      <c r="P426" s="8" t="str">
        <f>IF(ISNUMBER(N426),_xll.BDP($C426, "OPT_UNDL_PX")," ")</f>
        <v xml:space="preserve"> </v>
      </c>
      <c r="Q426" s="7" t="str">
        <f t="shared" si="6"/>
        <v xml:space="preserve"> </v>
      </c>
      <c r="R426" s="8" t="str">
        <f>IF(ISNUMBER(_xll.BDP($T426&amp;" Index","DUR_ADJ_OAS_MID")),_xll.BDP($T426&amp;" Index","DUR_ADJ_OAS_MID"),IF(ISNUMBER(_xll.BDP($T426&amp;" Govt","DUR_ADJ_OAS_MID")),_xll.BDP($T426&amp;" Govt","DUR_ADJ_OAS_MID")," "))</f>
        <v xml:space="preserve"> </v>
      </c>
      <c r="S426" s="7" t="str">
        <f ca="1">IF(AND(A425="SVOL",C425="Cash"),                                     SUM(INDIRECT(ADDRESS(ROW()-(COUNTIF(A:A,"SVOL")),COLUMN())):INDIRECT(ADDRESS(ROW()-1,COLUMN()))),                                    IF(AND(A426="TYA",C426="Cash"), SUM(INDIRECT(ADDRESS(ROW()-(COUNTIF(A:A,"TYA")-1),COLUMN())):INDIRECT(ADDRESS(ROW()-1,COLUMN()))),                                    IF(AND(A426="SVOL",ISNUMBER(FIND(" Govt",C426))),"", IF(AND(A426="SVOL",ISNUMBER(FIND(" Index",C426))),J426,                                    IF(ISNUMBER(N426),Q426*N426,IF(ISNUMBER(R426),J426*R426," "))))))</f>
        <v xml:space="preserve"> </v>
      </c>
      <c r="AB426" s="8" t="s">
        <v>602</v>
      </c>
      <c r="AG426" s="17">
        <v>-4.1219999999999998E-3</v>
      </c>
    </row>
    <row r="427" spans="1:33" x14ac:dyDescent="0.35">
      <c r="A427" t="s">
        <v>1100</v>
      </c>
      <c r="B427" t="s">
        <v>908</v>
      </c>
      <c r="C427" t="s">
        <v>909</v>
      </c>
      <c r="D427" t="s">
        <v>910</v>
      </c>
      <c r="E427" t="s">
        <v>911</v>
      </c>
      <c r="F427" t="s">
        <v>912</v>
      </c>
      <c r="G427" s="1">
        <v>719.00840249597582</v>
      </c>
      <c r="H427" s="1">
        <v>199.77</v>
      </c>
      <c r="I427" s="2">
        <v>143636.3085666211</v>
      </c>
      <c r="J427" s="3">
        <v>1.9425956615370171E-3</v>
      </c>
      <c r="K427" s="4">
        <v>73940404.280000001</v>
      </c>
      <c r="L427" s="5">
        <v>2975001</v>
      </c>
      <c r="M427" s="6">
        <v>24.853909049999999</v>
      </c>
      <c r="N427" s="7" t="str">
        <f>IF(ISNUMBER(_xll.BDP($C427, "DELTA_MID")),_xll.BDP($C427, "DELTA_MID")," ")</f>
        <v xml:space="preserve"> </v>
      </c>
      <c r="O427" s="7" t="str">
        <f>IF(ISNUMBER(N427),_xll.BDP($C427, "OPT_UNDL_TICKER")," ")</f>
        <v xml:space="preserve"> </v>
      </c>
      <c r="P427" s="8" t="str">
        <f>IF(ISNUMBER(N427),_xll.BDP($C427, "OPT_UNDL_PX")," ")</f>
        <v xml:space="preserve"> </v>
      </c>
      <c r="Q427" s="7" t="str">
        <f t="shared" si="6"/>
        <v xml:space="preserve"> </v>
      </c>
      <c r="R427" s="8" t="str">
        <f>IF(ISNUMBER(_xll.BDP($T427&amp;" Index","DUR_ADJ_OAS_MID")),_xll.BDP($T427&amp;" Index","DUR_ADJ_OAS_MID"),IF(ISNUMBER(_xll.BDP($T427&amp;" Govt","DUR_ADJ_OAS_MID")),_xll.BDP($T427&amp;" Govt","DUR_ADJ_OAS_MID")," "))</f>
        <v xml:space="preserve"> </v>
      </c>
      <c r="S427" s="7" t="str">
        <f ca="1">IF(AND(A426="SVOL",C426="Cash"),                                     SUM(INDIRECT(ADDRESS(ROW()-(COUNTIF(A:A,"SVOL")),COLUMN())):INDIRECT(ADDRESS(ROW()-1,COLUMN()))),                                    IF(AND(A427="TYA",C427="Cash"), SUM(INDIRECT(ADDRESS(ROW()-(COUNTIF(A:A,"TYA")-1),COLUMN())):INDIRECT(ADDRESS(ROW()-1,COLUMN()))),                                    IF(AND(A427="SVOL",ISNUMBER(FIND(" Govt",C427))),"", IF(AND(A427="SVOL",ISNUMBER(FIND(" Index",C427))),J427,                                    IF(ISNUMBER(N427),Q427*N427,IF(ISNUMBER(R427),J427*R427," "))))))</f>
        <v xml:space="preserve"> </v>
      </c>
      <c r="AB427" s="8" t="s">
        <v>602</v>
      </c>
      <c r="AG427" s="17">
        <v>-4.1219999999999998E-3</v>
      </c>
    </row>
    <row r="428" spans="1:33" x14ac:dyDescent="0.35">
      <c r="A428" t="s">
        <v>1100</v>
      </c>
      <c r="B428" t="s">
        <v>913</v>
      </c>
      <c r="C428" t="s">
        <v>914</v>
      </c>
      <c r="D428" t="s">
        <v>915</v>
      </c>
      <c r="E428" t="s">
        <v>916</v>
      </c>
      <c r="F428" t="s">
        <v>917</v>
      </c>
      <c r="G428" s="1">
        <v>366.81953686975021</v>
      </c>
      <c r="H428" s="1">
        <v>338.87</v>
      </c>
      <c r="I428" s="2">
        <v>124304.1364590523</v>
      </c>
      <c r="J428" s="3">
        <v>1.6811395294558189E-3</v>
      </c>
      <c r="K428" s="4">
        <v>73940404.280000001</v>
      </c>
      <c r="L428" s="5">
        <v>2975001</v>
      </c>
      <c r="M428" s="6">
        <v>24.853909049999999</v>
      </c>
      <c r="N428" s="7" t="str">
        <f>IF(ISNUMBER(_xll.BDP($C428, "DELTA_MID")),_xll.BDP($C428, "DELTA_MID")," ")</f>
        <v xml:space="preserve"> </v>
      </c>
      <c r="O428" s="7" t="str">
        <f>IF(ISNUMBER(N428),_xll.BDP($C428, "OPT_UNDL_TICKER")," ")</f>
        <v xml:space="preserve"> </v>
      </c>
      <c r="P428" s="8" t="str">
        <f>IF(ISNUMBER(N428),_xll.BDP($C428, "OPT_UNDL_PX")," ")</f>
        <v xml:space="preserve"> </v>
      </c>
      <c r="Q428" s="7" t="str">
        <f t="shared" si="6"/>
        <v xml:space="preserve"> </v>
      </c>
      <c r="R428" s="8" t="str">
        <f>IF(ISNUMBER(_xll.BDP($T428&amp;" Index","DUR_ADJ_OAS_MID")),_xll.BDP($T428&amp;" Index","DUR_ADJ_OAS_MID"),IF(ISNUMBER(_xll.BDP($T428&amp;" Govt","DUR_ADJ_OAS_MID")),_xll.BDP($T428&amp;" Govt","DUR_ADJ_OAS_MID")," "))</f>
        <v xml:space="preserve"> </v>
      </c>
      <c r="S428" s="7" t="str">
        <f ca="1">IF(AND(A427="SVOL",C427="Cash"),                                     SUM(INDIRECT(ADDRESS(ROW()-(COUNTIF(A:A,"SVOL")),COLUMN())):INDIRECT(ADDRESS(ROW()-1,COLUMN()))),                                    IF(AND(A428="TYA",C428="Cash"), SUM(INDIRECT(ADDRESS(ROW()-(COUNTIF(A:A,"TYA")-1),COLUMN())):INDIRECT(ADDRESS(ROW()-1,COLUMN()))),                                    IF(AND(A428="SVOL",ISNUMBER(FIND(" Govt",C428))),"", IF(AND(A428="SVOL",ISNUMBER(FIND(" Index",C428))),J428,                                    IF(ISNUMBER(N428),Q428*N428,IF(ISNUMBER(R428),J428*R428," "))))))</f>
        <v xml:space="preserve"> </v>
      </c>
      <c r="AB428" s="8" t="s">
        <v>602</v>
      </c>
      <c r="AG428" s="17">
        <v>-4.1219999999999998E-3</v>
      </c>
    </row>
    <row r="429" spans="1:33" x14ac:dyDescent="0.35">
      <c r="A429" t="s">
        <v>1100</v>
      </c>
      <c r="B429" t="s">
        <v>918</v>
      </c>
      <c r="C429" t="s">
        <v>919</v>
      </c>
      <c r="D429" t="s">
        <v>920</v>
      </c>
      <c r="E429" t="s">
        <v>921</v>
      </c>
      <c r="F429" t="s">
        <v>922</v>
      </c>
      <c r="G429" s="1">
        <v>356.27559462879123</v>
      </c>
      <c r="H429" s="1">
        <v>394.94</v>
      </c>
      <c r="I429" s="2">
        <v>140707.48334269479</v>
      </c>
      <c r="J429" s="3">
        <v>1.902985041978658E-3</v>
      </c>
      <c r="K429" s="4">
        <v>73940404.280000001</v>
      </c>
      <c r="L429" s="5">
        <v>2975001</v>
      </c>
      <c r="M429" s="6">
        <v>24.853909049999999</v>
      </c>
      <c r="N429" s="7" t="str">
        <f>IF(ISNUMBER(_xll.BDP($C429, "DELTA_MID")),_xll.BDP($C429, "DELTA_MID")," ")</f>
        <v xml:space="preserve"> </v>
      </c>
      <c r="O429" s="7" t="str">
        <f>IF(ISNUMBER(N429),_xll.BDP($C429, "OPT_UNDL_TICKER")," ")</f>
        <v xml:space="preserve"> </v>
      </c>
      <c r="P429" s="8" t="str">
        <f>IF(ISNUMBER(N429),_xll.BDP($C429, "OPT_UNDL_PX")," ")</f>
        <v xml:space="preserve"> </v>
      </c>
      <c r="Q429" s="7" t="str">
        <f t="shared" si="6"/>
        <v xml:space="preserve"> </v>
      </c>
      <c r="R429" s="8" t="str">
        <f>IF(ISNUMBER(_xll.BDP($T429&amp;" Index","DUR_ADJ_OAS_MID")),_xll.BDP($T429&amp;" Index","DUR_ADJ_OAS_MID"),IF(ISNUMBER(_xll.BDP($T429&amp;" Govt","DUR_ADJ_OAS_MID")),_xll.BDP($T429&amp;" Govt","DUR_ADJ_OAS_MID")," "))</f>
        <v xml:space="preserve"> </v>
      </c>
      <c r="S429" s="7" t="str">
        <f ca="1">IF(AND(A428="SVOL",C428="Cash"),                                     SUM(INDIRECT(ADDRESS(ROW()-(COUNTIF(A:A,"SVOL")),COLUMN())):INDIRECT(ADDRESS(ROW()-1,COLUMN()))),                                    IF(AND(A429="TYA",C429="Cash"), SUM(INDIRECT(ADDRESS(ROW()-(COUNTIF(A:A,"TYA")-1),COLUMN())):INDIRECT(ADDRESS(ROW()-1,COLUMN()))),                                    IF(AND(A429="SVOL",ISNUMBER(FIND(" Govt",C429))),"", IF(AND(A429="SVOL",ISNUMBER(FIND(" Index",C429))),J429,                                    IF(ISNUMBER(N429),Q429*N429,IF(ISNUMBER(R429),J429*R429," "))))))</f>
        <v xml:space="preserve"> </v>
      </c>
      <c r="AB429" s="8" t="s">
        <v>602</v>
      </c>
      <c r="AG429" s="17">
        <v>-4.1219999999999998E-3</v>
      </c>
    </row>
    <row r="430" spans="1:33" x14ac:dyDescent="0.35">
      <c r="A430" t="s">
        <v>1100</v>
      </c>
      <c r="B430" t="s">
        <v>923</v>
      </c>
      <c r="C430" t="s">
        <v>924</v>
      </c>
      <c r="D430" t="s">
        <v>925</v>
      </c>
      <c r="E430" t="s">
        <v>926</v>
      </c>
      <c r="F430" t="s">
        <v>927</v>
      </c>
      <c r="G430" s="1">
        <v>431.04183109844672</v>
      </c>
      <c r="H430" s="1">
        <v>336</v>
      </c>
      <c r="I430" s="2">
        <v>144830.05524907811</v>
      </c>
      <c r="J430" s="3">
        <v>1.9587403755682862E-3</v>
      </c>
      <c r="K430" s="4">
        <v>73940404.280000001</v>
      </c>
      <c r="L430" s="5">
        <v>2975001</v>
      </c>
      <c r="M430" s="6">
        <v>24.853909049999999</v>
      </c>
      <c r="N430" s="7" t="str">
        <f>IF(ISNUMBER(_xll.BDP($C430, "DELTA_MID")),_xll.BDP($C430, "DELTA_MID")," ")</f>
        <v xml:space="preserve"> </v>
      </c>
      <c r="O430" s="7" t="str">
        <f>IF(ISNUMBER(N430),_xll.BDP($C430, "OPT_UNDL_TICKER")," ")</f>
        <v xml:space="preserve"> </v>
      </c>
      <c r="P430" s="8" t="str">
        <f>IF(ISNUMBER(N430),_xll.BDP($C430, "OPT_UNDL_PX")," ")</f>
        <v xml:space="preserve"> </v>
      </c>
      <c r="Q430" s="7" t="str">
        <f t="shared" si="6"/>
        <v xml:space="preserve"> </v>
      </c>
      <c r="R430" s="8" t="str">
        <f>IF(ISNUMBER(_xll.BDP($T430&amp;" Index","DUR_ADJ_OAS_MID")),_xll.BDP($T430&amp;" Index","DUR_ADJ_OAS_MID"),IF(ISNUMBER(_xll.BDP($T430&amp;" Govt","DUR_ADJ_OAS_MID")),_xll.BDP($T430&amp;" Govt","DUR_ADJ_OAS_MID")," "))</f>
        <v xml:space="preserve"> </v>
      </c>
      <c r="S430" s="7" t="str">
        <f ca="1">IF(AND(A429="SVOL",C429="Cash"),                                     SUM(INDIRECT(ADDRESS(ROW()-(COUNTIF(A:A,"SVOL")),COLUMN())):INDIRECT(ADDRESS(ROW()-1,COLUMN()))),                                    IF(AND(A430="TYA",C430="Cash"), SUM(INDIRECT(ADDRESS(ROW()-(COUNTIF(A:A,"TYA")-1),COLUMN())):INDIRECT(ADDRESS(ROW()-1,COLUMN()))),                                    IF(AND(A430="SVOL",ISNUMBER(FIND(" Govt",C430))),"", IF(AND(A430="SVOL",ISNUMBER(FIND(" Index",C430))),J430,                                    IF(ISNUMBER(N430),Q430*N430,IF(ISNUMBER(R430),J430*R430," "))))))</f>
        <v xml:space="preserve"> </v>
      </c>
      <c r="AB430" s="8" t="s">
        <v>602</v>
      </c>
      <c r="AG430" s="17">
        <v>-4.1219999999999998E-3</v>
      </c>
    </row>
    <row r="431" spans="1:33" x14ac:dyDescent="0.35">
      <c r="A431" t="s">
        <v>1100</v>
      </c>
      <c r="B431" t="s">
        <v>928</v>
      </c>
      <c r="C431" t="s">
        <v>929</v>
      </c>
      <c r="D431" t="s">
        <v>930</v>
      </c>
      <c r="E431" t="s">
        <v>931</v>
      </c>
      <c r="F431" t="s">
        <v>932</v>
      </c>
      <c r="G431" s="1">
        <v>4422.0644397440556</v>
      </c>
      <c r="H431" s="1">
        <v>31.18</v>
      </c>
      <c r="I431" s="2">
        <v>137879.9692312197</v>
      </c>
      <c r="J431" s="3">
        <v>1.86474459497261E-3</v>
      </c>
      <c r="K431" s="4">
        <v>73940404.280000001</v>
      </c>
      <c r="L431" s="5">
        <v>2975001</v>
      </c>
      <c r="M431" s="6">
        <v>24.853909049999999</v>
      </c>
      <c r="N431" s="7" t="str">
        <f>IF(ISNUMBER(_xll.BDP($C431, "DELTA_MID")),_xll.BDP($C431, "DELTA_MID")," ")</f>
        <v xml:space="preserve"> </v>
      </c>
      <c r="O431" s="7" t="str">
        <f>IF(ISNUMBER(N431),_xll.BDP($C431, "OPT_UNDL_TICKER")," ")</f>
        <v xml:space="preserve"> </v>
      </c>
      <c r="P431" s="8" t="str">
        <f>IF(ISNUMBER(N431),_xll.BDP($C431, "OPT_UNDL_PX")," ")</f>
        <v xml:space="preserve"> </v>
      </c>
      <c r="Q431" s="7" t="str">
        <f t="shared" si="6"/>
        <v xml:space="preserve"> </v>
      </c>
      <c r="R431" s="8" t="str">
        <f>IF(ISNUMBER(_xll.BDP($T431&amp;" Index","DUR_ADJ_OAS_MID")),_xll.BDP($T431&amp;" Index","DUR_ADJ_OAS_MID"),IF(ISNUMBER(_xll.BDP($T431&amp;" Govt","DUR_ADJ_OAS_MID")),_xll.BDP($T431&amp;" Govt","DUR_ADJ_OAS_MID")," "))</f>
        <v xml:space="preserve"> </v>
      </c>
      <c r="S431" s="7" t="str">
        <f ca="1">IF(AND(A430="SVOL",C430="Cash"),                                     SUM(INDIRECT(ADDRESS(ROW()-(COUNTIF(A:A,"SVOL")),COLUMN())):INDIRECT(ADDRESS(ROW()-1,COLUMN()))),                                    IF(AND(A431="TYA",C431="Cash"), SUM(INDIRECT(ADDRESS(ROW()-(COUNTIF(A:A,"TYA")-1),COLUMN())):INDIRECT(ADDRESS(ROW()-1,COLUMN()))),                                    IF(AND(A431="SVOL",ISNUMBER(FIND(" Govt",C431))),"", IF(AND(A431="SVOL",ISNUMBER(FIND(" Index",C431))),J431,                                    IF(ISNUMBER(N431),Q431*N431,IF(ISNUMBER(R431),J431*R431," "))))))</f>
        <v xml:space="preserve"> </v>
      </c>
      <c r="AB431" s="8" t="s">
        <v>602</v>
      </c>
      <c r="AG431" s="17">
        <v>-4.1219999999999998E-3</v>
      </c>
    </row>
    <row r="432" spans="1:33" x14ac:dyDescent="0.35">
      <c r="A432" t="s">
        <v>1100</v>
      </c>
      <c r="B432" t="s">
        <v>933</v>
      </c>
      <c r="C432" t="s">
        <v>934</v>
      </c>
      <c r="D432" t="s">
        <v>935</v>
      </c>
      <c r="E432" t="s">
        <v>936</v>
      </c>
      <c r="F432" t="s">
        <v>937</v>
      </c>
      <c r="G432" s="1">
        <v>112.0164492156929</v>
      </c>
      <c r="H432" s="1">
        <v>1249.75</v>
      </c>
      <c r="I432" s="2">
        <v>139992.55740731221</v>
      </c>
      <c r="J432" s="3">
        <v>1.8933160938258281E-3</v>
      </c>
      <c r="K432" s="4">
        <v>73940404.280000001</v>
      </c>
      <c r="L432" s="5">
        <v>2975001</v>
      </c>
      <c r="M432" s="6">
        <v>24.853909049999999</v>
      </c>
      <c r="N432" s="7" t="str">
        <f>IF(ISNUMBER(_xll.BDP($C432, "DELTA_MID")),_xll.BDP($C432, "DELTA_MID")," ")</f>
        <v xml:space="preserve"> </v>
      </c>
      <c r="O432" s="7" t="str">
        <f>IF(ISNUMBER(N432),_xll.BDP($C432, "OPT_UNDL_TICKER")," ")</f>
        <v xml:space="preserve"> </v>
      </c>
      <c r="P432" s="8" t="str">
        <f>IF(ISNUMBER(N432),_xll.BDP($C432, "OPT_UNDL_PX")," ")</f>
        <v xml:space="preserve"> </v>
      </c>
      <c r="Q432" s="7" t="str">
        <f t="shared" si="6"/>
        <v xml:space="preserve"> </v>
      </c>
      <c r="R432" s="8" t="str">
        <f>IF(ISNUMBER(_xll.BDP($T432&amp;" Index","DUR_ADJ_OAS_MID")),_xll.BDP($T432&amp;" Index","DUR_ADJ_OAS_MID"),IF(ISNUMBER(_xll.BDP($T432&amp;" Govt","DUR_ADJ_OAS_MID")),_xll.BDP($T432&amp;" Govt","DUR_ADJ_OAS_MID")," "))</f>
        <v xml:space="preserve"> </v>
      </c>
      <c r="S432" s="7" t="str">
        <f ca="1">IF(AND(A431="SVOL",C431="Cash"),                                     SUM(INDIRECT(ADDRESS(ROW()-(COUNTIF(A:A,"SVOL")),COLUMN())):INDIRECT(ADDRESS(ROW()-1,COLUMN()))),                                    IF(AND(A432="TYA",C432="Cash"), SUM(INDIRECT(ADDRESS(ROW()-(COUNTIF(A:A,"TYA")-1),COLUMN())):INDIRECT(ADDRESS(ROW()-1,COLUMN()))),                                    IF(AND(A432="SVOL",ISNUMBER(FIND(" Govt",C432))),"", IF(AND(A432="SVOL",ISNUMBER(FIND(" Index",C432))),J432,                                    IF(ISNUMBER(N432),Q432*N432,IF(ISNUMBER(R432),J432*R432," "))))))</f>
        <v xml:space="preserve"> </v>
      </c>
      <c r="AB432" s="8" t="s">
        <v>602</v>
      </c>
      <c r="AG432" s="17">
        <v>-4.1219999999999998E-3</v>
      </c>
    </row>
    <row r="433" spans="1:33" x14ac:dyDescent="0.35">
      <c r="A433" t="s">
        <v>1100</v>
      </c>
      <c r="B433" t="s">
        <v>938</v>
      </c>
      <c r="C433" t="s">
        <v>939</v>
      </c>
      <c r="D433" t="s">
        <v>940</v>
      </c>
      <c r="E433" t="s">
        <v>941</v>
      </c>
      <c r="F433" t="s">
        <v>942</v>
      </c>
      <c r="G433" s="1">
        <v>2485.9301152697258</v>
      </c>
      <c r="H433" s="1">
        <v>59.88</v>
      </c>
      <c r="I433" s="2">
        <v>148857.49530235119</v>
      </c>
      <c r="J433" s="3">
        <v>2.0132091074137582E-3</v>
      </c>
      <c r="K433" s="4">
        <v>73940404.280000001</v>
      </c>
      <c r="L433" s="5">
        <v>2975001</v>
      </c>
      <c r="M433" s="6">
        <v>24.853909049999999</v>
      </c>
      <c r="N433" s="7" t="str">
        <f>IF(ISNUMBER(_xll.BDP($C433, "DELTA_MID")),_xll.BDP($C433, "DELTA_MID")," ")</f>
        <v xml:space="preserve"> </v>
      </c>
      <c r="O433" s="7" t="str">
        <f>IF(ISNUMBER(N433),_xll.BDP($C433, "OPT_UNDL_TICKER")," ")</f>
        <v xml:space="preserve"> </v>
      </c>
      <c r="P433" s="8" t="str">
        <f>IF(ISNUMBER(N433),_xll.BDP($C433, "OPT_UNDL_PX")," ")</f>
        <v xml:space="preserve"> </v>
      </c>
      <c r="Q433" s="7" t="str">
        <f t="shared" si="6"/>
        <v xml:space="preserve"> </v>
      </c>
      <c r="R433" s="8" t="str">
        <f>IF(ISNUMBER(_xll.BDP($T433&amp;" Index","DUR_ADJ_OAS_MID")),_xll.BDP($T433&amp;" Index","DUR_ADJ_OAS_MID"),IF(ISNUMBER(_xll.BDP($T433&amp;" Govt","DUR_ADJ_OAS_MID")),_xll.BDP($T433&amp;" Govt","DUR_ADJ_OAS_MID")," "))</f>
        <v xml:space="preserve"> </v>
      </c>
      <c r="S433" s="7" t="str">
        <f ca="1">IF(AND(A432="SVOL",C432="Cash"),                                     SUM(INDIRECT(ADDRESS(ROW()-(COUNTIF(A:A,"SVOL")),COLUMN())):INDIRECT(ADDRESS(ROW()-1,COLUMN()))),                                    IF(AND(A433="TYA",C433="Cash"), SUM(INDIRECT(ADDRESS(ROW()-(COUNTIF(A:A,"TYA")-1),COLUMN())):INDIRECT(ADDRESS(ROW()-1,COLUMN()))),                                    IF(AND(A433="SVOL",ISNUMBER(FIND(" Govt",C433))),"", IF(AND(A433="SVOL",ISNUMBER(FIND(" Index",C433))),J433,                                    IF(ISNUMBER(N433),Q433*N433,IF(ISNUMBER(R433),J433*R433," "))))))</f>
        <v xml:space="preserve"> </v>
      </c>
      <c r="AB433" s="8" t="s">
        <v>602</v>
      </c>
      <c r="AG433" s="17">
        <v>-4.1219999999999998E-3</v>
      </c>
    </row>
    <row r="434" spans="1:33" x14ac:dyDescent="0.35">
      <c r="A434" t="s">
        <v>1100</v>
      </c>
      <c r="B434" t="s">
        <v>943</v>
      </c>
      <c r="C434" t="s">
        <v>944</v>
      </c>
      <c r="D434" t="s">
        <v>945</v>
      </c>
      <c r="E434" t="s">
        <v>946</v>
      </c>
      <c r="F434" t="s">
        <v>947</v>
      </c>
      <c r="G434" s="1">
        <v>563.67868011225801</v>
      </c>
      <c r="H434" s="1">
        <v>260.95</v>
      </c>
      <c r="I434" s="2">
        <v>147091.9515752937</v>
      </c>
      <c r="J434" s="3">
        <v>1.989331178367392E-3</v>
      </c>
      <c r="K434" s="4">
        <v>73940404.280000001</v>
      </c>
      <c r="L434" s="5">
        <v>2975001</v>
      </c>
      <c r="M434" s="6">
        <v>24.853909049999999</v>
      </c>
      <c r="N434" s="7" t="str">
        <f>IF(ISNUMBER(_xll.BDP($C434, "DELTA_MID")),_xll.BDP($C434, "DELTA_MID")," ")</f>
        <v xml:space="preserve"> </v>
      </c>
      <c r="O434" s="7" t="str">
        <f>IF(ISNUMBER(N434),_xll.BDP($C434, "OPT_UNDL_TICKER")," ")</f>
        <v xml:space="preserve"> </v>
      </c>
      <c r="P434" s="8" t="str">
        <f>IF(ISNUMBER(N434),_xll.BDP($C434, "OPT_UNDL_PX")," ")</f>
        <v xml:space="preserve"> </v>
      </c>
      <c r="Q434" s="7" t="str">
        <f t="shared" si="6"/>
        <v xml:space="preserve"> </v>
      </c>
      <c r="R434" s="8" t="str">
        <f>IF(ISNUMBER(_xll.BDP($T434&amp;" Index","DUR_ADJ_OAS_MID")),_xll.BDP($T434&amp;" Index","DUR_ADJ_OAS_MID"),IF(ISNUMBER(_xll.BDP($T434&amp;" Govt","DUR_ADJ_OAS_MID")),_xll.BDP($T434&amp;" Govt","DUR_ADJ_OAS_MID")," "))</f>
        <v xml:space="preserve"> </v>
      </c>
      <c r="S434" s="7" t="str">
        <f ca="1">IF(AND(A433="SVOL",C433="Cash"),                                     SUM(INDIRECT(ADDRESS(ROW()-(COUNTIF(A:A,"SVOL")),COLUMN())):INDIRECT(ADDRESS(ROW()-1,COLUMN()))),                                    IF(AND(A434="TYA",C434="Cash"), SUM(INDIRECT(ADDRESS(ROW()-(COUNTIF(A:A,"TYA")-1),COLUMN())):INDIRECT(ADDRESS(ROW()-1,COLUMN()))),                                    IF(AND(A434="SVOL",ISNUMBER(FIND(" Govt",C434))),"", IF(AND(A434="SVOL",ISNUMBER(FIND(" Index",C434))),J434,                                    IF(ISNUMBER(N434),Q434*N434,IF(ISNUMBER(R434),J434*R434," "))))))</f>
        <v xml:space="preserve"> </v>
      </c>
      <c r="AB434" s="8" t="s">
        <v>602</v>
      </c>
      <c r="AG434" s="17">
        <v>-4.1219999999999998E-3</v>
      </c>
    </row>
    <row r="435" spans="1:33" x14ac:dyDescent="0.35">
      <c r="A435" t="s">
        <v>1100</v>
      </c>
      <c r="B435" t="s">
        <v>948</v>
      </c>
      <c r="C435" t="s">
        <v>949</v>
      </c>
      <c r="D435" t="s">
        <v>950</v>
      </c>
      <c r="E435" t="s">
        <v>951</v>
      </c>
      <c r="F435" t="s">
        <v>952</v>
      </c>
      <c r="G435" s="1">
        <v>2320.6665766887959</v>
      </c>
      <c r="H435" s="1">
        <v>73.66</v>
      </c>
      <c r="I435" s="2">
        <v>170940.3000388967</v>
      </c>
      <c r="J435" s="3">
        <v>2.311865910166981E-3</v>
      </c>
      <c r="K435" s="4">
        <v>73940404.280000001</v>
      </c>
      <c r="L435" s="5">
        <v>2975001</v>
      </c>
      <c r="M435" s="6">
        <v>24.853909049999999</v>
      </c>
      <c r="N435" s="7" t="str">
        <f>IF(ISNUMBER(_xll.BDP($C435, "DELTA_MID")),_xll.BDP($C435, "DELTA_MID")," ")</f>
        <v xml:space="preserve"> </v>
      </c>
      <c r="O435" s="7" t="str">
        <f>IF(ISNUMBER(N435),_xll.BDP($C435, "OPT_UNDL_TICKER")," ")</f>
        <v xml:space="preserve"> </v>
      </c>
      <c r="P435" s="8" t="str">
        <f>IF(ISNUMBER(N435),_xll.BDP($C435, "OPT_UNDL_PX")," ")</f>
        <v xml:space="preserve"> </v>
      </c>
      <c r="Q435" s="7" t="str">
        <f t="shared" si="6"/>
        <v xml:space="preserve"> </v>
      </c>
      <c r="R435" s="8" t="str">
        <f>IF(ISNUMBER(_xll.BDP($T435&amp;" Index","DUR_ADJ_OAS_MID")),_xll.BDP($T435&amp;" Index","DUR_ADJ_OAS_MID"),IF(ISNUMBER(_xll.BDP($T435&amp;" Govt","DUR_ADJ_OAS_MID")),_xll.BDP($T435&amp;" Govt","DUR_ADJ_OAS_MID")," "))</f>
        <v xml:space="preserve"> </v>
      </c>
      <c r="S435" s="7" t="str">
        <f ca="1">IF(AND(A434="SVOL",C434="Cash"),                                     SUM(INDIRECT(ADDRESS(ROW()-(COUNTIF(A:A,"SVOL")),COLUMN())):INDIRECT(ADDRESS(ROW()-1,COLUMN()))),                                    IF(AND(A435="TYA",C435="Cash"), SUM(INDIRECT(ADDRESS(ROW()-(COUNTIF(A:A,"TYA")-1),COLUMN())):INDIRECT(ADDRESS(ROW()-1,COLUMN()))),                                    IF(AND(A435="SVOL",ISNUMBER(FIND(" Govt",C435))),"", IF(AND(A435="SVOL",ISNUMBER(FIND(" Index",C435))),J435,                                    IF(ISNUMBER(N435),Q435*N435,IF(ISNUMBER(R435),J435*R435," "))))))</f>
        <v xml:space="preserve"> </v>
      </c>
      <c r="AB435" s="8" t="s">
        <v>602</v>
      </c>
      <c r="AG435" s="17">
        <v>-4.1219999999999998E-3</v>
      </c>
    </row>
    <row r="436" spans="1:33" x14ac:dyDescent="0.35">
      <c r="A436" t="s">
        <v>1100</v>
      </c>
      <c r="B436" t="s">
        <v>953</v>
      </c>
      <c r="C436" t="s">
        <v>954</v>
      </c>
      <c r="D436" t="s">
        <v>955</v>
      </c>
      <c r="E436" t="s">
        <v>956</v>
      </c>
      <c r="F436" t="s">
        <v>957</v>
      </c>
      <c r="G436" s="1">
        <v>4099.480681407359</v>
      </c>
      <c r="H436" s="1">
        <v>35.549999999999997</v>
      </c>
      <c r="I436" s="2">
        <v>145736.5382240316</v>
      </c>
      <c r="J436" s="3">
        <v>1.9710000187739248E-3</v>
      </c>
      <c r="K436" s="4">
        <v>73940404.280000001</v>
      </c>
      <c r="L436" s="5">
        <v>2975001</v>
      </c>
      <c r="M436" s="6">
        <v>24.853909049999999</v>
      </c>
      <c r="N436" s="7" t="str">
        <f>IF(ISNUMBER(_xll.BDP($C436, "DELTA_MID")),_xll.BDP($C436, "DELTA_MID")," ")</f>
        <v xml:space="preserve"> </v>
      </c>
      <c r="O436" s="7" t="str">
        <f>IF(ISNUMBER(N436),_xll.BDP($C436, "OPT_UNDL_TICKER")," ")</f>
        <v xml:space="preserve"> </v>
      </c>
      <c r="P436" s="8" t="str">
        <f>IF(ISNUMBER(N436),_xll.BDP($C436, "OPT_UNDL_PX")," ")</f>
        <v xml:space="preserve"> </v>
      </c>
      <c r="Q436" s="7" t="str">
        <f t="shared" si="6"/>
        <v xml:space="preserve"> </v>
      </c>
      <c r="R436" s="8" t="str">
        <f>IF(ISNUMBER(_xll.BDP($T436&amp;" Index","DUR_ADJ_OAS_MID")),_xll.BDP($T436&amp;" Index","DUR_ADJ_OAS_MID"),IF(ISNUMBER(_xll.BDP($T436&amp;" Govt","DUR_ADJ_OAS_MID")),_xll.BDP($T436&amp;" Govt","DUR_ADJ_OAS_MID")," "))</f>
        <v xml:space="preserve"> </v>
      </c>
      <c r="S436" s="7" t="str">
        <f ca="1">IF(AND(A435="SVOL",C435="Cash"),                                     SUM(INDIRECT(ADDRESS(ROW()-(COUNTIF(A:A,"SVOL")),COLUMN())):INDIRECT(ADDRESS(ROW()-1,COLUMN()))),                                    IF(AND(A436="TYA",C436="Cash"), SUM(INDIRECT(ADDRESS(ROW()-(COUNTIF(A:A,"TYA")-1),COLUMN())):INDIRECT(ADDRESS(ROW()-1,COLUMN()))),                                    IF(AND(A436="SVOL",ISNUMBER(FIND(" Govt",C436))),"", IF(AND(A436="SVOL",ISNUMBER(FIND(" Index",C436))),J436,                                    IF(ISNUMBER(N436),Q436*N436,IF(ISNUMBER(R436),J436*R436," "))))))</f>
        <v xml:space="preserve"> </v>
      </c>
      <c r="AB436" s="8" t="s">
        <v>602</v>
      </c>
      <c r="AG436" s="17">
        <v>-4.1219999999999998E-3</v>
      </c>
    </row>
    <row r="437" spans="1:33" x14ac:dyDescent="0.35">
      <c r="A437" t="s">
        <v>1100</v>
      </c>
      <c r="B437" t="s">
        <v>958</v>
      </c>
      <c r="C437" t="s">
        <v>959</v>
      </c>
      <c r="D437" t="s">
        <v>960</v>
      </c>
      <c r="E437" t="s">
        <v>961</v>
      </c>
      <c r="F437" t="s">
        <v>962</v>
      </c>
      <c r="G437" s="1">
        <v>1449.5376704997591</v>
      </c>
      <c r="H437" s="1">
        <v>100.99</v>
      </c>
      <c r="I437" s="2">
        <v>146388.8093437707</v>
      </c>
      <c r="J437" s="3">
        <v>1.9798215978022058E-3</v>
      </c>
      <c r="K437" s="4">
        <v>73940404.280000001</v>
      </c>
      <c r="L437" s="5">
        <v>2975001</v>
      </c>
      <c r="M437" s="6">
        <v>24.853909049999999</v>
      </c>
      <c r="N437" s="7" t="str">
        <f>IF(ISNUMBER(_xll.BDP($C437, "DELTA_MID")),_xll.BDP($C437, "DELTA_MID")," ")</f>
        <v xml:space="preserve"> </v>
      </c>
      <c r="O437" s="7" t="str">
        <f>IF(ISNUMBER(N437),_xll.BDP($C437, "OPT_UNDL_TICKER")," ")</f>
        <v xml:space="preserve"> </v>
      </c>
      <c r="P437" s="8" t="str">
        <f>IF(ISNUMBER(N437),_xll.BDP($C437, "OPT_UNDL_PX")," ")</f>
        <v xml:space="preserve"> </v>
      </c>
      <c r="Q437" s="7" t="str">
        <f t="shared" si="6"/>
        <v xml:space="preserve"> </v>
      </c>
      <c r="R437" s="8" t="str">
        <f>IF(ISNUMBER(_xll.BDP($T437&amp;" Index","DUR_ADJ_OAS_MID")),_xll.BDP($T437&amp;" Index","DUR_ADJ_OAS_MID"),IF(ISNUMBER(_xll.BDP($T437&amp;" Govt","DUR_ADJ_OAS_MID")),_xll.BDP($T437&amp;" Govt","DUR_ADJ_OAS_MID")," "))</f>
        <v xml:space="preserve"> </v>
      </c>
      <c r="S437" s="7" t="str">
        <f ca="1">IF(AND(A436="SVOL",C436="Cash"),                                     SUM(INDIRECT(ADDRESS(ROW()-(COUNTIF(A:A,"SVOL")),COLUMN())):INDIRECT(ADDRESS(ROW()-1,COLUMN()))),                                    IF(AND(A437="TYA",C437="Cash"), SUM(INDIRECT(ADDRESS(ROW()-(COUNTIF(A:A,"TYA")-1),COLUMN())):INDIRECT(ADDRESS(ROW()-1,COLUMN()))),                                    IF(AND(A437="SVOL",ISNUMBER(FIND(" Govt",C437))),"", IF(AND(A437="SVOL",ISNUMBER(FIND(" Index",C437))),J437,                                    IF(ISNUMBER(N437),Q437*N437,IF(ISNUMBER(R437),J437*R437," "))))))</f>
        <v xml:space="preserve"> </v>
      </c>
      <c r="AB437" s="8" t="s">
        <v>602</v>
      </c>
      <c r="AG437" s="17">
        <v>-4.1219999999999998E-3</v>
      </c>
    </row>
    <row r="438" spans="1:33" x14ac:dyDescent="0.35">
      <c r="A438" t="s">
        <v>1100</v>
      </c>
      <c r="B438" t="s">
        <v>963</v>
      </c>
      <c r="C438" t="s">
        <v>964</v>
      </c>
      <c r="D438" t="s">
        <v>965</v>
      </c>
      <c r="E438" t="s">
        <v>966</v>
      </c>
      <c r="F438" t="s">
        <v>967</v>
      </c>
      <c r="G438" s="1">
        <v>19.609148213825701</v>
      </c>
      <c r="H438" s="1">
        <v>7457</v>
      </c>
      <c r="I438" s="2">
        <v>146225.4182304983</v>
      </c>
      <c r="J438" s="3">
        <v>1.9776118301540109E-3</v>
      </c>
      <c r="K438" s="4">
        <v>73940404.280000001</v>
      </c>
      <c r="L438" s="5">
        <v>2975001</v>
      </c>
      <c r="M438" s="6">
        <v>24.853909049999999</v>
      </c>
      <c r="N438" s="7" t="str">
        <f>IF(ISNUMBER(_xll.BDP($C438, "DELTA_MID")),_xll.BDP($C438, "DELTA_MID")," ")</f>
        <v xml:space="preserve"> </v>
      </c>
      <c r="O438" s="7" t="str">
        <f>IF(ISNUMBER(N438),_xll.BDP($C438, "OPT_UNDL_TICKER")," ")</f>
        <v xml:space="preserve"> </v>
      </c>
      <c r="P438" s="8" t="str">
        <f>IF(ISNUMBER(N438),_xll.BDP($C438, "OPT_UNDL_PX")," ")</f>
        <v xml:space="preserve"> </v>
      </c>
      <c r="Q438" s="7" t="str">
        <f t="shared" si="6"/>
        <v xml:space="preserve"> </v>
      </c>
      <c r="R438" s="8" t="str">
        <f>IF(ISNUMBER(_xll.BDP($T438&amp;" Index","DUR_ADJ_OAS_MID")),_xll.BDP($T438&amp;" Index","DUR_ADJ_OAS_MID"),IF(ISNUMBER(_xll.BDP($T438&amp;" Govt","DUR_ADJ_OAS_MID")),_xll.BDP($T438&amp;" Govt","DUR_ADJ_OAS_MID")," "))</f>
        <v xml:space="preserve"> </v>
      </c>
      <c r="S438" s="7" t="str">
        <f ca="1">IF(AND(A437="SVOL",C437="Cash"),                                     SUM(INDIRECT(ADDRESS(ROW()-(COUNTIF(A:A,"SVOL")),COLUMN())):INDIRECT(ADDRESS(ROW()-1,COLUMN()))),                                    IF(AND(A438="TYA",C438="Cash"), SUM(INDIRECT(ADDRESS(ROW()-(COUNTIF(A:A,"TYA")-1),COLUMN())):INDIRECT(ADDRESS(ROW()-1,COLUMN()))),                                    IF(AND(A438="SVOL",ISNUMBER(FIND(" Govt",C438))),"", IF(AND(A438="SVOL",ISNUMBER(FIND(" Index",C438))),J438,                                    IF(ISNUMBER(N438),Q438*N438,IF(ISNUMBER(R438),J438*R438," "))))))</f>
        <v xml:space="preserve"> </v>
      </c>
      <c r="AB438" s="8" t="s">
        <v>602</v>
      </c>
      <c r="AG438" s="17">
        <v>-4.1219999999999998E-3</v>
      </c>
    </row>
    <row r="439" spans="1:33" x14ac:dyDescent="0.35">
      <c r="A439" t="s">
        <v>1100</v>
      </c>
      <c r="B439" t="s">
        <v>968</v>
      </c>
      <c r="C439" t="s">
        <v>969</v>
      </c>
      <c r="D439" t="s">
        <v>970</v>
      </c>
      <c r="E439" t="s">
        <v>971</v>
      </c>
      <c r="G439" s="1">
        <v>2120.643691835684</v>
      </c>
      <c r="H439" s="1">
        <v>71.069999999999993</v>
      </c>
      <c r="I439" s="2">
        <v>150714.14717876201</v>
      </c>
      <c r="J439" s="3">
        <v>2.038319220003621E-3</v>
      </c>
      <c r="K439" s="4">
        <v>73940404.280000001</v>
      </c>
      <c r="L439" s="5">
        <v>2975001</v>
      </c>
      <c r="M439" s="6">
        <v>24.853909049999999</v>
      </c>
      <c r="N439" s="7" t="str">
        <f>IF(ISNUMBER(_xll.BDP($C439, "DELTA_MID")),_xll.BDP($C439, "DELTA_MID")," ")</f>
        <v xml:space="preserve"> </v>
      </c>
      <c r="O439" s="7" t="str">
        <f>IF(ISNUMBER(N439),_xll.BDP($C439, "OPT_UNDL_TICKER")," ")</f>
        <v xml:space="preserve"> </v>
      </c>
      <c r="P439" s="8" t="str">
        <f>IF(ISNUMBER(N439),_xll.BDP($C439, "OPT_UNDL_PX")," ")</f>
        <v xml:space="preserve"> </v>
      </c>
      <c r="Q439" s="7" t="str">
        <f t="shared" si="6"/>
        <v xml:space="preserve"> </v>
      </c>
      <c r="R439" s="8" t="str">
        <f>IF(ISNUMBER(_xll.BDP($T439&amp;" Index","DUR_ADJ_OAS_MID")),_xll.BDP($T439&amp;" Index","DUR_ADJ_OAS_MID"),IF(ISNUMBER(_xll.BDP($T439&amp;" Govt","DUR_ADJ_OAS_MID")),_xll.BDP($T439&amp;" Govt","DUR_ADJ_OAS_MID")," "))</f>
        <v xml:space="preserve"> </v>
      </c>
      <c r="S439" s="7" t="str">
        <f ca="1">IF(AND(A438="SVOL",C438="Cash"),                                     SUM(INDIRECT(ADDRESS(ROW()-(COUNTIF(A:A,"SVOL")),COLUMN())):INDIRECT(ADDRESS(ROW()-1,COLUMN()))),                                    IF(AND(A439="TYA",C439="Cash"), SUM(INDIRECT(ADDRESS(ROW()-(COUNTIF(A:A,"TYA")-1),COLUMN())):INDIRECT(ADDRESS(ROW()-1,COLUMN()))),                                    IF(AND(A439="SVOL",ISNUMBER(FIND(" Govt",C439))),"", IF(AND(A439="SVOL",ISNUMBER(FIND(" Index",C439))),J439,                                    IF(ISNUMBER(N439),Q439*N439,IF(ISNUMBER(R439),J439*R439," "))))))</f>
        <v xml:space="preserve"> </v>
      </c>
      <c r="AB439" s="8" t="s">
        <v>602</v>
      </c>
      <c r="AG439" s="17">
        <v>-4.1219999999999998E-3</v>
      </c>
    </row>
    <row r="440" spans="1:33" x14ac:dyDescent="0.35">
      <c r="A440" t="s">
        <v>1100</v>
      </c>
      <c r="B440" t="s">
        <v>972</v>
      </c>
      <c r="C440" t="s">
        <v>973</v>
      </c>
      <c r="D440" t="s">
        <v>974</v>
      </c>
      <c r="E440" t="s">
        <v>975</v>
      </c>
      <c r="F440" t="s">
        <v>976</v>
      </c>
      <c r="G440" s="1">
        <v>4426.0208331002186</v>
      </c>
      <c r="H440" s="1">
        <v>35.049999999999997</v>
      </c>
      <c r="I440" s="2">
        <v>155132.03020016261</v>
      </c>
      <c r="J440" s="3">
        <v>2.098068460820196E-3</v>
      </c>
      <c r="K440" s="4">
        <v>73940404.280000001</v>
      </c>
      <c r="L440" s="5">
        <v>2975001</v>
      </c>
      <c r="M440" s="6">
        <v>24.853909049999999</v>
      </c>
      <c r="N440" s="7" t="str">
        <f>IF(ISNUMBER(_xll.BDP($C440, "DELTA_MID")),_xll.BDP($C440, "DELTA_MID")," ")</f>
        <v xml:space="preserve"> </v>
      </c>
      <c r="O440" s="7" t="str">
        <f>IF(ISNUMBER(N440),_xll.BDP($C440, "OPT_UNDL_TICKER")," ")</f>
        <v xml:space="preserve"> </v>
      </c>
      <c r="P440" s="8" t="str">
        <f>IF(ISNUMBER(N440),_xll.BDP($C440, "OPT_UNDL_PX")," ")</f>
        <v xml:space="preserve"> </v>
      </c>
      <c r="Q440" s="7" t="str">
        <f t="shared" si="6"/>
        <v xml:space="preserve"> </v>
      </c>
      <c r="R440" s="8" t="str">
        <f>IF(ISNUMBER(_xll.BDP($T440&amp;" Index","DUR_ADJ_OAS_MID")),_xll.BDP($T440&amp;" Index","DUR_ADJ_OAS_MID"),IF(ISNUMBER(_xll.BDP($T440&amp;" Govt","DUR_ADJ_OAS_MID")),_xll.BDP($T440&amp;" Govt","DUR_ADJ_OAS_MID")," "))</f>
        <v xml:space="preserve"> </v>
      </c>
      <c r="S440" s="7" t="str">
        <f ca="1">IF(AND(A439="SVOL",C439="Cash"),                                     SUM(INDIRECT(ADDRESS(ROW()-(COUNTIF(A:A,"SVOL")),COLUMN())):INDIRECT(ADDRESS(ROW()-1,COLUMN()))),                                    IF(AND(A440="TYA",C440="Cash"), SUM(INDIRECT(ADDRESS(ROW()-(COUNTIF(A:A,"TYA")-1),COLUMN())):INDIRECT(ADDRESS(ROW()-1,COLUMN()))),                                    IF(AND(A440="SVOL",ISNUMBER(FIND(" Govt",C440))),"", IF(AND(A440="SVOL",ISNUMBER(FIND(" Index",C440))),J440,                                    IF(ISNUMBER(N440),Q440*N440,IF(ISNUMBER(R440),J440*R440," "))))))</f>
        <v xml:space="preserve"> </v>
      </c>
      <c r="AB440" s="8" t="s">
        <v>602</v>
      </c>
      <c r="AG440" s="17">
        <v>-4.1219999999999998E-3</v>
      </c>
    </row>
    <row r="441" spans="1:33" x14ac:dyDescent="0.35">
      <c r="A441" t="s">
        <v>1100</v>
      </c>
      <c r="B441" t="s">
        <v>977</v>
      </c>
      <c r="C441" t="s">
        <v>978</v>
      </c>
      <c r="D441" t="s">
        <v>979</v>
      </c>
      <c r="E441" t="s">
        <v>980</v>
      </c>
      <c r="F441" t="s">
        <v>981</v>
      </c>
      <c r="G441" s="1">
        <v>1608.0667156212769</v>
      </c>
      <c r="H441" s="1">
        <v>93.65</v>
      </c>
      <c r="I441" s="2">
        <v>150595.44791793259</v>
      </c>
      <c r="J441" s="3">
        <v>2.036713883084176E-3</v>
      </c>
      <c r="K441" s="4">
        <v>73940404.280000001</v>
      </c>
      <c r="L441" s="5">
        <v>2975001</v>
      </c>
      <c r="M441" s="6">
        <v>24.853909049999999</v>
      </c>
      <c r="N441" s="7" t="str">
        <f>IF(ISNUMBER(_xll.BDP($C441, "DELTA_MID")),_xll.BDP($C441, "DELTA_MID")," ")</f>
        <v xml:space="preserve"> </v>
      </c>
      <c r="O441" s="7" t="str">
        <f>IF(ISNUMBER(N441),_xll.BDP($C441, "OPT_UNDL_TICKER")," ")</f>
        <v xml:space="preserve"> </v>
      </c>
      <c r="P441" s="8" t="str">
        <f>IF(ISNUMBER(N441),_xll.BDP($C441, "OPT_UNDL_PX")," ")</f>
        <v xml:space="preserve"> </v>
      </c>
      <c r="Q441" s="7" t="str">
        <f t="shared" si="6"/>
        <v xml:space="preserve"> </v>
      </c>
      <c r="R441" s="8" t="str">
        <f>IF(ISNUMBER(_xll.BDP($T441&amp;" Index","DUR_ADJ_OAS_MID")),_xll.BDP($T441&amp;" Index","DUR_ADJ_OAS_MID"),IF(ISNUMBER(_xll.BDP($T441&amp;" Govt","DUR_ADJ_OAS_MID")),_xll.BDP($T441&amp;" Govt","DUR_ADJ_OAS_MID")," "))</f>
        <v xml:space="preserve"> </v>
      </c>
      <c r="S441" s="7" t="str">
        <f ca="1">IF(AND(A440="SVOL",C440="Cash"),                                     SUM(INDIRECT(ADDRESS(ROW()-(COUNTIF(A:A,"SVOL")),COLUMN())):INDIRECT(ADDRESS(ROW()-1,COLUMN()))),                                    IF(AND(A441="TYA",C441="Cash"), SUM(INDIRECT(ADDRESS(ROW()-(COUNTIF(A:A,"TYA")-1),COLUMN())):INDIRECT(ADDRESS(ROW()-1,COLUMN()))),                                    IF(AND(A441="SVOL",ISNUMBER(FIND(" Govt",C441))),"", IF(AND(A441="SVOL",ISNUMBER(FIND(" Index",C441))),J441,                                    IF(ISNUMBER(N441),Q441*N441,IF(ISNUMBER(R441),J441*R441," "))))))</f>
        <v xml:space="preserve"> </v>
      </c>
      <c r="AB441" s="8" t="s">
        <v>602</v>
      </c>
      <c r="AG441" s="17">
        <v>-4.1219999999999998E-3</v>
      </c>
    </row>
    <row r="442" spans="1:33" x14ac:dyDescent="0.35">
      <c r="A442" t="s">
        <v>1100</v>
      </c>
      <c r="B442" t="s">
        <v>982</v>
      </c>
      <c r="C442" t="s">
        <v>983</v>
      </c>
      <c r="D442" t="s">
        <v>984</v>
      </c>
      <c r="E442" t="s">
        <v>985</v>
      </c>
      <c r="F442" t="s">
        <v>986</v>
      </c>
      <c r="G442" s="1">
        <v>1181.776501006837</v>
      </c>
      <c r="H442" s="1">
        <v>114.63</v>
      </c>
      <c r="I442" s="2">
        <v>135467.04031041369</v>
      </c>
      <c r="J442" s="3">
        <v>1.8321111661416211E-3</v>
      </c>
      <c r="K442" s="4">
        <v>73940404.280000001</v>
      </c>
      <c r="L442" s="5">
        <v>2975001</v>
      </c>
      <c r="M442" s="6">
        <v>24.853909049999999</v>
      </c>
      <c r="N442" s="7" t="str">
        <f>IF(ISNUMBER(_xll.BDP($C442, "DELTA_MID")),_xll.BDP($C442, "DELTA_MID")," ")</f>
        <v xml:space="preserve"> </v>
      </c>
      <c r="O442" s="7" t="str">
        <f>IF(ISNUMBER(N442),_xll.BDP($C442, "OPT_UNDL_TICKER")," ")</f>
        <v xml:space="preserve"> </v>
      </c>
      <c r="P442" s="8" t="str">
        <f>IF(ISNUMBER(N442),_xll.BDP($C442, "OPT_UNDL_PX")," ")</f>
        <v xml:space="preserve"> </v>
      </c>
      <c r="Q442" s="7" t="str">
        <f t="shared" si="6"/>
        <v xml:space="preserve"> </v>
      </c>
      <c r="R442" s="8" t="str">
        <f>IF(ISNUMBER(_xll.BDP($T442&amp;" Index","DUR_ADJ_OAS_MID")),_xll.BDP($T442&amp;" Index","DUR_ADJ_OAS_MID"),IF(ISNUMBER(_xll.BDP($T442&amp;" Govt","DUR_ADJ_OAS_MID")),_xll.BDP($T442&amp;" Govt","DUR_ADJ_OAS_MID")," "))</f>
        <v xml:space="preserve"> </v>
      </c>
      <c r="S442" s="7" t="str">
        <f ca="1">IF(AND(A441="SVOL",C441="Cash"),                                     SUM(INDIRECT(ADDRESS(ROW()-(COUNTIF(A:A,"SVOL")),COLUMN())):INDIRECT(ADDRESS(ROW()-1,COLUMN()))),                                    IF(AND(A442="TYA",C442="Cash"), SUM(INDIRECT(ADDRESS(ROW()-(COUNTIF(A:A,"TYA")-1),COLUMN())):INDIRECT(ADDRESS(ROW()-1,COLUMN()))),                                    IF(AND(A442="SVOL",ISNUMBER(FIND(" Govt",C442))),"", IF(AND(A442="SVOL",ISNUMBER(FIND(" Index",C442))),J442,                                    IF(ISNUMBER(N442),Q442*N442,IF(ISNUMBER(R442),J442*R442," "))))))</f>
        <v xml:space="preserve"> </v>
      </c>
      <c r="AB442" s="8" t="s">
        <v>602</v>
      </c>
      <c r="AG442" s="17">
        <v>-4.1219999999999998E-3</v>
      </c>
    </row>
    <row r="443" spans="1:33" x14ac:dyDescent="0.35">
      <c r="A443" t="s">
        <v>1100</v>
      </c>
      <c r="B443" t="s">
        <v>987</v>
      </c>
      <c r="C443" t="s">
        <v>988</v>
      </c>
      <c r="D443" t="s">
        <v>989</v>
      </c>
      <c r="E443" t="s">
        <v>990</v>
      </c>
      <c r="F443" t="s">
        <v>991</v>
      </c>
      <c r="G443" s="1">
        <v>133.2761045812166</v>
      </c>
      <c r="H443" s="1">
        <v>1005.11</v>
      </c>
      <c r="I443" s="2">
        <v>133957.14547562669</v>
      </c>
      <c r="J443" s="3">
        <v>1.811690736344276E-3</v>
      </c>
      <c r="K443" s="4">
        <v>73940404.280000001</v>
      </c>
      <c r="L443" s="5">
        <v>2975001</v>
      </c>
      <c r="M443" s="6">
        <v>24.853909049999999</v>
      </c>
      <c r="N443" s="7" t="str">
        <f>IF(ISNUMBER(_xll.BDP($C443, "DELTA_MID")),_xll.BDP($C443, "DELTA_MID")," ")</f>
        <v xml:space="preserve"> </v>
      </c>
      <c r="O443" s="7" t="str">
        <f>IF(ISNUMBER(N443),_xll.BDP($C443, "OPT_UNDL_TICKER")," ")</f>
        <v xml:space="preserve"> </v>
      </c>
      <c r="P443" s="8" t="str">
        <f>IF(ISNUMBER(N443),_xll.BDP($C443, "OPT_UNDL_PX")," ")</f>
        <v xml:space="preserve"> </v>
      </c>
      <c r="Q443" s="7" t="str">
        <f t="shared" si="6"/>
        <v xml:space="preserve"> </v>
      </c>
      <c r="R443" s="8" t="str">
        <f>IF(ISNUMBER(_xll.BDP($T443&amp;" Index","DUR_ADJ_OAS_MID")),_xll.BDP($T443&amp;" Index","DUR_ADJ_OAS_MID"),IF(ISNUMBER(_xll.BDP($T443&amp;" Govt","DUR_ADJ_OAS_MID")),_xll.BDP($T443&amp;" Govt","DUR_ADJ_OAS_MID")," "))</f>
        <v xml:space="preserve"> </v>
      </c>
      <c r="S443" s="7" t="str">
        <f ca="1">IF(AND(A442="SVOL",C442="Cash"),                                     SUM(INDIRECT(ADDRESS(ROW()-(COUNTIF(A:A,"SVOL")),COLUMN())):INDIRECT(ADDRESS(ROW()-1,COLUMN()))),                                    IF(AND(A443="TYA",C443="Cash"), SUM(INDIRECT(ADDRESS(ROW()-(COUNTIF(A:A,"TYA")-1),COLUMN())):INDIRECT(ADDRESS(ROW()-1,COLUMN()))),                                    IF(AND(A443="SVOL",ISNUMBER(FIND(" Govt",C443))),"", IF(AND(A443="SVOL",ISNUMBER(FIND(" Index",C443))),J443,                                    IF(ISNUMBER(N443),Q443*N443,IF(ISNUMBER(R443),J443*R443," "))))))</f>
        <v xml:space="preserve"> </v>
      </c>
      <c r="AB443" s="8" t="s">
        <v>602</v>
      </c>
      <c r="AG443" s="17">
        <v>-4.1219999999999998E-3</v>
      </c>
    </row>
    <row r="444" spans="1:33" x14ac:dyDescent="0.35">
      <c r="A444" t="s">
        <v>1100</v>
      </c>
      <c r="B444" t="s">
        <v>992</v>
      </c>
      <c r="C444" t="s">
        <v>993</v>
      </c>
      <c r="D444" t="s">
        <v>994</v>
      </c>
      <c r="E444" t="s">
        <v>995</v>
      </c>
      <c r="F444" t="s">
        <v>996</v>
      </c>
      <c r="G444" s="1">
        <v>1233.4570070136899</v>
      </c>
      <c r="H444" s="1">
        <v>119.41</v>
      </c>
      <c r="I444" s="2">
        <v>147287.10120750469</v>
      </c>
      <c r="J444" s="3">
        <v>1.9919704610993601E-3</v>
      </c>
      <c r="K444" s="4">
        <v>73940404.280000001</v>
      </c>
      <c r="L444" s="5">
        <v>2975001</v>
      </c>
      <c r="M444" s="6">
        <v>24.853909049999999</v>
      </c>
      <c r="N444" s="7" t="str">
        <f>IF(ISNUMBER(_xll.BDP($C444, "DELTA_MID")),_xll.BDP($C444, "DELTA_MID")," ")</f>
        <v xml:space="preserve"> </v>
      </c>
      <c r="O444" s="7" t="str">
        <f>IF(ISNUMBER(N444),_xll.BDP($C444, "OPT_UNDL_TICKER")," ")</f>
        <v xml:space="preserve"> </v>
      </c>
      <c r="P444" s="8" t="str">
        <f>IF(ISNUMBER(N444),_xll.BDP($C444, "OPT_UNDL_PX")," ")</f>
        <v xml:space="preserve"> </v>
      </c>
      <c r="Q444" s="7" t="str">
        <f t="shared" si="6"/>
        <v xml:space="preserve"> </v>
      </c>
      <c r="R444" s="8" t="str">
        <f>IF(ISNUMBER(_xll.BDP($T444&amp;" Index","DUR_ADJ_OAS_MID")),_xll.BDP($T444&amp;" Index","DUR_ADJ_OAS_MID"),IF(ISNUMBER(_xll.BDP($T444&amp;" Govt","DUR_ADJ_OAS_MID")),_xll.BDP($T444&amp;" Govt","DUR_ADJ_OAS_MID")," "))</f>
        <v xml:space="preserve"> </v>
      </c>
      <c r="S444" s="7" t="str">
        <f ca="1">IF(AND(A443="SVOL",C443="Cash"),                                     SUM(INDIRECT(ADDRESS(ROW()-(COUNTIF(A:A,"SVOL")),COLUMN())):INDIRECT(ADDRESS(ROW()-1,COLUMN()))),                                    IF(AND(A444="TYA",C444="Cash"), SUM(INDIRECT(ADDRESS(ROW()-(COUNTIF(A:A,"TYA")-1),COLUMN())):INDIRECT(ADDRESS(ROW()-1,COLUMN()))),                                    IF(AND(A444="SVOL",ISNUMBER(FIND(" Govt",C444))),"", IF(AND(A444="SVOL",ISNUMBER(FIND(" Index",C444))),J444,                                    IF(ISNUMBER(N444),Q444*N444,IF(ISNUMBER(R444),J444*R444," "))))))</f>
        <v xml:space="preserve"> </v>
      </c>
      <c r="AB444" s="8" t="s">
        <v>602</v>
      </c>
      <c r="AG444" s="17">
        <v>-4.1219999999999998E-3</v>
      </c>
    </row>
    <row r="445" spans="1:33" x14ac:dyDescent="0.35">
      <c r="A445" t="s">
        <v>1100</v>
      </c>
      <c r="B445" t="s">
        <v>997</v>
      </c>
      <c r="C445" t="s">
        <v>998</v>
      </c>
      <c r="D445" t="s">
        <v>999</v>
      </c>
      <c r="E445" t="s">
        <v>1000</v>
      </c>
      <c r="F445" t="s">
        <v>1001</v>
      </c>
      <c r="G445" s="1">
        <v>919.32203038421937</v>
      </c>
      <c r="H445" s="1">
        <v>163.4</v>
      </c>
      <c r="I445" s="2">
        <v>150217.21976478139</v>
      </c>
      <c r="J445" s="3">
        <v>2.0315985722222161E-3</v>
      </c>
      <c r="K445" s="4">
        <v>73940404.280000001</v>
      </c>
      <c r="L445" s="5">
        <v>2975001</v>
      </c>
      <c r="M445" s="6">
        <v>24.853909049999999</v>
      </c>
      <c r="N445" s="7" t="str">
        <f>IF(ISNUMBER(_xll.BDP($C445, "DELTA_MID")),_xll.BDP($C445, "DELTA_MID")," ")</f>
        <v xml:space="preserve"> </v>
      </c>
      <c r="O445" s="7" t="str">
        <f>IF(ISNUMBER(N445),_xll.BDP($C445, "OPT_UNDL_TICKER")," ")</f>
        <v xml:space="preserve"> </v>
      </c>
      <c r="P445" s="8" t="str">
        <f>IF(ISNUMBER(N445),_xll.BDP($C445, "OPT_UNDL_PX")," ")</f>
        <v xml:space="preserve"> </v>
      </c>
      <c r="Q445" s="7" t="str">
        <f t="shared" si="6"/>
        <v xml:space="preserve"> </v>
      </c>
      <c r="R445" s="8" t="str">
        <f>IF(ISNUMBER(_xll.BDP($T445&amp;" Index","DUR_ADJ_OAS_MID")),_xll.BDP($T445&amp;" Index","DUR_ADJ_OAS_MID"),IF(ISNUMBER(_xll.BDP($T445&amp;" Govt","DUR_ADJ_OAS_MID")),_xll.BDP($T445&amp;" Govt","DUR_ADJ_OAS_MID")," "))</f>
        <v xml:space="preserve"> </v>
      </c>
      <c r="S445" s="7" t="str">
        <f ca="1">IF(AND(A444="SVOL",C444="Cash"),                                     SUM(INDIRECT(ADDRESS(ROW()-(COUNTIF(A:A,"SVOL")),COLUMN())):INDIRECT(ADDRESS(ROW()-1,COLUMN()))),                                    IF(AND(A445="TYA",C445="Cash"), SUM(INDIRECT(ADDRESS(ROW()-(COUNTIF(A:A,"TYA")-1),COLUMN())):INDIRECT(ADDRESS(ROW()-1,COLUMN()))),                                    IF(AND(A445="SVOL",ISNUMBER(FIND(" Govt",C445))),"", IF(AND(A445="SVOL",ISNUMBER(FIND(" Index",C445))),J445,                                    IF(ISNUMBER(N445),Q445*N445,IF(ISNUMBER(R445),J445*R445," "))))))</f>
        <v xml:space="preserve"> </v>
      </c>
      <c r="AB445" s="8" t="s">
        <v>602</v>
      </c>
      <c r="AG445" s="17">
        <v>-4.1219999999999998E-3</v>
      </c>
    </row>
    <row r="446" spans="1:33" x14ac:dyDescent="0.35">
      <c r="A446" t="s">
        <v>1100</v>
      </c>
      <c r="B446" t="s">
        <v>1002</v>
      </c>
      <c r="C446" t="s">
        <v>1003</v>
      </c>
      <c r="D446" t="s">
        <v>1004</v>
      </c>
      <c r="E446" t="s">
        <v>1005</v>
      </c>
      <c r="F446" t="s">
        <v>1006</v>
      </c>
      <c r="G446" s="1">
        <v>1573.78074459151</v>
      </c>
      <c r="H446" s="1">
        <v>96.05</v>
      </c>
      <c r="I446" s="2">
        <v>151161.64051801461</v>
      </c>
      <c r="J446" s="3">
        <v>2.0443713013197839E-3</v>
      </c>
      <c r="K446" s="4">
        <v>73940404.280000001</v>
      </c>
      <c r="L446" s="5">
        <v>2975001</v>
      </c>
      <c r="M446" s="6">
        <v>24.853909049999999</v>
      </c>
      <c r="N446" s="7" t="str">
        <f>IF(ISNUMBER(_xll.BDP($C446, "DELTA_MID")),_xll.BDP($C446, "DELTA_MID")," ")</f>
        <v xml:space="preserve"> </v>
      </c>
      <c r="O446" s="7" t="str">
        <f>IF(ISNUMBER(N446),_xll.BDP($C446, "OPT_UNDL_TICKER")," ")</f>
        <v xml:space="preserve"> </v>
      </c>
      <c r="P446" s="8" t="str">
        <f>IF(ISNUMBER(N446),_xll.BDP($C446, "OPT_UNDL_PX")," ")</f>
        <v xml:space="preserve"> </v>
      </c>
      <c r="Q446" s="7" t="str">
        <f t="shared" si="6"/>
        <v xml:space="preserve"> </v>
      </c>
      <c r="R446" s="8" t="str">
        <f>IF(ISNUMBER(_xll.BDP($T446&amp;" Index","DUR_ADJ_OAS_MID")),_xll.BDP($T446&amp;" Index","DUR_ADJ_OAS_MID"),IF(ISNUMBER(_xll.BDP($T446&amp;" Govt","DUR_ADJ_OAS_MID")),_xll.BDP($T446&amp;" Govt","DUR_ADJ_OAS_MID")," "))</f>
        <v xml:space="preserve"> </v>
      </c>
      <c r="S446" s="7" t="str">
        <f ca="1">IF(AND(A445="SVOL",C445="Cash"),                                     SUM(INDIRECT(ADDRESS(ROW()-(COUNTIF(A:A,"SVOL")),COLUMN())):INDIRECT(ADDRESS(ROW()-1,COLUMN()))),                                    IF(AND(A446="TYA",C446="Cash"), SUM(INDIRECT(ADDRESS(ROW()-(COUNTIF(A:A,"TYA")-1),COLUMN())):INDIRECT(ADDRESS(ROW()-1,COLUMN()))),                                    IF(AND(A446="SVOL",ISNUMBER(FIND(" Govt",C446))),"", IF(AND(A446="SVOL",ISNUMBER(FIND(" Index",C446))),J446,                                    IF(ISNUMBER(N446),Q446*N446,IF(ISNUMBER(R446),J446*R446," "))))))</f>
        <v xml:space="preserve"> </v>
      </c>
      <c r="AB446" s="8" t="s">
        <v>602</v>
      </c>
      <c r="AG446" s="17">
        <v>-4.1219999999999998E-3</v>
      </c>
    </row>
    <row r="447" spans="1:33" x14ac:dyDescent="0.35">
      <c r="A447" t="s">
        <v>1100</v>
      </c>
      <c r="B447" t="s">
        <v>1007</v>
      </c>
      <c r="C447" t="s">
        <v>1008</v>
      </c>
      <c r="D447" t="s">
        <v>1009</v>
      </c>
      <c r="E447" t="s">
        <v>1010</v>
      </c>
      <c r="G447" s="1">
        <v>1840.012633887804</v>
      </c>
      <c r="H447" s="1">
        <v>79.069999999999993</v>
      </c>
      <c r="I447" s="2">
        <v>145489.79896150861</v>
      </c>
      <c r="J447" s="3">
        <v>1.96766301696922E-3</v>
      </c>
      <c r="K447" s="4">
        <v>73940404.280000001</v>
      </c>
      <c r="L447" s="5">
        <v>2975001</v>
      </c>
      <c r="M447" s="6">
        <v>24.853909049999999</v>
      </c>
      <c r="N447" s="7" t="str">
        <f>IF(ISNUMBER(_xll.BDP($C447, "DELTA_MID")),_xll.BDP($C447, "DELTA_MID")," ")</f>
        <v xml:space="preserve"> </v>
      </c>
      <c r="O447" s="7" t="str">
        <f>IF(ISNUMBER(N447),_xll.BDP($C447, "OPT_UNDL_TICKER")," ")</f>
        <v xml:space="preserve"> </v>
      </c>
      <c r="P447" s="8" t="str">
        <f>IF(ISNUMBER(N447),_xll.BDP($C447, "OPT_UNDL_PX")," ")</f>
        <v xml:space="preserve"> </v>
      </c>
      <c r="Q447" s="7" t="str">
        <f t="shared" si="6"/>
        <v xml:space="preserve"> </v>
      </c>
      <c r="R447" s="8" t="str">
        <f>IF(ISNUMBER(_xll.BDP($T447&amp;" Index","DUR_ADJ_OAS_MID")),_xll.BDP($T447&amp;" Index","DUR_ADJ_OAS_MID"),IF(ISNUMBER(_xll.BDP($T447&amp;" Govt","DUR_ADJ_OAS_MID")),_xll.BDP($T447&amp;" Govt","DUR_ADJ_OAS_MID")," "))</f>
        <v xml:space="preserve"> </v>
      </c>
      <c r="S447" s="7" t="str">
        <f ca="1">IF(AND(A446="SVOL",C446="Cash"),                                     SUM(INDIRECT(ADDRESS(ROW()-(COUNTIF(A:A,"SVOL")),COLUMN())):INDIRECT(ADDRESS(ROW()-1,COLUMN()))),                                    IF(AND(A447="TYA",C447="Cash"), SUM(INDIRECT(ADDRESS(ROW()-(COUNTIF(A:A,"TYA")-1),COLUMN())):INDIRECT(ADDRESS(ROW()-1,COLUMN()))),                                    IF(AND(A447="SVOL",ISNUMBER(FIND(" Govt",C447))),"", IF(AND(A447="SVOL",ISNUMBER(FIND(" Index",C447))),J447,                                    IF(ISNUMBER(N447),Q447*N447,IF(ISNUMBER(R447),J447*R447," "))))))</f>
        <v xml:space="preserve"> </v>
      </c>
      <c r="AB447" s="8" t="s">
        <v>602</v>
      </c>
      <c r="AG447" s="17">
        <v>-4.1219999999999998E-3</v>
      </c>
    </row>
    <row r="448" spans="1:33" x14ac:dyDescent="0.35">
      <c r="A448" t="s">
        <v>1100</v>
      </c>
      <c r="B448" t="s">
        <v>1011</v>
      </c>
      <c r="C448" t="s">
        <v>1012</v>
      </c>
      <c r="D448" t="s">
        <v>1013</v>
      </c>
      <c r="E448" t="s">
        <v>1014</v>
      </c>
      <c r="F448" t="s">
        <v>1015</v>
      </c>
      <c r="G448" s="1">
        <v>371.54143385394821</v>
      </c>
      <c r="H448" s="1">
        <v>359.5</v>
      </c>
      <c r="I448" s="2">
        <v>133569.1454704944</v>
      </c>
      <c r="J448" s="3">
        <v>1.806443266995001E-3</v>
      </c>
      <c r="K448" s="4">
        <v>73940404.280000001</v>
      </c>
      <c r="L448" s="5">
        <v>2975001</v>
      </c>
      <c r="M448" s="6">
        <v>24.853909049999999</v>
      </c>
      <c r="N448" s="7" t="str">
        <f>IF(ISNUMBER(_xll.BDP($C448, "DELTA_MID")),_xll.BDP($C448, "DELTA_MID")," ")</f>
        <v xml:space="preserve"> </v>
      </c>
      <c r="O448" s="7" t="str">
        <f>IF(ISNUMBER(N448),_xll.BDP($C448, "OPT_UNDL_TICKER")," ")</f>
        <v xml:space="preserve"> </v>
      </c>
      <c r="P448" s="8" t="str">
        <f>IF(ISNUMBER(N448),_xll.BDP($C448, "OPT_UNDL_PX")," ")</f>
        <v xml:space="preserve"> </v>
      </c>
      <c r="Q448" s="7" t="str">
        <f t="shared" si="6"/>
        <v xml:space="preserve"> </v>
      </c>
      <c r="R448" s="8" t="str">
        <f>IF(ISNUMBER(_xll.BDP($T448&amp;" Index","DUR_ADJ_OAS_MID")),_xll.BDP($T448&amp;" Index","DUR_ADJ_OAS_MID"),IF(ISNUMBER(_xll.BDP($T448&amp;" Govt","DUR_ADJ_OAS_MID")),_xll.BDP($T448&amp;" Govt","DUR_ADJ_OAS_MID")," "))</f>
        <v xml:space="preserve"> </v>
      </c>
      <c r="S448" s="7" t="str">
        <f ca="1">IF(AND(A447="SVOL",C447="Cash"),                                     SUM(INDIRECT(ADDRESS(ROW()-(COUNTIF(A:A,"SVOL")),COLUMN())):INDIRECT(ADDRESS(ROW()-1,COLUMN()))),                                    IF(AND(A448="TYA",C448="Cash"), SUM(INDIRECT(ADDRESS(ROW()-(COUNTIF(A:A,"TYA")-1),COLUMN())):INDIRECT(ADDRESS(ROW()-1,COLUMN()))),                                    IF(AND(A448="SVOL",ISNUMBER(FIND(" Govt",C448))),"", IF(AND(A448="SVOL",ISNUMBER(FIND(" Index",C448))),J448,                                    IF(ISNUMBER(N448),Q448*N448,IF(ISNUMBER(R448),J448*R448," "))))))</f>
        <v xml:space="preserve"> </v>
      </c>
      <c r="AB448" s="8" t="s">
        <v>602</v>
      </c>
      <c r="AG448" s="17">
        <v>-4.1219999999999998E-3</v>
      </c>
    </row>
    <row r="449" spans="1:33" x14ac:dyDescent="0.35">
      <c r="A449" t="s">
        <v>1100</v>
      </c>
      <c r="B449" t="s">
        <v>1016</v>
      </c>
      <c r="C449" t="s">
        <v>1017</v>
      </c>
      <c r="D449" t="s">
        <v>1018</v>
      </c>
      <c r="E449" t="s">
        <v>1019</v>
      </c>
      <c r="F449" t="s">
        <v>1020</v>
      </c>
      <c r="G449" s="1">
        <v>780.63774810555208</v>
      </c>
      <c r="H449" s="1">
        <v>215.01</v>
      </c>
      <c r="I449" s="2">
        <v>167844.92222017469</v>
      </c>
      <c r="J449" s="3">
        <v>2.2700027658027668E-3</v>
      </c>
      <c r="K449" s="4">
        <v>73940404.280000001</v>
      </c>
      <c r="L449" s="5">
        <v>2975001</v>
      </c>
      <c r="M449" s="6">
        <v>24.853909049999999</v>
      </c>
      <c r="N449" s="7" t="str">
        <f>IF(ISNUMBER(_xll.BDP($C449, "DELTA_MID")),_xll.BDP($C449, "DELTA_MID")," ")</f>
        <v xml:space="preserve"> </v>
      </c>
      <c r="O449" s="7" t="str">
        <f>IF(ISNUMBER(N449),_xll.BDP($C449, "OPT_UNDL_TICKER")," ")</f>
        <v xml:space="preserve"> </v>
      </c>
      <c r="P449" s="8" t="str">
        <f>IF(ISNUMBER(N449),_xll.BDP($C449, "OPT_UNDL_PX")," ")</f>
        <v xml:space="preserve"> </v>
      </c>
      <c r="Q449" s="7" t="str">
        <f t="shared" si="6"/>
        <v xml:space="preserve"> </v>
      </c>
      <c r="R449" s="8" t="str">
        <f>IF(ISNUMBER(_xll.BDP($T449&amp;" Index","DUR_ADJ_OAS_MID")),_xll.BDP($T449&amp;" Index","DUR_ADJ_OAS_MID"),IF(ISNUMBER(_xll.BDP($T449&amp;" Govt","DUR_ADJ_OAS_MID")),_xll.BDP($T449&amp;" Govt","DUR_ADJ_OAS_MID")," "))</f>
        <v xml:space="preserve"> </v>
      </c>
      <c r="S449" s="7" t="str">
        <f ca="1">IF(AND(A448="SVOL",C448="Cash"),                                     SUM(INDIRECT(ADDRESS(ROW()-(COUNTIF(A:A,"SVOL")),COLUMN())):INDIRECT(ADDRESS(ROW()-1,COLUMN()))),                                    IF(AND(A449="TYA",C449="Cash"), SUM(INDIRECT(ADDRESS(ROW()-(COUNTIF(A:A,"TYA")-1),COLUMN())):INDIRECT(ADDRESS(ROW()-1,COLUMN()))),                                    IF(AND(A449="SVOL",ISNUMBER(FIND(" Govt",C449))),"", IF(AND(A449="SVOL",ISNUMBER(FIND(" Index",C449))),J449,                                    IF(ISNUMBER(N449),Q449*N449,IF(ISNUMBER(R449),J449*R449," "))))))</f>
        <v xml:space="preserve"> </v>
      </c>
      <c r="AB449" s="8" t="s">
        <v>602</v>
      </c>
      <c r="AG449" s="17">
        <v>-4.1219999999999998E-3</v>
      </c>
    </row>
    <row r="450" spans="1:33" x14ac:dyDescent="0.35">
      <c r="A450" t="s">
        <v>1100</v>
      </c>
      <c r="B450" t="s">
        <v>1021</v>
      </c>
      <c r="C450" t="s">
        <v>1022</v>
      </c>
      <c r="D450" t="s">
        <v>1023</v>
      </c>
      <c r="E450" t="s">
        <v>1024</v>
      </c>
      <c r="F450" t="s">
        <v>1025</v>
      </c>
      <c r="G450" s="1">
        <v>528.1978197763757</v>
      </c>
      <c r="H450" s="1">
        <v>269.75</v>
      </c>
      <c r="I450" s="2">
        <v>142481.36188467729</v>
      </c>
      <c r="J450" s="3">
        <v>1.926975694440676E-3</v>
      </c>
      <c r="K450" s="4">
        <v>73940404.280000001</v>
      </c>
      <c r="L450" s="5">
        <v>2975001</v>
      </c>
      <c r="M450" s="6">
        <v>24.853909049999999</v>
      </c>
      <c r="N450" s="7" t="str">
        <f>IF(ISNUMBER(_xll.BDP($C450, "DELTA_MID")),_xll.BDP($C450, "DELTA_MID")," ")</f>
        <v xml:space="preserve"> </v>
      </c>
      <c r="O450" s="7" t="str">
        <f>IF(ISNUMBER(N450),_xll.BDP($C450, "OPT_UNDL_TICKER")," ")</f>
        <v xml:space="preserve"> </v>
      </c>
      <c r="P450" s="8" t="str">
        <f>IF(ISNUMBER(N450),_xll.BDP($C450, "OPT_UNDL_PX")," ")</f>
        <v xml:space="preserve"> </v>
      </c>
      <c r="Q450" s="7" t="str">
        <f t="shared" si="6"/>
        <v xml:space="preserve"> </v>
      </c>
      <c r="R450" s="8" t="str">
        <f>IF(ISNUMBER(_xll.BDP($T450&amp;" Index","DUR_ADJ_OAS_MID")),_xll.BDP($T450&amp;" Index","DUR_ADJ_OAS_MID"),IF(ISNUMBER(_xll.BDP($T450&amp;" Govt","DUR_ADJ_OAS_MID")),_xll.BDP($T450&amp;" Govt","DUR_ADJ_OAS_MID")," "))</f>
        <v xml:space="preserve"> </v>
      </c>
      <c r="S450" s="7" t="str">
        <f ca="1">IF(AND(A449="SVOL",C449="Cash"),                                     SUM(INDIRECT(ADDRESS(ROW()-(COUNTIF(A:A,"SVOL")),COLUMN())):INDIRECT(ADDRESS(ROW()-1,COLUMN()))),                                    IF(AND(A450="TYA",C450="Cash"), SUM(INDIRECT(ADDRESS(ROW()-(COUNTIF(A:A,"TYA")-1),COLUMN())):INDIRECT(ADDRESS(ROW()-1,COLUMN()))),                                    IF(AND(A450="SVOL",ISNUMBER(FIND(" Govt",C450))),"", IF(AND(A450="SVOL",ISNUMBER(FIND(" Index",C450))),J450,                                    IF(ISNUMBER(N450),Q450*N450,IF(ISNUMBER(R450),J450*R450," "))))))</f>
        <v xml:space="preserve"> </v>
      </c>
      <c r="AB450" s="8" t="s">
        <v>602</v>
      </c>
      <c r="AG450" s="17">
        <v>-4.1219999999999998E-3</v>
      </c>
    </row>
    <row r="451" spans="1:33" x14ac:dyDescent="0.35">
      <c r="A451" t="s">
        <v>1100</v>
      </c>
      <c r="B451" t="s">
        <v>1026</v>
      </c>
      <c r="C451" t="s">
        <v>1027</v>
      </c>
      <c r="D451" t="s">
        <v>1028</v>
      </c>
      <c r="E451" t="s">
        <v>1029</v>
      </c>
      <c r="F451" t="s">
        <v>1030</v>
      </c>
      <c r="G451" s="1">
        <v>3200.868174572101</v>
      </c>
      <c r="H451" s="1">
        <v>44.68</v>
      </c>
      <c r="I451" s="2">
        <v>143014.79003988151</v>
      </c>
      <c r="J451" s="3">
        <v>1.9341899930423461E-3</v>
      </c>
      <c r="K451" s="4">
        <v>73940404.280000001</v>
      </c>
      <c r="L451" s="5">
        <v>2975001</v>
      </c>
      <c r="M451" s="6">
        <v>24.853909049999999</v>
      </c>
      <c r="N451" s="7" t="str">
        <f>IF(ISNUMBER(_xll.BDP($C451, "DELTA_MID")),_xll.BDP($C451, "DELTA_MID")," ")</f>
        <v xml:space="preserve"> </v>
      </c>
      <c r="O451" s="7" t="str">
        <f>IF(ISNUMBER(N451),_xll.BDP($C451, "OPT_UNDL_TICKER")," ")</f>
        <v xml:space="preserve"> </v>
      </c>
      <c r="P451" s="8" t="str">
        <f>IF(ISNUMBER(N451),_xll.BDP($C451, "OPT_UNDL_PX")," ")</f>
        <v xml:space="preserve"> </v>
      </c>
      <c r="Q451" s="7" t="str">
        <f t="shared" ref="Q451:Q514" si="7">IF(ISNUMBER(N451),+G451*100*P451/K451," ")</f>
        <v xml:space="preserve"> </v>
      </c>
      <c r="R451" s="8" t="str">
        <f>IF(ISNUMBER(_xll.BDP($T451&amp;" Index","DUR_ADJ_OAS_MID")),_xll.BDP($T451&amp;" Index","DUR_ADJ_OAS_MID"),IF(ISNUMBER(_xll.BDP($T451&amp;" Govt","DUR_ADJ_OAS_MID")),_xll.BDP($T451&amp;" Govt","DUR_ADJ_OAS_MID")," "))</f>
        <v xml:space="preserve"> </v>
      </c>
      <c r="S451" s="7" t="str">
        <f ca="1">IF(AND(A450="SVOL",C450="Cash"),                                     SUM(INDIRECT(ADDRESS(ROW()-(COUNTIF(A:A,"SVOL")),COLUMN())):INDIRECT(ADDRESS(ROW()-1,COLUMN()))),                                    IF(AND(A451="TYA",C451="Cash"), SUM(INDIRECT(ADDRESS(ROW()-(COUNTIF(A:A,"TYA")-1),COLUMN())):INDIRECT(ADDRESS(ROW()-1,COLUMN()))),                                    IF(AND(A451="SVOL",ISNUMBER(FIND(" Govt",C451))),"", IF(AND(A451="SVOL",ISNUMBER(FIND(" Index",C451))),J451,                                    IF(ISNUMBER(N451),Q451*N451,IF(ISNUMBER(R451),J451*R451," "))))))</f>
        <v xml:space="preserve"> </v>
      </c>
      <c r="AB451" s="8" t="s">
        <v>602</v>
      </c>
      <c r="AG451" s="17">
        <v>-4.1219999999999998E-3</v>
      </c>
    </row>
    <row r="452" spans="1:33" x14ac:dyDescent="0.35">
      <c r="A452" t="s">
        <v>1100</v>
      </c>
      <c r="B452" t="s">
        <v>1031</v>
      </c>
      <c r="C452" t="s">
        <v>1032</v>
      </c>
      <c r="D452" t="s">
        <v>1033</v>
      </c>
      <c r="E452" t="s">
        <v>1034</v>
      </c>
      <c r="F452" t="s">
        <v>1035</v>
      </c>
      <c r="G452" s="1">
        <v>462.70023392319291</v>
      </c>
      <c r="H452" s="1">
        <v>286.31</v>
      </c>
      <c r="I452" s="2">
        <v>132475.7039745494</v>
      </c>
      <c r="J452" s="3">
        <v>1.791655120965878E-3</v>
      </c>
      <c r="K452" s="4">
        <v>73940404.280000001</v>
      </c>
      <c r="L452" s="5">
        <v>2975001</v>
      </c>
      <c r="M452" s="6">
        <v>24.853909049999999</v>
      </c>
      <c r="N452" s="7" t="str">
        <f>IF(ISNUMBER(_xll.BDP($C452, "DELTA_MID")),_xll.BDP($C452, "DELTA_MID")," ")</f>
        <v xml:space="preserve"> </v>
      </c>
      <c r="O452" s="7" t="str">
        <f>IF(ISNUMBER(N452),_xll.BDP($C452, "OPT_UNDL_TICKER")," ")</f>
        <v xml:space="preserve"> </v>
      </c>
      <c r="P452" s="8" t="str">
        <f>IF(ISNUMBER(N452),_xll.BDP($C452, "OPT_UNDL_PX")," ")</f>
        <v xml:space="preserve"> </v>
      </c>
      <c r="Q452" s="7" t="str">
        <f t="shared" si="7"/>
        <v xml:space="preserve"> </v>
      </c>
      <c r="R452" s="8" t="str">
        <f>IF(ISNUMBER(_xll.BDP($T452&amp;" Index","DUR_ADJ_OAS_MID")),_xll.BDP($T452&amp;" Index","DUR_ADJ_OAS_MID"),IF(ISNUMBER(_xll.BDP($T452&amp;" Govt","DUR_ADJ_OAS_MID")),_xll.BDP($T452&amp;" Govt","DUR_ADJ_OAS_MID")," "))</f>
        <v xml:space="preserve"> </v>
      </c>
      <c r="S452" s="7" t="str">
        <f ca="1">IF(AND(A451="SVOL",C451="Cash"),                                     SUM(INDIRECT(ADDRESS(ROW()-(COUNTIF(A:A,"SVOL")),COLUMN())):INDIRECT(ADDRESS(ROW()-1,COLUMN()))),                                    IF(AND(A452="TYA",C452="Cash"), SUM(INDIRECT(ADDRESS(ROW()-(COUNTIF(A:A,"TYA")-1),COLUMN())):INDIRECT(ADDRESS(ROW()-1,COLUMN()))),                                    IF(AND(A452="SVOL",ISNUMBER(FIND(" Govt",C452))),"", IF(AND(A452="SVOL",ISNUMBER(FIND(" Index",C452))),J452,                                    IF(ISNUMBER(N452),Q452*N452,IF(ISNUMBER(R452),J452*R452," "))))))</f>
        <v xml:space="preserve"> </v>
      </c>
      <c r="AB452" s="8" t="s">
        <v>602</v>
      </c>
      <c r="AG452" s="17">
        <v>-4.1219999999999998E-3</v>
      </c>
    </row>
    <row r="453" spans="1:33" x14ac:dyDescent="0.35">
      <c r="A453" t="s">
        <v>1100</v>
      </c>
      <c r="B453" t="s">
        <v>1036</v>
      </c>
      <c r="C453" t="s">
        <v>1037</v>
      </c>
      <c r="D453" t="s">
        <v>1038</v>
      </c>
      <c r="E453" t="s">
        <v>1039</v>
      </c>
      <c r="F453" t="s">
        <v>1040</v>
      </c>
      <c r="G453" s="1">
        <v>443.31650440247859</v>
      </c>
      <c r="H453" s="1">
        <v>303.33999999999997</v>
      </c>
      <c r="I453" s="2">
        <v>134475.62844544789</v>
      </c>
      <c r="J453" s="3">
        <v>1.8187029102006401E-3</v>
      </c>
      <c r="K453" s="4">
        <v>73940404.280000001</v>
      </c>
      <c r="L453" s="5">
        <v>2975001</v>
      </c>
      <c r="M453" s="6">
        <v>24.853909049999999</v>
      </c>
      <c r="N453" s="7" t="str">
        <f>IF(ISNUMBER(_xll.BDP($C453, "DELTA_MID")),_xll.BDP($C453, "DELTA_MID")," ")</f>
        <v xml:space="preserve"> </v>
      </c>
      <c r="O453" s="7" t="str">
        <f>IF(ISNUMBER(N453),_xll.BDP($C453, "OPT_UNDL_TICKER")," ")</f>
        <v xml:space="preserve"> </v>
      </c>
      <c r="P453" s="8" t="str">
        <f>IF(ISNUMBER(N453),_xll.BDP($C453, "OPT_UNDL_PX")," ")</f>
        <v xml:space="preserve"> </v>
      </c>
      <c r="Q453" s="7" t="str">
        <f t="shared" si="7"/>
        <v xml:space="preserve"> </v>
      </c>
      <c r="R453" s="8" t="str">
        <f>IF(ISNUMBER(_xll.BDP($T453&amp;" Index","DUR_ADJ_OAS_MID")),_xll.BDP($T453&amp;" Index","DUR_ADJ_OAS_MID"),IF(ISNUMBER(_xll.BDP($T453&amp;" Govt","DUR_ADJ_OAS_MID")),_xll.BDP($T453&amp;" Govt","DUR_ADJ_OAS_MID")," "))</f>
        <v xml:space="preserve"> </v>
      </c>
      <c r="S453" s="7" t="str">
        <f ca="1">IF(AND(A452="SVOL",C452="Cash"),                                     SUM(INDIRECT(ADDRESS(ROW()-(COUNTIF(A:A,"SVOL")),COLUMN())):INDIRECT(ADDRESS(ROW()-1,COLUMN()))),                                    IF(AND(A453="TYA",C453="Cash"), SUM(INDIRECT(ADDRESS(ROW()-(COUNTIF(A:A,"TYA")-1),COLUMN())):INDIRECT(ADDRESS(ROW()-1,COLUMN()))),                                    IF(AND(A453="SVOL",ISNUMBER(FIND(" Govt",C453))),"", IF(AND(A453="SVOL",ISNUMBER(FIND(" Index",C453))),J453,                                    IF(ISNUMBER(N453),Q453*N453,IF(ISNUMBER(R453),J453*R453," "))))))</f>
        <v xml:space="preserve"> </v>
      </c>
      <c r="AB453" s="8" t="s">
        <v>602</v>
      </c>
      <c r="AG453" s="17">
        <v>-4.1219999999999998E-3</v>
      </c>
    </row>
    <row r="454" spans="1:33" x14ac:dyDescent="0.35">
      <c r="A454" t="s">
        <v>1100</v>
      </c>
      <c r="B454" t="s">
        <v>1041</v>
      </c>
      <c r="C454" t="s">
        <v>1042</v>
      </c>
      <c r="D454" t="s">
        <v>1043</v>
      </c>
      <c r="E454" t="s">
        <v>1044</v>
      </c>
      <c r="F454" t="s">
        <v>1045</v>
      </c>
      <c r="G454" s="1">
        <v>36632.147661237927</v>
      </c>
      <c r="H454" s="1">
        <v>3.05</v>
      </c>
      <c r="I454" s="2">
        <v>111728.0503667757</v>
      </c>
      <c r="J454" s="3">
        <v>1.51105544329566E-3</v>
      </c>
      <c r="K454" s="4">
        <v>73940404.280000001</v>
      </c>
      <c r="L454" s="5">
        <v>2975001</v>
      </c>
      <c r="M454" s="6">
        <v>24.853909049999999</v>
      </c>
      <c r="N454" s="7" t="str">
        <f>IF(ISNUMBER(_xll.BDP($C454, "DELTA_MID")),_xll.BDP($C454, "DELTA_MID")," ")</f>
        <v xml:space="preserve"> </v>
      </c>
      <c r="O454" s="7" t="str">
        <f>IF(ISNUMBER(N454),_xll.BDP($C454, "OPT_UNDL_TICKER")," ")</f>
        <v xml:space="preserve"> </v>
      </c>
      <c r="P454" s="8" t="str">
        <f>IF(ISNUMBER(N454),_xll.BDP($C454, "OPT_UNDL_PX")," ")</f>
        <v xml:space="preserve"> </v>
      </c>
      <c r="Q454" s="7" t="str">
        <f t="shared" si="7"/>
        <v xml:space="preserve"> </v>
      </c>
      <c r="R454" s="8" t="str">
        <f>IF(ISNUMBER(_xll.BDP($T454&amp;" Index","DUR_ADJ_OAS_MID")),_xll.BDP($T454&amp;" Index","DUR_ADJ_OAS_MID"),IF(ISNUMBER(_xll.BDP($T454&amp;" Govt","DUR_ADJ_OAS_MID")),_xll.BDP($T454&amp;" Govt","DUR_ADJ_OAS_MID")," "))</f>
        <v xml:space="preserve"> </v>
      </c>
      <c r="S454" s="7" t="str">
        <f ca="1">IF(AND(A453="SVOL",C453="Cash"),                                     SUM(INDIRECT(ADDRESS(ROW()-(COUNTIF(A:A,"SVOL")),COLUMN())):INDIRECT(ADDRESS(ROW()-1,COLUMN()))),                                    IF(AND(A454="TYA",C454="Cash"), SUM(INDIRECT(ADDRESS(ROW()-(COUNTIF(A:A,"TYA")-1),COLUMN())):INDIRECT(ADDRESS(ROW()-1,COLUMN()))),                                    IF(AND(A454="SVOL",ISNUMBER(FIND(" Govt",C454))),"", IF(AND(A454="SVOL",ISNUMBER(FIND(" Index",C454))),J454,                                    IF(ISNUMBER(N454),Q454*N454,IF(ISNUMBER(R454),J454*R454," "))))))</f>
        <v xml:space="preserve"> </v>
      </c>
      <c r="AB454" s="8" t="s">
        <v>602</v>
      </c>
      <c r="AG454" s="17">
        <v>-4.1219999999999998E-3</v>
      </c>
    </row>
    <row r="455" spans="1:33" x14ac:dyDescent="0.35">
      <c r="A455" t="s">
        <v>1100</v>
      </c>
      <c r="B455" t="s">
        <v>1046</v>
      </c>
      <c r="C455" t="s">
        <v>1047</v>
      </c>
      <c r="D455" t="s">
        <v>1048</v>
      </c>
      <c r="E455" t="s">
        <v>1049</v>
      </c>
      <c r="F455" t="s">
        <v>1050</v>
      </c>
      <c r="G455" s="1">
        <v>421.20269112915139</v>
      </c>
      <c r="H455" s="1">
        <v>328.12</v>
      </c>
      <c r="I455" s="2">
        <v>138205.02701329719</v>
      </c>
      <c r="J455" s="3">
        <v>1.869140808183003E-3</v>
      </c>
      <c r="K455" s="4">
        <v>73940404.280000001</v>
      </c>
      <c r="L455" s="5">
        <v>2975001</v>
      </c>
      <c r="M455" s="6">
        <v>24.853909049999999</v>
      </c>
      <c r="N455" s="7" t="str">
        <f>IF(ISNUMBER(_xll.BDP($C455, "DELTA_MID")),_xll.BDP($C455, "DELTA_MID")," ")</f>
        <v xml:space="preserve"> </v>
      </c>
      <c r="O455" s="7" t="str">
        <f>IF(ISNUMBER(N455),_xll.BDP($C455, "OPT_UNDL_TICKER")," ")</f>
        <v xml:space="preserve"> </v>
      </c>
      <c r="P455" s="8" t="str">
        <f>IF(ISNUMBER(N455),_xll.BDP($C455, "OPT_UNDL_PX")," ")</f>
        <v xml:space="preserve"> </v>
      </c>
      <c r="Q455" s="7" t="str">
        <f t="shared" si="7"/>
        <v xml:space="preserve"> </v>
      </c>
      <c r="R455" s="8" t="str">
        <f>IF(ISNUMBER(_xll.BDP($T455&amp;" Index","DUR_ADJ_OAS_MID")),_xll.BDP($T455&amp;" Index","DUR_ADJ_OAS_MID"),IF(ISNUMBER(_xll.BDP($T455&amp;" Govt","DUR_ADJ_OAS_MID")),_xll.BDP($T455&amp;" Govt","DUR_ADJ_OAS_MID")," "))</f>
        <v xml:space="preserve"> </v>
      </c>
      <c r="S455" s="7" t="str">
        <f ca="1">IF(AND(A454="SVOL",C454="Cash"),                                     SUM(INDIRECT(ADDRESS(ROW()-(COUNTIF(A:A,"SVOL")),COLUMN())):INDIRECT(ADDRESS(ROW()-1,COLUMN()))),                                    IF(AND(A455="TYA",C455="Cash"), SUM(INDIRECT(ADDRESS(ROW()-(COUNTIF(A:A,"TYA")-1),COLUMN())):INDIRECT(ADDRESS(ROW()-1,COLUMN()))),                                    IF(AND(A455="SVOL",ISNUMBER(FIND(" Govt",C455))),"", IF(AND(A455="SVOL",ISNUMBER(FIND(" Index",C455))),J455,                                    IF(ISNUMBER(N455),Q455*N455,IF(ISNUMBER(R455),J455*R455," "))))))</f>
        <v xml:space="preserve"> </v>
      </c>
      <c r="AB455" s="8" t="s">
        <v>602</v>
      </c>
      <c r="AG455" s="17">
        <v>-4.1219999999999998E-3</v>
      </c>
    </row>
    <row r="456" spans="1:33" x14ac:dyDescent="0.35">
      <c r="A456" t="s">
        <v>1100</v>
      </c>
      <c r="B456" t="s">
        <v>1051</v>
      </c>
      <c r="C456" t="s">
        <v>1052</v>
      </c>
      <c r="D456" t="s">
        <v>1053</v>
      </c>
      <c r="E456" t="s">
        <v>1054</v>
      </c>
      <c r="F456" t="s">
        <v>1055</v>
      </c>
      <c r="G456" s="1">
        <v>267.07684399885881</v>
      </c>
      <c r="H456" s="1">
        <v>558.69000000000005</v>
      </c>
      <c r="I456" s="2">
        <v>149213.16197372251</v>
      </c>
      <c r="J456" s="3">
        <v>2.0180192876505928E-3</v>
      </c>
      <c r="K456" s="4">
        <v>73940404.280000001</v>
      </c>
      <c r="L456" s="5">
        <v>2975001</v>
      </c>
      <c r="M456" s="6">
        <v>24.853909049999999</v>
      </c>
      <c r="N456" s="7" t="str">
        <f>IF(ISNUMBER(_xll.BDP($C456, "DELTA_MID")),_xll.BDP($C456, "DELTA_MID")," ")</f>
        <v xml:space="preserve"> </v>
      </c>
      <c r="O456" s="7" t="str">
        <f>IF(ISNUMBER(N456),_xll.BDP($C456, "OPT_UNDL_TICKER")," ")</f>
        <v xml:space="preserve"> </v>
      </c>
      <c r="P456" s="8" t="str">
        <f>IF(ISNUMBER(N456),_xll.BDP($C456, "OPT_UNDL_PX")," ")</f>
        <v xml:space="preserve"> </v>
      </c>
      <c r="Q456" s="7" t="str">
        <f t="shared" si="7"/>
        <v xml:space="preserve"> </v>
      </c>
      <c r="R456" s="8" t="str">
        <f>IF(ISNUMBER(_xll.BDP($T456&amp;" Index","DUR_ADJ_OAS_MID")),_xll.BDP($T456&amp;" Index","DUR_ADJ_OAS_MID"),IF(ISNUMBER(_xll.BDP($T456&amp;" Govt","DUR_ADJ_OAS_MID")),_xll.BDP($T456&amp;" Govt","DUR_ADJ_OAS_MID")," "))</f>
        <v xml:space="preserve"> </v>
      </c>
      <c r="S456" s="7" t="str">
        <f ca="1">IF(AND(A455="SVOL",C455="Cash"),                                     SUM(INDIRECT(ADDRESS(ROW()-(COUNTIF(A:A,"SVOL")),COLUMN())):INDIRECT(ADDRESS(ROW()-1,COLUMN()))),                                    IF(AND(A456="TYA",C456="Cash"), SUM(INDIRECT(ADDRESS(ROW()-(COUNTIF(A:A,"TYA")-1),COLUMN())):INDIRECT(ADDRESS(ROW()-1,COLUMN()))),                                    IF(AND(A456="SVOL",ISNUMBER(FIND(" Govt",C456))),"", IF(AND(A456="SVOL",ISNUMBER(FIND(" Index",C456))),J456,                                    IF(ISNUMBER(N456),Q456*N456,IF(ISNUMBER(R456),J456*R456," "))))))</f>
        <v xml:space="preserve"> </v>
      </c>
      <c r="AB456" s="8" t="s">
        <v>602</v>
      </c>
      <c r="AG456" s="17">
        <v>-4.1219999999999998E-3</v>
      </c>
    </row>
    <row r="457" spans="1:33" x14ac:dyDescent="0.35">
      <c r="A457" t="s">
        <v>1100</v>
      </c>
      <c r="B457" t="s">
        <v>1056</v>
      </c>
      <c r="C457" t="s">
        <v>1057</v>
      </c>
      <c r="D457" t="s">
        <v>1058</v>
      </c>
      <c r="E457" t="s">
        <v>1059</v>
      </c>
      <c r="F457" t="s">
        <v>1060</v>
      </c>
      <c r="G457" s="1">
        <v>2390.207866350082</v>
      </c>
      <c r="H457" s="1">
        <v>58.59</v>
      </c>
      <c r="I457" s="2">
        <v>140042.27888945129</v>
      </c>
      <c r="J457" s="3">
        <v>1.893988547305402E-3</v>
      </c>
      <c r="K457" s="4">
        <v>73940404.280000001</v>
      </c>
      <c r="L457" s="5">
        <v>2975001</v>
      </c>
      <c r="M457" s="6">
        <v>24.853909049999999</v>
      </c>
      <c r="N457" s="7" t="str">
        <f>IF(ISNUMBER(_xll.BDP($C457, "DELTA_MID")),_xll.BDP($C457, "DELTA_MID")," ")</f>
        <v xml:space="preserve"> </v>
      </c>
      <c r="O457" s="7" t="str">
        <f>IF(ISNUMBER(N457),_xll.BDP($C457, "OPT_UNDL_TICKER")," ")</f>
        <v xml:space="preserve"> </v>
      </c>
      <c r="P457" s="8" t="str">
        <f>IF(ISNUMBER(N457),_xll.BDP($C457, "OPT_UNDL_PX")," ")</f>
        <v xml:space="preserve"> </v>
      </c>
      <c r="Q457" s="7" t="str">
        <f t="shared" si="7"/>
        <v xml:space="preserve"> </v>
      </c>
      <c r="R457" s="8" t="str">
        <f>IF(ISNUMBER(_xll.BDP($T457&amp;" Index","DUR_ADJ_OAS_MID")),_xll.BDP($T457&amp;" Index","DUR_ADJ_OAS_MID"),IF(ISNUMBER(_xll.BDP($T457&amp;" Govt","DUR_ADJ_OAS_MID")),_xll.BDP($T457&amp;" Govt","DUR_ADJ_OAS_MID")," "))</f>
        <v xml:space="preserve"> </v>
      </c>
      <c r="S457" s="7" t="str">
        <f ca="1">IF(AND(A456="SVOL",C456="Cash"),                                     SUM(INDIRECT(ADDRESS(ROW()-(COUNTIF(A:A,"SVOL")),COLUMN())):INDIRECT(ADDRESS(ROW()-1,COLUMN()))),                                    IF(AND(A457="TYA",C457="Cash"), SUM(INDIRECT(ADDRESS(ROW()-(COUNTIF(A:A,"TYA")-1),COLUMN())):INDIRECT(ADDRESS(ROW()-1,COLUMN()))),                                    IF(AND(A457="SVOL",ISNUMBER(FIND(" Govt",C457))),"", IF(AND(A457="SVOL",ISNUMBER(FIND(" Index",C457))),J457,                                    IF(ISNUMBER(N457),Q457*N457,IF(ISNUMBER(R457),J457*R457," "))))))</f>
        <v xml:space="preserve"> </v>
      </c>
      <c r="AB457" s="8" t="s">
        <v>602</v>
      </c>
      <c r="AG457" s="17">
        <v>-4.1219999999999998E-3</v>
      </c>
    </row>
    <row r="458" spans="1:33" x14ac:dyDescent="0.35">
      <c r="A458" t="s">
        <v>1100</v>
      </c>
      <c r="B458" t="s">
        <v>1061</v>
      </c>
      <c r="C458" t="s">
        <v>1062</v>
      </c>
      <c r="D458" t="s">
        <v>1063</v>
      </c>
      <c r="E458" t="s">
        <v>1064</v>
      </c>
      <c r="F458" t="s">
        <v>1065</v>
      </c>
      <c r="G458" s="1">
        <v>356.36970789580062</v>
      </c>
      <c r="H458" s="1">
        <v>458.53</v>
      </c>
      <c r="I458" s="2">
        <v>163406.20216146141</v>
      </c>
      <c r="J458" s="3">
        <v>2.2099717164470638E-3</v>
      </c>
      <c r="K458" s="4">
        <v>73940404.280000001</v>
      </c>
      <c r="L458" s="5">
        <v>2975001</v>
      </c>
      <c r="M458" s="6">
        <v>24.853909049999999</v>
      </c>
      <c r="N458" s="7" t="str">
        <f>IF(ISNUMBER(_xll.BDP($C458, "DELTA_MID")),_xll.BDP($C458, "DELTA_MID")," ")</f>
        <v xml:space="preserve"> </v>
      </c>
      <c r="O458" s="7" t="str">
        <f>IF(ISNUMBER(N458),_xll.BDP($C458, "OPT_UNDL_TICKER")," ")</f>
        <v xml:space="preserve"> </v>
      </c>
      <c r="P458" s="8" t="str">
        <f>IF(ISNUMBER(N458),_xll.BDP($C458, "OPT_UNDL_PX")," ")</f>
        <v xml:space="preserve"> </v>
      </c>
      <c r="Q458" s="7" t="str">
        <f t="shared" si="7"/>
        <v xml:space="preserve"> </v>
      </c>
      <c r="R458" s="8" t="str">
        <f>IF(ISNUMBER(_xll.BDP($T458&amp;" Index","DUR_ADJ_OAS_MID")),_xll.BDP($T458&amp;" Index","DUR_ADJ_OAS_MID"),IF(ISNUMBER(_xll.BDP($T458&amp;" Govt","DUR_ADJ_OAS_MID")),_xll.BDP($T458&amp;" Govt","DUR_ADJ_OAS_MID")," "))</f>
        <v xml:space="preserve"> </v>
      </c>
      <c r="S458" s="7" t="str">
        <f ca="1">IF(AND(A457="SVOL",C457="Cash"),                                     SUM(INDIRECT(ADDRESS(ROW()-(COUNTIF(A:A,"SVOL")),COLUMN())):INDIRECT(ADDRESS(ROW()-1,COLUMN()))),                                    IF(AND(A458="TYA",C458="Cash"), SUM(INDIRECT(ADDRESS(ROW()-(COUNTIF(A:A,"TYA")-1),COLUMN())):INDIRECT(ADDRESS(ROW()-1,COLUMN()))),                                    IF(AND(A458="SVOL",ISNUMBER(FIND(" Govt",C458))),"", IF(AND(A458="SVOL",ISNUMBER(FIND(" Index",C458))),J458,                                    IF(ISNUMBER(N458),Q458*N458,IF(ISNUMBER(R458),J458*R458," "))))))</f>
        <v xml:space="preserve"> </v>
      </c>
      <c r="AB458" s="8" t="s">
        <v>602</v>
      </c>
      <c r="AG458" s="17">
        <v>-4.1219999999999998E-3</v>
      </c>
    </row>
    <row r="459" spans="1:33" x14ac:dyDescent="0.35">
      <c r="A459" t="s">
        <v>1100</v>
      </c>
      <c r="B459" t="s">
        <v>1066</v>
      </c>
      <c r="C459" t="s">
        <v>1067</v>
      </c>
      <c r="D459" t="s">
        <v>1068</v>
      </c>
      <c r="E459" t="s">
        <v>1069</v>
      </c>
      <c r="F459" t="s">
        <v>1070</v>
      </c>
      <c r="G459" s="1">
        <v>302.2702410197204</v>
      </c>
      <c r="H459" s="1">
        <v>484.11</v>
      </c>
      <c r="I459" s="2">
        <v>146332.04638005691</v>
      </c>
      <c r="J459" s="3">
        <v>1.9790539124714779E-3</v>
      </c>
      <c r="K459" s="4">
        <v>73940404.280000001</v>
      </c>
      <c r="L459" s="5">
        <v>2975001</v>
      </c>
      <c r="M459" s="6">
        <v>24.853909049999999</v>
      </c>
      <c r="N459" s="7" t="str">
        <f>IF(ISNUMBER(_xll.BDP($C459, "DELTA_MID")),_xll.BDP($C459, "DELTA_MID")," ")</f>
        <v xml:space="preserve"> </v>
      </c>
      <c r="O459" s="7" t="str">
        <f>IF(ISNUMBER(N459),_xll.BDP($C459, "OPT_UNDL_TICKER")," ")</f>
        <v xml:space="preserve"> </v>
      </c>
      <c r="P459" s="8" t="str">
        <f>IF(ISNUMBER(N459),_xll.BDP($C459, "OPT_UNDL_PX")," ")</f>
        <v xml:space="preserve"> </v>
      </c>
      <c r="Q459" s="7" t="str">
        <f t="shared" si="7"/>
        <v xml:space="preserve"> </v>
      </c>
      <c r="R459" s="8" t="str">
        <f>IF(ISNUMBER(_xll.BDP($T459&amp;" Index","DUR_ADJ_OAS_MID")),_xll.BDP($T459&amp;" Index","DUR_ADJ_OAS_MID"),IF(ISNUMBER(_xll.BDP($T459&amp;" Govt","DUR_ADJ_OAS_MID")),_xll.BDP($T459&amp;" Govt","DUR_ADJ_OAS_MID")," "))</f>
        <v xml:space="preserve"> </v>
      </c>
      <c r="S459" s="7" t="str">
        <f ca="1">IF(AND(A458="SVOL",C458="Cash"),                                     SUM(INDIRECT(ADDRESS(ROW()-(COUNTIF(A:A,"SVOL")),COLUMN())):INDIRECT(ADDRESS(ROW()-1,COLUMN()))),                                    IF(AND(A459="TYA",C459="Cash"), SUM(INDIRECT(ADDRESS(ROW()-(COUNTIF(A:A,"TYA")-1),COLUMN())):INDIRECT(ADDRESS(ROW()-1,COLUMN()))),                                    IF(AND(A459="SVOL",ISNUMBER(FIND(" Govt",C459))),"", IF(AND(A459="SVOL",ISNUMBER(FIND(" Index",C459))),J459,                                    IF(ISNUMBER(N459),Q459*N459,IF(ISNUMBER(R459),J459*R459," "))))))</f>
        <v xml:space="preserve"> </v>
      </c>
      <c r="AB459" s="8" t="s">
        <v>602</v>
      </c>
      <c r="AG459" s="17">
        <v>-4.1219999999999998E-3</v>
      </c>
    </row>
    <row r="460" spans="1:33" x14ac:dyDescent="0.35">
      <c r="A460" t="s">
        <v>1100</v>
      </c>
      <c r="B460" t="s">
        <v>1071</v>
      </c>
      <c r="C460" t="s">
        <v>1072</v>
      </c>
      <c r="D460" t="s">
        <v>1073</v>
      </c>
      <c r="E460" t="s">
        <v>1074</v>
      </c>
      <c r="F460" t="s">
        <v>1075</v>
      </c>
      <c r="G460" s="1">
        <v>1715.1474252285161</v>
      </c>
      <c r="H460" s="1">
        <v>94.38</v>
      </c>
      <c r="I460" s="2">
        <v>161875.61399306741</v>
      </c>
      <c r="J460" s="3">
        <v>2.1892714216177581E-3</v>
      </c>
      <c r="K460" s="4">
        <v>73940404.280000001</v>
      </c>
      <c r="L460" s="5">
        <v>2975001</v>
      </c>
      <c r="M460" s="6">
        <v>24.853909049999999</v>
      </c>
      <c r="N460" s="7" t="str">
        <f>IF(ISNUMBER(_xll.BDP($C460, "DELTA_MID")),_xll.BDP($C460, "DELTA_MID")," ")</f>
        <v xml:space="preserve"> </v>
      </c>
      <c r="O460" s="7" t="str">
        <f>IF(ISNUMBER(N460),_xll.BDP($C460, "OPT_UNDL_TICKER")," ")</f>
        <v xml:space="preserve"> </v>
      </c>
      <c r="P460" s="8" t="str">
        <f>IF(ISNUMBER(N460),_xll.BDP($C460, "OPT_UNDL_PX")," ")</f>
        <v xml:space="preserve"> </v>
      </c>
      <c r="Q460" s="7" t="str">
        <f t="shared" si="7"/>
        <v xml:space="preserve"> </v>
      </c>
      <c r="R460" s="8" t="str">
        <f>IF(ISNUMBER(_xll.BDP($T460&amp;" Index","DUR_ADJ_OAS_MID")),_xll.BDP($T460&amp;" Index","DUR_ADJ_OAS_MID"),IF(ISNUMBER(_xll.BDP($T460&amp;" Govt","DUR_ADJ_OAS_MID")),_xll.BDP($T460&amp;" Govt","DUR_ADJ_OAS_MID")," "))</f>
        <v xml:space="preserve"> </v>
      </c>
      <c r="S460" s="7" t="str">
        <f ca="1">IF(AND(A459="SVOL",C459="Cash"),                                     SUM(INDIRECT(ADDRESS(ROW()-(COUNTIF(A:A,"SVOL")),COLUMN())):INDIRECT(ADDRESS(ROW()-1,COLUMN()))),                                    IF(AND(A460="TYA",C460="Cash"), SUM(INDIRECT(ADDRESS(ROW()-(COUNTIF(A:A,"TYA")-1),COLUMN())):INDIRECT(ADDRESS(ROW()-1,COLUMN()))),                                    IF(AND(A460="SVOL",ISNUMBER(FIND(" Govt",C460))),"", IF(AND(A460="SVOL",ISNUMBER(FIND(" Index",C460))),J460,                                    IF(ISNUMBER(N460),Q460*N460,IF(ISNUMBER(R460),J460*R460," "))))))</f>
        <v xml:space="preserve"> </v>
      </c>
      <c r="AB460" s="8" t="s">
        <v>602</v>
      </c>
      <c r="AG460" s="17">
        <v>-4.1219999999999998E-3</v>
      </c>
    </row>
    <row r="461" spans="1:33" x14ac:dyDescent="0.35">
      <c r="A461" t="s">
        <v>1100</v>
      </c>
      <c r="B461" t="s">
        <v>1076</v>
      </c>
      <c r="C461" t="s">
        <v>1077</v>
      </c>
      <c r="D461" t="s">
        <v>1078</v>
      </c>
      <c r="E461" t="s">
        <v>1079</v>
      </c>
      <c r="F461" t="s">
        <v>1080</v>
      </c>
      <c r="G461" s="1">
        <v>632.61234047149355</v>
      </c>
      <c r="H461" s="1">
        <v>232.81</v>
      </c>
      <c r="I461" s="2">
        <v>147278.47898516839</v>
      </c>
      <c r="J461" s="3">
        <v>1.9918538506693761E-3</v>
      </c>
      <c r="K461" s="4">
        <v>73940404.280000001</v>
      </c>
      <c r="L461" s="5">
        <v>2975001</v>
      </c>
      <c r="M461" s="6">
        <v>24.853909049999999</v>
      </c>
      <c r="N461" s="7" t="str">
        <f>IF(ISNUMBER(_xll.BDP($C461, "DELTA_MID")),_xll.BDP($C461, "DELTA_MID")," ")</f>
        <v xml:space="preserve"> </v>
      </c>
      <c r="O461" s="7" t="str">
        <f>IF(ISNUMBER(N461),_xll.BDP($C461, "OPT_UNDL_TICKER")," ")</f>
        <v xml:space="preserve"> </v>
      </c>
      <c r="P461" s="8" t="str">
        <f>IF(ISNUMBER(N461),_xll.BDP($C461, "OPT_UNDL_PX")," ")</f>
        <v xml:space="preserve"> </v>
      </c>
      <c r="Q461" s="7" t="str">
        <f t="shared" si="7"/>
        <v xml:space="preserve"> </v>
      </c>
      <c r="R461" s="8" t="str">
        <f>IF(ISNUMBER(_xll.BDP($T461&amp;" Index","DUR_ADJ_OAS_MID")),_xll.BDP($T461&amp;" Index","DUR_ADJ_OAS_MID"),IF(ISNUMBER(_xll.BDP($T461&amp;" Govt","DUR_ADJ_OAS_MID")),_xll.BDP($T461&amp;" Govt","DUR_ADJ_OAS_MID")," "))</f>
        <v xml:space="preserve"> </v>
      </c>
      <c r="S461" s="7" t="str">
        <f ca="1">IF(AND(A460="SVOL",C460="Cash"),                                     SUM(INDIRECT(ADDRESS(ROW()-(COUNTIF(A:A,"SVOL")),COLUMN())):INDIRECT(ADDRESS(ROW()-1,COLUMN()))),                                    IF(AND(A461="TYA",C461="Cash"), SUM(INDIRECT(ADDRESS(ROW()-(COUNTIF(A:A,"TYA")-1),COLUMN())):INDIRECT(ADDRESS(ROW()-1,COLUMN()))),                                    IF(AND(A461="SVOL",ISNUMBER(FIND(" Govt",C461))),"", IF(AND(A461="SVOL",ISNUMBER(FIND(" Index",C461))),J461,                                    IF(ISNUMBER(N461),Q461*N461,IF(ISNUMBER(R461),J461*R461," "))))))</f>
        <v xml:space="preserve"> </v>
      </c>
      <c r="AB461" s="8" t="s">
        <v>602</v>
      </c>
      <c r="AG461" s="17">
        <v>-4.1219999999999998E-3</v>
      </c>
    </row>
    <row r="462" spans="1:33" x14ac:dyDescent="0.35">
      <c r="A462" t="s">
        <v>1100</v>
      </c>
      <c r="B462" t="s">
        <v>1081</v>
      </c>
      <c r="C462" t="s">
        <v>1082</v>
      </c>
      <c r="D462" t="s">
        <v>1083</v>
      </c>
      <c r="E462" t="s">
        <v>1084</v>
      </c>
      <c r="F462" t="s">
        <v>1085</v>
      </c>
      <c r="G462" s="1">
        <v>4121.117953921992</v>
      </c>
      <c r="H462" s="1">
        <v>37.21</v>
      </c>
      <c r="I462" s="2">
        <v>153346.79906543731</v>
      </c>
      <c r="J462" s="3">
        <v>2.0739242712920331E-3</v>
      </c>
      <c r="K462" s="4">
        <v>73940404.280000001</v>
      </c>
      <c r="L462" s="5">
        <v>2975001</v>
      </c>
      <c r="M462" s="6">
        <v>24.853909049999999</v>
      </c>
      <c r="N462" s="7" t="str">
        <f>IF(ISNUMBER(_xll.BDP($C462, "DELTA_MID")),_xll.BDP($C462, "DELTA_MID")," ")</f>
        <v xml:space="preserve"> </v>
      </c>
      <c r="O462" s="7" t="str">
        <f>IF(ISNUMBER(N462),_xll.BDP($C462, "OPT_UNDL_TICKER")," ")</f>
        <v xml:space="preserve"> </v>
      </c>
      <c r="P462" s="8" t="str">
        <f>IF(ISNUMBER(N462),_xll.BDP($C462, "OPT_UNDL_PX")," ")</f>
        <v xml:space="preserve"> </v>
      </c>
      <c r="Q462" s="7" t="str">
        <f t="shared" si="7"/>
        <v xml:space="preserve"> </v>
      </c>
      <c r="R462" s="8" t="str">
        <f>IF(ISNUMBER(_xll.BDP($T462&amp;" Index","DUR_ADJ_OAS_MID")),_xll.BDP($T462&amp;" Index","DUR_ADJ_OAS_MID"),IF(ISNUMBER(_xll.BDP($T462&amp;" Govt","DUR_ADJ_OAS_MID")),_xll.BDP($T462&amp;" Govt","DUR_ADJ_OAS_MID")," "))</f>
        <v xml:space="preserve"> </v>
      </c>
      <c r="S462" s="7" t="str">
        <f ca="1">IF(AND(A461="SVOL",C461="Cash"),                                     SUM(INDIRECT(ADDRESS(ROW()-(COUNTIF(A:A,"SVOL")),COLUMN())):INDIRECT(ADDRESS(ROW()-1,COLUMN()))),                                    IF(AND(A462="TYA",C462="Cash"), SUM(INDIRECT(ADDRESS(ROW()-(COUNTIF(A:A,"TYA")-1),COLUMN())):INDIRECT(ADDRESS(ROW()-1,COLUMN()))),                                    IF(AND(A462="SVOL",ISNUMBER(FIND(" Govt",C462))),"", IF(AND(A462="SVOL",ISNUMBER(FIND(" Index",C462))),J462,                                    IF(ISNUMBER(N462),Q462*N462,IF(ISNUMBER(R462),J462*R462," "))))))</f>
        <v xml:space="preserve"> </v>
      </c>
      <c r="AB462" s="8" t="s">
        <v>602</v>
      </c>
      <c r="AG462" s="17">
        <v>-4.1219999999999998E-3</v>
      </c>
    </row>
    <row r="463" spans="1:33" x14ac:dyDescent="0.35">
      <c r="A463" t="s">
        <v>1100</v>
      </c>
      <c r="B463" t="s">
        <v>1086</v>
      </c>
      <c r="C463" t="s">
        <v>1087</v>
      </c>
      <c r="D463" t="s">
        <v>1088</v>
      </c>
      <c r="E463" t="s">
        <v>1089</v>
      </c>
      <c r="F463" t="s">
        <v>1090</v>
      </c>
      <c r="G463" s="1">
        <v>1084.187276753172</v>
      </c>
      <c r="H463" s="1">
        <v>135.33000000000001</v>
      </c>
      <c r="I463" s="2">
        <v>146723.06416300681</v>
      </c>
      <c r="J463" s="3">
        <v>1.9843421954712469E-3</v>
      </c>
      <c r="K463" s="4">
        <v>73940404.280000001</v>
      </c>
      <c r="L463" s="5">
        <v>2975001</v>
      </c>
      <c r="M463" s="6">
        <v>24.853909049999999</v>
      </c>
      <c r="N463" s="7" t="str">
        <f>IF(ISNUMBER(_xll.BDP($C463, "DELTA_MID")),_xll.BDP($C463, "DELTA_MID")," ")</f>
        <v xml:space="preserve"> </v>
      </c>
      <c r="O463" s="7" t="str">
        <f>IF(ISNUMBER(N463),_xll.BDP($C463, "OPT_UNDL_TICKER")," ")</f>
        <v xml:space="preserve"> </v>
      </c>
      <c r="P463" s="8" t="str">
        <f>IF(ISNUMBER(N463),_xll.BDP($C463, "OPT_UNDL_PX")," ")</f>
        <v xml:space="preserve"> </v>
      </c>
      <c r="Q463" s="7" t="str">
        <f t="shared" si="7"/>
        <v xml:space="preserve"> </v>
      </c>
      <c r="R463" s="8" t="str">
        <f>IF(ISNUMBER(_xll.BDP($T463&amp;" Index","DUR_ADJ_OAS_MID")),_xll.BDP($T463&amp;" Index","DUR_ADJ_OAS_MID"),IF(ISNUMBER(_xll.BDP($T463&amp;" Govt","DUR_ADJ_OAS_MID")),_xll.BDP($T463&amp;" Govt","DUR_ADJ_OAS_MID")," "))</f>
        <v xml:space="preserve"> </v>
      </c>
      <c r="S463" s="7" t="str">
        <f ca="1">IF(AND(A462="SVOL",C462="Cash"),                                     SUM(INDIRECT(ADDRESS(ROW()-(COUNTIF(A:A,"SVOL")),COLUMN())):INDIRECT(ADDRESS(ROW()-1,COLUMN()))),                                    IF(AND(A463="TYA",C463="Cash"), SUM(INDIRECT(ADDRESS(ROW()-(COUNTIF(A:A,"TYA")-1),COLUMN())):INDIRECT(ADDRESS(ROW()-1,COLUMN()))),                                    IF(AND(A463="SVOL",ISNUMBER(FIND(" Govt",C463))),"", IF(AND(A463="SVOL",ISNUMBER(FIND(" Index",C463))),J463,                                    IF(ISNUMBER(N463),Q463*N463,IF(ISNUMBER(R463),J463*R463," "))))))</f>
        <v xml:space="preserve"> </v>
      </c>
      <c r="AB463" s="8" t="s">
        <v>602</v>
      </c>
      <c r="AG463" s="17">
        <v>-4.1219999999999998E-3</v>
      </c>
    </row>
    <row r="464" spans="1:33" x14ac:dyDescent="0.35">
      <c r="A464" t="s">
        <v>1100</v>
      </c>
      <c r="B464" t="s">
        <v>595</v>
      </c>
      <c r="C464" t="s">
        <v>1091</v>
      </c>
      <c r="F464" t="s">
        <v>1091</v>
      </c>
      <c r="G464" s="1">
        <v>-14406979</v>
      </c>
      <c r="H464" s="1">
        <v>100</v>
      </c>
      <c r="I464" s="2">
        <v>-14406979</v>
      </c>
      <c r="J464" s="3">
        <v>-0.19484582402199599</v>
      </c>
      <c r="K464" s="4">
        <v>73940404.280000001</v>
      </c>
      <c r="L464" s="5">
        <v>2975001</v>
      </c>
      <c r="M464" s="6">
        <v>24.853909049999999</v>
      </c>
      <c r="N464" s="7" t="str">
        <f>IF(ISNUMBER(_xll.BDP($C464, "DELTA_MID")),_xll.BDP($C464, "DELTA_MID")," ")</f>
        <v xml:space="preserve"> </v>
      </c>
      <c r="O464" s="7" t="str">
        <f>IF(ISNUMBER(N464),_xll.BDP($C464, "OPT_UNDL_TICKER")," ")</f>
        <v xml:space="preserve"> </v>
      </c>
      <c r="P464" s="8" t="str">
        <f>IF(ISNUMBER(N464),_xll.BDP($C464, "OPT_UNDL_PX")," ")</f>
        <v xml:space="preserve"> </v>
      </c>
      <c r="Q464" s="7" t="str">
        <f t="shared" si="7"/>
        <v xml:space="preserve"> </v>
      </c>
      <c r="R464" s="8" t="str">
        <f>IF(ISNUMBER(_xll.BDP($T464&amp;" Index","DUR_ADJ_OAS_MID")),_xll.BDP($T464&amp;" Index","DUR_ADJ_OAS_MID"),IF(ISNUMBER(_xll.BDP($T464&amp;" Govt","DUR_ADJ_OAS_MID")),_xll.BDP($T464&amp;" Govt","DUR_ADJ_OAS_MID")," "))</f>
        <v xml:space="preserve"> </v>
      </c>
      <c r="S464" s="7" t="str">
        <f ca="1">IF(AND(A463="SVOL",C463="Cash"),                                     SUM(INDIRECT(ADDRESS(ROW()-(COUNTIF(A:A,"SVOL")),COLUMN())):INDIRECT(ADDRESS(ROW()-1,COLUMN()))),                                    IF(AND(A464="TYA",C464="Cash"), SUM(INDIRECT(ADDRESS(ROW()-(COUNTIF(A:A,"TYA")-1),COLUMN())):INDIRECT(ADDRESS(ROW()-1,COLUMN()))),                                    IF(AND(A464="SVOL",ISNUMBER(FIND(" Govt",C464))),"", IF(AND(A464="SVOL",ISNUMBER(FIND(" Index",C464))),J464,                                    IF(ISNUMBER(N464),Q464*N464,IF(ISNUMBER(R464),J464*R464," "))))))</f>
        <v xml:space="preserve"> </v>
      </c>
      <c r="T464" t="s">
        <v>1091</v>
      </c>
      <c r="U464" t="s">
        <v>86</v>
      </c>
      <c r="AC464" s="8" t="s">
        <v>89</v>
      </c>
      <c r="AD464" s="8" t="s">
        <v>90</v>
      </c>
      <c r="AE464" s="8">
        <v>40</v>
      </c>
      <c r="AG464" s="17">
        <v>-4.1219999999999998E-3</v>
      </c>
    </row>
    <row r="465" spans="1:33" x14ac:dyDescent="0.35">
      <c r="A465" t="s">
        <v>1100</v>
      </c>
      <c r="B465" t="s">
        <v>1196</v>
      </c>
      <c r="C465" t="s">
        <v>1196</v>
      </c>
      <c r="D465" t="s">
        <v>1197</v>
      </c>
      <c r="E465" t="s">
        <v>1198</v>
      </c>
      <c r="F465" t="s">
        <v>1199</v>
      </c>
      <c r="G465" s="1">
        <v>27700000</v>
      </c>
      <c r="H465" s="1">
        <v>5.8895404908</v>
      </c>
      <c r="I465" s="2">
        <v>1631402.72</v>
      </c>
      <c r="J465" s="3">
        <v>2.20637516921573E-2</v>
      </c>
      <c r="K465" s="4">
        <v>73940404.280000001</v>
      </c>
      <c r="L465" s="5">
        <v>2975001</v>
      </c>
      <c r="M465" s="6">
        <v>24.853909049999999</v>
      </c>
      <c r="N465" s="7" t="str">
        <f>IF(ISNUMBER(_xll.BDP($C465, "DELTA_MID")),_xll.BDP($C465, "DELTA_MID")," ")</f>
        <v xml:space="preserve"> </v>
      </c>
      <c r="O465" s="7" t="str">
        <f>IF(ISNUMBER(N465),_xll.BDP($C465, "OPT_UNDL_TICKER")," ")</f>
        <v xml:space="preserve"> </v>
      </c>
      <c r="P465" s="8" t="str">
        <f>IF(ISNUMBER(N465),_xll.BDP($C465, "OPT_UNDL_PX")," ")</f>
        <v xml:space="preserve"> </v>
      </c>
      <c r="Q465" s="7" t="str">
        <f t="shared" si="7"/>
        <v xml:space="preserve"> </v>
      </c>
      <c r="R465" s="8">
        <f>IF(ISNUMBER(_xll.BDP($T465&amp;" Index","DUR_ADJ_OAS_MID")),_xll.BDP($T465&amp;" Index","DUR_ADJ_OAS_MID"),IF(ISNUMBER(_xll.BDP($T465&amp;" Govt","DUR_ADJ_OAS_MID")),_xll.BDP($T465&amp;" Govt","DUR_ADJ_OAS_MID")," "))</f>
        <v>0.3235920655635986</v>
      </c>
      <c r="S465" s="7">
        <f ca="1">IF(AND(A464="SVOL",C464="Cash"),                                     SUM(INDIRECT(ADDRESS(ROW()-(COUNTIF(A:A,"SVOL")),COLUMN())):INDIRECT(ADDRESS(ROW()-1,COLUMN()))),                                    IF(AND(A465="TYA",C465="Cash"), SUM(INDIRECT(ADDRESS(ROW()-(COUNTIF(A:A,"TYA")-1),COLUMN())):INDIRECT(ADDRESS(ROW()-1,COLUMN()))),                                    IF(AND(A465="SVOL",ISNUMBER(FIND(" Govt",C465))),"", IF(AND(A465="SVOL",ISNUMBER(FIND(" Index",C465))),J465,                                    IF(ISNUMBER(N465),Q465*N465,IF(ISNUMBER(R465),J465*R465," "))))))</f>
        <v>7.1396549841475244E-3</v>
      </c>
      <c r="T465" t="s">
        <v>1197</v>
      </c>
      <c r="U465" t="s">
        <v>1200</v>
      </c>
      <c r="AG465" s="17">
        <v>-4.1219999999999998E-3</v>
      </c>
    </row>
    <row r="466" spans="1:33" x14ac:dyDescent="0.35">
      <c r="A466" t="s">
        <v>1100</v>
      </c>
      <c r="B466" t="s">
        <v>1201</v>
      </c>
      <c r="C466" t="s">
        <v>1201</v>
      </c>
      <c r="D466" t="s">
        <v>1202</v>
      </c>
      <c r="E466" t="s">
        <v>1203</v>
      </c>
      <c r="F466" t="s">
        <v>1204</v>
      </c>
      <c r="G466" s="1">
        <v>750000</v>
      </c>
      <c r="H466" s="1">
        <v>73.690994439999997</v>
      </c>
      <c r="I466" s="2">
        <v>552682.46</v>
      </c>
      <c r="J466" s="3">
        <v>7.4747016249002004E-3</v>
      </c>
      <c r="K466" s="4">
        <v>73940404.280000001</v>
      </c>
      <c r="L466" s="5">
        <v>2975001</v>
      </c>
      <c r="M466" s="6">
        <v>24.853909049999999</v>
      </c>
      <c r="N466" s="7" t="str">
        <f>IF(ISNUMBER(_xll.BDP($C466, "DELTA_MID")),_xll.BDP($C466, "DELTA_MID")," ")</f>
        <v xml:space="preserve"> </v>
      </c>
      <c r="O466" s="7" t="str">
        <f>IF(ISNUMBER(N466),_xll.BDP($C466, "OPT_UNDL_TICKER")," ")</f>
        <v xml:space="preserve"> </v>
      </c>
      <c r="P466" s="8" t="str">
        <f>IF(ISNUMBER(N466),_xll.BDP($C466, "OPT_UNDL_PX")," ")</f>
        <v xml:space="preserve"> </v>
      </c>
      <c r="Q466" s="7" t="str">
        <f t="shared" si="7"/>
        <v xml:space="preserve"> </v>
      </c>
      <c r="R466" s="8">
        <f>IF(ISNUMBER(_xll.BDP($T466&amp;" Index","DUR_ADJ_OAS_MID")),_xll.BDP($T466&amp;" Index","DUR_ADJ_OAS_MID"),IF(ISNUMBER(_xll.BDP($T466&amp;" Govt","DUR_ADJ_OAS_MID")),_xll.BDP($T466&amp;" Govt","DUR_ADJ_OAS_MID")," "))</f>
        <v>8.4490704611364951</v>
      </c>
      <c r="S466" s="7">
        <f ca="1">IF(AND(A465="SVOL",C465="Cash"),                                     SUM(INDIRECT(ADDRESS(ROW()-(COUNTIF(A:A,"SVOL")),COLUMN())):INDIRECT(ADDRESS(ROW()-1,COLUMN()))),                                    IF(AND(A466="TYA",C466="Cash"), SUM(INDIRECT(ADDRESS(ROW()-(COUNTIF(A:A,"TYA")-1),COLUMN())):INDIRECT(ADDRESS(ROW()-1,COLUMN()))),                                    IF(AND(A466="SVOL",ISNUMBER(FIND(" Govt",C466))),"", IF(AND(A466="SVOL",ISNUMBER(FIND(" Index",C466))),J466,                                    IF(ISNUMBER(N466),Q466*N466,IF(ISNUMBER(R466),J466*R466," "))))))</f>
        <v>6.3154280704753249E-2</v>
      </c>
      <c r="T466" t="s">
        <v>1202</v>
      </c>
      <c r="U466" t="s">
        <v>1200</v>
      </c>
      <c r="AG466" s="17">
        <v>-4.1219999999999998E-3</v>
      </c>
    </row>
    <row r="467" spans="1:33" x14ac:dyDescent="0.35">
      <c r="A467" t="s">
        <v>1100</v>
      </c>
      <c r="B467" t="s">
        <v>1205</v>
      </c>
      <c r="C467" t="s">
        <v>1205</v>
      </c>
      <c r="E467" t="s">
        <v>1206</v>
      </c>
      <c r="F467" t="s">
        <v>1207</v>
      </c>
      <c r="G467" s="1">
        <v>500000</v>
      </c>
      <c r="H467" s="1">
        <v>102.4882156</v>
      </c>
      <c r="I467" s="2">
        <v>512441.08</v>
      </c>
      <c r="J467" s="3">
        <v>6.9304608894980996E-3</v>
      </c>
      <c r="K467" s="4">
        <v>73940404.280000001</v>
      </c>
      <c r="L467" s="5">
        <v>2975001</v>
      </c>
      <c r="M467" s="6">
        <v>24.853909049999999</v>
      </c>
      <c r="N467" s="7" t="str">
        <f>IF(ISNUMBER(_xll.BDP($C467, "DELTA_MID")),_xll.BDP($C467, "DELTA_MID")," ")</f>
        <v xml:space="preserve"> </v>
      </c>
      <c r="O467" s="7" t="str">
        <f>IF(ISNUMBER(N467),_xll.BDP($C467, "OPT_UNDL_TICKER")," ")</f>
        <v xml:space="preserve"> </v>
      </c>
      <c r="P467" s="8" t="str">
        <f>IF(ISNUMBER(N467),_xll.BDP($C467, "OPT_UNDL_PX")," ")</f>
        <v xml:space="preserve"> </v>
      </c>
      <c r="Q467" s="7" t="str">
        <f t="shared" si="7"/>
        <v xml:space="preserve"> </v>
      </c>
      <c r="R467" s="8" t="str">
        <f>IF(ISNUMBER(_xll.BDP($T467&amp;" Index","DUR_ADJ_OAS_MID")),_xll.BDP($T467&amp;" Index","DUR_ADJ_OAS_MID"),IF(ISNUMBER(_xll.BDP($T467&amp;" Govt","DUR_ADJ_OAS_MID")),_xll.BDP($T467&amp;" Govt","DUR_ADJ_OAS_MID")," "))</f>
        <v xml:space="preserve"> </v>
      </c>
      <c r="S467" s="7" t="str">
        <f ca="1">IF(AND(A466="SVOL",C466="Cash"),                                     SUM(INDIRECT(ADDRESS(ROW()-(COUNTIF(A:A,"SVOL")),COLUMN())):INDIRECT(ADDRESS(ROW()-1,COLUMN()))),                                    IF(AND(A467="TYA",C467="Cash"), SUM(INDIRECT(ADDRESS(ROW()-(COUNTIF(A:A,"TYA")-1),COLUMN())):INDIRECT(ADDRESS(ROW()-1,COLUMN()))),                                    IF(AND(A467="SVOL",ISNUMBER(FIND(" Govt",C467))),"", IF(AND(A467="SVOL",ISNUMBER(FIND(" Index",C467))),J467,                                    IF(ISNUMBER(N467),Q467*N467,IF(ISNUMBER(R467),J467*R467," "))))))</f>
        <v xml:space="preserve"> </v>
      </c>
      <c r="T467" t="s">
        <v>1207</v>
      </c>
      <c r="U467" t="s">
        <v>1200</v>
      </c>
      <c r="AG467" s="17">
        <v>-4.1219999999999998E-3</v>
      </c>
    </row>
    <row r="468" spans="1:33" x14ac:dyDescent="0.35">
      <c r="A468" t="s">
        <v>1100</v>
      </c>
      <c r="B468" t="s">
        <v>1208</v>
      </c>
      <c r="C468" t="s">
        <v>1208</v>
      </c>
      <c r="D468" t="s">
        <v>1209</v>
      </c>
      <c r="E468" t="s">
        <v>1210</v>
      </c>
      <c r="F468" t="s">
        <v>1211</v>
      </c>
      <c r="G468" s="1">
        <v>400000</v>
      </c>
      <c r="H468" s="1">
        <v>84.102632220000004</v>
      </c>
      <c r="I468" s="2">
        <v>336410.53</v>
      </c>
      <c r="J468" s="3">
        <v>4.5497523753957004E-3</v>
      </c>
      <c r="K468" s="4">
        <v>73940404.280000001</v>
      </c>
      <c r="L468" s="5">
        <v>2975001</v>
      </c>
      <c r="M468" s="6">
        <v>24.853909049999999</v>
      </c>
      <c r="N468" s="7" t="str">
        <f>IF(ISNUMBER(_xll.BDP($C468, "DELTA_MID")),_xll.BDP($C468, "DELTA_MID")," ")</f>
        <v xml:space="preserve"> </v>
      </c>
      <c r="O468" s="7" t="str">
        <f>IF(ISNUMBER(N468),_xll.BDP($C468, "OPT_UNDL_TICKER")," ")</f>
        <v xml:space="preserve"> </v>
      </c>
      <c r="P468" s="8" t="str">
        <f>IF(ISNUMBER(N468),_xll.BDP($C468, "OPT_UNDL_PX")," ")</f>
        <v xml:space="preserve"> </v>
      </c>
      <c r="Q468" s="7" t="str">
        <f t="shared" si="7"/>
        <v xml:space="preserve"> </v>
      </c>
      <c r="R468" s="8">
        <f>IF(ISNUMBER(_xll.BDP($T468&amp;" Index","DUR_ADJ_OAS_MID")),_xll.BDP($T468&amp;" Index","DUR_ADJ_OAS_MID"),IF(ISNUMBER(_xll.BDP($T468&amp;" Govt","DUR_ADJ_OAS_MID")),_xll.BDP($T468&amp;" Govt","DUR_ADJ_OAS_MID")," "))</f>
        <v>4.2535642032422398</v>
      </c>
      <c r="S468" s="7">
        <f ca="1">IF(AND(A467="SVOL",C467="Cash"),                                     SUM(INDIRECT(ADDRESS(ROW()-(COUNTIF(A:A,"SVOL")),COLUMN())):INDIRECT(ADDRESS(ROW()-1,COLUMN()))),                                    IF(AND(A468="TYA",C468="Cash"), SUM(INDIRECT(ADDRESS(ROW()-(COUNTIF(A:A,"TYA")-1),COLUMN())):INDIRECT(ADDRESS(ROW()-1,COLUMN()))),                                    IF(AND(A468="SVOL",ISNUMBER(FIND(" Govt",C468))),"", IF(AND(A468="SVOL",ISNUMBER(FIND(" Index",C468))),J468,                                    IF(ISNUMBER(N468),Q468*N468,IF(ISNUMBER(R468),J468*R468," "))))))</f>
        <v>1.9352663837599499E-2</v>
      </c>
      <c r="T468" t="s">
        <v>1211</v>
      </c>
      <c r="U468" t="s">
        <v>1200</v>
      </c>
      <c r="AG468" s="17">
        <v>-4.1219999999999998E-3</v>
      </c>
    </row>
    <row r="469" spans="1:33" x14ac:dyDescent="0.35">
      <c r="A469" t="s">
        <v>1100</v>
      </c>
      <c r="B469" t="s">
        <v>1212</v>
      </c>
      <c r="C469" t="s">
        <v>1212</v>
      </c>
      <c r="E469" t="s">
        <v>1213</v>
      </c>
      <c r="F469" t="s">
        <v>1214</v>
      </c>
      <c r="G469" s="1">
        <v>1583000</v>
      </c>
      <c r="H469" s="1">
        <v>101.11432839</v>
      </c>
      <c r="I469" s="2">
        <v>1600639.82</v>
      </c>
      <c r="J469" s="3">
        <v>2.16477017624804E-2</v>
      </c>
      <c r="K469" s="4">
        <v>73940404.280000001</v>
      </c>
      <c r="L469" s="5">
        <v>2975001</v>
      </c>
      <c r="M469" s="6">
        <v>24.853909049999999</v>
      </c>
      <c r="N469" s="7" t="str">
        <f>IF(ISNUMBER(_xll.BDP($C469, "DELTA_MID")),_xll.BDP($C469, "DELTA_MID")," ")</f>
        <v xml:space="preserve"> </v>
      </c>
      <c r="O469" s="7" t="str">
        <f>IF(ISNUMBER(N469),_xll.BDP($C469, "OPT_UNDL_TICKER")," ")</f>
        <v xml:space="preserve"> </v>
      </c>
      <c r="P469" s="8" t="str">
        <f>IF(ISNUMBER(N469),_xll.BDP($C469, "OPT_UNDL_PX")," ")</f>
        <v xml:space="preserve"> </v>
      </c>
      <c r="Q469" s="7" t="str">
        <f t="shared" si="7"/>
        <v xml:space="preserve"> </v>
      </c>
      <c r="R469" s="8">
        <f>IF(ISNUMBER(_xll.BDP($T469&amp;" Index","DUR_ADJ_OAS_MID")),_xll.BDP($T469&amp;" Index","DUR_ADJ_OAS_MID"),IF(ISNUMBER(_xll.BDP($T469&amp;" Govt","DUR_ADJ_OAS_MID")),_xll.BDP($T469&amp;" Govt","DUR_ADJ_OAS_MID")," "))</f>
        <v>1.2625397209583944E-3</v>
      </c>
      <c r="S469" s="7">
        <f ca="1">IF(AND(A468="SVOL",C468="Cash"),                                     SUM(INDIRECT(ADDRESS(ROW()-(COUNTIF(A:A,"SVOL")),COLUMN())):INDIRECT(ADDRESS(ROW()-1,COLUMN()))),                                    IF(AND(A469="TYA",C469="Cash"), SUM(INDIRECT(ADDRESS(ROW()-(COUNTIF(A:A,"TYA")-1),COLUMN())):INDIRECT(ADDRESS(ROW()-1,COLUMN()))),                                    IF(AND(A469="SVOL",ISNUMBER(FIND(" Govt",C469))),"", IF(AND(A469="SVOL",ISNUMBER(FIND(" Index",C469))),J469,                                    IF(ISNUMBER(N469),Q469*N469,IF(ISNUMBER(R469),J469*R469," "))))))</f>
        <v>2.7331083342592545E-5</v>
      </c>
      <c r="T469" t="s">
        <v>1214</v>
      </c>
      <c r="U469" t="s">
        <v>1200</v>
      </c>
      <c r="AG469" s="17">
        <v>-4.1219999999999998E-3</v>
      </c>
    </row>
    <row r="470" spans="1:33" x14ac:dyDescent="0.35">
      <c r="A470" t="s">
        <v>1100</v>
      </c>
      <c r="B470" t="s">
        <v>1215</v>
      </c>
      <c r="C470" t="s">
        <v>1215</v>
      </c>
      <c r="D470" t="s">
        <v>1216</v>
      </c>
      <c r="E470" t="s">
        <v>1217</v>
      </c>
      <c r="F470" t="s">
        <v>1218</v>
      </c>
      <c r="G470" s="1">
        <v>1000000</v>
      </c>
      <c r="H470" s="1">
        <v>100.98511999999999</v>
      </c>
      <c r="I470" s="2">
        <v>1009851.2</v>
      </c>
      <c r="J470" s="3">
        <v>1.3657636982992801E-2</v>
      </c>
      <c r="K470" s="4">
        <v>73940404.280000001</v>
      </c>
      <c r="L470" s="5">
        <v>2975001</v>
      </c>
      <c r="M470" s="6">
        <v>24.853909049999999</v>
      </c>
      <c r="N470" s="7" t="str">
        <f>IF(ISNUMBER(_xll.BDP($C470, "DELTA_MID")),_xll.BDP($C470, "DELTA_MID")," ")</f>
        <v xml:space="preserve"> </v>
      </c>
      <c r="O470" s="7" t="str">
        <f>IF(ISNUMBER(N470),_xll.BDP($C470, "OPT_UNDL_TICKER")," ")</f>
        <v xml:space="preserve"> </v>
      </c>
      <c r="P470" s="8" t="str">
        <f>IF(ISNUMBER(N470),_xll.BDP($C470, "OPT_UNDL_PX")," ")</f>
        <v xml:space="preserve"> </v>
      </c>
      <c r="Q470" s="7" t="str">
        <f t="shared" si="7"/>
        <v xml:space="preserve"> </v>
      </c>
      <c r="R470" s="8">
        <f>IF(ISNUMBER(_xll.BDP($T470&amp;" Index","DUR_ADJ_OAS_MID")),_xll.BDP($T470&amp;" Index","DUR_ADJ_OAS_MID"),IF(ISNUMBER(_xll.BDP($T470&amp;" Govt","DUR_ADJ_OAS_MID")),_xll.BDP($T470&amp;" Govt","DUR_ADJ_OAS_MID")," "))</f>
        <v>3.0344955977914156</v>
      </c>
      <c r="S470" s="7">
        <f ca="1">IF(AND(A469="SVOL",C469="Cash"),                                     SUM(INDIRECT(ADDRESS(ROW()-(COUNTIF(A:A,"SVOL")),COLUMN())):INDIRECT(ADDRESS(ROW()-1,COLUMN()))),                                    IF(AND(A470="TYA",C470="Cash"), SUM(INDIRECT(ADDRESS(ROW()-(COUNTIF(A:A,"TYA")-1),COLUMN())):INDIRECT(ADDRESS(ROW()-1,COLUMN()))),                                    IF(AND(A470="SVOL",ISNUMBER(FIND(" Govt",C470))),"", IF(AND(A470="SVOL",ISNUMBER(FIND(" Index",C470))),J470,                                    IF(ISNUMBER(N470),Q470*N470,IF(ISNUMBER(R470),J470*R470," "))))))</f>
        <v>4.1444039301124884E-2</v>
      </c>
      <c r="T470" t="s">
        <v>1218</v>
      </c>
      <c r="U470" t="s">
        <v>1200</v>
      </c>
      <c r="AG470" s="17">
        <v>-4.1219999999999998E-3</v>
      </c>
    </row>
    <row r="471" spans="1:33" x14ac:dyDescent="0.35">
      <c r="A471" t="s">
        <v>1100</v>
      </c>
      <c r="B471" t="s">
        <v>1219</v>
      </c>
      <c r="C471" t="s">
        <v>1219</v>
      </c>
      <c r="E471" t="s">
        <v>1220</v>
      </c>
      <c r="F471" t="s">
        <v>1221</v>
      </c>
      <c r="G471" s="1">
        <v>465000</v>
      </c>
      <c r="H471" s="1">
        <v>80.915490069000001</v>
      </c>
      <c r="I471" s="2">
        <v>376257.03</v>
      </c>
      <c r="J471" s="3">
        <v>5.0886525936088001E-3</v>
      </c>
      <c r="K471" s="4">
        <v>73940404.280000001</v>
      </c>
      <c r="L471" s="5">
        <v>2975001</v>
      </c>
      <c r="M471" s="6">
        <v>24.853909049999999</v>
      </c>
      <c r="N471" s="7" t="str">
        <f>IF(ISNUMBER(_xll.BDP($C471, "DELTA_MID")),_xll.BDP($C471, "DELTA_MID")," ")</f>
        <v xml:space="preserve"> </v>
      </c>
      <c r="O471" s="7" t="str">
        <f>IF(ISNUMBER(N471),_xll.BDP($C471, "OPT_UNDL_TICKER")," ")</f>
        <v xml:space="preserve"> </v>
      </c>
      <c r="P471" s="8" t="str">
        <f>IF(ISNUMBER(N471),_xll.BDP($C471, "OPT_UNDL_PX")," ")</f>
        <v xml:space="preserve"> </v>
      </c>
      <c r="Q471" s="7" t="str">
        <f t="shared" si="7"/>
        <v xml:space="preserve"> </v>
      </c>
      <c r="R471" s="8" t="str">
        <f>IF(ISNUMBER(_xll.BDP($T471&amp;" Index","DUR_ADJ_OAS_MID")),_xll.BDP($T471&amp;" Index","DUR_ADJ_OAS_MID"),IF(ISNUMBER(_xll.BDP($T471&amp;" Govt","DUR_ADJ_OAS_MID")),_xll.BDP($T471&amp;" Govt","DUR_ADJ_OAS_MID")," "))</f>
        <v xml:space="preserve"> </v>
      </c>
      <c r="S471" s="7" t="str">
        <f ca="1">IF(AND(A470="SVOL",C470="Cash"),                                     SUM(INDIRECT(ADDRESS(ROW()-(COUNTIF(A:A,"SVOL")),COLUMN())):INDIRECT(ADDRESS(ROW()-1,COLUMN()))),                                    IF(AND(A471="TYA",C471="Cash"), SUM(INDIRECT(ADDRESS(ROW()-(COUNTIF(A:A,"TYA")-1),COLUMN())):INDIRECT(ADDRESS(ROW()-1,COLUMN()))),                                    IF(AND(A471="SVOL",ISNUMBER(FIND(" Govt",C471))),"", IF(AND(A471="SVOL",ISNUMBER(FIND(" Index",C471))),J471,                                    IF(ISNUMBER(N471),Q471*N471,IF(ISNUMBER(R471),J471*R471," "))))))</f>
        <v xml:space="preserve"> </v>
      </c>
      <c r="T471" t="s">
        <v>1221</v>
      </c>
      <c r="U471" t="s">
        <v>1200</v>
      </c>
      <c r="AG471" s="17">
        <v>-4.1219999999999998E-3</v>
      </c>
    </row>
    <row r="472" spans="1:33" x14ac:dyDescent="0.35">
      <c r="A472" t="s">
        <v>1100</v>
      </c>
      <c r="B472" t="s">
        <v>1222</v>
      </c>
      <c r="C472" t="s">
        <v>1222</v>
      </c>
      <c r="D472" t="s">
        <v>1223</v>
      </c>
      <c r="E472" t="s">
        <v>1224</v>
      </c>
      <c r="F472" t="s">
        <v>1225</v>
      </c>
      <c r="G472" s="1">
        <v>1500000</v>
      </c>
      <c r="H472" s="1">
        <v>96.693860000000001</v>
      </c>
      <c r="I472" s="2">
        <v>1450407.9</v>
      </c>
      <c r="J472" s="3">
        <v>1.96159043782539E-2</v>
      </c>
      <c r="K472" s="4">
        <v>73940404.280000001</v>
      </c>
      <c r="L472" s="5">
        <v>2975001</v>
      </c>
      <c r="M472" s="6">
        <v>24.853909049999999</v>
      </c>
      <c r="N472" s="7" t="str">
        <f>IF(ISNUMBER(_xll.BDP($C472, "DELTA_MID")),_xll.BDP($C472, "DELTA_MID")," ")</f>
        <v xml:space="preserve"> </v>
      </c>
      <c r="O472" s="7" t="str">
        <f>IF(ISNUMBER(N472),_xll.BDP($C472, "OPT_UNDL_TICKER")," ")</f>
        <v xml:space="preserve"> </v>
      </c>
      <c r="P472" s="8" t="str">
        <f>IF(ISNUMBER(N472),_xll.BDP($C472, "OPT_UNDL_PX")," ")</f>
        <v xml:space="preserve"> </v>
      </c>
      <c r="Q472" s="7" t="str">
        <f t="shared" si="7"/>
        <v xml:space="preserve"> </v>
      </c>
      <c r="R472" s="8">
        <f>IF(ISNUMBER(_xll.BDP($T472&amp;" Index","DUR_ADJ_OAS_MID")),_xll.BDP($T472&amp;" Index","DUR_ADJ_OAS_MID"),IF(ISNUMBER(_xll.BDP($T472&amp;" Govt","DUR_ADJ_OAS_MID")),_xll.BDP($T472&amp;" Govt","DUR_ADJ_OAS_MID")," "))</f>
        <v>1.3100000607930951</v>
      </c>
      <c r="S472" s="7">
        <f ca="1">IF(AND(A471="SVOL",C471="Cash"),                                     SUM(INDIRECT(ADDRESS(ROW()-(COUNTIF(A:A,"SVOL")),COLUMN())):INDIRECT(ADDRESS(ROW()-1,COLUMN()))),                                    IF(AND(A472="TYA",C472="Cash"), SUM(INDIRECT(ADDRESS(ROW()-(COUNTIF(A:A,"TYA")-1),COLUMN())):INDIRECT(ADDRESS(ROW()-1,COLUMN()))),                                    IF(AND(A472="SVOL",ISNUMBER(FIND(" Govt",C472))),"", IF(AND(A472="SVOL",ISNUMBER(FIND(" Index",C472))),J472,                                    IF(ISNUMBER(N472),Q472*N472,IF(ISNUMBER(R472),J472*R472," "))))))</f>
        <v>2.5696835928024148E-2</v>
      </c>
      <c r="T472" t="s">
        <v>1225</v>
      </c>
      <c r="U472" t="s">
        <v>1200</v>
      </c>
      <c r="AG472" s="17">
        <v>-4.1219999999999998E-3</v>
      </c>
    </row>
    <row r="473" spans="1:33" x14ac:dyDescent="0.35">
      <c r="A473" t="s">
        <v>1100</v>
      </c>
      <c r="B473" t="s">
        <v>1226</v>
      </c>
      <c r="C473" t="s">
        <v>1226</v>
      </c>
      <c r="D473" t="s">
        <v>1227</v>
      </c>
      <c r="E473" t="s">
        <v>1228</v>
      </c>
      <c r="F473" t="s">
        <v>1229</v>
      </c>
      <c r="G473" s="1">
        <v>400000</v>
      </c>
      <c r="H473" s="1">
        <v>97.645717950000005</v>
      </c>
      <c r="I473" s="2">
        <v>390582.87</v>
      </c>
      <c r="J473" s="3">
        <v>5.2824010609042998E-3</v>
      </c>
      <c r="K473" s="4">
        <v>73940404.280000001</v>
      </c>
      <c r="L473" s="5">
        <v>2975001</v>
      </c>
      <c r="M473" s="6">
        <v>24.853909049999999</v>
      </c>
      <c r="N473" s="7" t="str">
        <f>IF(ISNUMBER(_xll.BDP($C473, "DELTA_MID")),_xll.BDP($C473, "DELTA_MID")," ")</f>
        <v xml:space="preserve"> </v>
      </c>
      <c r="O473" s="7" t="str">
        <f>IF(ISNUMBER(N473),_xll.BDP($C473, "OPT_UNDL_TICKER")," ")</f>
        <v xml:space="preserve"> </v>
      </c>
      <c r="P473" s="8" t="str">
        <f>IF(ISNUMBER(N473),_xll.BDP($C473, "OPT_UNDL_PX")," ")</f>
        <v xml:space="preserve"> </v>
      </c>
      <c r="Q473" s="7" t="str">
        <f t="shared" si="7"/>
        <v xml:space="preserve"> </v>
      </c>
      <c r="R473" s="8">
        <f>IF(ISNUMBER(_xll.BDP($T473&amp;" Index","DUR_ADJ_OAS_MID")),_xll.BDP($T473&amp;" Index","DUR_ADJ_OAS_MID"),IF(ISNUMBER(_xll.BDP($T473&amp;" Govt","DUR_ADJ_OAS_MID")),_xll.BDP($T473&amp;" Govt","DUR_ADJ_OAS_MID")," "))</f>
        <v>0.93586780860302965</v>
      </c>
      <c r="S473" s="7">
        <f ca="1">IF(AND(A472="SVOL",C472="Cash"),                                     SUM(INDIRECT(ADDRESS(ROW()-(COUNTIF(A:A,"SVOL")),COLUMN())):INDIRECT(ADDRESS(ROW()-1,COLUMN()))),                                    IF(AND(A473="TYA",C473="Cash"), SUM(INDIRECT(ADDRESS(ROW()-(COUNTIF(A:A,"TYA")-1),COLUMN())):INDIRECT(ADDRESS(ROW()-1,COLUMN()))),                                    IF(AND(A473="SVOL",ISNUMBER(FIND(" Govt",C473))),"", IF(AND(A473="SVOL",ISNUMBER(FIND(" Index",C473))),J473,                                    IF(ISNUMBER(N473),Q473*N473,IF(ISNUMBER(R473),J473*R473," "))))))</f>
        <v>4.9436291050308258E-3</v>
      </c>
      <c r="T473" t="s">
        <v>1229</v>
      </c>
      <c r="U473" t="s">
        <v>1200</v>
      </c>
      <c r="AG473" s="17">
        <v>-4.1219999999999998E-3</v>
      </c>
    </row>
    <row r="474" spans="1:33" x14ac:dyDescent="0.35">
      <c r="A474" t="s">
        <v>1100</v>
      </c>
      <c r="B474" t="s">
        <v>1230</v>
      </c>
      <c r="C474" t="s">
        <v>1230</v>
      </c>
      <c r="D474" t="s">
        <v>1231</v>
      </c>
      <c r="E474" t="s">
        <v>1232</v>
      </c>
      <c r="F474" t="s">
        <v>1233</v>
      </c>
      <c r="G474" s="1">
        <v>2500000</v>
      </c>
      <c r="H474" s="1">
        <v>2.4380000000000002</v>
      </c>
      <c r="I474" s="2">
        <v>60950</v>
      </c>
      <c r="J474" s="3">
        <v>8.2431250674689998E-4</v>
      </c>
      <c r="K474" s="4">
        <v>73940404.280000001</v>
      </c>
      <c r="L474" s="5">
        <v>2975001</v>
      </c>
      <c r="M474" s="6">
        <v>24.853909049999999</v>
      </c>
      <c r="N474" s="7" t="str">
        <f>IF(ISNUMBER(_xll.BDP($C474, "DELTA_MID")),_xll.BDP($C474, "DELTA_MID")," ")</f>
        <v xml:space="preserve"> </v>
      </c>
      <c r="O474" s="7" t="str">
        <f>IF(ISNUMBER(N474),_xll.BDP($C474, "OPT_UNDL_TICKER")," ")</f>
        <v xml:space="preserve"> </v>
      </c>
      <c r="P474" s="8" t="str">
        <f>IF(ISNUMBER(N474),_xll.BDP($C474, "OPT_UNDL_PX")," ")</f>
        <v xml:space="preserve"> </v>
      </c>
      <c r="Q474" s="7" t="str">
        <f t="shared" si="7"/>
        <v xml:space="preserve"> </v>
      </c>
      <c r="R474" s="8">
        <f>IF(ISNUMBER(_xll.BDP($T474&amp;" Index","DUR_ADJ_OAS_MID")),_xll.BDP($T474&amp;" Index","DUR_ADJ_OAS_MID"),IF(ISNUMBER(_xll.BDP($T474&amp;" Govt","DUR_ADJ_OAS_MID")),_xll.BDP($T474&amp;" Govt","DUR_ADJ_OAS_MID")," "))</f>
        <v>0.2675512193822005</v>
      </c>
      <c r="S474" s="7">
        <f ca="1">IF(AND(A473="SVOL",C473="Cash"),                                     SUM(INDIRECT(ADDRESS(ROW()-(COUNTIF(A:A,"SVOL")),COLUMN())):INDIRECT(ADDRESS(ROW()-1,COLUMN()))),                                    IF(AND(A474="TYA",C474="Cash"), SUM(INDIRECT(ADDRESS(ROW()-(COUNTIF(A:A,"TYA")-1),COLUMN())):INDIRECT(ADDRESS(ROW()-1,COLUMN()))),                                    IF(AND(A474="SVOL",ISNUMBER(FIND(" Govt",C474))),"", IF(AND(A474="SVOL",ISNUMBER(FIND(" Index",C474))),J474,                                    IF(ISNUMBER(N474),Q474*N474,IF(ISNUMBER(R474),J474*R474," "))))))</f>
        <v>2.2054581633213147E-4</v>
      </c>
      <c r="T474" t="s">
        <v>1233</v>
      </c>
      <c r="U474" t="s">
        <v>1200</v>
      </c>
      <c r="AG474" s="17">
        <v>-4.1219999999999998E-3</v>
      </c>
    </row>
    <row r="475" spans="1:33" x14ac:dyDescent="0.35">
      <c r="A475" t="s">
        <v>1100</v>
      </c>
      <c r="B475" t="s">
        <v>1234</v>
      </c>
      <c r="C475" t="s">
        <v>1234</v>
      </c>
      <c r="D475" t="s">
        <v>1235</v>
      </c>
      <c r="E475" t="s">
        <v>1236</v>
      </c>
      <c r="F475" t="s">
        <v>1237</v>
      </c>
      <c r="G475" s="1">
        <v>550000</v>
      </c>
      <c r="H475" s="1">
        <v>93.781753219999999</v>
      </c>
      <c r="I475" s="2">
        <v>515799.64</v>
      </c>
      <c r="J475" s="3">
        <v>6.9758834163670003E-3</v>
      </c>
      <c r="K475" s="4">
        <v>73940404.280000001</v>
      </c>
      <c r="L475" s="5">
        <v>2975001</v>
      </c>
      <c r="M475" s="6">
        <v>24.853909049999999</v>
      </c>
      <c r="N475" s="7" t="str">
        <f>IF(ISNUMBER(_xll.BDP($C475, "DELTA_MID")),_xll.BDP($C475, "DELTA_MID")," ")</f>
        <v xml:space="preserve"> </v>
      </c>
      <c r="O475" s="7" t="str">
        <f>IF(ISNUMBER(N475),_xll.BDP($C475, "OPT_UNDL_TICKER")," ")</f>
        <v xml:space="preserve"> </v>
      </c>
      <c r="P475" s="8" t="str">
        <f>IF(ISNUMBER(N475),_xll.BDP($C475, "OPT_UNDL_PX")," ")</f>
        <v xml:space="preserve"> </v>
      </c>
      <c r="Q475" s="7" t="str">
        <f t="shared" si="7"/>
        <v xml:space="preserve"> </v>
      </c>
      <c r="R475" s="8">
        <f>IF(ISNUMBER(_xll.BDP($T475&amp;" Index","DUR_ADJ_OAS_MID")),_xll.BDP($T475&amp;" Index","DUR_ADJ_OAS_MID"),IF(ISNUMBER(_xll.BDP($T475&amp;" Govt","DUR_ADJ_OAS_MID")),_xll.BDP($T475&amp;" Govt","DUR_ADJ_OAS_MID")," "))</f>
        <v>3.1541064842152502</v>
      </c>
      <c r="S475" s="7">
        <f ca="1">IF(AND(A474="SVOL",C474="Cash"),                                     SUM(INDIRECT(ADDRESS(ROW()-(COUNTIF(A:A,"SVOL")),COLUMN())):INDIRECT(ADDRESS(ROW()-1,COLUMN()))),                                    IF(AND(A475="TYA",C475="Cash"), SUM(INDIRECT(ADDRESS(ROW()-(COUNTIF(A:A,"TYA")-1),COLUMN())):INDIRECT(ADDRESS(ROW()-1,COLUMN()))),                                    IF(AND(A475="SVOL",ISNUMBER(FIND(" Govt",C475))),"", IF(AND(A475="SVOL",ISNUMBER(FIND(" Index",C475))),J475,                                    IF(ISNUMBER(N475),Q475*N475,IF(ISNUMBER(R475),J475*R475," "))))))</f>
        <v>2.2002679116692788E-2</v>
      </c>
      <c r="T475" t="s">
        <v>1237</v>
      </c>
      <c r="U475" t="s">
        <v>1200</v>
      </c>
      <c r="AG475" s="17">
        <v>-4.1219999999999998E-3</v>
      </c>
    </row>
    <row r="476" spans="1:33" x14ac:dyDescent="0.35">
      <c r="A476" t="s">
        <v>1100</v>
      </c>
      <c r="B476" t="s">
        <v>1238</v>
      </c>
      <c r="C476" t="s">
        <v>1238</v>
      </c>
      <c r="D476" t="s">
        <v>1239</v>
      </c>
      <c r="E476" t="s">
        <v>1240</v>
      </c>
      <c r="F476" t="s">
        <v>1241</v>
      </c>
      <c r="G476" s="1">
        <v>1000000</v>
      </c>
      <c r="H476" s="1">
        <v>98.714676999999995</v>
      </c>
      <c r="I476" s="2">
        <v>987146.77</v>
      </c>
      <c r="J476" s="3">
        <v>1.33505730681846E-2</v>
      </c>
      <c r="K476" s="4">
        <v>73940404.280000001</v>
      </c>
      <c r="L476" s="5">
        <v>2975001</v>
      </c>
      <c r="M476" s="6">
        <v>24.853909049999999</v>
      </c>
      <c r="N476" s="7" t="str">
        <f>IF(ISNUMBER(_xll.BDP($C476, "DELTA_MID")),_xll.BDP($C476, "DELTA_MID")," ")</f>
        <v xml:space="preserve"> </v>
      </c>
      <c r="O476" s="7" t="str">
        <f>IF(ISNUMBER(N476),_xll.BDP($C476, "OPT_UNDL_TICKER")," ")</f>
        <v xml:space="preserve"> </v>
      </c>
      <c r="P476" s="8" t="str">
        <f>IF(ISNUMBER(N476),_xll.BDP($C476, "OPT_UNDL_PX")," ")</f>
        <v xml:space="preserve"> </v>
      </c>
      <c r="Q476" s="7" t="str">
        <f t="shared" si="7"/>
        <v xml:space="preserve"> </v>
      </c>
      <c r="R476" s="8">
        <f>IF(ISNUMBER(_xll.BDP($T476&amp;" Index","DUR_ADJ_OAS_MID")),_xll.BDP($T476&amp;" Index","DUR_ADJ_OAS_MID"),IF(ISNUMBER(_xll.BDP($T476&amp;" Govt","DUR_ADJ_OAS_MID")),_xll.BDP($T476&amp;" Govt","DUR_ADJ_OAS_MID")," "))</f>
        <v>1.1870885893964918</v>
      </c>
      <c r="S476" s="7">
        <f ca="1">IF(AND(A475="SVOL",C475="Cash"),                                     SUM(INDIRECT(ADDRESS(ROW()-(COUNTIF(A:A,"SVOL")),COLUMN())):INDIRECT(ADDRESS(ROW()-1,COLUMN()))),                                    IF(AND(A476="TYA",C476="Cash"), SUM(INDIRECT(ADDRESS(ROW()-(COUNTIF(A:A,"TYA")-1),COLUMN())):INDIRECT(ADDRESS(ROW()-1,COLUMN()))),                                    IF(AND(A476="SVOL",ISNUMBER(FIND(" Govt",C476))),"", IF(AND(A476="SVOL",ISNUMBER(FIND(" Index",C476))),J476,                                    IF(ISNUMBER(N476),Q476*N476,IF(ISNUMBER(R476),J476*R476," "))))))</f>
        <v>1.5848312951146051E-2</v>
      </c>
      <c r="T476" t="s">
        <v>1241</v>
      </c>
      <c r="U476" t="s">
        <v>1200</v>
      </c>
      <c r="AG476" s="17">
        <v>-4.1219999999999998E-3</v>
      </c>
    </row>
    <row r="477" spans="1:33" x14ac:dyDescent="0.35">
      <c r="A477" t="s">
        <v>1100</v>
      </c>
      <c r="B477" t="s">
        <v>1242</v>
      </c>
      <c r="C477" t="s">
        <v>1242</v>
      </c>
      <c r="D477" t="s">
        <v>1243</v>
      </c>
      <c r="E477" t="s">
        <v>1244</v>
      </c>
      <c r="F477" t="s">
        <v>1245</v>
      </c>
      <c r="G477" s="1">
        <v>6000000</v>
      </c>
      <c r="H477" s="1">
        <v>86.908872000000002</v>
      </c>
      <c r="I477" s="2">
        <v>5214532.32</v>
      </c>
      <c r="J477" s="3">
        <v>7.0523448863202401E-2</v>
      </c>
      <c r="K477" s="4">
        <v>73940404.280000001</v>
      </c>
      <c r="L477" s="5">
        <v>2975001</v>
      </c>
      <c r="M477" s="6">
        <v>24.853909049999999</v>
      </c>
      <c r="N477" s="7" t="str">
        <f>IF(ISNUMBER(_xll.BDP($C477, "DELTA_MID")),_xll.BDP($C477, "DELTA_MID")," ")</f>
        <v xml:space="preserve"> </v>
      </c>
      <c r="O477" s="7" t="str">
        <f>IF(ISNUMBER(N477),_xll.BDP($C477, "OPT_UNDL_TICKER")," ")</f>
        <v xml:space="preserve"> </v>
      </c>
      <c r="P477" s="8" t="str">
        <f>IF(ISNUMBER(N477),_xll.BDP($C477, "OPT_UNDL_PX")," ")</f>
        <v xml:space="preserve"> </v>
      </c>
      <c r="Q477" s="7" t="str">
        <f t="shared" si="7"/>
        <v xml:space="preserve"> </v>
      </c>
      <c r="R477" s="8" t="str">
        <f>IF(ISNUMBER(_xll.BDP($T477&amp;" Index","DUR_ADJ_OAS_MID")),_xll.BDP($T477&amp;" Index","DUR_ADJ_OAS_MID"),IF(ISNUMBER(_xll.BDP($T477&amp;" Govt","DUR_ADJ_OAS_MID")),_xll.BDP($T477&amp;" Govt","DUR_ADJ_OAS_MID")," "))</f>
        <v xml:space="preserve"> </v>
      </c>
      <c r="S477" s="7" t="str">
        <f ca="1">IF(AND(A476="SVOL",C476="Cash"),                                     SUM(INDIRECT(ADDRESS(ROW()-(COUNTIF(A:A,"SVOL")),COLUMN())):INDIRECT(ADDRESS(ROW()-1,COLUMN()))),                                    IF(AND(A477="TYA",C477="Cash"), SUM(INDIRECT(ADDRESS(ROW()-(COUNTIF(A:A,"TYA")-1),COLUMN())):INDIRECT(ADDRESS(ROW()-1,COLUMN()))),                                    IF(AND(A477="SVOL",ISNUMBER(FIND(" Govt",C477))),"", IF(AND(A477="SVOL",ISNUMBER(FIND(" Index",C477))),J477,                                    IF(ISNUMBER(N477),Q477*N477,IF(ISNUMBER(R477),J477*R477," "))))))</f>
        <v xml:space="preserve"> </v>
      </c>
      <c r="T477" t="s">
        <v>1245</v>
      </c>
      <c r="U477" t="s">
        <v>1200</v>
      </c>
      <c r="AG477" s="17">
        <v>-4.1219999999999998E-3</v>
      </c>
    </row>
    <row r="478" spans="1:33" x14ac:dyDescent="0.35">
      <c r="A478" t="s">
        <v>1100</v>
      </c>
      <c r="B478" t="s">
        <v>1246</v>
      </c>
      <c r="C478" t="s">
        <v>1246</v>
      </c>
      <c r="D478" t="s">
        <v>1247</v>
      </c>
      <c r="E478" t="s">
        <v>1248</v>
      </c>
      <c r="F478" t="s">
        <v>1249</v>
      </c>
      <c r="G478" s="1">
        <v>3000000</v>
      </c>
      <c r="H478" s="1">
        <v>99.578159999999997</v>
      </c>
      <c r="I478" s="2">
        <v>2987344.8</v>
      </c>
      <c r="J478" s="3">
        <v>4.04020620279813E-2</v>
      </c>
      <c r="K478" s="4">
        <v>73940404.280000001</v>
      </c>
      <c r="L478" s="5">
        <v>2975001</v>
      </c>
      <c r="M478" s="6">
        <v>24.853909049999999</v>
      </c>
      <c r="N478" s="7" t="str">
        <f>IF(ISNUMBER(_xll.BDP($C478, "DELTA_MID")),_xll.BDP($C478, "DELTA_MID")," ")</f>
        <v xml:space="preserve"> </v>
      </c>
      <c r="O478" s="7" t="str">
        <f>IF(ISNUMBER(N478),_xll.BDP($C478, "OPT_UNDL_TICKER")," ")</f>
        <v xml:space="preserve"> </v>
      </c>
      <c r="P478" s="8" t="str">
        <f>IF(ISNUMBER(N478),_xll.BDP($C478, "OPT_UNDL_PX")," ")</f>
        <v xml:space="preserve"> </v>
      </c>
      <c r="Q478" s="7" t="str">
        <f t="shared" si="7"/>
        <v xml:space="preserve"> </v>
      </c>
      <c r="R478" s="8" t="str">
        <f>IF(ISNUMBER(_xll.BDP($T478&amp;" Index","DUR_ADJ_OAS_MID")),_xll.BDP($T478&amp;" Index","DUR_ADJ_OAS_MID"),IF(ISNUMBER(_xll.BDP($T478&amp;" Govt","DUR_ADJ_OAS_MID")),_xll.BDP($T478&amp;" Govt","DUR_ADJ_OAS_MID")," "))</f>
        <v xml:space="preserve"> </v>
      </c>
      <c r="S478" s="7" t="str">
        <f ca="1">IF(AND(A477="SVOL",C477="Cash"),                                     SUM(INDIRECT(ADDRESS(ROW()-(COUNTIF(A:A,"SVOL")),COLUMN())):INDIRECT(ADDRESS(ROW()-1,COLUMN()))),                                    IF(AND(A478="TYA",C478="Cash"), SUM(INDIRECT(ADDRESS(ROW()-(COUNTIF(A:A,"TYA")-1),COLUMN())):INDIRECT(ADDRESS(ROW()-1,COLUMN()))),                                    IF(AND(A478="SVOL",ISNUMBER(FIND(" Govt",C478))),"", IF(AND(A478="SVOL",ISNUMBER(FIND(" Index",C478))),J478,                                    IF(ISNUMBER(N478),Q478*N478,IF(ISNUMBER(R478),J478*R478," "))))))</f>
        <v xml:space="preserve"> </v>
      </c>
      <c r="T478" t="s">
        <v>1249</v>
      </c>
      <c r="U478" t="s">
        <v>1200</v>
      </c>
      <c r="AG478" s="17">
        <v>-4.1219999999999998E-3</v>
      </c>
    </row>
    <row r="479" spans="1:33" x14ac:dyDescent="0.35">
      <c r="A479" t="s">
        <v>1100</v>
      </c>
      <c r="B479" t="s">
        <v>1250</v>
      </c>
      <c r="C479" t="s">
        <v>1250</v>
      </c>
      <c r="E479" t="s">
        <v>1251</v>
      </c>
      <c r="F479" t="s">
        <v>1252</v>
      </c>
      <c r="G479" s="1">
        <v>1500000</v>
      </c>
      <c r="H479" s="1">
        <v>3.826635</v>
      </c>
      <c r="I479" s="2">
        <v>57399.519999999997</v>
      </c>
      <c r="J479" s="3">
        <v>7.7629437600110001E-4</v>
      </c>
      <c r="K479" s="4">
        <v>73940404.280000001</v>
      </c>
      <c r="L479" s="5">
        <v>2975001</v>
      </c>
      <c r="M479" s="6">
        <v>24.853909049999999</v>
      </c>
      <c r="N479" s="7" t="str">
        <f>IF(ISNUMBER(_xll.BDP($C479, "DELTA_MID")),_xll.BDP($C479, "DELTA_MID")," ")</f>
        <v xml:space="preserve"> </v>
      </c>
      <c r="O479" s="7" t="str">
        <f>IF(ISNUMBER(N479),_xll.BDP($C479, "OPT_UNDL_TICKER")," ")</f>
        <v xml:space="preserve"> </v>
      </c>
      <c r="P479" s="8" t="str">
        <f>IF(ISNUMBER(N479),_xll.BDP($C479, "OPT_UNDL_PX")," ")</f>
        <v xml:space="preserve"> </v>
      </c>
      <c r="Q479" s="7" t="str">
        <f t="shared" si="7"/>
        <v xml:space="preserve"> </v>
      </c>
      <c r="R479" s="8">
        <f>IF(ISNUMBER(_xll.BDP($T479&amp;" Index","DUR_ADJ_OAS_MID")),_xll.BDP($T479&amp;" Index","DUR_ADJ_OAS_MID"),IF(ISNUMBER(_xll.BDP($T479&amp;" Govt","DUR_ADJ_OAS_MID")),_xll.BDP($T479&amp;" Govt","DUR_ADJ_OAS_MID")," "))</f>
        <v>0.52124079986256422</v>
      </c>
      <c r="S479" s="7">
        <f ca="1">IF(AND(A478="SVOL",C478="Cash"),                                     SUM(INDIRECT(ADDRESS(ROW()-(COUNTIF(A:A,"SVOL")),COLUMN())):INDIRECT(ADDRESS(ROW()-1,COLUMN()))),                                    IF(AND(A479="TYA",C479="Cash"), SUM(INDIRECT(ADDRESS(ROW()-(COUNTIF(A:A,"TYA")-1),COLUMN())):INDIRECT(ADDRESS(ROW()-1,COLUMN()))),                                    IF(AND(A479="SVOL",ISNUMBER(FIND(" Govt",C479))),"", IF(AND(A479="SVOL",ISNUMBER(FIND(" Index",C479))),J479,                                    IF(ISNUMBER(N479),Q479*N479,IF(ISNUMBER(R479),J479*R479," "))))))</f>
        <v>4.0463630147562354E-4</v>
      </c>
      <c r="T479" t="s">
        <v>1252</v>
      </c>
      <c r="U479" t="s">
        <v>1200</v>
      </c>
      <c r="AG479" s="17">
        <v>-4.1219999999999998E-3</v>
      </c>
    </row>
    <row r="480" spans="1:33" x14ac:dyDescent="0.35">
      <c r="A480" t="s">
        <v>1100</v>
      </c>
      <c r="B480" t="s">
        <v>1253</v>
      </c>
      <c r="C480" t="s">
        <v>1253</v>
      </c>
      <c r="E480" t="s">
        <v>1254</v>
      </c>
      <c r="F480" t="s">
        <v>1255</v>
      </c>
      <c r="G480" s="1">
        <v>300000</v>
      </c>
      <c r="H480" s="1">
        <v>102.11103110000001</v>
      </c>
      <c r="I480" s="2">
        <v>306333.09000000003</v>
      </c>
      <c r="J480" s="3">
        <v>4.1429728846174999E-3</v>
      </c>
      <c r="K480" s="4">
        <v>73940404.280000001</v>
      </c>
      <c r="L480" s="5">
        <v>2975001</v>
      </c>
      <c r="M480" s="6">
        <v>24.853909049999999</v>
      </c>
      <c r="N480" s="7" t="str">
        <f>IF(ISNUMBER(_xll.BDP($C480, "DELTA_MID")),_xll.BDP($C480, "DELTA_MID")," ")</f>
        <v xml:space="preserve"> </v>
      </c>
      <c r="O480" s="7" t="str">
        <f>IF(ISNUMBER(N480),_xll.BDP($C480, "OPT_UNDL_TICKER")," ")</f>
        <v xml:space="preserve"> </v>
      </c>
      <c r="P480" s="8" t="str">
        <f>IF(ISNUMBER(N480),_xll.BDP($C480, "OPT_UNDL_PX")," ")</f>
        <v xml:space="preserve"> </v>
      </c>
      <c r="Q480" s="7" t="str">
        <f t="shared" si="7"/>
        <v xml:space="preserve"> </v>
      </c>
      <c r="R480" s="8" t="str">
        <f>IF(ISNUMBER(_xll.BDP($T480&amp;" Index","DUR_ADJ_OAS_MID")),_xll.BDP($T480&amp;" Index","DUR_ADJ_OAS_MID"),IF(ISNUMBER(_xll.BDP($T480&amp;" Govt","DUR_ADJ_OAS_MID")),_xll.BDP($T480&amp;" Govt","DUR_ADJ_OAS_MID")," "))</f>
        <v xml:space="preserve"> </v>
      </c>
      <c r="S480" s="7" t="str">
        <f ca="1">IF(AND(A479="SVOL",C479="Cash"),                                     SUM(INDIRECT(ADDRESS(ROW()-(COUNTIF(A:A,"SVOL")),COLUMN())):INDIRECT(ADDRESS(ROW()-1,COLUMN()))),                                    IF(AND(A480="TYA",C480="Cash"), SUM(INDIRECT(ADDRESS(ROW()-(COUNTIF(A:A,"TYA")-1),COLUMN())):INDIRECT(ADDRESS(ROW()-1,COLUMN()))),                                    IF(AND(A480="SVOL",ISNUMBER(FIND(" Govt",C480))),"", IF(AND(A480="SVOL",ISNUMBER(FIND(" Index",C480))),J480,                                    IF(ISNUMBER(N480),Q480*N480,IF(ISNUMBER(R480),J480*R480," "))))))</f>
        <v xml:space="preserve"> </v>
      </c>
      <c r="T480" t="s">
        <v>1255</v>
      </c>
      <c r="U480" t="s">
        <v>1200</v>
      </c>
      <c r="AG480" s="17">
        <v>-4.1219999999999998E-3</v>
      </c>
    </row>
    <row r="481" spans="1:33" x14ac:dyDescent="0.35">
      <c r="A481" t="s">
        <v>1100</v>
      </c>
      <c r="B481" t="s">
        <v>1256</v>
      </c>
      <c r="C481" t="s">
        <v>1256</v>
      </c>
      <c r="E481" t="s">
        <v>1257</v>
      </c>
      <c r="F481" t="s">
        <v>1258</v>
      </c>
      <c r="G481" s="1">
        <v>300000</v>
      </c>
      <c r="H481" s="1">
        <v>101.2402489</v>
      </c>
      <c r="I481" s="2">
        <v>303720.75</v>
      </c>
      <c r="J481" s="3">
        <v>4.1076425395170004E-3</v>
      </c>
      <c r="K481" s="4">
        <v>73940404.280000001</v>
      </c>
      <c r="L481" s="5">
        <v>2975001</v>
      </c>
      <c r="M481" s="6">
        <v>24.853909049999999</v>
      </c>
      <c r="N481" s="7" t="str">
        <f>IF(ISNUMBER(_xll.BDP($C481, "DELTA_MID")),_xll.BDP($C481, "DELTA_MID")," ")</f>
        <v xml:space="preserve"> </v>
      </c>
      <c r="O481" s="7" t="str">
        <f>IF(ISNUMBER(N481),_xll.BDP($C481, "OPT_UNDL_TICKER")," ")</f>
        <v xml:space="preserve"> </v>
      </c>
      <c r="P481" s="8" t="str">
        <f>IF(ISNUMBER(N481),_xll.BDP($C481, "OPT_UNDL_PX")," ")</f>
        <v xml:space="preserve"> </v>
      </c>
      <c r="Q481" s="7" t="str">
        <f t="shared" si="7"/>
        <v xml:space="preserve"> </v>
      </c>
      <c r="R481" s="8" t="str">
        <f>IF(ISNUMBER(_xll.BDP($T481&amp;" Index","DUR_ADJ_OAS_MID")),_xll.BDP($T481&amp;" Index","DUR_ADJ_OAS_MID"),IF(ISNUMBER(_xll.BDP($T481&amp;" Govt","DUR_ADJ_OAS_MID")),_xll.BDP($T481&amp;" Govt","DUR_ADJ_OAS_MID")," "))</f>
        <v xml:space="preserve"> </v>
      </c>
      <c r="S481" s="7" t="str">
        <f ca="1">IF(AND(A480="SVOL",C480="Cash"),                                     SUM(INDIRECT(ADDRESS(ROW()-(COUNTIF(A:A,"SVOL")),COLUMN())):INDIRECT(ADDRESS(ROW()-1,COLUMN()))),                                    IF(AND(A481="TYA",C481="Cash"), SUM(INDIRECT(ADDRESS(ROW()-(COUNTIF(A:A,"TYA")-1),COLUMN())):INDIRECT(ADDRESS(ROW()-1,COLUMN()))),                                    IF(AND(A481="SVOL",ISNUMBER(FIND(" Govt",C481))),"", IF(AND(A481="SVOL",ISNUMBER(FIND(" Index",C481))),J481,                                    IF(ISNUMBER(N481),Q481*N481,IF(ISNUMBER(R481),J481*R481," "))))))</f>
        <v xml:space="preserve"> </v>
      </c>
      <c r="T481" t="s">
        <v>1258</v>
      </c>
      <c r="U481" t="s">
        <v>1200</v>
      </c>
      <c r="AG481" s="17">
        <v>-4.1219999999999998E-3</v>
      </c>
    </row>
    <row r="482" spans="1:33" x14ac:dyDescent="0.35">
      <c r="A482" t="s">
        <v>1100</v>
      </c>
      <c r="B482" t="s">
        <v>1259</v>
      </c>
      <c r="C482" t="s">
        <v>1259</v>
      </c>
      <c r="D482" t="s">
        <v>1260</v>
      </c>
      <c r="E482" t="s">
        <v>1261</v>
      </c>
      <c r="F482" t="s">
        <v>1262</v>
      </c>
      <c r="G482" s="1">
        <v>200000</v>
      </c>
      <c r="H482" s="1">
        <v>102.07998333</v>
      </c>
      <c r="I482" s="2">
        <v>204159.97</v>
      </c>
      <c r="J482" s="3">
        <v>2.7611421927494998E-3</v>
      </c>
      <c r="K482" s="4">
        <v>73940404.280000001</v>
      </c>
      <c r="L482" s="5">
        <v>2975001</v>
      </c>
      <c r="M482" s="6">
        <v>24.853909049999999</v>
      </c>
      <c r="N482" s="7" t="str">
        <f>IF(ISNUMBER(_xll.BDP($C482, "DELTA_MID")),_xll.BDP($C482, "DELTA_MID")," ")</f>
        <v xml:space="preserve"> </v>
      </c>
      <c r="O482" s="7" t="str">
        <f>IF(ISNUMBER(N482),_xll.BDP($C482, "OPT_UNDL_TICKER")," ")</f>
        <v xml:space="preserve"> </v>
      </c>
      <c r="P482" s="8" t="str">
        <f>IF(ISNUMBER(N482),_xll.BDP($C482, "OPT_UNDL_PX")," ")</f>
        <v xml:space="preserve"> </v>
      </c>
      <c r="Q482" s="7" t="str">
        <f t="shared" si="7"/>
        <v xml:space="preserve"> </v>
      </c>
      <c r="R482" s="8">
        <f>IF(ISNUMBER(_xll.BDP($T482&amp;" Index","DUR_ADJ_OAS_MID")),_xll.BDP($T482&amp;" Index","DUR_ADJ_OAS_MID"),IF(ISNUMBER(_xll.BDP($T482&amp;" Govt","DUR_ADJ_OAS_MID")),_xll.BDP($T482&amp;" Govt","DUR_ADJ_OAS_MID")," "))</f>
        <v>3.8299976944152943</v>
      </c>
      <c r="S482" s="7">
        <f ca="1">IF(AND(A481="SVOL",C481="Cash"),                                     SUM(INDIRECT(ADDRESS(ROW()-(COUNTIF(A:A,"SVOL")),COLUMN())):INDIRECT(ADDRESS(ROW()-1,COLUMN()))),                                    IF(AND(A482="TYA",C482="Cash"), SUM(INDIRECT(ADDRESS(ROW()-(COUNTIF(A:A,"TYA")-1),COLUMN())):INDIRECT(ADDRESS(ROW()-1,COLUMN()))),                                    IF(AND(A482="SVOL",ISNUMBER(FIND(" Govt",C482))),"", IF(AND(A482="SVOL",ISNUMBER(FIND(" Index",C482))),J482,                                    IF(ISNUMBER(N482),Q482*N482,IF(ISNUMBER(R482),J482*R482," "))))))</f>
        <v>1.0575168232183374E-2</v>
      </c>
      <c r="T482" t="s">
        <v>1262</v>
      </c>
      <c r="U482" t="s">
        <v>1200</v>
      </c>
      <c r="AG482" s="17">
        <v>-4.1219999999999998E-3</v>
      </c>
    </row>
    <row r="483" spans="1:33" x14ac:dyDescent="0.35">
      <c r="A483" t="s">
        <v>1100</v>
      </c>
      <c r="B483" t="s">
        <v>1263</v>
      </c>
      <c r="C483" t="s">
        <v>1263</v>
      </c>
      <c r="D483" t="s">
        <v>1264</v>
      </c>
      <c r="E483" t="s">
        <v>1265</v>
      </c>
      <c r="F483" t="s">
        <v>1266</v>
      </c>
      <c r="G483" s="1">
        <v>700000</v>
      </c>
      <c r="H483" s="1">
        <v>91.595674329999994</v>
      </c>
      <c r="I483" s="2">
        <v>641169.72</v>
      </c>
      <c r="J483" s="3">
        <v>8.6714391984157001E-3</v>
      </c>
      <c r="K483" s="4">
        <v>73940404.280000001</v>
      </c>
      <c r="L483" s="5">
        <v>2975001</v>
      </c>
      <c r="M483" s="6">
        <v>24.853909049999999</v>
      </c>
      <c r="N483" s="7" t="str">
        <f>IF(ISNUMBER(_xll.BDP($C483, "DELTA_MID")),_xll.BDP($C483, "DELTA_MID")," ")</f>
        <v xml:space="preserve"> </v>
      </c>
      <c r="O483" s="7" t="str">
        <f>IF(ISNUMBER(N483),_xll.BDP($C483, "OPT_UNDL_TICKER")," ")</f>
        <v xml:space="preserve"> </v>
      </c>
      <c r="P483" s="8" t="str">
        <f>IF(ISNUMBER(N483),_xll.BDP($C483, "OPT_UNDL_PX")," ")</f>
        <v xml:space="preserve"> </v>
      </c>
      <c r="Q483" s="7" t="str">
        <f t="shared" si="7"/>
        <v xml:space="preserve"> </v>
      </c>
      <c r="R483" s="8">
        <f>IF(ISNUMBER(_xll.BDP($T483&amp;" Index","DUR_ADJ_OAS_MID")),_xll.BDP($T483&amp;" Index","DUR_ADJ_OAS_MID"),IF(ISNUMBER(_xll.BDP($T483&amp;" Govt","DUR_ADJ_OAS_MID")),_xll.BDP($T483&amp;" Govt","DUR_ADJ_OAS_MID")," "))</f>
        <v>2.7371327198435589</v>
      </c>
      <c r="S483" s="7">
        <f ca="1">IF(AND(A482="SVOL",C482="Cash"),                                     SUM(INDIRECT(ADDRESS(ROW()-(COUNTIF(A:A,"SVOL")),COLUMN())):INDIRECT(ADDRESS(ROW()-1,COLUMN()))),                                    IF(AND(A483="TYA",C483="Cash"), SUM(INDIRECT(ADDRESS(ROW()-(COUNTIF(A:A,"TYA")-1),COLUMN())):INDIRECT(ADDRESS(ROW()-1,COLUMN()))),                                    IF(AND(A483="SVOL",ISNUMBER(FIND(" Govt",C483))),"", IF(AND(A483="SVOL",ISNUMBER(FIND(" Index",C483))),J483,                                    IF(ISNUMBER(N483),Q483*N483,IF(ISNUMBER(R483),J483*R483," "))))))</f>
        <v>2.3734879958117617E-2</v>
      </c>
      <c r="T483" t="s">
        <v>1266</v>
      </c>
      <c r="U483" t="s">
        <v>1200</v>
      </c>
      <c r="AG483" s="17">
        <v>-4.1219999999999998E-3</v>
      </c>
    </row>
    <row r="484" spans="1:33" x14ac:dyDescent="0.35">
      <c r="A484" t="s">
        <v>1100</v>
      </c>
      <c r="B484" t="s">
        <v>1267</v>
      </c>
      <c r="C484" t="s">
        <v>1267</v>
      </c>
      <c r="E484" t="s">
        <v>1268</v>
      </c>
      <c r="F484" t="s">
        <v>1269</v>
      </c>
      <c r="G484" s="1">
        <v>750000</v>
      </c>
      <c r="H484" s="1">
        <v>88.719804300000007</v>
      </c>
      <c r="I484" s="2">
        <v>665398.53</v>
      </c>
      <c r="J484" s="3">
        <v>8.9991194462679999E-3</v>
      </c>
      <c r="K484" s="4">
        <v>73940404.280000001</v>
      </c>
      <c r="L484" s="5">
        <v>2975001</v>
      </c>
      <c r="M484" s="6">
        <v>24.853909049999999</v>
      </c>
      <c r="N484" s="7" t="str">
        <f>IF(ISNUMBER(_xll.BDP($C484, "DELTA_MID")),_xll.BDP($C484, "DELTA_MID")," ")</f>
        <v xml:space="preserve"> </v>
      </c>
      <c r="O484" s="7" t="str">
        <f>IF(ISNUMBER(N484),_xll.BDP($C484, "OPT_UNDL_TICKER")," ")</f>
        <v xml:space="preserve"> </v>
      </c>
      <c r="P484" s="8" t="str">
        <f>IF(ISNUMBER(N484),_xll.BDP($C484, "OPT_UNDL_PX")," ")</f>
        <v xml:space="preserve"> </v>
      </c>
      <c r="Q484" s="7" t="str">
        <f t="shared" si="7"/>
        <v xml:space="preserve"> </v>
      </c>
      <c r="R484" s="8" t="str">
        <f>IF(ISNUMBER(_xll.BDP($T484&amp;" Index","DUR_ADJ_OAS_MID")),_xll.BDP($T484&amp;" Index","DUR_ADJ_OAS_MID"),IF(ISNUMBER(_xll.BDP($T484&amp;" Govt","DUR_ADJ_OAS_MID")),_xll.BDP($T484&amp;" Govt","DUR_ADJ_OAS_MID")," "))</f>
        <v xml:space="preserve"> </v>
      </c>
      <c r="S484" s="7" t="str">
        <f ca="1">IF(AND(A483="SVOL",C483="Cash"),                                     SUM(INDIRECT(ADDRESS(ROW()-(COUNTIF(A:A,"SVOL")),COLUMN())):INDIRECT(ADDRESS(ROW()-1,COLUMN()))),                                    IF(AND(A484="TYA",C484="Cash"), SUM(INDIRECT(ADDRESS(ROW()-(COUNTIF(A:A,"TYA")-1),COLUMN())):INDIRECT(ADDRESS(ROW()-1,COLUMN()))),                                    IF(AND(A484="SVOL",ISNUMBER(FIND(" Govt",C484))),"", IF(AND(A484="SVOL",ISNUMBER(FIND(" Index",C484))),J484,                                    IF(ISNUMBER(N484),Q484*N484,IF(ISNUMBER(R484),J484*R484," "))))))</f>
        <v xml:space="preserve"> </v>
      </c>
      <c r="T484" t="s">
        <v>1269</v>
      </c>
      <c r="U484" t="s">
        <v>1200</v>
      </c>
      <c r="AG484" s="17">
        <v>-4.1219999999999998E-3</v>
      </c>
    </row>
    <row r="485" spans="1:33" x14ac:dyDescent="0.35">
      <c r="A485" t="s">
        <v>1100</v>
      </c>
      <c r="B485" t="s">
        <v>1270</v>
      </c>
      <c r="C485" t="s">
        <v>1270</v>
      </c>
      <c r="E485" t="s">
        <v>1271</v>
      </c>
      <c r="F485" t="s">
        <v>1272</v>
      </c>
      <c r="G485" s="1">
        <v>1000000</v>
      </c>
      <c r="H485" s="1">
        <v>97.562253299999995</v>
      </c>
      <c r="I485" s="2">
        <v>975622.53</v>
      </c>
      <c r="J485" s="3">
        <v>1.3194714574948301E-2</v>
      </c>
      <c r="K485" s="4">
        <v>73940404.280000001</v>
      </c>
      <c r="L485" s="5">
        <v>2975001</v>
      </c>
      <c r="M485" s="6">
        <v>24.853909049999999</v>
      </c>
      <c r="N485" s="7" t="str">
        <f>IF(ISNUMBER(_xll.BDP($C485, "DELTA_MID")),_xll.BDP($C485, "DELTA_MID")," ")</f>
        <v xml:space="preserve"> </v>
      </c>
      <c r="O485" s="7" t="str">
        <f>IF(ISNUMBER(N485),_xll.BDP($C485, "OPT_UNDL_TICKER")," ")</f>
        <v xml:space="preserve"> </v>
      </c>
      <c r="P485" s="8" t="str">
        <f>IF(ISNUMBER(N485),_xll.BDP($C485, "OPT_UNDL_PX")," ")</f>
        <v xml:space="preserve"> </v>
      </c>
      <c r="Q485" s="7" t="str">
        <f t="shared" si="7"/>
        <v xml:space="preserve"> </v>
      </c>
      <c r="R485" s="8" t="str">
        <f>IF(ISNUMBER(_xll.BDP($T485&amp;" Index","DUR_ADJ_OAS_MID")),_xll.BDP($T485&amp;" Index","DUR_ADJ_OAS_MID"),IF(ISNUMBER(_xll.BDP($T485&amp;" Govt","DUR_ADJ_OAS_MID")),_xll.BDP($T485&amp;" Govt","DUR_ADJ_OAS_MID")," "))</f>
        <v xml:space="preserve"> </v>
      </c>
      <c r="S485" s="7" t="str">
        <f ca="1">IF(AND(A484="SVOL",C484="Cash"),                                     SUM(INDIRECT(ADDRESS(ROW()-(COUNTIF(A:A,"SVOL")),COLUMN())):INDIRECT(ADDRESS(ROW()-1,COLUMN()))),                                    IF(AND(A485="TYA",C485="Cash"), SUM(INDIRECT(ADDRESS(ROW()-(COUNTIF(A:A,"TYA")-1),COLUMN())):INDIRECT(ADDRESS(ROW()-1,COLUMN()))),                                    IF(AND(A485="SVOL",ISNUMBER(FIND(" Govt",C485))),"", IF(AND(A485="SVOL",ISNUMBER(FIND(" Index",C485))),J485,                                    IF(ISNUMBER(N485),Q485*N485,IF(ISNUMBER(R485),J485*R485," "))))))</f>
        <v xml:space="preserve"> </v>
      </c>
      <c r="T485" t="s">
        <v>1272</v>
      </c>
      <c r="U485" t="s">
        <v>1200</v>
      </c>
      <c r="AG485" s="17">
        <v>-4.1219999999999998E-3</v>
      </c>
    </row>
    <row r="486" spans="1:33" x14ac:dyDescent="0.35">
      <c r="A486" t="s">
        <v>1100</v>
      </c>
      <c r="B486" t="s">
        <v>1273</v>
      </c>
      <c r="C486" t="s">
        <v>1273</v>
      </c>
      <c r="D486" t="s">
        <v>1274</v>
      </c>
      <c r="E486" t="s">
        <v>1275</v>
      </c>
      <c r="F486" t="s">
        <v>1276</v>
      </c>
      <c r="G486" s="1">
        <v>200000</v>
      </c>
      <c r="H486" s="1">
        <v>100.08256444</v>
      </c>
      <c r="I486" s="2">
        <v>200165.13</v>
      </c>
      <c r="J486" s="3">
        <v>2.7071143572375E-3</v>
      </c>
      <c r="K486" s="4">
        <v>73940404.280000001</v>
      </c>
      <c r="L486" s="5">
        <v>2975001</v>
      </c>
      <c r="M486" s="6">
        <v>24.853909049999999</v>
      </c>
      <c r="N486" s="7" t="str">
        <f>IF(ISNUMBER(_xll.BDP($C486, "DELTA_MID")),_xll.BDP($C486, "DELTA_MID")," ")</f>
        <v xml:space="preserve"> </v>
      </c>
      <c r="O486" s="7" t="str">
        <f>IF(ISNUMBER(N486),_xll.BDP($C486, "OPT_UNDL_TICKER")," ")</f>
        <v xml:space="preserve"> </v>
      </c>
      <c r="P486" s="8" t="str">
        <f>IF(ISNUMBER(N486),_xll.BDP($C486, "OPT_UNDL_PX")," ")</f>
        <v xml:space="preserve"> </v>
      </c>
      <c r="Q486" s="7" t="str">
        <f t="shared" si="7"/>
        <v xml:space="preserve"> </v>
      </c>
      <c r="R486" s="8">
        <f>IF(ISNUMBER(_xll.BDP($T486&amp;" Index","DUR_ADJ_OAS_MID")),_xll.BDP($T486&amp;" Index","DUR_ADJ_OAS_MID"),IF(ISNUMBER(_xll.BDP($T486&amp;" Govt","DUR_ADJ_OAS_MID")),_xll.BDP($T486&amp;" Govt","DUR_ADJ_OAS_MID")," "))</f>
        <v>0.35571398437965041</v>
      </c>
      <c r="S486" s="7">
        <f ca="1">IF(AND(A485="SVOL",C485="Cash"),                                     SUM(INDIRECT(ADDRESS(ROW()-(COUNTIF(A:A,"SVOL")),COLUMN())):INDIRECT(ADDRESS(ROW()-1,COLUMN()))),                                    IF(AND(A486="TYA",C486="Cash"), SUM(INDIRECT(ADDRESS(ROW()-(COUNTIF(A:A,"TYA")-1),COLUMN())):INDIRECT(ADDRESS(ROW()-1,COLUMN()))),                                    IF(AND(A486="SVOL",ISNUMBER(FIND(" Govt",C486))),"", IF(AND(A486="SVOL",ISNUMBER(FIND(" Index",C486))),J486,                                    IF(ISNUMBER(N486),Q486*N486,IF(ISNUMBER(R486),J486*R486," "))))))</f>
        <v>9.6295843418430741E-4</v>
      </c>
      <c r="T486" t="s">
        <v>1276</v>
      </c>
      <c r="U486" t="s">
        <v>1200</v>
      </c>
      <c r="AG486" s="17">
        <v>-4.1219999999999998E-3</v>
      </c>
    </row>
    <row r="487" spans="1:33" x14ac:dyDescent="0.35">
      <c r="A487" t="s">
        <v>1100</v>
      </c>
      <c r="B487" t="s">
        <v>1277</v>
      </c>
      <c r="C487" t="s">
        <v>1277</v>
      </c>
      <c r="D487" t="s">
        <v>1278</v>
      </c>
      <c r="E487" t="s">
        <v>1279</v>
      </c>
      <c r="F487" t="s">
        <v>1280</v>
      </c>
      <c r="G487" s="1">
        <v>1000000</v>
      </c>
      <c r="H487" s="1">
        <v>101.42200722</v>
      </c>
      <c r="I487" s="2">
        <v>1014220.07</v>
      </c>
      <c r="J487" s="3">
        <v>1.3716723351841899E-2</v>
      </c>
      <c r="K487" s="4">
        <v>73940404.280000001</v>
      </c>
      <c r="L487" s="5">
        <v>2975001</v>
      </c>
      <c r="M487" s="6">
        <v>24.853909049999999</v>
      </c>
      <c r="N487" s="7" t="str">
        <f>IF(ISNUMBER(_xll.BDP($C487, "DELTA_MID")),_xll.BDP($C487, "DELTA_MID")," ")</f>
        <v xml:space="preserve"> </v>
      </c>
      <c r="O487" s="7" t="str">
        <f>IF(ISNUMBER(N487),_xll.BDP($C487, "OPT_UNDL_TICKER")," ")</f>
        <v xml:space="preserve"> </v>
      </c>
      <c r="P487" s="8" t="str">
        <f>IF(ISNUMBER(N487),_xll.BDP($C487, "OPT_UNDL_PX")," ")</f>
        <v xml:space="preserve"> </v>
      </c>
      <c r="Q487" s="7" t="str">
        <f t="shared" si="7"/>
        <v xml:space="preserve"> </v>
      </c>
      <c r="R487" s="8">
        <f>IF(ISNUMBER(_xll.BDP($T487&amp;" Index","DUR_ADJ_OAS_MID")),_xll.BDP($T487&amp;" Index","DUR_ADJ_OAS_MID"),IF(ISNUMBER(_xll.BDP($T487&amp;" Govt","DUR_ADJ_OAS_MID")),_xll.BDP($T487&amp;" Govt","DUR_ADJ_OAS_MID")," "))</f>
        <v>0.49981645297963034</v>
      </c>
      <c r="S487" s="7">
        <f ca="1">IF(AND(A486="SVOL",C486="Cash"),                                     SUM(INDIRECT(ADDRESS(ROW()-(COUNTIF(A:A,"SVOL")),COLUMN())):INDIRECT(ADDRESS(ROW()-1,COLUMN()))),                                    IF(AND(A487="TYA",C487="Cash"), SUM(INDIRECT(ADDRESS(ROW()-(COUNTIF(A:A,"TYA")-1),COLUMN())):INDIRECT(ADDRESS(ROW()-1,COLUMN()))),                                    IF(AND(A487="SVOL",ISNUMBER(FIND(" Govt",C487))),"", IF(AND(A487="SVOL",ISNUMBER(FIND(" Index",C487))),J487,                                    IF(ISNUMBER(N487),Q487*N487,IF(ISNUMBER(R487),J487*R487," "))))))</f>
        <v>6.855844012220484E-3</v>
      </c>
      <c r="T487" t="s">
        <v>1280</v>
      </c>
      <c r="U487" t="s">
        <v>1200</v>
      </c>
      <c r="AG487" s="17">
        <v>-4.1219999999999998E-3</v>
      </c>
    </row>
    <row r="488" spans="1:33" x14ac:dyDescent="0.35">
      <c r="A488" t="s">
        <v>1100</v>
      </c>
      <c r="B488" t="s">
        <v>1281</v>
      </c>
      <c r="C488" t="s">
        <v>1281</v>
      </c>
      <c r="E488" t="s">
        <v>1282</v>
      </c>
      <c r="F488" t="s">
        <v>1283</v>
      </c>
      <c r="G488" s="1">
        <v>960000</v>
      </c>
      <c r="H488" s="1">
        <v>89.315955168000002</v>
      </c>
      <c r="I488" s="2">
        <v>857433.17</v>
      </c>
      <c r="J488" s="3">
        <v>1.15962737609628E-2</v>
      </c>
      <c r="K488" s="4">
        <v>73940404.280000001</v>
      </c>
      <c r="L488" s="5">
        <v>2975001</v>
      </c>
      <c r="M488" s="6">
        <v>24.853909049999999</v>
      </c>
      <c r="N488" s="7" t="str">
        <f>IF(ISNUMBER(_xll.BDP($C488, "DELTA_MID")),_xll.BDP($C488, "DELTA_MID")," ")</f>
        <v xml:space="preserve"> </v>
      </c>
      <c r="O488" s="7" t="str">
        <f>IF(ISNUMBER(N488),_xll.BDP($C488, "OPT_UNDL_TICKER")," ")</f>
        <v xml:space="preserve"> </v>
      </c>
      <c r="P488" s="8" t="str">
        <f>IF(ISNUMBER(N488),_xll.BDP($C488, "OPT_UNDL_PX")," ")</f>
        <v xml:space="preserve"> </v>
      </c>
      <c r="Q488" s="7" t="str">
        <f t="shared" si="7"/>
        <v xml:space="preserve"> </v>
      </c>
      <c r="R488" s="8" t="str">
        <f>IF(ISNUMBER(_xll.BDP($T488&amp;" Index","DUR_ADJ_OAS_MID")),_xll.BDP($T488&amp;" Index","DUR_ADJ_OAS_MID"),IF(ISNUMBER(_xll.BDP($T488&amp;" Govt","DUR_ADJ_OAS_MID")),_xll.BDP($T488&amp;" Govt","DUR_ADJ_OAS_MID")," "))</f>
        <v xml:space="preserve"> </v>
      </c>
      <c r="S488" s="7" t="str">
        <f ca="1">IF(AND(A487="SVOL",C487="Cash"),                                     SUM(INDIRECT(ADDRESS(ROW()-(COUNTIF(A:A,"SVOL")),COLUMN())):INDIRECT(ADDRESS(ROW()-1,COLUMN()))),                                    IF(AND(A488="TYA",C488="Cash"), SUM(INDIRECT(ADDRESS(ROW()-(COUNTIF(A:A,"TYA")-1),COLUMN())):INDIRECT(ADDRESS(ROW()-1,COLUMN()))),                                    IF(AND(A488="SVOL",ISNUMBER(FIND(" Govt",C488))),"", IF(AND(A488="SVOL",ISNUMBER(FIND(" Index",C488))),J488,                                    IF(ISNUMBER(N488),Q488*N488,IF(ISNUMBER(R488),J488*R488," "))))))</f>
        <v xml:space="preserve"> </v>
      </c>
      <c r="T488" t="s">
        <v>1283</v>
      </c>
      <c r="U488" t="s">
        <v>1200</v>
      </c>
      <c r="AG488" s="17">
        <v>-4.1219999999999998E-3</v>
      </c>
    </row>
    <row r="489" spans="1:33" x14ac:dyDescent="0.35">
      <c r="A489" t="s">
        <v>1100</v>
      </c>
      <c r="B489" t="s">
        <v>1284</v>
      </c>
      <c r="C489" t="s">
        <v>1284</v>
      </c>
      <c r="D489" t="s">
        <v>1285</v>
      </c>
      <c r="E489" t="s">
        <v>1286</v>
      </c>
      <c r="F489" t="s">
        <v>1287</v>
      </c>
      <c r="G489" s="1">
        <v>1500000</v>
      </c>
      <c r="H489" s="1">
        <v>92.177893330000003</v>
      </c>
      <c r="I489" s="2">
        <v>1382668.4</v>
      </c>
      <c r="J489" s="3">
        <v>1.8699767921309101E-2</v>
      </c>
      <c r="K489" s="4">
        <v>73940404.280000001</v>
      </c>
      <c r="L489" s="5">
        <v>2975001</v>
      </c>
      <c r="M489" s="6">
        <v>24.853909049999999</v>
      </c>
      <c r="N489" s="7" t="str">
        <f>IF(ISNUMBER(_xll.BDP($C489, "DELTA_MID")),_xll.BDP($C489, "DELTA_MID")," ")</f>
        <v xml:space="preserve"> </v>
      </c>
      <c r="O489" s="7" t="str">
        <f>IF(ISNUMBER(N489),_xll.BDP($C489, "OPT_UNDL_TICKER")," ")</f>
        <v xml:space="preserve"> </v>
      </c>
      <c r="P489" s="8" t="str">
        <f>IF(ISNUMBER(N489),_xll.BDP($C489, "OPT_UNDL_PX")," ")</f>
        <v xml:space="preserve"> </v>
      </c>
      <c r="Q489" s="7" t="str">
        <f t="shared" si="7"/>
        <v xml:space="preserve"> </v>
      </c>
      <c r="R489" s="8">
        <f>IF(ISNUMBER(_xll.BDP($T489&amp;" Index","DUR_ADJ_OAS_MID")),_xll.BDP($T489&amp;" Index","DUR_ADJ_OAS_MID"),IF(ISNUMBER(_xll.BDP($T489&amp;" Govt","DUR_ADJ_OAS_MID")),_xll.BDP($T489&amp;" Govt","DUR_ADJ_OAS_MID")," "))</f>
        <v>2.336570183527892</v>
      </c>
      <c r="S489" s="7">
        <f ca="1">IF(AND(A488="SVOL",C488="Cash"),                                     SUM(INDIRECT(ADDRESS(ROW()-(COUNTIF(A:A,"SVOL")),COLUMN())):INDIRECT(ADDRESS(ROW()-1,COLUMN()))),                                    IF(AND(A489="TYA",C489="Cash"), SUM(INDIRECT(ADDRESS(ROW()-(COUNTIF(A:A,"TYA")-1),COLUMN())):INDIRECT(ADDRESS(ROW()-1,COLUMN()))),                                    IF(AND(A489="SVOL",ISNUMBER(FIND(" Govt",C489))),"", IF(AND(A489="SVOL",ISNUMBER(FIND(" Index",C489))),J489,                                    IF(ISNUMBER(N489),Q489*N489,IF(ISNUMBER(R489),J489*R489," "))))))</f>
        <v>4.3693320163822193E-2</v>
      </c>
      <c r="T489" t="s">
        <v>1287</v>
      </c>
      <c r="U489" t="s">
        <v>1200</v>
      </c>
      <c r="AG489" s="17">
        <v>-4.1219999999999998E-3</v>
      </c>
    </row>
    <row r="490" spans="1:33" x14ac:dyDescent="0.35">
      <c r="A490" t="s">
        <v>1100</v>
      </c>
      <c r="B490" t="s">
        <v>1288</v>
      </c>
      <c r="C490" t="s">
        <v>1288</v>
      </c>
      <c r="D490" t="s">
        <v>1289</v>
      </c>
      <c r="E490" t="s">
        <v>1290</v>
      </c>
      <c r="F490" t="s">
        <v>1291</v>
      </c>
      <c r="G490" s="1">
        <v>161700</v>
      </c>
      <c r="H490" s="1">
        <v>87.166666669999998</v>
      </c>
      <c r="I490" s="2">
        <v>140948.5</v>
      </c>
      <c r="J490" s="3">
        <v>1.906244649011E-3</v>
      </c>
      <c r="K490" s="4">
        <v>73940404.280000001</v>
      </c>
      <c r="L490" s="5">
        <v>2975001</v>
      </c>
      <c r="M490" s="6">
        <v>24.853909049999999</v>
      </c>
      <c r="N490" s="7" t="str">
        <f>IF(ISNUMBER(_xll.BDP($C490, "DELTA_MID")),_xll.BDP($C490, "DELTA_MID")," ")</f>
        <v xml:space="preserve"> </v>
      </c>
      <c r="O490" s="7" t="str">
        <f>IF(ISNUMBER(N490),_xll.BDP($C490, "OPT_UNDL_TICKER")," ")</f>
        <v xml:space="preserve"> </v>
      </c>
      <c r="P490" s="8" t="str">
        <f>IF(ISNUMBER(N490),_xll.BDP($C490, "OPT_UNDL_PX")," ")</f>
        <v xml:space="preserve"> </v>
      </c>
      <c r="Q490" s="7" t="str">
        <f t="shared" si="7"/>
        <v xml:space="preserve"> </v>
      </c>
      <c r="R490" s="8">
        <f>IF(ISNUMBER(_xll.BDP($T490&amp;" Index","DUR_ADJ_OAS_MID")),_xll.BDP($T490&amp;" Index","DUR_ADJ_OAS_MID"),IF(ISNUMBER(_xll.BDP($T490&amp;" Govt","DUR_ADJ_OAS_MID")),_xll.BDP($T490&amp;" Govt","DUR_ADJ_OAS_MID")," "))</f>
        <v>3.3928226854661956</v>
      </c>
      <c r="S490" s="7">
        <f ca="1">IF(AND(A489="SVOL",C489="Cash"),                                     SUM(INDIRECT(ADDRESS(ROW()-(COUNTIF(A:A,"SVOL")),COLUMN())):INDIRECT(ADDRESS(ROW()-1,COLUMN()))),                                    IF(AND(A490="TYA",C490="Cash"), SUM(INDIRECT(ADDRESS(ROW()-(COUNTIF(A:A,"TYA")-1),COLUMN())):INDIRECT(ADDRESS(ROW()-1,COLUMN()))),                                    IF(AND(A490="SVOL",ISNUMBER(FIND(" Govt",C490))),"", IF(AND(A490="SVOL",ISNUMBER(FIND(" Index",C490))),J490,                                    IF(ISNUMBER(N490),Q490*N490,IF(ISNUMBER(R490),J490*R490," "))))))</f>
        <v>6.4675500892130665E-3</v>
      </c>
      <c r="T490" t="s">
        <v>1291</v>
      </c>
      <c r="U490" t="s">
        <v>1200</v>
      </c>
      <c r="AG490" s="17">
        <v>-4.1219999999999998E-3</v>
      </c>
    </row>
    <row r="491" spans="1:33" x14ac:dyDescent="0.35">
      <c r="A491" t="s">
        <v>1100</v>
      </c>
      <c r="B491" t="s">
        <v>1288</v>
      </c>
      <c r="C491" t="s">
        <v>1288</v>
      </c>
      <c r="D491" t="s">
        <v>1292</v>
      </c>
      <c r="E491" t="s">
        <v>1293</v>
      </c>
      <c r="F491" t="s">
        <v>1294</v>
      </c>
      <c r="G491" s="1">
        <v>223300</v>
      </c>
      <c r="H491" s="1">
        <v>68.420298669999994</v>
      </c>
      <c r="I491" s="2">
        <v>152782.53</v>
      </c>
      <c r="J491" s="3">
        <v>2.0662928677841002E-3</v>
      </c>
      <c r="K491" s="4">
        <v>73940404.280000001</v>
      </c>
      <c r="L491" s="5">
        <v>2975001</v>
      </c>
      <c r="M491" s="6">
        <v>24.853909049999999</v>
      </c>
      <c r="N491" s="7" t="str">
        <f>IF(ISNUMBER(_xll.BDP($C491, "DELTA_MID")),_xll.BDP($C491, "DELTA_MID")," ")</f>
        <v xml:space="preserve"> </v>
      </c>
      <c r="O491" s="7" t="str">
        <f>IF(ISNUMBER(N491),_xll.BDP($C491, "OPT_UNDL_TICKER")," ")</f>
        <v xml:space="preserve"> </v>
      </c>
      <c r="P491" s="8" t="str">
        <f>IF(ISNUMBER(N491),_xll.BDP($C491, "OPT_UNDL_PX")," ")</f>
        <v xml:space="preserve"> </v>
      </c>
      <c r="Q491" s="7" t="str">
        <f t="shared" si="7"/>
        <v xml:space="preserve"> </v>
      </c>
      <c r="R491" s="8">
        <f>IF(ISNUMBER(_xll.BDP($T491&amp;" Index","DUR_ADJ_OAS_MID")),_xll.BDP($T491&amp;" Index","DUR_ADJ_OAS_MID"),IF(ISNUMBER(_xll.BDP($T491&amp;" Govt","DUR_ADJ_OAS_MID")),_xll.BDP($T491&amp;" Govt","DUR_ADJ_OAS_MID")," "))</f>
        <v>3.2144332418591017</v>
      </c>
      <c r="S491" s="7">
        <f ca="1">IF(AND(A490="SVOL",C490="Cash"),                                     SUM(INDIRECT(ADDRESS(ROW()-(COUNTIF(A:A,"SVOL")),COLUMN())):INDIRECT(ADDRESS(ROW()-1,COLUMN()))),                                    IF(AND(A491="TYA",C491="Cash"), SUM(INDIRECT(ADDRESS(ROW()-(COUNTIF(A:A,"TYA")-1),COLUMN())):INDIRECT(ADDRESS(ROW()-1,COLUMN()))),                                    IF(AND(A491="SVOL",ISNUMBER(FIND(" Govt",C491))),"", IF(AND(A491="SVOL",ISNUMBER(FIND(" Index",C491))),J491,                                    IF(ISNUMBER(N491),Q491*N491,IF(ISNUMBER(R491),J491*R491," "))))))</f>
        <v>6.6419604816215852E-3</v>
      </c>
      <c r="T491" t="s">
        <v>1294</v>
      </c>
      <c r="U491" t="s">
        <v>1200</v>
      </c>
      <c r="AG491" s="17">
        <v>-4.1219999999999998E-3</v>
      </c>
    </row>
    <row r="492" spans="1:33" x14ac:dyDescent="0.35">
      <c r="A492" t="s">
        <v>1100</v>
      </c>
      <c r="B492" t="s">
        <v>1295</v>
      </c>
      <c r="C492" t="s">
        <v>1295</v>
      </c>
      <c r="D492" t="s">
        <v>1296</v>
      </c>
      <c r="E492" t="s">
        <v>1297</v>
      </c>
      <c r="F492" t="s">
        <v>1298</v>
      </c>
      <c r="G492" s="1">
        <v>1000000</v>
      </c>
      <c r="H492" s="1">
        <v>50.739944440000002</v>
      </c>
      <c r="I492" s="2">
        <v>507399.44</v>
      </c>
      <c r="J492" s="3">
        <v>6.8622757064544003E-3</v>
      </c>
      <c r="K492" s="4">
        <v>73940404.280000001</v>
      </c>
      <c r="L492" s="5">
        <v>2975001</v>
      </c>
      <c r="M492" s="6">
        <v>24.853909049999999</v>
      </c>
      <c r="N492" s="7" t="str">
        <f>IF(ISNUMBER(_xll.BDP($C492, "DELTA_MID")),_xll.BDP($C492, "DELTA_MID")," ")</f>
        <v xml:space="preserve"> </v>
      </c>
      <c r="O492" s="7" t="str">
        <f>IF(ISNUMBER(N492),_xll.BDP($C492, "OPT_UNDL_TICKER")," ")</f>
        <v xml:space="preserve"> </v>
      </c>
      <c r="P492" s="8" t="str">
        <f>IF(ISNUMBER(N492),_xll.BDP($C492, "OPT_UNDL_PX")," ")</f>
        <v xml:space="preserve"> </v>
      </c>
      <c r="Q492" s="7" t="str">
        <f t="shared" si="7"/>
        <v xml:space="preserve"> </v>
      </c>
      <c r="R492" s="8">
        <f>IF(ISNUMBER(_xll.BDP($T492&amp;" Index","DUR_ADJ_OAS_MID")),_xll.BDP($T492&amp;" Index","DUR_ADJ_OAS_MID"),IF(ISNUMBER(_xll.BDP($T492&amp;" Govt","DUR_ADJ_OAS_MID")),_xll.BDP($T492&amp;" Govt","DUR_ADJ_OAS_MID")," "))</f>
        <v>2.204620178379495</v>
      </c>
      <c r="S492" s="7">
        <f ca="1">IF(AND(A491="SVOL",C491="Cash"),                                     SUM(INDIRECT(ADDRESS(ROW()-(COUNTIF(A:A,"SVOL")),COLUMN())):INDIRECT(ADDRESS(ROW()-1,COLUMN()))),                                    IF(AND(A492="TYA",C492="Cash"), SUM(INDIRECT(ADDRESS(ROW()-(COUNTIF(A:A,"TYA")-1),COLUMN())):INDIRECT(ADDRESS(ROW()-1,COLUMN()))),                                    IF(AND(A492="SVOL",ISNUMBER(FIND(" Govt",C492))),"", IF(AND(A492="SVOL",ISNUMBER(FIND(" Index",C492))),J492,                                    IF(ISNUMBER(N492),Q492*N492,IF(ISNUMBER(R492),J492*R492," "))))))</f>
        <v>1.5128711492052775E-2</v>
      </c>
      <c r="T492" t="s">
        <v>1298</v>
      </c>
      <c r="U492" t="s">
        <v>1200</v>
      </c>
      <c r="AG492" s="17">
        <v>-4.1219999999999998E-3</v>
      </c>
    </row>
    <row r="493" spans="1:33" x14ac:dyDescent="0.35">
      <c r="A493" t="s">
        <v>1100</v>
      </c>
      <c r="B493" t="s">
        <v>1299</v>
      </c>
      <c r="C493" t="s">
        <v>1299</v>
      </c>
      <c r="D493" t="s">
        <v>1300</v>
      </c>
      <c r="E493" t="s">
        <v>1301</v>
      </c>
      <c r="F493" t="s">
        <v>1302</v>
      </c>
      <c r="G493" s="1">
        <v>1550000</v>
      </c>
      <c r="H493" s="1">
        <v>31.100831110000001</v>
      </c>
      <c r="I493" s="2">
        <v>482062.88</v>
      </c>
      <c r="J493" s="3">
        <v>6.5196137985636003E-3</v>
      </c>
      <c r="K493" s="4">
        <v>73940404.280000001</v>
      </c>
      <c r="L493" s="5">
        <v>2975001</v>
      </c>
      <c r="M493" s="6">
        <v>24.853909049999999</v>
      </c>
      <c r="N493" s="7" t="str">
        <f>IF(ISNUMBER(_xll.BDP($C493, "DELTA_MID")),_xll.BDP($C493, "DELTA_MID")," ")</f>
        <v xml:space="preserve"> </v>
      </c>
      <c r="O493" s="7" t="str">
        <f>IF(ISNUMBER(N493),_xll.BDP($C493, "OPT_UNDL_TICKER")," ")</f>
        <v xml:space="preserve"> </v>
      </c>
      <c r="P493" s="8" t="str">
        <f>IF(ISNUMBER(N493),_xll.BDP($C493, "OPT_UNDL_PX")," ")</f>
        <v xml:space="preserve"> </v>
      </c>
      <c r="Q493" s="7" t="str">
        <f t="shared" si="7"/>
        <v xml:space="preserve"> </v>
      </c>
      <c r="R493" s="8">
        <f>IF(ISNUMBER(_xll.BDP($T493&amp;" Index","DUR_ADJ_OAS_MID")),_xll.BDP($T493&amp;" Index","DUR_ADJ_OAS_MID"),IF(ISNUMBER(_xll.BDP($T493&amp;" Govt","DUR_ADJ_OAS_MID")),_xll.BDP($T493&amp;" Govt","DUR_ADJ_OAS_MID")," "))</f>
        <v>4.0106283654980857</v>
      </c>
      <c r="S493" s="7">
        <f ca="1">IF(AND(A492="SVOL",C492="Cash"),                                     SUM(INDIRECT(ADDRESS(ROW()-(COUNTIF(A:A,"SVOL")),COLUMN())):INDIRECT(ADDRESS(ROW()-1,COLUMN()))),                                    IF(AND(A493="TYA",C493="Cash"), SUM(INDIRECT(ADDRESS(ROW()-(COUNTIF(A:A,"TYA")-1),COLUMN())):INDIRECT(ADDRESS(ROW()-1,COLUMN()))),                                    IF(AND(A493="SVOL",ISNUMBER(FIND(" Govt",C493))),"", IF(AND(A493="SVOL",ISNUMBER(FIND(" Index",C493))),J493,                                    IF(ISNUMBER(N493),Q493*N493,IF(ISNUMBER(R493),J493*R493," "))))))</f>
        <v>2.6147748032611898E-2</v>
      </c>
      <c r="T493" t="s">
        <v>1302</v>
      </c>
      <c r="U493" t="s">
        <v>1200</v>
      </c>
      <c r="AG493" s="17">
        <v>-4.1219999999999998E-3</v>
      </c>
    </row>
    <row r="494" spans="1:33" x14ac:dyDescent="0.35">
      <c r="A494" t="s">
        <v>1100</v>
      </c>
      <c r="B494" t="s">
        <v>1303</v>
      </c>
      <c r="C494" t="s">
        <v>1303</v>
      </c>
      <c r="D494" t="s">
        <v>1304</v>
      </c>
      <c r="E494" t="s">
        <v>1305</v>
      </c>
      <c r="F494" t="s">
        <v>1306</v>
      </c>
      <c r="G494" s="1">
        <v>808138.7317</v>
      </c>
      <c r="H494" s="1">
        <v>85.051111449000004</v>
      </c>
      <c r="I494" s="2">
        <v>687330.97</v>
      </c>
      <c r="J494" s="3">
        <v>9.2957426553816006E-3</v>
      </c>
      <c r="K494" s="4">
        <v>73940404.280000001</v>
      </c>
      <c r="L494" s="5">
        <v>2975001</v>
      </c>
      <c r="M494" s="6">
        <v>24.853909049999999</v>
      </c>
      <c r="N494" s="7" t="str">
        <f>IF(ISNUMBER(_xll.BDP($C494, "DELTA_MID")),_xll.BDP($C494, "DELTA_MID")," ")</f>
        <v xml:space="preserve"> </v>
      </c>
      <c r="O494" s="7" t="str">
        <f>IF(ISNUMBER(N494),_xll.BDP($C494, "OPT_UNDL_TICKER")," ")</f>
        <v xml:space="preserve"> </v>
      </c>
      <c r="P494" s="8" t="str">
        <f>IF(ISNUMBER(N494),_xll.BDP($C494, "OPT_UNDL_PX")," ")</f>
        <v xml:space="preserve"> </v>
      </c>
      <c r="Q494" s="7" t="str">
        <f t="shared" si="7"/>
        <v xml:space="preserve"> </v>
      </c>
      <c r="R494" s="8">
        <f>IF(ISNUMBER(_xll.BDP($T494&amp;" Index","DUR_ADJ_OAS_MID")),_xll.BDP($T494&amp;" Index","DUR_ADJ_OAS_MID"),IF(ISNUMBER(_xll.BDP($T494&amp;" Govt","DUR_ADJ_OAS_MID")),_xll.BDP($T494&amp;" Govt","DUR_ADJ_OAS_MID")," "))</f>
        <v>4.4229841464467956</v>
      </c>
      <c r="S494" s="7">
        <f ca="1">IF(AND(A493="SVOL",C493="Cash"),                                     SUM(INDIRECT(ADDRESS(ROW()-(COUNTIF(A:A,"SVOL")),COLUMN())):INDIRECT(ADDRESS(ROW()-1,COLUMN()))),                                    IF(AND(A494="TYA",C494="Cash"), SUM(INDIRECT(ADDRESS(ROW()-(COUNTIF(A:A,"TYA")-1),COLUMN())):INDIRECT(ADDRESS(ROW()-1,COLUMN()))),                                    IF(AND(A494="SVOL",ISNUMBER(FIND(" Govt",C494))),"", IF(AND(A494="SVOL",ISNUMBER(FIND(" Index",C494))),J494,                                    IF(ISNUMBER(N494),Q494*N494,IF(ISNUMBER(R494),J494*R494," "))))))</f>
        <v>4.1114922394202058E-2</v>
      </c>
      <c r="T494" t="s">
        <v>1306</v>
      </c>
      <c r="U494" t="s">
        <v>1200</v>
      </c>
      <c r="AG494" s="17">
        <v>-4.1219999999999998E-3</v>
      </c>
    </row>
    <row r="495" spans="1:33" x14ac:dyDescent="0.35">
      <c r="A495" t="s">
        <v>1100</v>
      </c>
      <c r="B495" t="s">
        <v>1307</v>
      </c>
      <c r="C495" t="s">
        <v>1307</v>
      </c>
      <c r="E495" t="s">
        <v>1308</v>
      </c>
      <c r="F495" t="s">
        <v>1309</v>
      </c>
      <c r="G495" s="1">
        <v>2222</v>
      </c>
      <c r="H495" s="1">
        <v>45250</v>
      </c>
      <c r="I495" s="2">
        <v>1005455</v>
      </c>
      <c r="J495" s="3">
        <v>1.3598180992145201E-2</v>
      </c>
      <c r="K495" s="4">
        <v>73940404.280000001</v>
      </c>
      <c r="L495" s="5">
        <v>2975001</v>
      </c>
      <c r="M495" s="6">
        <v>24.853909049999999</v>
      </c>
      <c r="N495" s="7" t="str">
        <f>IF(ISNUMBER(_xll.BDP($C495, "DELTA_MID")),_xll.BDP($C495, "DELTA_MID")," ")</f>
        <v xml:space="preserve"> </v>
      </c>
      <c r="O495" s="7" t="str">
        <f>IF(ISNUMBER(N495),_xll.BDP($C495, "OPT_UNDL_TICKER")," ")</f>
        <v xml:space="preserve"> </v>
      </c>
      <c r="P495" s="8" t="str">
        <f>IF(ISNUMBER(N495),_xll.BDP($C495, "OPT_UNDL_PX")," ")</f>
        <v xml:space="preserve"> </v>
      </c>
      <c r="Q495" s="7" t="str">
        <f t="shared" si="7"/>
        <v xml:space="preserve"> </v>
      </c>
      <c r="R495" s="8" t="str">
        <f>IF(ISNUMBER(_xll.BDP($T495&amp;" Index","DUR_ADJ_OAS_MID")),_xll.BDP($T495&amp;" Index","DUR_ADJ_OAS_MID"),IF(ISNUMBER(_xll.BDP($T495&amp;" Govt","DUR_ADJ_OAS_MID")),_xll.BDP($T495&amp;" Govt","DUR_ADJ_OAS_MID")," "))</f>
        <v xml:space="preserve"> </v>
      </c>
      <c r="S495" s="7" t="str">
        <f ca="1">IF(AND(A494="SVOL",C494="Cash"),                                     SUM(INDIRECT(ADDRESS(ROW()-(COUNTIF(A:A,"SVOL")),COLUMN())):INDIRECT(ADDRESS(ROW()-1,COLUMN()))),                                    IF(AND(A495="TYA",C495="Cash"), SUM(INDIRECT(ADDRESS(ROW()-(COUNTIF(A:A,"TYA")-1),COLUMN())):INDIRECT(ADDRESS(ROW()-1,COLUMN()))),                                    IF(AND(A495="SVOL",ISNUMBER(FIND(" Govt",C495))),"", IF(AND(A495="SVOL",ISNUMBER(FIND(" Index",C495))),J495,                                    IF(ISNUMBER(N495),Q495*N495,IF(ISNUMBER(R495),J495*R495," "))))))</f>
        <v xml:space="preserve"> </v>
      </c>
      <c r="T495" t="s">
        <v>1309</v>
      </c>
      <c r="U495" t="s">
        <v>1200</v>
      </c>
      <c r="AG495" s="17">
        <v>-4.1219999999999998E-3</v>
      </c>
    </row>
    <row r="496" spans="1:33" x14ac:dyDescent="0.35">
      <c r="A496" t="s">
        <v>1100</v>
      </c>
      <c r="B496" t="s">
        <v>1310</v>
      </c>
      <c r="C496" t="s">
        <v>1310</v>
      </c>
      <c r="D496" t="s">
        <v>1311</v>
      </c>
      <c r="E496" t="s">
        <v>1312</v>
      </c>
      <c r="F496" t="s">
        <v>1313</v>
      </c>
      <c r="G496" s="1">
        <v>767000</v>
      </c>
      <c r="H496" s="1">
        <v>109.30462222</v>
      </c>
      <c r="I496" s="2">
        <v>838366.45</v>
      </c>
      <c r="J496" s="3">
        <v>1.1338407710780001E-2</v>
      </c>
      <c r="K496" s="4">
        <v>73940404.280000001</v>
      </c>
      <c r="L496" s="5">
        <v>2975001</v>
      </c>
      <c r="M496" s="6">
        <v>24.853909049999999</v>
      </c>
      <c r="N496" s="7" t="str">
        <f>IF(ISNUMBER(_xll.BDP($C496, "DELTA_MID")),_xll.BDP($C496, "DELTA_MID")," ")</f>
        <v xml:space="preserve"> </v>
      </c>
      <c r="O496" s="7" t="str">
        <f>IF(ISNUMBER(N496),_xll.BDP($C496, "OPT_UNDL_TICKER")," ")</f>
        <v xml:space="preserve"> </v>
      </c>
      <c r="P496" s="8" t="str">
        <f>IF(ISNUMBER(N496),_xll.BDP($C496, "OPT_UNDL_PX")," ")</f>
        <v xml:space="preserve"> </v>
      </c>
      <c r="Q496" s="7" t="str">
        <f t="shared" si="7"/>
        <v xml:space="preserve"> </v>
      </c>
      <c r="R496" s="8">
        <f>IF(ISNUMBER(_xll.BDP($T496&amp;" Index","DUR_ADJ_OAS_MID")),_xll.BDP($T496&amp;" Index","DUR_ADJ_OAS_MID"),IF(ISNUMBER(_xll.BDP($T496&amp;" Govt","DUR_ADJ_OAS_MID")),_xll.BDP($T496&amp;" Govt","DUR_ADJ_OAS_MID")," "))</f>
        <v>3.1163167632283524</v>
      </c>
      <c r="S496" s="7">
        <f ca="1">IF(AND(A495="SVOL",C495="Cash"),                                     SUM(INDIRECT(ADDRESS(ROW()-(COUNTIF(A:A,"SVOL")),COLUMN())):INDIRECT(ADDRESS(ROW()-1,COLUMN()))),                                    IF(AND(A496="TYA",C496="Cash"), SUM(INDIRECT(ADDRESS(ROW()-(COUNTIF(A:A,"TYA")-1),COLUMN())):INDIRECT(ADDRESS(ROW()-1,COLUMN()))),                                    IF(AND(A496="SVOL",ISNUMBER(FIND(" Govt",C496))),"", IF(AND(A496="SVOL",ISNUMBER(FIND(" Index",C496))),J496,                                    IF(ISNUMBER(N496),Q496*N496,IF(ISNUMBER(R496),J496*R496," "))))))</f>
        <v>3.5334070017421323E-2</v>
      </c>
      <c r="T496" t="s">
        <v>1313</v>
      </c>
      <c r="U496" t="s">
        <v>1200</v>
      </c>
      <c r="AG496" s="17">
        <v>-4.1219999999999998E-3</v>
      </c>
    </row>
    <row r="497" spans="1:33" x14ac:dyDescent="0.35">
      <c r="A497" t="s">
        <v>1100</v>
      </c>
      <c r="B497" t="s">
        <v>1314</v>
      </c>
      <c r="C497" t="s">
        <v>1314</v>
      </c>
      <c r="E497" t="s">
        <v>1315</v>
      </c>
      <c r="F497" t="s">
        <v>1316</v>
      </c>
      <c r="G497" s="1">
        <v>12121</v>
      </c>
      <c r="H497" s="1">
        <v>16500</v>
      </c>
      <c r="I497" s="2">
        <v>1999965</v>
      </c>
      <c r="J497" s="3">
        <v>2.7048337367615399E-2</v>
      </c>
      <c r="K497" s="4">
        <v>73940404.280000001</v>
      </c>
      <c r="L497" s="5">
        <v>2975001</v>
      </c>
      <c r="M497" s="6">
        <v>24.853909049999999</v>
      </c>
      <c r="N497" s="7" t="str">
        <f>IF(ISNUMBER(_xll.BDP($C497, "DELTA_MID")),_xll.BDP($C497, "DELTA_MID")," ")</f>
        <v xml:space="preserve"> </v>
      </c>
      <c r="O497" s="7" t="str">
        <f>IF(ISNUMBER(N497),_xll.BDP($C497, "OPT_UNDL_TICKER")," ")</f>
        <v xml:space="preserve"> </v>
      </c>
      <c r="P497" s="8" t="str">
        <f>IF(ISNUMBER(N497),_xll.BDP($C497, "OPT_UNDL_PX")," ")</f>
        <v xml:space="preserve"> </v>
      </c>
      <c r="Q497" s="7" t="str">
        <f t="shared" si="7"/>
        <v xml:space="preserve"> </v>
      </c>
      <c r="R497" s="8" t="str">
        <f>IF(ISNUMBER(_xll.BDP($T497&amp;" Index","DUR_ADJ_OAS_MID")),_xll.BDP($T497&amp;" Index","DUR_ADJ_OAS_MID"),IF(ISNUMBER(_xll.BDP($T497&amp;" Govt","DUR_ADJ_OAS_MID")),_xll.BDP($T497&amp;" Govt","DUR_ADJ_OAS_MID")," "))</f>
        <v xml:space="preserve"> </v>
      </c>
      <c r="S497" s="7" t="str">
        <f ca="1">IF(AND(A496="SVOL",C496="Cash"),                                     SUM(INDIRECT(ADDRESS(ROW()-(COUNTIF(A:A,"SVOL")),COLUMN())):INDIRECT(ADDRESS(ROW()-1,COLUMN()))),                                    IF(AND(A497="TYA",C497="Cash"), SUM(INDIRECT(ADDRESS(ROW()-(COUNTIF(A:A,"TYA")-1),COLUMN())):INDIRECT(ADDRESS(ROW()-1,COLUMN()))),                                    IF(AND(A497="SVOL",ISNUMBER(FIND(" Govt",C497))),"", IF(AND(A497="SVOL",ISNUMBER(FIND(" Index",C497))),J497,                                    IF(ISNUMBER(N497),Q497*N497,IF(ISNUMBER(R497),J497*R497," "))))))</f>
        <v xml:space="preserve"> </v>
      </c>
      <c r="T497" t="s">
        <v>1316</v>
      </c>
      <c r="U497" t="s">
        <v>1200</v>
      </c>
      <c r="AG497" s="17">
        <v>-4.1219999999999998E-3</v>
      </c>
    </row>
    <row r="498" spans="1:33" x14ac:dyDescent="0.35">
      <c r="A498" t="s">
        <v>1100</v>
      </c>
      <c r="B498" t="s">
        <v>1317</v>
      </c>
      <c r="C498" t="s">
        <v>1317</v>
      </c>
      <c r="E498" t="s">
        <v>1318</v>
      </c>
      <c r="F498" t="s">
        <v>1319</v>
      </c>
      <c r="G498" s="1">
        <v>850000</v>
      </c>
      <c r="H498" s="1">
        <v>92.933419999999998</v>
      </c>
      <c r="I498" s="2">
        <v>789934.07</v>
      </c>
      <c r="J498" s="3">
        <v>1.0683388571066699E-2</v>
      </c>
      <c r="K498" s="4">
        <v>73940404.280000001</v>
      </c>
      <c r="L498" s="5">
        <v>2975001</v>
      </c>
      <c r="M498" s="6">
        <v>24.853909049999999</v>
      </c>
      <c r="N498" s="7" t="str">
        <f>IF(ISNUMBER(_xll.BDP($C498, "DELTA_MID")),_xll.BDP($C498, "DELTA_MID")," ")</f>
        <v xml:space="preserve"> </v>
      </c>
      <c r="O498" s="7" t="str">
        <f>IF(ISNUMBER(N498),_xll.BDP($C498, "OPT_UNDL_TICKER")," ")</f>
        <v xml:space="preserve"> </v>
      </c>
      <c r="P498" s="8" t="str">
        <f>IF(ISNUMBER(N498),_xll.BDP($C498, "OPT_UNDL_PX")," ")</f>
        <v xml:space="preserve"> </v>
      </c>
      <c r="Q498" s="7" t="str">
        <f t="shared" si="7"/>
        <v xml:space="preserve"> </v>
      </c>
      <c r="R498" s="8">
        <f>IF(ISNUMBER(_xll.BDP($T498&amp;" Index","DUR_ADJ_OAS_MID")),_xll.BDP($T498&amp;" Index","DUR_ADJ_OAS_MID"),IF(ISNUMBER(_xll.BDP($T498&amp;" Govt","DUR_ADJ_OAS_MID")),_xll.BDP($T498&amp;" Govt","DUR_ADJ_OAS_MID")," "))</f>
        <v>3.6723117854143799</v>
      </c>
      <c r="S498" s="7">
        <f ca="1">IF(AND(A497="SVOL",C497="Cash"),                                     SUM(INDIRECT(ADDRESS(ROW()-(COUNTIF(A:A,"SVOL")),COLUMN())):INDIRECT(ADDRESS(ROW()-1,COLUMN()))),                                    IF(AND(A498="TYA",C498="Cash"), SUM(INDIRECT(ADDRESS(ROW()-(COUNTIF(A:A,"TYA")-1),COLUMN())):INDIRECT(ADDRESS(ROW()-1,COLUMN()))),                                    IF(AND(A498="SVOL",ISNUMBER(FIND(" Govt",C498))),"", IF(AND(A498="SVOL",ISNUMBER(FIND(" Index",C498))),J498,                                    IF(ISNUMBER(N498),Q498*N498,IF(ISNUMBER(R498),J498*R498," "))))))</f>
        <v>3.9232733757689528E-2</v>
      </c>
      <c r="T498" t="s">
        <v>1319</v>
      </c>
      <c r="U498" t="s">
        <v>1200</v>
      </c>
      <c r="AG498" s="17">
        <v>-4.1219999999999998E-3</v>
      </c>
    </row>
    <row r="499" spans="1:33" x14ac:dyDescent="0.35">
      <c r="A499" t="s">
        <v>1100</v>
      </c>
      <c r="B499" t="s">
        <v>1320</v>
      </c>
      <c r="C499" t="s">
        <v>1320</v>
      </c>
      <c r="D499" t="s">
        <v>1321</v>
      </c>
      <c r="E499" t="s">
        <v>1322</v>
      </c>
      <c r="F499" t="s">
        <v>1323</v>
      </c>
      <c r="G499" s="1">
        <v>600000</v>
      </c>
      <c r="H499" s="1">
        <v>77.526126669999996</v>
      </c>
      <c r="I499" s="2">
        <v>465156.76</v>
      </c>
      <c r="J499" s="3">
        <v>6.2909685786035003E-3</v>
      </c>
      <c r="K499" s="4">
        <v>73940404.280000001</v>
      </c>
      <c r="L499" s="5">
        <v>2975001</v>
      </c>
      <c r="M499" s="6">
        <v>24.853909049999999</v>
      </c>
      <c r="N499" s="7" t="str">
        <f>IF(ISNUMBER(_xll.BDP($C499, "DELTA_MID")),_xll.BDP($C499, "DELTA_MID")," ")</f>
        <v xml:space="preserve"> </v>
      </c>
      <c r="O499" s="7" t="str">
        <f>IF(ISNUMBER(N499),_xll.BDP($C499, "OPT_UNDL_TICKER")," ")</f>
        <v xml:space="preserve"> </v>
      </c>
      <c r="P499" s="8" t="str">
        <f>IF(ISNUMBER(N499),_xll.BDP($C499, "OPT_UNDL_PX")," ")</f>
        <v xml:space="preserve"> </v>
      </c>
      <c r="Q499" s="7" t="str">
        <f t="shared" si="7"/>
        <v xml:space="preserve"> </v>
      </c>
      <c r="R499" s="8">
        <f>IF(ISNUMBER(_xll.BDP($T499&amp;" Index","DUR_ADJ_OAS_MID")),_xll.BDP($T499&amp;" Index","DUR_ADJ_OAS_MID"),IF(ISNUMBER(_xll.BDP($T499&amp;" Govt","DUR_ADJ_OAS_MID")),_xll.BDP($T499&amp;" Govt","DUR_ADJ_OAS_MID")," "))</f>
        <v>3.6767797638081738</v>
      </c>
      <c r="S499" s="7">
        <f ca="1">IF(AND(A498="SVOL",C498="Cash"),                                     SUM(INDIRECT(ADDRESS(ROW()-(COUNTIF(A:A,"SVOL")),COLUMN())):INDIRECT(ADDRESS(ROW()-1,COLUMN()))),                                    IF(AND(A499="TYA",C499="Cash"), SUM(INDIRECT(ADDRESS(ROW()-(COUNTIF(A:A,"TYA")-1),COLUMN())):INDIRECT(ADDRESS(ROW()-1,COLUMN()))),                                    IF(AND(A499="SVOL",ISNUMBER(FIND(" Govt",C499))),"", IF(AND(A499="SVOL",ISNUMBER(FIND(" Index",C499))),J499,                                    IF(ISNUMBER(N499),Q499*N499,IF(ISNUMBER(R499),J499*R499," "))))))</f>
        <v>2.3130505964562422E-2</v>
      </c>
      <c r="T499" t="s">
        <v>1323</v>
      </c>
      <c r="U499" t="s">
        <v>1200</v>
      </c>
      <c r="AG499" s="17">
        <v>-4.1219999999999998E-3</v>
      </c>
    </row>
    <row r="500" spans="1:33" x14ac:dyDescent="0.35">
      <c r="A500" t="s">
        <v>1100</v>
      </c>
      <c r="B500" t="s">
        <v>1324</v>
      </c>
      <c r="C500" t="s">
        <v>1324</v>
      </c>
      <c r="D500" t="s">
        <v>1325</v>
      </c>
      <c r="E500" t="s">
        <v>1326</v>
      </c>
      <c r="F500" t="s">
        <v>1327</v>
      </c>
      <c r="G500" s="1">
        <v>1075698</v>
      </c>
      <c r="H500" s="1">
        <v>93.333333330000002</v>
      </c>
      <c r="I500" s="2">
        <v>1003984.8</v>
      </c>
      <c r="J500" s="3">
        <v>1.35782974113836E-2</v>
      </c>
      <c r="K500" s="4">
        <v>73940404.280000001</v>
      </c>
      <c r="L500" s="5">
        <v>2975001</v>
      </c>
      <c r="M500" s="6">
        <v>24.853909049999999</v>
      </c>
      <c r="N500" s="7" t="str">
        <f>IF(ISNUMBER(_xll.BDP($C500, "DELTA_MID")),_xll.BDP($C500, "DELTA_MID")," ")</f>
        <v xml:space="preserve"> </v>
      </c>
      <c r="O500" s="7" t="str">
        <f>IF(ISNUMBER(N500),_xll.BDP($C500, "OPT_UNDL_TICKER")," ")</f>
        <v xml:space="preserve"> </v>
      </c>
      <c r="P500" s="8" t="str">
        <f>IF(ISNUMBER(N500),_xll.BDP($C500, "OPT_UNDL_PX")," ")</f>
        <v xml:space="preserve"> </v>
      </c>
      <c r="Q500" s="7" t="str">
        <f t="shared" si="7"/>
        <v xml:space="preserve"> </v>
      </c>
      <c r="R500" s="8">
        <f>IF(ISNUMBER(_xll.BDP($T500&amp;" Index","DUR_ADJ_OAS_MID")),_xll.BDP($T500&amp;" Index","DUR_ADJ_OAS_MID"),IF(ISNUMBER(_xll.BDP($T500&amp;" Govt","DUR_ADJ_OAS_MID")),_xll.BDP($T500&amp;" Govt","DUR_ADJ_OAS_MID")," "))</f>
        <v>3.6670718304060665</v>
      </c>
      <c r="S500" s="7">
        <f ca="1">IF(AND(A499="SVOL",C499="Cash"),                                     SUM(INDIRECT(ADDRESS(ROW()-(COUNTIF(A:A,"SVOL")),COLUMN())):INDIRECT(ADDRESS(ROW()-1,COLUMN()))),                                    IF(AND(A500="TYA",C500="Cash"), SUM(INDIRECT(ADDRESS(ROW()-(COUNTIF(A:A,"TYA")-1),COLUMN())):INDIRECT(ADDRESS(ROW()-1,COLUMN()))),                                    IF(AND(A500="SVOL",ISNUMBER(FIND(" Govt",C500))),"", IF(AND(A500="SVOL",ISNUMBER(FIND(" Index",C500))),J500,                                    IF(ISNUMBER(N500),Q500*N500,IF(ISNUMBER(R500),J500*R500," "))))))</f>
        <v>4.9792591942160416E-2</v>
      </c>
      <c r="T500" t="s">
        <v>1327</v>
      </c>
      <c r="U500" t="s">
        <v>1200</v>
      </c>
      <c r="AG500" s="17">
        <v>-4.1219999999999998E-3</v>
      </c>
    </row>
    <row r="501" spans="1:33" x14ac:dyDescent="0.35">
      <c r="A501" t="s">
        <v>1100</v>
      </c>
      <c r="B501" t="s">
        <v>1328</v>
      </c>
      <c r="C501" t="s">
        <v>1328</v>
      </c>
      <c r="D501" t="s">
        <v>1329</v>
      </c>
      <c r="E501" t="s">
        <v>1330</v>
      </c>
      <c r="F501" t="s">
        <v>1331</v>
      </c>
      <c r="G501" s="1">
        <v>173000</v>
      </c>
      <c r="H501" s="1">
        <v>99.359008779999996</v>
      </c>
      <c r="I501" s="2">
        <v>171891.09</v>
      </c>
      <c r="J501" s="3">
        <v>2.3247247790871999E-3</v>
      </c>
      <c r="K501" s="4">
        <v>73940404.280000001</v>
      </c>
      <c r="L501" s="5">
        <v>2975001</v>
      </c>
      <c r="M501" s="6">
        <v>24.853909049999999</v>
      </c>
      <c r="N501" s="7" t="str">
        <f>IF(ISNUMBER(_xll.BDP($C501, "DELTA_MID")),_xll.BDP($C501, "DELTA_MID")," ")</f>
        <v xml:space="preserve"> </v>
      </c>
      <c r="O501" s="7" t="str">
        <f>IF(ISNUMBER(N501),_xll.BDP($C501, "OPT_UNDL_TICKER")," ")</f>
        <v xml:space="preserve"> </v>
      </c>
      <c r="P501" s="8" t="str">
        <f>IF(ISNUMBER(N501),_xll.BDP($C501, "OPT_UNDL_PX")," ")</f>
        <v xml:space="preserve"> </v>
      </c>
      <c r="Q501" s="7" t="str">
        <f t="shared" si="7"/>
        <v xml:space="preserve"> </v>
      </c>
      <c r="R501" s="8">
        <f>IF(ISNUMBER(_xll.BDP($T501&amp;" Index","DUR_ADJ_OAS_MID")),_xll.BDP($T501&amp;" Index","DUR_ADJ_OAS_MID"),IF(ISNUMBER(_xll.BDP($T501&amp;" Govt","DUR_ADJ_OAS_MID")),_xll.BDP($T501&amp;" Govt","DUR_ADJ_OAS_MID")," "))</f>
        <v>1.1434329301702648</v>
      </c>
      <c r="S501" s="7">
        <f ca="1">IF(AND(A500="SVOL",C500="Cash"),                                     SUM(INDIRECT(ADDRESS(ROW()-(COUNTIF(A:A,"SVOL")),COLUMN())):INDIRECT(ADDRESS(ROW()-1,COLUMN()))),                                    IF(AND(A501="TYA",C501="Cash"), SUM(INDIRECT(ADDRESS(ROW()-(COUNTIF(A:A,"TYA")-1),COLUMN())):INDIRECT(ADDRESS(ROW()-1,COLUMN()))),                                    IF(AND(A501="SVOL",ISNUMBER(FIND(" Govt",C501))),"", IF(AND(A501="SVOL",ISNUMBER(FIND(" Index",C501))),J501,                                    IF(ISNUMBER(N501),Q501*N501,IF(ISNUMBER(R501),J501*R501," "))))))</f>
        <v>2.6581668659910987E-3</v>
      </c>
      <c r="T501" t="s">
        <v>1331</v>
      </c>
      <c r="U501" t="s">
        <v>1200</v>
      </c>
      <c r="AG501" s="17">
        <v>-4.1219999999999998E-3</v>
      </c>
    </row>
    <row r="502" spans="1:33" x14ac:dyDescent="0.35">
      <c r="A502" t="s">
        <v>1100</v>
      </c>
      <c r="B502" t="s">
        <v>1332</v>
      </c>
      <c r="C502" t="s">
        <v>1332</v>
      </c>
      <c r="D502" t="s">
        <v>1333</v>
      </c>
      <c r="E502" t="s">
        <v>1334</v>
      </c>
      <c r="F502" t="s">
        <v>1335</v>
      </c>
      <c r="G502" s="1">
        <v>1000000</v>
      </c>
      <c r="H502" s="1">
        <v>98.282193329999998</v>
      </c>
      <c r="I502" s="2">
        <v>982821.93</v>
      </c>
      <c r="J502" s="3">
        <v>1.32920821789036E-2</v>
      </c>
      <c r="K502" s="4">
        <v>73940404.280000001</v>
      </c>
      <c r="L502" s="5">
        <v>2975001</v>
      </c>
      <c r="M502" s="6">
        <v>24.853909049999999</v>
      </c>
      <c r="N502" s="7" t="str">
        <f>IF(ISNUMBER(_xll.BDP($C502, "DELTA_MID")),_xll.BDP($C502, "DELTA_MID")," ")</f>
        <v xml:space="preserve"> </v>
      </c>
      <c r="O502" s="7" t="str">
        <f>IF(ISNUMBER(N502),_xll.BDP($C502, "OPT_UNDL_TICKER")," ")</f>
        <v xml:space="preserve"> </v>
      </c>
      <c r="P502" s="8" t="str">
        <f>IF(ISNUMBER(N502),_xll.BDP($C502, "OPT_UNDL_PX")," ")</f>
        <v xml:space="preserve"> </v>
      </c>
      <c r="Q502" s="7" t="str">
        <f t="shared" si="7"/>
        <v xml:space="preserve"> </v>
      </c>
      <c r="R502" s="8">
        <f>IF(ISNUMBER(_xll.BDP($T502&amp;" Index","DUR_ADJ_OAS_MID")),_xll.BDP($T502&amp;" Index","DUR_ADJ_OAS_MID"),IF(ISNUMBER(_xll.BDP($T502&amp;" Govt","DUR_ADJ_OAS_MID")),_xll.BDP($T502&amp;" Govt","DUR_ADJ_OAS_MID")," "))</f>
        <v>3.6333079670862465</v>
      </c>
      <c r="S502" s="7">
        <f ca="1">IF(AND(A501="SVOL",C501="Cash"),                                     SUM(INDIRECT(ADDRESS(ROW()-(COUNTIF(A:A,"SVOL")),COLUMN())):INDIRECT(ADDRESS(ROW()-1,COLUMN()))),                                    IF(AND(A502="TYA",C502="Cash"), SUM(INDIRECT(ADDRESS(ROW()-(COUNTIF(A:A,"TYA")-1),COLUMN())):INDIRECT(ADDRESS(ROW()-1,COLUMN()))),                                    IF(AND(A502="SVOL",ISNUMBER(FIND(" Govt",C502))),"", IF(AND(A502="SVOL",ISNUMBER(FIND(" Index",C502))),J502,                                    IF(ISNUMBER(N502),Q502*N502,IF(ISNUMBER(R502),J502*R502," "))))))</f>
        <v>4.829422807977557E-2</v>
      </c>
      <c r="T502" t="s">
        <v>1335</v>
      </c>
      <c r="U502" t="s">
        <v>1200</v>
      </c>
      <c r="AG502" s="17">
        <v>-4.1219999999999998E-3</v>
      </c>
    </row>
    <row r="503" spans="1:33" x14ac:dyDescent="0.35">
      <c r="A503" t="s">
        <v>1100</v>
      </c>
      <c r="B503" t="s">
        <v>1336</v>
      </c>
      <c r="C503" t="s">
        <v>1336</v>
      </c>
      <c r="D503" t="s">
        <v>1337</v>
      </c>
      <c r="E503" t="s">
        <v>1338</v>
      </c>
      <c r="F503" t="s">
        <v>1339</v>
      </c>
      <c r="G503" s="1">
        <v>1650000</v>
      </c>
      <c r="H503" s="1">
        <v>99.502629110000001</v>
      </c>
      <c r="I503" s="2">
        <v>1641793.38</v>
      </c>
      <c r="J503" s="3">
        <v>2.22042791899646E-2</v>
      </c>
      <c r="K503" s="4">
        <v>73940404.280000001</v>
      </c>
      <c r="L503" s="5">
        <v>2975001</v>
      </c>
      <c r="M503" s="6">
        <v>24.853909049999999</v>
      </c>
      <c r="N503" s="7" t="str">
        <f>IF(ISNUMBER(_xll.BDP($C503, "DELTA_MID")),_xll.BDP($C503, "DELTA_MID")," ")</f>
        <v xml:space="preserve"> </v>
      </c>
      <c r="O503" s="7" t="str">
        <f>IF(ISNUMBER(N503),_xll.BDP($C503, "OPT_UNDL_TICKER")," ")</f>
        <v xml:space="preserve"> </v>
      </c>
      <c r="P503" s="8" t="str">
        <f>IF(ISNUMBER(N503),_xll.BDP($C503, "OPT_UNDL_PX")," ")</f>
        <v xml:space="preserve"> </v>
      </c>
      <c r="Q503" s="7" t="str">
        <f t="shared" si="7"/>
        <v xml:space="preserve"> </v>
      </c>
      <c r="R503" s="8">
        <f>IF(ISNUMBER(_xll.BDP($T503&amp;" Index","DUR_ADJ_OAS_MID")),_xll.BDP($T503&amp;" Index","DUR_ADJ_OAS_MID"),IF(ISNUMBER(_xll.BDP($T503&amp;" Govt","DUR_ADJ_OAS_MID")),_xll.BDP($T503&amp;" Govt","DUR_ADJ_OAS_MID")," "))</f>
        <v>-0.40104245238748831</v>
      </c>
      <c r="S503" s="7">
        <f ca="1">IF(AND(A502="SVOL",C502="Cash"),                                     SUM(INDIRECT(ADDRESS(ROW()-(COUNTIF(A:A,"SVOL")),COLUMN())):INDIRECT(ADDRESS(ROW()-1,COLUMN()))),                                    IF(AND(A503="TYA",C503="Cash"), SUM(INDIRECT(ADDRESS(ROW()-(COUNTIF(A:A,"TYA")-1),COLUMN())):INDIRECT(ADDRESS(ROW()-1,COLUMN()))),                                    IF(AND(A503="SVOL",ISNUMBER(FIND(" Govt",C503))),"", IF(AND(A503="SVOL",ISNUMBER(FIND(" Index",C503))),J503,                                    IF(ISNUMBER(N503),Q503*N503,IF(ISNUMBER(R503),J503*R503," "))))))</f>
        <v>-8.9048585798398756E-3</v>
      </c>
      <c r="T503" t="s">
        <v>1339</v>
      </c>
      <c r="U503" t="s">
        <v>1200</v>
      </c>
      <c r="AG503" s="17">
        <v>-4.1219999999999998E-3</v>
      </c>
    </row>
    <row r="504" spans="1:33" x14ac:dyDescent="0.35">
      <c r="A504" t="s">
        <v>1100</v>
      </c>
      <c r="B504" t="s">
        <v>1340</v>
      </c>
      <c r="C504" t="s">
        <v>1340</v>
      </c>
      <c r="D504" t="s">
        <v>1341</v>
      </c>
      <c r="E504" t="s">
        <v>1342</v>
      </c>
      <c r="F504" t="s">
        <v>1343</v>
      </c>
      <c r="G504" s="1">
        <v>750000</v>
      </c>
      <c r="H504" s="1">
        <v>56.214205</v>
      </c>
      <c r="I504" s="2">
        <v>421606.54</v>
      </c>
      <c r="J504" s="3">
        <v>5.7019777497671004E-3</v>
      </c>
      <c r="K504" s="4">
        <v>73940404.280000001</v>
      </c>
      <c r="L504" s="5">
        <v>2975001</v>
      </c>
      <c r="M504" s="6">
        <v>24.853909049999999</v>
      </c>
      <c r="N504" s="7" t="str">
        <f>IF(ISNUMBER(_xll.BDP($C504, "DELTA_MID")),_xll.BDP($C504, "DELTA_MID")," ")</f>
        <v xml:space="preserve"> </v>
      </c>
      <c r="O504" s="7" t="str">
        <f>IF(ISNUMBER(N504),_xll.BDP($C504, "OPT_UNDL_TICKER")," ")</f>
        <v xml:space="preserve"> </v>
      </c>
      <c r="P504" s="8" t="str">
        <f>IF(ISNUMBER(N504),_xll.BDP($C504, "OPT_UNDL_PX")," ")</f>
        <v xml:space="preserve"> </v>
      </c>
      <c r="Q504" s="7" t="str">
        <f t="shared" si="7"/>
        <v xml:space="preserve"> </v>
      </c>
      <c r="R504" s="8" t="str">
        <f>IF(ISNUMBER(_xll.BDP($T504&amp;" Index","DUR_ADJ_OAS_MID")),_xll.BDP($T504&amp;" Index","DUR_ADJ_OAS_MID"),IF(ISNUMBER(_xll.BDP($T504&amp;" Govt","DUR_ADJ_OAS_MID")),_xll.BDP($T504&amp;" Govt","DUR_ADJ_OAS_MID")," "))</f>
        <v xml:space="preserve"> </v>
      </c>
      <c r="S504" s="7" t="str">
        <f ca="1">IF(AND(A503="SVOL",C503="Cash"),                                     SUM(INDIRECT(ADDRESS(ROW()-(COUNTIF(A:A,"SVOL")),COLUMN())):INDIRECT(ADDRESS(ROW()-1,COLUMN()))),                                    IF(AND(A504="TYA",C504="Cash"), SUM(INDIRECT(ADDRESS(ROW()-(COUNTIF(A:A,"TYA")-1),COLUMN())):INDIRECT(ADDRESS(ROW()-1,COLUMN()))),                                    IF(AND(A504="SVOL",ISNUMBER(FIND(" Govt",C504))),"", IF(AND(A504="SVOL",ISNUMBER(FIND(" Index",C504))),J504,                                    IF(ISNUMBER(N504),Q504*N504,IF(ISNUMBER(R504),J504*R504," "))))))</f>
        <v xml:space="preserve"> </v>
      </c>
      <c r="T504" t="s">
        <v>1343</v>
      </c>
      <c r="U504" t="s">
        <v>1200</v>
      </c>
      <c r="AG504" s="17">
        <v>-4.1219999999999998E-3</v>
      </c>
    </row>
    <row r="505" spans="1:33" x14ac:dyDescent="0.35">
      <c r="A505" t="s">
        <v>1100</v>
      </c>
      <c r="B505" t="s">
        <v>1344</v>
      </c>
      <c r="C505" t="s">
        <v>1344</v>
      </c>
      <c r="D505" t="s">
        <v>1345</v>
      </c>
      <c r="E505" t="s">
        <v>1346</v>
      </c>
      <c r="F505" t="s">
        <v>1347</v>
      </c>
      <c r="G505" s="1">
        <v>2000000</v>
      </c>
      <c r="H505" s="1">
        <v>40.405886670000001</v>
      </c>
      <c r="I505" s="2">
        <v>808117.73</v>
      </c>
      <c r="J505" s="3">
        <v>1.09293117598515E-2</v>
      </c>
      <c r="K505" s="4">
        <v>73940404.280000001</v>
      </c>
      <c r="L505" s="5">
        <v>2975001</v>
      </c>
      <c r="M505" s="6">
        <v>24.853909049999999</v>
      </c>
      <c r="N505" s="7" t="str">
        <f>IF(ISNUMBER(_xll.BDP($C505, "DELTA_MID")),_xll.BDP($C505, "DELTA_MID")," ")</f>
        <v xml:space="preserve"> </v>
      </c>
      <c r="O505" s="7" t="str">
        <f>IF(ISNUMBER(N505),_xll.BDP($C505, "OPT_UNDL_TICKER")," ")</f>
        <v xml:space="preserve"> </v>
      </c>
      <c r="P505" s="8" t="str">
        <f>IF(ISNUMBER(N505),_xll.BDP($C505, "OPT_UNDL_PX")," ")</f>
        <v xml:space="preserve"> </v>
      </c>
      <c r="Q505" s="7" t="str">
        <f t="shared" si="7"/>
        <v xml:space="preserve"> </v>
      </c>
      <c r="R505" s="8">
        <f>IF(ISNUMBER(_xll.BDP($T505&amp;" Index","DUR_ADJ_OAS_MID")),_xll.BDP($T505&amp;" Index","DUR_ADJ_OAS_MID"),IF(ISNUMBER(_xll.BDP($T505&amp;" Govt","DUR_ADJ_OAS_MID")),_xll.BDP($T505&amp;" Govt","DUR_ADJ_OAS_MID")," "))</f>
        <v>1.6237690861402665</v>
      </c>
      <c r="S505" s="7">
        <f ca="1">IF(AND(A504="SVOL",C504="Cash"),                                     SUM(INDIRECT(ADDRESS(ROW()-(COUNTIF(A:A,"SVOL")),COLUMN())):INDIRECT(ADDRESS(ROW()-1,COLUMN()))),                                    IF(AND(A505="TYA",C505="Cash"), SUM(INDIRECT(ADDRESS(ROW()-(COUNTIF(A:A,"TYA")-1),COLUMN())):INDIRECT(ADDRESS(ROW()-1,COLUMN()))),                                    IF(AND(A505="SVOL",ISNUMBER(FIND(" Govt",C505))),"", IF(AND(A505="SVOL",ISNUMBER(FIND(" Index",C505))),J505,                                    IF(ISNUMBER(N505),Q505*N505,IF(ISNUMBER(R505),J505*R505," "))))))</f>
        <v>1.7746678568436137E-2</v>
      </c>
      <c r="T505" t="s">
        <v>1347</v>
      </c>
      <c r="U505" t="s">
        <v>1200</v>
      </c>
      <c r="AG505" s="17">
        <v>-4.1219999999999998E-3</v>
      </c>
    </row>
    <row r="506" spans="1:33" x14ac:dyDescent="0.35">
      <c r="A506" t="s">
        <v>1100</v>
      </c>
      <c r="B506" t="s">
        <v>1348</v>
      </c>
      <c r="C506" t="s">
        <v>1348</v>
      </c>
      <c r="D506" t="s">
        <v>1349</v>
      </c>
      <c r="E506" t="s">
        <v>1350</v>
      </c>
      <c r="F506" t="s">
        <v>1351</v>
      </c>
      <c r="G506" s="1">
        <v>1000000</v>
      </c>
      <c r="H506" s="1">
        <v>88.962826669999998</v>
      </c>
      <c r="I506" s="2">
        <v>889628.27</v>
      </c>
      <c r="J506" s="3">
        <v>1.20316933439975E-2</v>
      </c>
      <c r="K506" s="4">
        <v>73940404.280000001</v>
      </c>
      <c r="L506" s="5">
        <v>2975001</v>
      </c>
      <c r="M506" s="6">
        <v>24.853909049999999</v>
      </c>
      <c r="N506" s="7" t="str">
        <f>IF(ISNUMBER(_xll.BDP($C506, "DELTA_MID")),_xll.BDP($C506, "DELTA_MID")," ")</f>
        <v xml:space="preserve"> </v>
      </c>
      <c r="O506" s="7" t="str">
        <f>IF(ISNUMBER(N506),_xll.BDP($C506, "OPT_UNDL_TICKER")," ")</f>
        <v xml:space="preserve"> </v>
      </c>
      <c r="P506" s="8" t="str">
        <f>IF(ISNUMBER(N506),_xll.BDP($C506, "OPT_UNDL_PX")," ")</f>
        <v xml:space="preserve"> </v>
      </c>
      <c r="Q506" s="7" t="str">
        <f t="shared" si="7"/>
        <v xml:space="preserve"> </v>
      </c>
      <c r="R506" s="8">
        <f>IF(ISNUMBER(_xll.BDP($T506&amp;" Index","DUR_ADJ_OAS_MID")),_xll.BDP($T506&amp;" Index","DUR_ADJ_OAS_MID"),IF(ISNUMBER(_xll.BDP($T506&amp;" Govt","DUR_ADJ_OAS_MID")),_xll.BDP($T506&amp;" Govt","DUR_ADJ_OAS_MID")," "))</f>
        <v>3.4024158136526585</v>
      </c>
      <c r="S506" s="7">
        <f ca="1">IF(AND(A505="SVOL",C505="Cash"),                                     SUM(INDIRECT(ADDRESS(ROW()-(COUNTIF(A:A,"SVOL")),COLUMN())):INDIRECT(ADDRESS(ROW()-1,COLUMN()))),                                    IF(AND(A506="TYA",C506="Cash"), SUM(INDIRECT(ADDRESS(ROW()-(COUNTIF(A:A,"TYA")-1),COLUMN())):INDIRECT(ADDRESS(ROW()-1,COLUMN()))),                                    IF(AND(A506="SVOL",ISNUMBER(FIND(" Govt",C506))),"", IF(AND(A506="SVOL",ISNUMBER(FIND(" Index",C506))),J506,                                    IF(ISNUMBER(N506),Q506*N506,IF(ISNUMBER(R506),J506*R506," "))))))</f>
        <v>4.0936823698636528E-2</v>
      </c>
      <c r="T506" t="s">
        <v>1351</v>
      </c>
      <c r="U506" t="s">
        <v>1200</v>
      </c>
      <c r="AG506" s="17">
        <v>-4.1219999999999998E-3</v>
      </c>
    </row>
    <row r="507" spans="1:33" x14ac:dyDescent="0.35">
      <c r="A507" t="s">
        <v>1100</v>
      </c>
      <c r="B507" t="s">
        <v>1352</v>
      </c>
      <c r="C507" t="s">
        <v>1352</v>
      </c>
      <c r="D507" t="s">
        <v>1353</v>
      </c>
      <c r="E507" t="s">
        <v>1354</v>
      </c>
      <c r="F507" t="s">
        <v>1355</v>
      </c>
      <c r="G507" s="1">
        <v>1500000</v>
      </c>
      <c r="H507" s="1">
        <v>100.62863299999999</v>
      </c>
      <c r="I507" s="2">
        <v>1509429.5</v>
      </c>
      <c r="J507" s="3">
        <v>2.0414136421702901E-2</v>
      </c>
      <c r="K507" s="4">
        <v>73940404.280000001</v>
      </c>
      <c r="L507" s="5">
        <v>2975001</v>
      </c>
      <c r="M507" s="6">
        <v>24.853909049999999</v>
      </c>
      <c r="N507" s="7" t="str">
        <f>IF(ISNUMBER(_xll.BDP($C507, "DELTA_MID")),_xll.BDP($C507, "DELTA_MID")," ")</f>
        <v xml:space="preserve"> </v>
      </c>
      <c r="O507" s="7" t="str">
        <f>IF(ISNUMBER(N507),_xll.BDP($C507, "OPT_UNDL_TICKER")," ")</f>
        <v xml:space="preserve"> </v>
      </c>
      <c r="P507" s="8" t="str">
        <f>IF(ISNUMBER(N507),_xll.BDP($C507, "OPT_UNDL_PX")," ")</f>
        <v xml:space="preserve"> </v>
      </c>
      <c r="Q507" s="7" t="str">
        <f t="shared" si="7"/>
        <v xml:space="preserve"> </v>
      </c>
      <c r="R507" s="8">
        <f>IF(ISNUMBER(_xll.BDP($T507&amp;" Index","DUR_ADJ_OAS_MID")),_xll.BDP($T507&amp;" Index","DUR_ADJ_OAS_MID"),IF(ISNUMBER(_xll.BDP($T507&amp;" Govt","DUR_ADJ_OAS_MID")),_xll.BDP($T507&amp;" Govt","DUR_ADJ_OAS_MID")," "))</f>
        <v>0.6890311880214991</v>
      </c>
      <c r="S507" s="7">
        <f ca="1">IF(AND(A506="SVOL",C506="Cash"),                                     SUM(INDIRECT(ADDRESS(ROW()-(COUNTIF(A:A,"SVOL")),COLUMN())):INDIRECT(ADDRESS(ROW()-1,COLUMN()))),                                    IF(AND(A507="TYA",C507="Cash"), SUM(INDIRECT(ADDRESS(ROW()-(COUNTIF(A:A,"TYA")-1),COLUMN())):INDIRECT(ADDRESS(ROW()-1,COLUMN()))),                                    IF(AND(A507="SVOL",ISNUMBER(FIND(" Govt",C507))),"", IF(AND(A507="SVOL",ISNUMBER(FIND(" Index",C507))),J507,                                    IF(ISNUMBER(N507),Q507*N507,IF(ISNUMBER(R507),J507*R507," "))))))</f>
        <v>1.4065976671078905E-2</v>
      </c>
      <c r="T507" t="s">
        <v>1355</v>
      </c>
      <c r="U507" t="s">
        <v>1200</v>
      </c>
      <c r="AG507" s="17">
        <v>-4.1219999999999998E-3</v>
      </c>
    </row>
    <row r="508" spans="1:33" x14ac:dyDescent="0.35">
      <c r="A508" t="s">
        <v>1100</v>
      </c>
      <c r="B508" t="s">
        <v>1356</v>
      </c>
      <c r="C508" t="s">
        <v>1356</v>
      </c>
      <c r="D508" t="s">
        <v>1357</v>
      </c>
      <c r="E508" t="s">
        <v>1358</v>
      </c>
      <c r="F508" t="s">
        <v>1359</v>
      </c>
      <c r="G508" s="1">
        <v>1000000</v>
      </c>
      <c r="H508" s="1">
        <v>99.463032220000002</v>
      </c>
      <c r="I508" s="2">
        <v>994630.32</v>
      </c>
      <c r="J508" s="3">
        <v>1.34517836319232E-2</v>
      </c>
      <c r="K508" s="4">
        <v>73940404.280000001</v>
      </c>
      <c r="L508" s="5">
        <v>2975001</v>
      </c>
      <c r="M508" s="6">
        <v>24.853909049999999</v>
      </c>
      <c r="N508" s="7" t="str">
        <f>IF(ISNUMBER(_xll.BDP($C508, "DELTA_MID")),_xll.BDP($C508, "DELTA_MID")," ")</f>
        <v xml:space="preserve"> </v>
      </c>
      <c r="O508" s="7" t="str">
        <f>IF(ISNUMBER(N508),_xll.BDP($C508, "OPT_UNDL_TICKER")," ")</f>
        <v xml:space="preserve"> </v>
      </c>
      <c r="P508" s="8" t="str">
        <f>IF(ISNUMBER(N508),_xll.BDP($C508, "OPT_UNDL_PX")," ")</f>
        <v xml:space="preserve"> </v>
      </c>
      <c r="Q508" s="7" t="str">
        <f t="shared" si="7"/>
        <v xml:space="preserve"> </v>
      </c>
      <c r="R508" s="8">
        <f>IF(ISNUMBER(_xll.BDP($T508&amp;" Index","DUR_ADJ_OAS_MID")),_xll.BDP($T508&amp;" Index","DUR_ADJ_OAS_MID"),IF(ISNUMBER(_xll.BDP($T508&amp;" Govt","DUR_ADJ_OAS_MID")),_xll.BDP($T508&amp;" Govt","DUR_ADJ_OAS_MID")," "))</f>
        <v>3.8737144308912068</v>
      </c>
      <c r="S508" s="7">
        <f ca="1">IF(AND(A507="SVOL",C507="Cash"),                                     SUM(INDIRECT(ADDRESS(ROW()-(COUNTIF(A:A,"SVOL")),COLUMN())):INDIRECT(ADDRESS(ROW()-1,COLUMN()))),                                    IF(AND(A508="TYA",C508="Cash"), SUM(INDIRECT(ADDRESS(ROW()-(COUNTIF(A:A,"TYA")-1),COLUMN())):INDIRECT(ADDRESS(ROW()-1,COLUMN()))),                                    IF(AND(A508="SVOL",ISNUMBER(FIND(" Govt",C508))),"", IF(AND(A508="SVOL",ISNUMBER(FIND(" Index",C508))),J508,                                    IF(ISNUMBER(N508),Q508*N508,IF(ISNUMBER(R508),J508*R508," "))))))</f>
        <v>5.2108368376207026E-2</v>
      </c>
      <c r="T508" t="s">
        <v>1359</v>
      </c>
      <c r="U508" t="s">
        <v>1200</v>
      </c>
      <c r="AG508" s="17">
        <v>-4.1219999999999998E-3</v>
      </c>
    </row>
    <row r="509" spans="1:33" x14ac:dyDescent="0.35">
      <c r="A509" t="s">
        <v>1100</v>
      </c>
      <c r="B509" t="s">
        <v>1360</v>
      </c>
      <c r="C509" t="s">
        <v>1360</v>
      </c>
      <c r="D509" t="s">
        <v>1361</v>
      </c>
      <c r="E509" t="s">
        <v>1362</v>
      </c>
      <c r="F509" t="s">
        <v>1363</v>
      </c>
      <c r="G509" s="1">
        <v>1500000</v>
      </c>
      <c r="H509" s="1">
        <v>94.540938890000007</v>
      </c>
      <c r="I509" s="2">
        <v>1418114.08</v>
      </c>
      <c r="J509" s="3">
        <v>1.91791496659219E-2</v>
      </c>
      <c r="K509" s="4">
        <v>73940404.280000001</v>
      </c>
      <c r="L509" s="5">
        <v>2975001</v>
      </c>
      <c r="M509" s="6">
        <v>24.853909049999999</v>
      </c>
      <c r="N509" s="7" t="str">
        <f>IF(ISNUMBER(_xll.BDP($C509, "DELTA_MID")),_xll.BDP($C509, "DELTA_MID")," ")</f>
        <v xml:space="preserve"> </v>
      </c>
      <c r="O509" s="7" t="str">
        <f>IF(ISNUMBER(N509),_xll.BDP($C509, "OPT_UNDL_TICKER")," ")</f>
        <v xml:space="preserve"> </v>
      </c>
      <c r="P509" s="8" t="str">
        <f>IF(ISNUMBER(N509),_xll.BDP($C509, "OPT_UNDL_PX")," ")</f>
        <v xml:space="preserve"> </v>
      </c>
      <c r="Q509" s="7" t="str">
        <f t="shared" si="7"/>
        <v xml:space="preserve"> </v>
      </c>
      <c r="R509" s="8">
        <f>IF(ISNUMBER(_xll.BDP($T509&amp;" Index","DUR_ADJ_OAS_MID")),_xll.BDP($T509&amp;" Index","DUR_ADJ_OAS_MID"),IF(ISNUMBER(_xll.BDP($T509&amp;" Govt","DUR_ADJ_OAS_MID")),_xll.BDP($T509&amp;" Govt","DUR_ADJ_OAS_MID")," "))</f>
        <v>3.450741595149148</v>
      </c>
      <c r="S509" s="7">
        <f ca="1">IF(AND(A508="SVOL",C508="Cash"),                                     SUM(INDIRECT(ADDRESS(ROW()-(COUNTIF(A:A,"SVOL")),COLUMN())):INDIRECT(ADDRESS(ROW()-1,COLUMN()))),                                    IF(AND(A509="TYA",C509="Cash"), SUM(INDIRECT(ADDRESS(ROW()-(COUNTIF(A:A,"TYA")-1),COLUMN())):INDIRECT(ADDRESS(ROW()-1,COLUMN()))),                                    IF(AND(A509="SVOL",ISNUMBER(FIND(" Govt",C509))),"", IF(AND(A509="SVOL",ISNUMBER(FIND(" Index",C509))),J509,                                    IF(ISNUMBER(N509),Q509*N509,IF(ISNUMBER(R509),J509*R509," "))))))</f>
        <v>6.618228951178759E-2</v>
      </c>
      <c r="T509" t="s">
        <v>1363</v>
      </c>
      <c r="U509" t="s">
        <v>1200</v>
      </c>
      <c r="AG509" s="17">
        <v>-4.1219999999999998E-3</v>
      </c>
    </row>
    <row r="510" spans="1:33" x14ac:dyDescent="0.35">
      <c r="A510" t="s">
        <v>1100</v>
      </c>
      <c r="B510" t="s">
        <v>1364</v>
      </c>
      <c r="C510" t="s">
        <v>1364</v>
      </c>
      <c r="D510" t="s">
        <v>1365</v>
      </c>
      <c r="E510" t="s">
        <v>1366</v>
      </c>
      <c r="F510" t="s">
        <v>1367</v>
      </c>
      <c r="G510" s="1">
        <v>300000</v>
      </c>
      <c r="H510" s="1">
        <v>102.12580389</v>
      </c>
      <c r="I510" s="2">
        <v>306377.40999999997</v>
      </c>
      <c r="J510" s="3">
        <v>4.1435722862630999E-3</v>
      </c>
      <c r="K510" s="4">
        <v>73940404.280000001</v>
      </c>
      <c r="L510" s="5">
        <v>2975001</v>
      </c>
      <c r="M510" s="6">
        <v>24.853909049999999</v>
      </c>
      <c r="N510" s="7" t="str">
        <f>IF(ISNUMBER(_xll.BDP($C510, "DELTA_MID")),_xll.BDP($C510, "DELTA_MID")," ")</f>
        <v xml:space="preserve"> </v>
      </c>
      <c r="O510" s="7" t="str">
        <f>IF(ISNUMBER(N510),_xll.BDP($C510, "OPT_UNDL_TICKER")," ")</f>
        <v xml:space="preserve"> </v>
      </c>
      <c r="P510" s="8" t="str">
        <f>IF(ISNUMBER(N510),_xll.BDP($C510, "OPT_UNDL_PX")," ")</f>
        <v xml:space="preserve"> </v>
      </c>
      <c r="Q510" s="7" t="str">
        <f t="shared" si="7"/>
        <v xml:space="preserve"> </v>
      </c>
      <c r="R510" s="8">
        <f>IF(ISNUMBER(_xll.BDP($T510&amp;" Index","DUR_ADJ_OAS_MID")),_xll.BDP($T510&amp;" Index","DUR_ADJ_OAS_MID"),IF(ISNUMBER(_xll.BDP($T510&amp;" Govt","DUR_ADJ_OAS_MID")),_xll.BDP($T510&amp;" Govt","DUR_ADJ_OAS_MID")," "))</f>
        <v>7.0945996299007871E-2</v>
      </c>
      <c r="S510" s="7">
        <f ca="1">IF(AND(A509="SVOL",C509="Cash"),                                     SUM(INDIRECT(ADDRESS(ROW()-(COUNTIF(A:A,"SVOL")),COLUMN())):INDIRECT(ADDRESS(ROW()-1,COLUMN()))),                                    IF(AND(A510="TYA",C510="Cash"), SUM(INDIRECT(ADDRESS(ROW()-(COUNTIF(A:A,"TYA")-1),COLUMN())):INDIRECT(ADDRESS(ROW()-1,COLUMN()))),                                    IF(AND(A510="SVOL",ISNUMBER(FIND(" Govt",C510))),"", IF(AND(A510="SVOL",ISNUMBER(FIND(" Index",C510))),J510,                                    IF(ISNUMBER(N510),Q510*N510,IF(ISNUMBER(R510),J510*R510," "))))))</f>
        <v>2.9396986408589349E-4</v>
      </c>
      <c r="T510" t="s">
        <v>1367</v>
      </c>
      <c r="U510" t="s">
        <v>1200</v>
      </c>
      <c r="AG510" s="17">
        <v>-4.1219999999999998E-3</v>
      </c>
    </row>
    <row r="511" spans="1:33" x14ac:dyDescent="0.35">
      <c r="A511" t="s">
        <v>1100</v>
      </c>
      <c r="B511" t="s">
        <v>1368</v>
      </c>
      <c r="C511" t="s">
        <v>1368</v>
      </c>
      <c r="D511" t="s">
        <v>1369</v>
      </c>
      <c r="E511" t="s">
        <v>1370</v>
      </c>
      <c r="F511" t="s">
        <v>1371</v>
      </c>
      <c r="G511" s="1">
        <v>600000</v>
      </c>
      <c r="H511" s="1">
        <v>87.86618</v>
      </c>
      <c r="I511" s="2">
        <v>527197.07999999996</v>
      </c>
      <c r="J511" s="3">
        <v>7.1300270150035996E-3</v>
      </c>
      <c r="K511" s="4">
        <v>73940404.280000001</v>
      </c>
      <c r="L511" s="5">
        <v>2975001</v>
      </c>
      <c r="M511" s="6">
        <v>24.853909049999999</v>
      </c>
      <c r="N511" s="7" t="str">
        <f>IF(ISNUMBER(_xll.BDP($C511, "DELTA_MID")),_xll.BDP($C511, "DELTA_MID")," ")</f>
        <v xml:space="preserve"> </v>
      </c>
      <c r="O511" s="7" t="str">
        <f>IF(ISNUMBER(N511),_xll.BDP($C511, "OPT_UNDL_TICKER")," ")</f>
        <v xml:space="preserve"> </v>
      </c>
      <c r="P511" s="8" t="str">
        <f>IF(ISNUMBER(N511),_xll.BDP($C511, "OPT_UNDL_PX")," ")</f>
        <v xml:space="preserve"> </v>
      </c>
      <c r="Q511" s="7" t="str">
        <f t="shared" si="7"/>
        <v xml:space="preserve"> </v>
      </c>
      <c r="R511" s="8">
        <f>IF(ISNUMBER(_xll.BDP($T511&amp;" Index","DUR_ADJ_OAS_MID")),_xll.BDP($T511&amp;" Index","DUR_ADJ_OAS_MID"),IF(ISNUMBER(_xll.BDP($T511&amp;" Govt","DUR_ADJ_OAS_MID")),_xll.BDP($T511&amp;" Govt","DUR_ADJ_OAS_MID")," "))</f>
        <v>3.6232292826694072</v>
      </c>
      <c r="S511" s="7">
        <f ca="1">IF(AND(A510="SVOL",C510="Cash"),                                     SUM(INDIRECT(ADDRESS(ROW()-(COUNTIF(A:A,"SVOL")),COLUMN())):INDIRECT(ADDRESS(ROW()-1,COLUMN()))),                                    IF(AND(A511="TYA",C511="Cash"), SUM(INDIRECT(ADDRESS(ROW()-(COUNTIF(A:A,"TYA")-1),COLUMN())):INDIRECT(ADDRESS(ROW()-1,COLUMN()))),                                    IF(AND(A511="SVOL",ISNUMBER(FIND(" Govt",C511))),"", IF(AND(A511="SVOL",ISNUMBER(FIND(" Index",C511))),J511,                                    IF(ISNUMBER(N511),Q511*N511,IF(ISNUMBER(R511),J511*R511," "))))))</f>
        <v>2.5833722666984988E-2</v>
      </c>
      <c r="T511" t="s">
        <v>1371</v>
      </c>
      <c r="U511" t="s">
        <v>1200</v>
      </c>
      <c r="AG511" s="17">
        <v>-4.1219999999999998E-3</v>
      </c>
    </row>
    <row r="512" spans="1:33" x14ac:dyDescent="0.35">
      <c r="A512" t="s">
        <v>1100</v>
      </c>
      <c r="B512" t="s">
        <v>1372</v>
      </c>
      <c r="C512" t="s">
        <v>1372</v>
      </c>
      <c r="D512" t="s">
        <v>1373</v>
      </c>
      <c r="E512" t="s">
        <v>1374</v>
      </c>
      <c r="F512" t="s">
        <v>1375</v>
      </c>
      <c r="G512" s="1">
        <v>650000</v>
      </c>
      <c r="H512" s="1">
        <v>105.51933767</v>
      </c>
      <c r="I512" s="2">
        <v>685875.69</v>
      </c>
      <c r="J512" s="3">
        <v>9.2760608587480007E-3</v>
      </c>
      <c r="K512" s="4">
        <v>73940404.280000001</v>
      </c>
      <c r="L512" s="5">
        <v>2975001</v>
      </c>
      <c r="M512" s="6">
        <v>24.853909049999999</v>
      </c>
      <c r="N512" s="7" t="str">
        <f>IF(ISNUMBER(_xll.BDP($C512, "DELTA_MID")),_xll.BDP($C512, "DELTA_MID")," ")</f>
        <v xml:space="preserve"> </v>
      </c>
      <c r="O512" s="7" t="str">
        <f>IF(ISNUMBER(N512),_xll.BDP($C512, "OPT_UNDL_TICKER")," ")</f>
        <v xml:space="preserve"> </v>
      </c>
      <c r="P512" s="8" t="str">
        <f>IF(ISNUMBER(N512),_xll.BDP($C512, "OPT_UNDL_PX")," ")</f>
        <v xml:space="preserve"> </v>
      </c>
      <c r="Q512" s="7" t="str">
        <f t="shared" si="7"/>
        <v xml:space="preserve"> </v>
      </c>
      <c r="R512" s="8">
        <f>IF(ISNUMBER(_xll.BDP($T512&amp;" Index","DUR_ADJ_OAS_MID")),_xll.BDP($T512&amp;" Index","DUR_ADJ_OAS_MID"),IF(ISNUMBER(_xll.BDP($T512&amp;" Govt","DUR_ADJ_OAS_MID")),_xll.BDP($T512&amp;" Govt","DUR_ADJ_OAS_MID")," "))</f>
        <v>2.3584705377557809</v>
      </c>
      <c r="S512" s="7">
        <f ca="1">IF(AND(A511="SVOL",C511="Cash"),                                     SUM(INDIRECT(ADDRESS(ROW()-(COUNTIF(A:A,"SVOL")),COLUMN())):INDIRECT(ADDRESS(ROW()-1,COLUMN()))),                                    IF(AND(A512="TYA",C512="Cash"), SUM(INDIRECT(ADDRESS(ROW()-(COUNTIF(A:A,"TYA")-1),COLUMN())):INDIRECT(ADDRESS(ROW()-1,COLUMN()))),                                    IF(AND(A512="SVOL",ISNUMBER(FIND(" Govt",C512))),"", IF(AND(A512="SVOL",ISNUMBER(FIND(" Index",C512))),J512,                                    IF(ISNUMBER(N512),Q512*N512,IF(ISNUMBER(R512),J512*R512," "))))))</f>
        <v>2.1877316241786748E-2</v>
      </c>
      <c r="T512" t="s">
        <v>1375</v>
      </c>
      <c r="U512" t="s">
        <v>1200</v>
      </c>
      <c r="AG512" s="17">
        <v>-4.1219999999999998E-3</v>
      </c>
    </row>
    <row r="513" spans="1:33" x14ac:dyDescent="0.35">
      <c r="A513" t="s">
        <v>1100</v>
      </c>
      <c r="B513" t="s">
        <v>1376</v>
      </c>
      <c r="C513" t="s">
        <v>1376</v>
      </c>
      <c r="D513" t="s">
        <v>1377</v>
      </c>
      <c r="E513" t="s">
        <v>1378</v>
      </c>
      <c r="F513" t="s">
        <v>1379</v>
      </c>
      <c r="G513" s="1">
        <v>800000</v>
      </c>
      <c r="H513" s="1">
        <v>87.993061109999999</v>
      </c>
      <c r="I513" s="2">
        <v>703944.49</v>
      </c>
      <c r="J513" s="3">
        <v>9.5204306343330998E-3</v>
      </c>
      <c r="K513" s="4">
        <v>73940404.280000001</v>
      </c>
      <c r="L513" s="5">
        <v>2975001</v>
      </c>
      <c r="M513" s="6">
        <v>24.853909049999999</v>
      </c>
      <c r="N513" s="7" t="str">
        <f>IF(ISNUMBER(_xll.BDP($C513, "DELTA_MID")),_xll.BDP($C513, "DELTA_MID")," ")</f>
        <v xml:space="preserve"> </v>
      </c>
      <c r="O513" s="7" t="str">
        <f>IF(ISNUMBER(N513),_xll.BDP($C513, "OPT_UNDL_TICKER")," ")</f>
        <v xml:space="preserve"> </v>
      </c>
      <c r="P513" s="8" t="str">
        <f>IF(ISNUMBER(N513),_xll.BDP($C513, "OPT_UNDL_PX")," ")</f>
        <v xml:space="preserve"> </v>
      </c>
      <c r="Q513" s="7" t="str">
        <f t="shared" si="7"/>
        <v xml:space="preserve"> </v>
      </c>
      <c r="R513" s="8">
        <f>IF(ISNUMBER(_xll.BDP($T513&amp;" Index","DUR_ADJ_OAS_MID")),_xll.BDP($T513&amp;" Index","DUR_ADJ_OAS_MID"),IF(ISNUMBER(_xll.BDP($T513&amp;" Govt","DUR_ADJ_OAS_MID")),_xll.BDP($T513&amp;" Govt","DUR_ADJ_OAS_MID")," "))</f>
        <v>3.4606021629101855</v>
      </c>
      <c r="S513" s="7">
        <f ca="1">IF(AND(A512="SVOL",C512="Cash"),                                     SUM(INDIRECT(ADDRESS(ROW()-(COUNTIF(A:A,"SVOL")),COLUMN())):INDIRECT(ADDRESS(ROW()-1,COLUMN()))),                                    IF(AND(A513="TYA",C513="Cash"), SUM(INDIRECT(ADDRESS(ROW()-(COUNTIF(A:A,"TYA")-1),COLUMN())):INDIRECT(ADDRESS(ROW()-1,COLUMN()))),                                    IF(AND(A513="SVOL",ISNUMBER(FIND(" Govt",C513))),"", IF(AND(A513="SVOL",ISNUMBER(FIND(" Index",C513))),J513,                                    IF(ISNUMBER(N513),Q513*N513,IF(ISNUMBER(R513),J513*R513," "))))))</f>
        <v>3.2946422845009517E-2</v>
      </c>
      <c r="T513" t="s">
        <v>1379</v>
      </c>
      <c r="U513" t="s">
        <v>1200</v>
      </c>
      <c r="AG513" s="17">
        <v>-4.1219999999999998E-3</v>
      </c>
    </row>
    <row r="514" spans="1:33" x14ac:dyDescent="0.35">
      <c r="A514" t="s">
        <v>1100</v>
      </c>
      <c r="B514" t="s">
        <v>1380</v>
      </c>
      <c r="C514" t="s">
        <v>1380</v>
      </c>
      <c r="D514" t="s">
        <v>1381</v>
      </c>
      <c r="E514" t="s">
        <v>1382</v>
      </c>
      <c r="F514" t="s">
        <v>1383</v>
      </c>
      <c r="G514" s="1">
        <v>750000</v>
      </c>
      <c r="H514" s="1">
        <v>103.06066389</v>
      </c>
      <c r="I514" s="2">
        <v>772954.98</v>
      </c>
      <c r="J514" s="3">
        <v>1.0453756475247499E-2</v>
      </c>
      <c r="K514" s="4">
        <v>73940404.280000001</v>
      </c>
      <c r="L514" s="5">
        <v>2975001</v>
      </c>
      <c r="M514" s="6">
        <v>24.853909049999999</v>
      </c>
      <c r="N514" s="7" t="str">
        <f>IF(ISNUMBER(_xll.BDP($C514, "DELTA_MID")),_xll.BDP($C514, "DELTA_MID")," ")</f>
        <v xml:space="preserve"> </v>
      </c>
      <c r="O514" s="7" t="str">
        <f>IF(ISNUMBER(N514),_xll.BDP($C514, "OPT_UNDL_TICKER")," ")</f>
        <v xml:space="preserve"> </v>
      </c>
      <c r="P514" s="8" t="str">
        <f>IF(ISNUMBER(N514),_xll.BDP($C514, "OPT_UNDL_PX")," ")</f>
        <v xml:space="preserve"> </v>
      </c>
      <c r="Q514" s="7" t="str">
        <f t="shared" si="7"/>
        <v xml:space="preserve"> </v>
      </c>
      <c r="R514" s="8">
        <f>IF(ISNUMBER(_xll.BDP($T514&amp;" Index","DUR_ADJ_OAS_MID")),_xll.BDP($T514&amp;" Index","DUR_ADJ_OAS_MID"),IF(ISNUMBER(_xll.BDP($T514&amp;" Govt","DUR_ADJ_OAS_MID")),_xll.BDP($T514&amp;" Govt","DUR_ADJ_OAS_MID")," "))</f>
        <v>3.4575790987184618</v>
      </c>
      <c r="S514" s="7">
        <f ca="1">IF(AND(A513="SVOL",C513="Cash"),                                     SUM(INDIRECT(ADDRESS(ROW()-(COUNTIF(A:A,"SVOL")),COLUMN())):INDIRECT(ADDRESS(ROW()-1,COLUMN()))),                                    IF(AND(A514="TYA",C514="Cash"), SUM(INDIRECT(ADDRESS(ROW()-(COUNTIF(A:A,"TYA")-1),COLUMN())):INDIRECT(ADDRESS(ROW()-1,COLUMN()))),                                    IF(AND(A514="SVOL",ISNUMBER(FIND(" Govt",C514))),"", IF(AND(A514="SVOL",ISNUMBER(FIND(" Index",C514))),J514,                                    IF(ISNUMBER(N514),Q514*N514,IF(ISNUMBER(R514),J514*R514," "))))))</f>
        <v>3.6144689891908534E-2</v>
      </c>
      <c r="T514" t="s">
        <v>1383</v>
      </c>
      <c r="U514" t="s">
        <v>1200</v>
      </c>
      <c r="AG514" s="17">
        <v>-4.1219999999999998E-3</v>
      </c>
    </row>
    <row r="515" spans="1:33" x14ac:dyDescent="0.35">
      <c r="A515" t="s">
        <v>1100</v>
      </c>
      <c r="B515" t="s">
        <v>1384</v>
      </c>
      <c r="C515" t="s">
        <v>1384</v>
      </c>
      <c r="D515" t="s">
        <v>1385</v>
      </c>
      <c r="E515" t="s">
        <v>1386</v>
      </c>
      <c r="F515" t="s">
        <v>1387</v>
      </c>
      <c r="G515" s="1">
        <v>1444000</v>
      </c>
      <c r="H515" s="1">
        <v>36.599935440000003</v>
      </c>
      <c r="I515" s="2">
        <v>528503.06999999995</v>
      </c>
      <c r="J515" s="3">
        <v>7.1476897531608996E-3</v>
      </c>
      <c r="K515" s="4">
        <v>73940404.280000001</v>
      </c>
      <c r="L515" s="5">
        <v>2975001</v>
      </c>
      <c r="M515" s="6">
        <v>24.853909049999999</v>
      </c>
      <c r="N515" s="7" t="str">
        <f>IF(ISNUMBER(_xll.BDP($C515, "DELTA_MID")),_xll.BDP($C515, "DELTA_MID")," ")</f>
        <v xml:space="preserve"> </v>
      </c>
      <c r="O515" s="7" t="str">
        <f>IF(ISNUMBER(N515),_xll.BDP($C515, "OPT_UNDL_TICKER")," ")</f>
        <v xml:space="preserve"> </v>
      </c>
      <c r="P515" s="8" t="str">
        <f>IF(ISNUMBER(N515),_xll.BDP($C515, "OPT_UNDL_PX")," ")</f>
        <v xml:space="preserve"> </v>
      </c>
      <c r="Q515" s="7" t="str">
        <f t="shared" ref="Q515:Q576" si="8">IF(ISNUMBER(N515),+G515*100*P515/K515," ")</f>
        <v xml:space="preserve"> </v>
      </c>
      <c r="R515" s="8" t="str">
        <f>IF(ISNUMBER(_xll.BDP($T515&amp;" Index","DUR_ADJ_OAS_MID")),_xll.BDP($T515&amp;" Index","DUR_ADJ_OAS_MID"),IF(ISNUMBER(_xll.BDP($T515&amp;" Govt","DUR_ADJ_OAS_MID")),_xll.BDP($T515&amp;" Govt","DUR_ADJ_OAS_MID")," "))</f>
        <v xml:space="preserve"> </v>
      </c>
      <c r="S515" s="7" t="str">
        <f ca="1">IF(AND(A514="SVOL",C514="Cash"),                                     SUM(INDIRECT(ADDRESS(ROW()-(COUNTIF(A:A,"SVOL")),COLUMN())):INDIRECT(ADDRESS(ROW()-1,COLUMN()))),                                    IF(AND(A515="TYA",C515="Cash"), SUM(INDIRECT(ADDRESS(ROW()-(COUNTIF(A:A,"TYA")-1),COLUMN())):INDIRECT(ADDRESS(ROW()-1,COLUMN()))),                                    IF(AND(A515="SVOL",ISNUMBER(FIND(" Govt",C515))),"", IF(AND(A515="SVOL",ISNUMBER(FIND(" Index",C515))),J515,                                    IF(ISNUMBER(N515),Q515*N515,IF(ISNUMBER(R515),J515*R515," "))))))</f>
        <v xml:space="preserve"> </v>
      </c>
      <c r="T515" t="s">
        <v>1387</v>
      </c>
      <c r="U515" t="s">
        <v>1200</v>
      </c>
      <c r="AG515" s="17">
        <v>-4.1219999999999998E-3</v>
      </c>
    </row>
    <row r="516" spans="1:33" x14ac:dyDescent="0.35">
      <c r="A516" t="s">
        <v>1100</v>
      </c>
      <c r="B516" t="s">
        <v>1388</v>
      </c>
      <c r="C516" t="s">
        <v>1388</v>
      </c>
      <c r="E516" t="s">
        <v>1389</v>
      </c>
      <c r="F516" t="s">
        <v>1390</v>
      </c>
      <c r="G516" s="1">
        <v>9250000</v>
      </c>
      <c r="H516" s="1">
        <v>4.112876</v>
      </c>
      <c r="I516" s="2">
        <v>380441.03</v>
      </c>
      <c r="J516" s="3">
        <v>5.1452387056388996E-3</v>
      </c>
      <c r="K516" s="4">
        <v>73940404.280000001</v>
      </c>
      <c r="L516" s="5">
        <v>2975001</v>
      </c>
      <c r="M516" s="6">
        <v>24.853909049999999</v>
      </c>
      <c r="N516" s="7" t="str">
        <f>IF(ISNUMBER(_xll.BDP($C516, "DELTA_MID")),_xll.BDP($C516, "DELTA_MID")," ")</f>
        <v xml:space="preserve"> </v>
      </c>
      <c r="O516" s="7" t="str">
        <f>IF(ISNUMBER(N516),_xll.BDP($C516, "OPT_UNDL_TICKER")," ")</f>
        <v xml:space="preserve"> </v>
      </c>
      <c r="P516" s="8" t="str">
        <f>IF(ISNUMBER(N516),_xll.BDP($C516, "OPT_UNDL_PX")," ")</f>
        <v xml:space="preserve"> </v>
      </c>
      <c r="Q516" s="7" t="str">
        <f t="shared" si="8"/>
        <v xml:space="preserve"> </v>
      </c>
      <c r="R516" s="8">
        <f>IF(ISNUMBER(_xll.BDP($T516&amp;" Index","DUR_ADJ_OAS_MID")),_xll.BDP($T516&amp;" Index","DUR_ADJ_OAS_MID"),IF(ISNUMBER(_xll.BDP($T516&amp;" Govt","DUR_ADJ_OAS_MID")),_xll.BDP($T516&amp;" Govt","DUR_ADJ_OAS_MID")," "))</f>
        <v>1.4387979407929663</v>
      </c>
      <c r="S516" s="7">
        <f ca="1">IF(AND(A515="SVOL",C515="Cash"),                                     SUM(INDIRECT(ADDRESS(ROW()-(COUNTIF(A:A,"SVOL")),COLUMN())):INDIRECT(ADDRESS(ROW()-1,COLUMN()))),                                    IF(AND(A516="TYA",C516="Cash"), SUM(INDIRECT(ADDRESS(ROW()-(COUNTIF(A:A,"TYA")-1),COLUMN())):INDIRECT(ADDRESS(ROW()-1,COLUMN()))),                                    IF(AND(A516="SVOL",ISNUMBER(FIND(" Govt",C516))),"", IF(AND(A516="SVOL",ISNUMBER(FIND(" Index",C516))),J516,                                    IF(ISNUMBER(N516),Q516*N516,IF(ISNUMBER(R516),J516*R516," "))))))</f>
        <v>7.4029588545615164E-3</v>
      </c>
      <c r="T516" t="s">
        <v>1390</v>
      </c>
      <c r="U516" t="s">
        <v>1200</v>
      </c>
      <c r="AG516" s="17">
        <v>-4.1219999999999998E-3</v>
      </c>
    </row>
    <row r="517" spans="1:33" x14ac:dyDescent="0.35">
      <c r="A517" t="s">
        <v>1100</v>
      </c>
      <c r="B517" t="s">
        <v>1391</v>
      </c>
      <c r="C517" t="s">
        <v>1391</v>
      </c>
      <c r="D517" t="s">
        <v>1392</v>
      </c>
      <c r="E517" t="s">
        <v>1393</v>
      </c>
      <c r="F517" t="s">
        <v>1394</v>
      </c>
      <c r="G517" s="1">
        <v>5902583</v>
      </c>
      <c r="H517" s="1">
        <v>10.5</v>
      </c>
      <c r="I517" s="2">
        <v>619771.21</v>
      </c>
      <c r="J517" s="3">
        <v>8.3820370750564005E-3</v>
      </c>
      <c r="K517" s="4">
        <v>73940404.280000001</v>
      </c>
      <c r="L517" s="5">
        <v>2975001</v>
      </c>
      <c r="M517" s="6">
        <v>24.853909049999999</v>
      </c>
      <c r="N517" s="7" t="str">
        <f>IF(ISNUMBER(_xll.BDP($C517, "DELTA_MID")),_xll.BDP($C517, "DELTA_MID")," ")</f>
        <v xml:space="preserve"> </v>
      </c>
      <c r="O517" s="7" t="str">
        <f>IF(ISNUMBER(N517),_xll.BDP($C517, "OPT_UNDL_TICKER")," ")</f>
        <v xml:space="preserve"> </v>
      </c>
      <c r="P517" s="8" t="str">
        <f>IF(ISNUMBER(N517),_xll.BDP($C517, "OPT_UNDL_PX")," ")</f>
        <v xml:space="preserve"> </v>
      </c>
      <c r="Q517" s="7" t="str">
        <f t="shared" si="8"/>
        <v xml:space="preserve"> </v>
      </c>
      <c r="R517" s="8">
        <f>IF(ISNUMBER(_xll.BDP($T517&amp;" Index","DUR_ADJ_OAS_MID")),_xll.BDP($T517&amp;" Index","DUR_ADJ_OAS_MID"),IF(ISNUMBER(_xll.BDP($T517&amp;" Govt","DUR_ADJ_OAS_MID")),_xll.BDP($T517&amp;" Govt","DUR_ADJ_OAS_MID")," "))</f>
        <v>1.628688574303818</v>
      </c>
      <c r="S517" s="7">
        <f ca="1">IF(AND(A516="SVOL",C516="Cash"),                                     SUM(INDIRECT(ADDRESS(ROW()-(COUNTIF(A:A,"SVOL")),COLUMN())):INDIRECT(ADDRESS(ROW()-1,COLUMN()))),                                    IF(AND(A517="TYA",C517="Cash"), SUM(INDIRECT(ADDRESS(ROW()-(COUNTIF(A:A,"TYA")-1),COLUMN())):INDIRECT(ADDRESS(ROW()-1,COLUMN()))),                                    IF(AND(A517="SVOL",ISNUMBER(FIND(" Govt",C517))),"", IF(AND(A517="SVOL",ISNUMBER(FIND(" Index",C517))),J517,                                    IF(ISNUMBER(N517),Q517*N517,IF(ISNUMBER(R517),J517*R517," "))))))</f>
        <v>1.3651728013535354E-2</v>
      </c>
      <c r="T517" t="s">
        <v>1394</v>
      </c>
      <c r="U517" t="s">
        <v>1200</v>
      </c>
      <c r="AG517" s="17">
        <v>-4.1219999999999998E-3</v>
      </c>
    </row>
    <row r="518" spans="1:33" x14ac:dyDescent="0.35">
      <c r="A518" t="s">
        <v>1100</v>
      </c>
      <c r="B518" t="s">
        <v>1395</v>
      </c>
      <c r="G518" s="1">
        <v>138871</v>
      </c>
      <c r="H518" s="1">
        <v>159.50000199999999</v>
      </c>
      <c r="I518" s="2">
        <v>221499.25</v>
      </c>
      <c r="J518" s="3">
        <v>2.9956456441355998E-3</v>
      </c>
      <c r="K518" s="4">
        <v>73940404.280000001</v>
      </c>
      <c r="L518" s="5">
        <v>2975001</v>
      </c>
      <c r="M518" s="6">
        <v>24.853909049999999</v>
      </c>
      <c r="N518" s="7" t="str">
        <f>IF(ISNUMBER(_xll.BDP($C518, "DELTA_MID")),_xll.BDP($C518, "DELTA_MID")," ")</f>
        <v xml:space="preserve"> </v>
      </c>
      <c r="O518" s="7" t="str">
        <f>IF(ISNUMBER(N518),_xll.BDP($C518, "OPT_UNDL_TICKER")," ")</f>
        <v xml:space="preserve"> </v>
      </c>
      <c r="P518" s="8" t="str">
        <f>IF(ISNUMBER(N518),_xll.BDP($C518, "OPT_UNDL_PX")," ")</f>
        <v xml:space="preserve"> </v>
      </c>
      <c r="Q518" s="7" t="str">
        <f t="shared" si="8"/>
        <v xml:space="preserve"> </v>
      </c>
      <c r="R518" s="8" t="str">
        <f>IF(ISNUMBER(_xll.BDP($T518&amp;" Index","DUR_ADJ_OAS_MID")),_xll.BDP($T518&amp;" Index","DUR_ADJ_OAS_MID"),IF(ISNUMBER(_xll.BDP($T518&amp;" Govt","DUR_ADJ_OAS_MID")),_xll.BDP($T518&amp;" Govt","DUR_ADJ_OAS_MID")," "))</f>
        <v xml:space="preserve"> </v>
      </c>
      <c r="S518" s="7" t="str">
        <f ca="1">IF(AND(A517="SVOL",C517="Cash"),                                     SUM(INDIRECT(ADDRESS(ROW()-(COUNTIF(A:A,"SVOL")),COLUMN())):INDIRECT(ADDRESS(ROW()-1,COLUMN()))),                                    IF(AND(A518="TYA",C518="Cash"), SUM(INDIRECT(ADDRESS(ROW()-(COUNTIF(A:A,"TYA")-1),COLUMN())):INDIRECT(ADDRESS(ROW()-1,COLUMN()))),                                    IF(AND(A518="SVOL",ISNUMBER(FIND(" Govt",C518))),"", IF(AND(A518="SVOL",ISNUMBER(FIND(" Index",C518))),J518,                                    IF(ISNUMBER(N518),Q518*N518,IF(ISNUMBER(R518),J518*R518," "))))))</f>
        <v xml:space="preserve"> </v>
      </c>
      <c r="T518" t="s">
        <v>1396</v>
      </c>
      <c r="U518" t="s">
        <v>1397</v>
      </c>
      <c r="AG518" s="17">
        <v>-4.1219999999999998E-3</v>
      </c>
    </row>
    <row r="519" spans="1:33" x14ac:dyDescent="0.35">
      <c r="A519" t="s">
        <v>1100</v>
      </c>
      <c r="B519" t="s">
        <v>1092</v>
      </c>
      <c r="C519" t="s">
        <v>1092</v>
      </c>
      <c r="D519" t="s">
        <v>1093</v>
      </c>
      <c r="E519" t="s">
        <v>1094</v>
      </c>
      <c r="F519" t="s">
        <v>1095</v>
      </c>
      <c r="G519" s="1">
        <v>8800000</v>
      </c>
      <c r="H519" s="1">
        <v>99.210999999999999</v>
      </c>
      <c r="I519" s="2">
        <v>8730568</v>
      </c>
      <c r="J519" s="3">
        <v>0.1180757406629155</v>
      </c>
      <c r="K519" s="4">
        <v>73940404.280000001</v>
      </c>
      <c r="L519" s="5">
        <v>2975001</v>
      </c>
      <c r="M519" s="6">
        <v>24.853909049999999</v>
      </c>
      <c r="N519" s="7" t="str">
        <f>IF(ISNUMBER(_xll.BDP($C519, "DELTA_MID")),_xll.BDP($C519, "DELTA_MID")," ")</f>
        <v xml:space="preserve"> </v>
      </c>
      <c r="O519" s="7" t="str">
        <f>IF(ISNUMBER(N519),_xll.BDP($C519, "OPT_UNDL_TICKER")," ")</f>
        <v xml:space="preserve"> </v>
      </c>
      <c r="P519" s="8" t="str">
        <f>IF(ISNUMBER(N519),_xll.BDP($C519, "OPT_UNDL_PX")," ")</f>
        <v xml:space="preserve"> </v>
      </c>
      <c r="Q519" s="7" t="str">
        <f t="shared" si="8"/>
        <v xml:space="preserve"> </v>
      </c>
      <c r="R519" s="8">
        <f>IF(ISNUMBER(_xll.BDP($T519&amp;" Index","DUR_ADJ_OAS_MID")),_xll.BDP($T519&amp;" Index","DUR_ADJ_OAS_MID"),IF(ISNUMBER(_xll.BDP($T519&amp;" Govt","DUR_ADJ_OAS_MID")),_xll.BDP($T519&amp;" Govt","DUR_ADJ_OAS_MID")," "))</f>
        <v>0.14392759808989014</v>
      </c>
      <c r="S519" s="7">
        <f ca="1">IF(AND(A518="SVOL",C518="Cash"),                                     SUM(INDIRECT(ADDRESS(ROW()-(COUNTIF(A:A,"SVOL")),COLUMN())):INDIRECT(ADDRESS(ROW()-1,COLUMN()))),                                    IF(AND(A519="TYA",C519="Cash"), SUM(INDIRECT(ADDRESS(ROW()-(COUNTIF(A:A,"TYA")-1),COLUMN())):INDIRECT(ADDRESS(ROW()-1,COLUMN()))),                                    IF(AND(A519="SVOL",ISNUMBER(FIND(" Govt",C519))),"", IF(AND(A519="SVOL",ISNUMBER(FIND(" Index",C519))),J519,                                    IF(ISNUMBER(N519),Q519*N519,IF(ISNUMBER(R519),J519*R519," "))))))</f>
        <v>1.6994357746298202E-2</v>
      </c>
      <c r="T519" t="s">
        <v>1095</v>
      </c>
      <c r="U519" t="s">
        <v>63</v>
      </c>
      <c r="AG519" s="17">
        <v>-4.1219999999999998E-3</v>
      </c>
    </row>
    <row r="520" spans="1:33" x14ac:dyDescent="0.35">
      <c r="A520" t="s">
        <v>1100</v>
      </c>
      <c r="B520" t="s">
        <v>59</v>
      </c>
      <c r="C520" t="s">
        <v>59</v>
      </c>
      <c r="D520" t="s">
        <v>60</v>
      </c>
      <c r="E520" t="s">
        <v>61</v>
      </c>
      <c r="F520" t="s">
        <v>62</v>
      </c>
      <c r="G520" s="1">
        <v>3200000</v>
      </c>
      <c r="H520" s="1">
        <v>99.065777999999995</v>
      </c>
      <c r="I520" s="2">
        <v>3170104.9</v>
      </c>
      <c r="J520" s="3">
        <v>4.2873783704180199E-2</v>
      </c>
      <c r="K520" s="4">
        <v>73940404.280000001</v>
      </c>
      <c r="L520" s="5">
        <v>2975001</v>
      </c>
      <c r="M520" s="6">
        <v>24.853909049999999</v>
      </c>
      <c r="N520" s="7" t="str">
        <f>IF(ISNUMBER(_xll.BDP($C520, "DELTA_MID")),_xll.BDP($C520, "DELTA_MID")," ")</f>
        <v xml:space="preserve"> </v>
      </c>
      <c r="O520" s="7" t="str">
        <f>IF(ISNUMBER(N520),_xll.BDP($C520, "OPT_UNDL_TICKER")," ")</f>
        <v xml:space="preserve"> </v>
      </c>
      <c r="P520" s="8" t="str">
        <f>IF(ISNUMBER(N520),_xll.BDP($C520, "OPT_UNDL_PX")," ")</f>
        <v xml:space="preserve"> </v>
      </c>
      <c r="Q520" s="7" t="str">
        <f t="shared" si="8"/>
        <v xml:space="preserve"> </v>
      </c>
      <c r="R520" s="8">
        <f>IF(ISNUMBER(_xll.BDP($T520&amp;" Index","DUR_ADJ_OAS_MID")),_xll.BDP($T520&amp;" Index","DUR_ADJ_OAS_MID"),IF(ISNUMBER(_xll.BDP($T520&amp;" Govt","DUR_ADJ_OAS_MID")),_xll.BDP($T520&amp;" Govt","DUR_ADJ_OAS_MID")," "))</f>
        <v>0.17058948962529646</v>
      </c>
      <c r="S520" s="7">
        <f ca="1">IF(AND(A519="SVOL",C519="Cash"),                                     SUM(INDIRECT(ADDRESS(ROW()-(COUNTIF(A:A,"SVOL")),COLUMN())):INDIRECT(ADDRESS(ROW()-1,COLUMN()))),                                    IF(AND(A520="TYA",C520="Cash"), SUM(INDIRECT(ADDRESS(ROW()-(COUNTIF(A:A,"TYA")-1),COLUMN())):INDIRECT(ADDRESS(ROW()-1,COLUMN()))),                                    IF(AND(A520="SVOL",ISNUMBER(FIND(" Govt",C520))),"", IF(AND(A520="SVOL",ISNUMBER(FIND(" Index",C520))),J520,                                    IF(ISNUMBER(N520),Q520*N520,IF(ISNUMBER(R520),J520*R520," "))))))</f>
        <v>7.313816880401453E-3</v>
      </c>
      <c r="T520" t="s">
        <v>62</v>
      </c>
      <c r="U520" t="s">
        <v>63</v>
      </c>
      <c r="AG520" s="17">
        <v>-4.1219999999999998E-3</v>
      </c>
    </row>
    <row r="521" spans="1:33" x14ac:dyDescent="0.35">
      <c r="A521" t="s">
        <v>1100</v>
      </c>
      <c r="B521" t="s">
        <v>67</v>
      </c>
      <c r="C521" t="s">
        <v>67</v>
      </c>
      <c r="G521" s="1">
        <v>-213447.19</v>
      </c>
      <c r="H521" s="1">
        <v>1</v>
      </c>
      <c r="I521" s="2">
        <v>-213447.19</v>
      </c>
      <c r="J521" s="3">
        <v>-2.8867463207052999E-3</v>
      </c>
      <c r="K521" s="4">
        <v>73940404.280000001</v>
      </c>
      <c r="L521" s="5">
        <v>2975001</v>
      </c>
      <c r="M521" s="6">
        <v>24.853909049999999</v>
      </c>
      <c r="N521" s="7" t="str">
        <f>IF(ISNUMBER(_xll.BDP($C521, "DELTA_MID")),_xll.BDP($C521, "DELTA_MID")," ")</f>
        <v xml:space="preserve"> </v>
      </c>
      <c r="O521" s="7" t="str">
        <f>IF(ISNUMBER(N521),_xll.BDP($C521, "OPT_UNDL_TICKER")," ")</f>
        <v xml:space="preserve"> </v>
      </c>
      <c r="P521" s="8" t="str">
        <f>IF(ISNUMBER(N521),_xll.BDP($C521, "OPT_UNDL_PX")," ")</f>
        <v xml:space="preserve"> </v>
      </c>
      <c r="Q521" s="7" t="str">
        <f t="shared" si="8"/>
        <v xml:space="preserve"> </v>
      </c>
      <c r="R521" s="8" t="str">
        <f>IF(ISNUMBER(_xll.BDP($T521&amp;" Index","DUR_ADJ_OAS_MID")),_xll.BDP($T521&amp;" Index","DUR_ADJ_OAS_MID"),IF(ISNUMBER(_xll.BDP($T521&amp;" Govt","DUR_ADJ_OAS_MID")),_xll.BDP($T521&amp;" Govt","DUR_ADJ_OAS_MID")," "))</f>
        <v xml:space="preserve"> </v>
      </c>
      <c r="S521" s="7" t="str">
        <f ca="1">IF(AND(A520="SVOL",C520="Cash"),                                     SUM(INDIRECT(ADDRESS(ROW()-(COUNTIF(A:A,"SVOL")),COLUMN())):INDIRECT(ADDRESS(ROW()-1,COLUMN()))),                                    IF(AND(A521="TYA",C521="Cash"), SUM(INDIRECT(ADDRESS(ROW()-(COUNTIF(A:A,"TYA")-1),COLUMN())):INDIRECT(ADDRESS(ROW()-1,COLUMN()))),                                    IF(AND(A521="SVOL",ISNUMBER(FIND(" Govt",C521))),"", IF(AND(A521="SVOL",ISNUMBER(FIND(" Index",C521))),J521,                                    IF(ISNUMBER(N521),Q521*N521,IF(ISNUMBER(R521),J521*R521," "))))))</f>
        <v xml:space="preserve"> </v>
      </c>
      <c r="T521" t="s">
        <v>67</v>
      </c>
      <c r="U521" t="s">
        <v>67</v>
      </c>
      <c r="AG521" s="17">
        <v>-4.1219999999999998E-3</v>
      </c>
    </row>
    <row r="522" spans="1:33" x14ac:dyDescent="0.35">
      <c r="N522" s="7" t="str">
        <f>IF(ISNUMBER(_xll.BDP($C522, "DELTA_MID")),_xll.BDP($C522, "DELTA_MID")," ")</f>
        <v xml:space="preserve"> </v>
      </c>
      <c r="O522" s="7" t="str">
        <f>IF(ISNUMBER(N522),_xll.BDP($C522, "OPT_UNDL_TICKER")," ")</f>
        <v xml:space="preserve"> </v>
      </c>
      <c r="P522" s="8" t="str">
        <f>IF(ISNUMBER(N522),_xll.BDP($C522, "OPT_UNDL_PX")," ")</f>
        <v xml:space="preserve"> </v>
      </c>
      <c r="Q522" s="7" t="str">
        <f t="shared" si="8"/>
        <v xml:space="preserve"> </v>
      </c>
      <c r="R522" s="8" t="str">
        <f>IF(ISNUMBER(_xll.BDP($T522&amp;" Index","DUR_ADJ_OAS_MID")),_xll.BDP($T522&amp;" Index","DUR_ADJ_OAS_MID"),IF(ISNUMBER(_xll.BDP($T522&amp;" Govt","DUR_ADJ_OAS_MID")),_xll.BDP($T522&amp;" Govt","DUR_ADJ_OAS_MID")," "))</f>
        <v xml:space="preserve"> </v>
      </c>
      <c r="S522" s="7" t="str">
        <f ca="1">IF(AND(A521="SVOL",C521="Cash"),                                     SUM(INDIRECT(ADDRESS(ROW()-(COUNTIF(A:A,"SVOL")),COLUMN())):INDIRECT(ADDRESS(ROW()-1,COLUMN()))),                                    IF(AND(A522="TYA",C522="Cash"), SUM(INDIRECT(ADDRESS(ROW()-(COUNTIF(A:A,"TYA")-1),COLUMN())):INDIRECT(ADDRESS(ROW()-1,COLUMN()))),                                    IF(AND(A522="SVOL",ISNUMBER(FIND(" Govt",C522))),"", IF(AND(A522="SVOL",ISNUMBER(FIND(" Index",C522))),J522,                                    IF(ISNUMBER(N522),Q522*N522,IF(ISNUMBER(R522),J522*R522," "))))))</f>
        <v xml:space="preserve"> </v>
      </c>
      <c r="AG522" s="17" t="s">
        <v>6276</v>
      </c>
    </row>
    <row r="523" spans="1:33" x14ac:dyDescent="0.35">
      <c r="A523" t="s">
        <v>1398</v>
      </c>
      <c r="B523" t="s">
        <v>1399</v>
      </c>
      <c r="C523" t="s">
        <v>1400</v>
      </c>
      <c r="F523" t="s">
        <v>1399</v>
      </c>
      <c r="G523" s="1">
        <v>-83</v>
      </c>
      <c r="H523" s="1">
        <v>43.26</v>
      </c>
      <c r="I523" s="2">
        <v>-2154348</v>
      </c>
      <c r="J523" s="3">
        <v>-1.16630581143499E-2</v>
      </c>
      <c r="K523" s="4">
        <v>184715533.34</v>
      </c>
      <c r="L523" s="5">
        <v>6775001</v>
      </c>
      <c r="M523" s="6">
        <v>27.26428134</v>
      </c>
      <c r="N523" s="7" t="str">
        <f>IF(ISNUMBER(_xll.BDP($C523, "DELTA_MID")),_xll.BDP($C523, "DELTA_MID")," ")</f>
        <v xml:space="preserve"> </v>
      </c>
      <c r="O523" s="7" t="str">
        <f>IF(ISNUMBER(N523),_xll.BDP($C523, "OPT_UNDL_TICKER")," ")</f>
        <v xml:space="preserve"> </v>
      </c>
      <c r="P523" s="8" t="str">
        <f>IF(ISNUMBER(N523),_xll.BDP($C523, "OPT_UNDL_PX")," ")</f>
        <v xml:space="preserve"> </v>
      </c>
      <c r="Q523" s="7" t="str">
        <f t="shared" si="8"/>
        <v xml:space="preserve"> </v>
      </c>
      <c r="R523" s="8" t="str">
        <f>IF(ISNUMBER(_xll.BDP($T523&amp;" Index","DUR_ADJ_OAS_MID")),_xll.BDP($T523&amp;" Index","DUR_ADJ_OAS_MID"),IF(ISNUMBER(_xll.BDP($T523&amp;" Govt","DUR_ADJ_OAS_MID")),_xll.BDP($T523&amp;" Govt","DUR_ADJ_OAS_MID")," "))</f>
        <v xml:space="preserve"> </v>
      </c>
      <c r="S523" s="7" t="str">
        <f ca="1">IF(AND(A522="SVOL",C522="Cash"),                                     SUM(INDIRECT(ADDRESS(ROW()-(COUNTIF(A:A,"SVOL")),COLUMN())):INDIRECT(ADDRESS(ROW()-1,COLUMN()))),                                    IF(AND(A523="TYA",C523="Cash"), SUM(INDIRECT(ADDRESS(ROW()-(COUNTIF(A:A,"TYA")-1),COLUMN())):INDIRECT(ADDRESS(ROW()-1,COLUMN()))),                                    IF(AND(A523="SVOL",ISNUMBER(FIND(" Govt",C523))),"", IF(AND(A523="SVOL",ISNUMBER(FIND(" Index",C523))),J523,                                    IF(ISNUMBER(N523),Q523*N523,IF(ISNUMBER(R523),J523*R523," "))))))</f>
        <v xml:space="preserve"> </v>
      </c>
      <c r="T523" t="s">
        <v>1401</v>
      </c>
      <c r="U523" t="s">
        <v>45</v>
      </c>
      <c r="AG523" s="17">
        <v>-1.057E-3</v>
      </c>
    </row>
    <row r="524" spans="1:33" x14ac:dyDescent="0.35">
      <c r="A524" t="s">
        <v>1398</v>
      </c>
      <c r="B524" t="s">
        <v>1402</v>
      </c>
      <c r="C524" t="s">
        <v>1403</v>
      </c>
      <c r="F524" t="s">
        <v>1402</v>
      </c>
      <c r="G524" s="1">
        <v>-14</v>
      </c>
      <c r="H524" s="1">
        <v>43.54</v>
      </c>
      <c r="I524" s="2">
        <v>-365736</v>
      </c>
      <c r="J524" s="3">
        <v>-1.9799959071189E-3</v>
      </c>
      <c r="K524" s="4">
        <v>184715533.34</v>
      </c>
      <c r="L524" s="5">
        <v>6775001</v>
      </c>
      <c r="M524" s="6">
        <v>27.26428134</v>
      </c>
      <c r="N524" s="7" t="str">
        <f>IF(ISNUMBER(_xll.BDP($C524, "DELTA_MID")),_xll.BDP($C524, "DELTA_MID")," ")</f>
        <v xml:space="preserve"> </v>
      </c>
      <c r="O524" s="7" t="str">
        <f>IF(ISNUMBER(N524),_xll.BDP($C524, "OPT_UNDL_TICKER")," ")</f>
        <v xml:space="preserve"> </v>
      </c>
      <c r="P524" s="8" t="str">
        <f>IF(ISNUMBER(N524),_xll.BDP($C524, "OPT_UNDL_PX")," ")</f>
        <v xml:space="preserve"> </v>
      </c>
      <c r="Q524" s="7" t="str">
        <f t="shared" si="8"/>
        <v xml:space="preserve"> </v>
      </c>
      <c r="R524" s="8" t="str">
        <f>IF(ISNUMBER(_xll.BDP($T524&amp;" Index","DUR_ADJ_OAS_MID")),_xll.BDP($T524&amp;" Index","DUR_ADJ_OAS_MID"),IF(ISNUMBER(_xll.BDP($T524&amp;" Govt","DUR_ADJ_OAS_MID")),_xll.BDP($T524&amp;" Govt","DUR_ADJ_OAS_MID")," "))</f>
        <v xml:space="preserve"> </v>
      </c>
      <c r="S524" s="7" t="str">
        <f ca="1">IF(AND(A523="SVOL",C523="Cash"),                                     SUM(INDIRECT(ADDRESS(ROW()-(COUNTIF(A:A,"SVOL")),COLUMN())):INDIRECT(ADDRESS(ROW()-1,COLUMN()))),                                    IF(AND(A524="TYA",C524="Cash"), SUM(INDIRECT(ADDRESS(ROW()-(COUNTIF(A:A,"TYA")-1),COLUMN())):INDIRECT(ADDRESS(ROW()-1,COLUMN()))),                                    IF(AND(A524="SVOL",ISNUMBER(FIND(" Govt",C524))),"", IF(AND(A524="SVOL",ISNUMBER(FIND(" Index",C524))),J524,                                    IF(ISNUMBER(N524),Q524*N524,IF(ISNUMBER(R524),J524*R524," "))))))</f>
        <v xml:space="preserve"> </v>
      </c>
      <c r="T524" t="s">
        <v>1404</v>
      </c>
      <c r="U524" t="s">
        <v>45</v>
      </c>
      <c r="AG524" s="17">
        <v>-1.057E-3</v>
      </c>
    </row>
    <row r="525" spans="1:33" x14ac:dyDescent="0.35">
      <c r="A525" t="s">
        <v>1398</v>
      </c>
      <c r="B525" t="s">
        <v>1405</v>
      </c>
      <c r="C525" t="s">
        <v>1406</v>
      </c>
      <c r="F525" t="s">
        <v>1405</v>
      </c>
      <c r="G525" s="1">
        <v>-9</v>
      </c>
      <c r="H525" s="1">
        <v>43.77</v>
      </c>
      <c r="I525" s="2">
        <v>-236358</v>
      </c>
      <c r="J525" s="3">
        <v>-1.2795783642157001E-3</v>
      </c>
      <c r="K525" s="4">
        <v>184715533.34</v>
      </c>
      <c r="L525" s="5">
        <v>6775001</v>
      </c>
      <c r="M525" s="6">
        <v>27.26428134</v>
      </c>
      <c r="N525" s="7" t="str">
        <f>IF(ISNUMBER(_xll.BDP($C525, "DELTA_MID")),_xll.BDP($C525, "DELTA_MID")," ")</f>
        <v xml:space="preserve"> </v>
      </c>
      <c r="O525" s="7" t="str">
        <f>IF(ISNUMBER(N525),_xll.BDP($C525, "OPT_UNDL_TICKER")," ")</f>
        <v xml:space="preserve"> </v>
      </c>
      <c r="P525" s="8" t="str">
        <f>IF(ISNUMBER(N525),_xll.BDP($C525, "OPT_UNDL_PX")," ")</f>
        <v xml:space="preserve"> </v>
      </c>
      <c r="Q525" s="7" t="str">
        <f t="shared" si="8"/>
        <v xml:space="preserve"> </v>
      </c>
      <c r="R525" s="8" t="str">
        <f>IF(ISNUMBER(_xll.BDP($T525&amp;" Index","DUR_ADJ_OAS_MID")),_xll.BDP($T525&amp;" Index","DUR_ADJ_OAS_MID"),IF(ISNUMBER(_xll.BDP($T525&amp;" Govt","DUR_ADJ_OAS_MID")),_xll.BDP($T525&amp;" Govt","DUR_ADJ_OAS_MID")," "))</f>
        <v xml:space="preserve"> </v>
      </c>
      <c r="S525" s="7" t="str">
        <f ca="1">IF(AND(A524="SVOL",C524="Cash"),                                     SUM(INDIRECT(ADDRESS(ROW()-(COUNTIF(A:A,"SVOL")),COLUMN())):INDIRECT(ADDRESS(ROW()-1,COLUMN()))),                                    IF(AND(A525="TYA",C525="Cash"), SUM(INDIRECT(ADDRESS(ROW()-(COUNTIF(A:A,"TYA")-1),COLUMN())):INDIRECT(ADDRESS(ROW()-1,COLUMN()))),                                    IF(AND(A525="SVOL",ISNUMBER(FIND(" Govt",C525))),"", IF(AND(A525="SVOL",ISNUMBER(FIND(" Index",C525))),J525,                                    IF(ISNUMBER(N525),Q525*N525,IF(ISNUMBER(R525),J525*R525," "))))))</f>
        <v xml:space="preserve"> </v>
      </c>
      <c r="T525" t="s">
        <v>1407</v>
      </c>
      <c r="U525" t="s">
        <v>45</v>
      </c>
      <c r="AG525" s="17">
        <v>-1.057E-3</v>
      </c>
    </row>
    <row r="526" spans="1:33" x14ac:dyDescent="0.35">
      <c r="A526" t="s">
        <v>1398</v>
      </c>
      <c r="B526" t="s">
        <v>1408</v>
      </c>
      <c r="C526" t="s">
        <v>1409</v>
      </c>
      <c r="F526" t="s">
        <v>1408</v>
      </c>
      <c r="G526" s="1">
        <v>4</v>
      </c>
      <c r="H526" s="1">
        <v>486.5</v>
      </c>
      <c r="I526" s="2">
        <v>97300</v>
      </c>
      <c r="J526" s="3">
        <v>5.2675591618719995E-4</v>
      </c>
      <c r="K526" s="4">
        <v>184715533.34</v>
      </c>
      <c r="L526" s="5">
        <v>6775001</v>
      </c>
      <c r="M526" s="6">
        <v>27.26428134</v>
      </c>
      <c r="N526" s="7" t="str">
        <f>IF(ISNUMBER(_xll.BDP($C526, "DELTA_MID")),_xll.BDP($C526, "DELTA_MID")," ")</f>
        <v xml:space="preserve"> </v>
      </c>
      <c r="O526" s="7" t="str">
        <f>IF(ISNUMBER(N526),_xll.BDP($C526, "OPT_UNDL_TICKER")," ")</f>
        <v xml:space="preserve"> </v>
      </c>
      <c r="P526" s="8" t="str">
        <f>IF(ISNUMBER(N526),_xll.BDP($C526, "OPT_UNDL_PX")," ")</f>
        <v xml:space="preserve"> </v>
      </c>
      <c r="Q526" s="7" t="str">
        <f t="shared" si="8"/>
        <v xml:space="preserve"> </v>
      </c>
      <c r="R526" s="8" t="str">
        <f>IF(ISNUMBER(_xll.BDP($T526&amp;" Index","DUR_ADJ_OAS_MID")),_xll.BDP($T526&amp;" Index","DUR_ADJ_OAS_MID"),IF(ISNUMBER(_xll.BDP($T526&amp;" Govt","DUR_ADJ_OAS_MID")),_xll.BDP($T526&amp;" Govt","DUR_ADJ_OAS_MID")," "))</f>
        <v xml:space="preserve"> </v>
      </c>
      <c r="S526" s="7" t="str">
        <f ca="1">IF(AND(A525="SVOL",C525="Cash"),                                     SUM(INDIRECT(ADDRESS(ROW()-(COUNTIF(A:A,"SVOL")),COLUMN())):INDIRECT(ADDRESS(ROW()-1,COLUMN()))),                                    IF(AND(A526="TYA",C526="Cash"), SUM(INDIRECT(ADDRESS(ROW()-(COUNTIF(A:A,"TYA")-1),COLUMN())):INDIRECT(ADDRESS(ROW()-1,COLUMN()))),                                    IF(AND(A526="SVOL",ISNUMBER(FIND(" Govt",C526))),"", IF(AND(A526="SVOL",ISNUMBER(FIND(" Index",C526))),J526,                                    IF(ISNUMBER(N526),Q526*N526,IF(ISNUMBER(R526),J526*R526," "))))))</f>
        <v xml:space="preserve"> </v>
      </c>
      <c r="T526" t="s">
        <v>1410</v>
      </c>
      <c r="U526" t="s">
        <v>45</v>
      </c>
      <c r="AG526" s="17">
        <v>-1.057E-3</v>
      </c>
    </row>
    <row r="527" spans="1:33" x14ac:dyDescent="0.35">
      <c r="A527" t="s">
        <v>1398</v>
      </c>
      <c r="B527" t="s">
        <v>1411</v>
      </c>
      <c r="C527" t="s">
        <v>1412</v>
      </c>
      <c r="F527" t="s">
        <v>1411</v>
      </c>
      <c r="G527" s="1">
        <v>66</v>
      </c>
      <c r="H527" s="1">
        <v>450.75</v>
      </c>
      <c r="I527" s="2">
        <v>1487475</v>
      </c>
      <c r="J527" s="3">
        <v>8.0527878358754006E-3</v>
      </c>
      <c r="K527" s="4">
        <v>184715533.34</v>
      </c>
      <c r="L527" s="5">
        <v>6775001</v>
      </c>
      <c r="M527" s="6">
        <v>27.26428134</v>
      </c>
      <c r="N527" s="7" t="str">
        <f>IF(ISNUMBER(_xll.BDP($C527, "DELTA_MID")),_xll.BDP($C527, "DELTA_MID")," ")</f>
        <v xml:space="preserve"> </v>
      </c>
      <c r="O527" s="7" t="str">
        <f>IF(ISNUMBER(N527),_xll.BDP($C527, "OPT_UNDL_TICKER")," ")</f>
        <v xml:space="preserve"> </v>
      </c>
      <c r="P527" s="8" t="str">
        <f>IF(ISNUMBER(N527),_xll.BDP($C527, "OPT_UNDL_PX")," ")</f>
        <v xml:space="preserve"> </v>
      </c>
      <c r="Q527" s="7" t="str">
        <f t="shared" si="8"/>
        <v xml:space="preserve"> </v>
      </c>
      <c r="R527" s="8" t="str">
        <f>IF(ISNUMBER(_xll.BDP($T527&amp;" Index","DUR_ADJ_OAS_MID")),_xll.BDP($T527&amp;" Index","DUR_ADJ_OAS_MID"),IF(ISNUMBER(_xll.BDP($T527&amp;" Govt","DUR_ADJ_OAS_MID")),_xll.BDP($T527&amp;" Govt","DUR_ADJ_OAS_MID")," "))</f>
        <v xml:space="preserve"> </v>
      </c>
      <c r="S527" s="7" t="str">
        <f ca="1">IF(AND(A526="SVOL",C526="Cash"),                                     SUM(INDIRECT(ADDRESS(ROW()-(COUNTIF(A:A,"SVOL")),COLUMN())):INDIRECT(ADDRESS(ROW()-1,COLUMN()))),                                    IF(AND(A527="TYA",C527="Cash"), SUM(INDIRECT(ADDRESS(ROW()-(COUNTIF(A:A,"TYA")-1),COLUMN())):INDIRECT(ADDRESS(ROW()-1,COLUMN()))),                                    IF(AND(A527="SVOL",ISNUMBER(FIND(" Govt",C527))),"", IF(AND(A527="SVOL",ISNUMBER(FIND(" Index",C527))),J527,                                    IF(ISNUMBER(N527),Q527*N527,IF(ISNUMBER(R527),J527*R527," "))))))</f>
        <v xml:space="preserve"> </v>
      </c>
      <c r="T527" t="s">
        <v>1413</v>
      </c>
      <c r="U527" t="s">
        <v>45</v>
      </c>
      <c r="AG527" s="17">
        <v>-1.057E-3</v>
      </c>
    </row>
    <row r="528" spans="1:33" x14ac:dyDescent="0.35">
      <c r="A528" t="s">
        <v>1398</v>
      </c>
      <c r="B528" t="s">
        <v>1414</v>
      </c>
      <c r="C528" t="s">
        <v>1415</v>
      </c>
      <c r="F528" t="s">
        <v>1414</v>
      </c>
      <c r="G528" s="1">
        <v>44</v>
      </c>
      <c r="H528" s="1">
        <v>459</v>
      </c>
      <c r="I528" s="2">
        <v>1009800</v>
      </c>
      <c r="J528" s="3">
        <v>5.4667844210268997E-3</v>
      </c>
      <c r="K528" s="4">
        <v>184715533.34</v>
      </c>
      <c r="L528" s="5">
        <v>6775001</v>
      </c>
      <c r="M528" s="6">
        <v>27.26428134</v>
      </c>
      <c r="N528" s="7" t="str">
        <f>IF(ISNUMBER(_xll.BDP($C528, "DELTA_MID")),_xll.BDP($C528, "DELTA_MID")," ")</f>
        <v xml:space="preserve"> </v>
      </c>
      <c r="O528" s="7" t="str">
        <f>IF(ISNUMBER(N528),_xll.BDP($C528, "OPT_UNDL_TICKER")," ")</f>
        <v xml:space="preserve"> </v>
      </c>
      <c r="P528" s="8" t="str">
        <f>IF(ISNUMBER(N528),_xll.BDP($C528, "OPT_UNDL_PX")," ")</f>
        <v xml:space="preserve"> </v>
      </c>
      <c r="Q528" s="7" t="str">
        <f t="shared" si="8"/>
        <v xml:space="preserve"> </v>
      </c>
      <c r="R528" s="8" t="str">
        <f>IF(ISNUMBER(_xll.BDP($T528&amp;" Index","DUR_ADJ_OAS_MID")),_xll.BDP($T528&amp;" Index","DUR_ADJ_OAS_MID"),IF(ISNUMBER(_xll.BDP($T528&amp;" Govt","DUR_ADJ_OAS_MID")),_xll.BDP($T528&amp;" Govt","DUR_ADJ_OAS_MID")," "))</f>
        <v xml:space="preserve"> </v>
      </c>
      <c r="S528" s="7" t="str">
        <f ca="1">IF(AND(A527="SVOL",C527="Cash"),                                     SUM(INDIRECT(ADDRESS(ROW()-(COUNTIF(A:A,"SVOL")),COLUMN())):INDIRECT(ADDRESS(ROW()-1,COLUMN()))),                                    IF(AND(A528="TYA",C528="Cash"), SUM(INDIRECT(ADDRESS(ROW()-(COUNTIF(A:A,"TYA")-1),COLUMN())):INDIRECT(ADDRESS(ROW()-1,COLUMN()))),                                    IF(AND(A528="SVOL",ISNUMBER(FIND(" Govt",C528))),"", IF(AND(A528="SVOL",ISNUMBER(FIND(" Index",C528))),J528,                                    IF(ISNUMBER(N528),Q528*N528,IF(ISNUMBER(R528),J528*R528," "))))))</f>
        <v xml:space="preserve"> </v>
      </c>
      <c r="T528" t="s">
        <v>1416</v>
      </c>
      <c r="U528" t="s">
        <v>45</v>
      </c>
      <c r="AG528" s="17">
        <v>-1.057E-3</v>
      </c>
    </row>
    <row r="529" spans="1:33" x14ac:dyDescent="0.35">
      <c r="A529" t="s">
        <v>1398</v>
      </c>
      <c r="B529" t="s">
        <v>1417</v>
      </c>
      <c r="C529" t="s">
        <v>1418</v>
      </c>
      <c r="F529" t="s">
        <v>1417</v>
      </c>
      <c r="G529" s="1">
        <v>156</v>
      </c>
      <c r="H529" s="1">
        <v>472.75</v>
      </c>
      <c r="I529" s="2">
        <v>3687450</v>
      </c>
      <c r="J529" s="3">
        <v>1.9962858202927099E-2</v>
      </c>
      <c r="K529" s="4">
        <v>184715533.34</v>
      </c>
      <c r="L529" s="5">
        <v>6775001</v>
      </c>
      <c r="M529" s="6">
        <v>27.26428134</v>
      </c>
      <c r="N529" s="7" t="str">
        <f>IF(ISNUMBER(_xll.BDP($C529, "DELTA_MID")),_xll.BDP($C529, "DELTA_MID")," ")</f>
        <v xml:space="preserve"> </v>
      </c>
      <c r="O529" s="7" t="str">
        <f>IF(ISNUMBER(N529),_xll.BDP($C529, "OPT_UNDL_TICKER")," ")</f>
        <v xml:space="preserve"> </v>
      </c>
      <c r="P529" s="8" t="str">
        <f>IF(ISNUMBER(N529),_xll.BDP($C529, "OPT_UNDL_PX")," ")</f>
        <v xml:space="preserve"> </v>
      </c>
      <c r="Q529" s="7" t="str">
        <f t="shared" si="8"/>
        <v xml:space="preserve"> </v>
      </c>
      <c r="R529" s="8" t="str">
        <f>IF(ISNUMBER(_xll.BDP($T529&amp;" Index","DUR_ADJ_OAS_MID")),_xll.BDP($T529&amp;" Index","DUR_ADJ_OAS_MID"),IF(ISNUMBER(_xll.BDP($T529&amp;" Govt","DUR_ADJ_OAS_MID")),_xll.BDP($T529&amp;" Govt","DUR_ADJ_OAS_MID")," "))</f>
        <v xml:space="preserve"> </v>
      </c>
      <c r="S529" s="7" t="str">
        <f ca="1">IF(AND(A528="SVOL",C528="Cash"),                                     SUM(INDIRECT(ADDRESS(ROW()-(COUNTIF(A:A,"SVOL")),COLUMN())):INDIRECT(ADDRESS(ROW()-1,COLUMN()))),                                    IF(AND(A529="TYA",C529="Cash"), SUM(INDIRECT(ADDRESS(ROW()-(COUNTIF(A:A,"TYA")-1),COLUMN())):INDIRECT(ADDRESS(ROW()-1,COLUMN()))),                                    IF(AND(A529="SVOL",ISNUMBER(FIND(" Govt",C529))),"", IF(AND(A529="SVOL",ISNUMBER(FIND(" Index",C529))),J529,                                    IF(ISNUMBER(N529),Q529*N529,IF(ISNUMBER(R529),J529*R529," "))))))</f>
        <v xml:space="preserve"> </v>
      </c>
      <c r="T529" t="s">
        <v>1419</v>
      </c>
      <c r="U529" t="s">
        <v>45</v>
      </c>
      <c r="AG529" s="17">
        <v>-1.057E-3</v>
      </c>
    </row>
    <row r="530" spans="1:33" x14ac:dyDescent="0.35">
      <c r="A530" t="s">
        <v>1398</v>
      </c>
      <c r="B530" t="s">
        <v>1420</v>
      </c>
      <c r="C530" t="s">
        <v>1421</v>
      </c>
      <c r="F530" t="s">
        <v>1422</v>
      </c>
      <c r="G530" s="1">
        <v>7</v>
      </c>
      <c r="H530" s="1">
        <v>74.91</v>
      </c>
      <c r="I530" s="2">
        <v>524370</v>
      </c>
      <c r="J530" s="3">
        <v>2.8387975310495998E-3</v>
      </c>
      <c r="K530" s="4">
        <v>184715533.34</v>
      </c>
      <c r="L530" s="5">
        <v>6775001</v>
      </c>
      <c r="M530" s="6">
        <v>27.26428134</v>
      </c>
      <c r="N530" s="7" t="str">
        <f>IF(ISNUMBER(_xll.BDP($C530, "DELTA_MID")),_xll.BDP($C530, "DELTA_MID")," ")</f>
        <v xml:space="preserve"> </v>
      </c>
      <c r="O530" s="7" t="str">
        <f>IF(ISNUMBER(N530),_xll.BDP($C530, "OPT_UNDL_TICKER")," ")</f>
        <v xml:space="preserve"> </v>
      </c>
      <c r="P530" s="8" t="str">
        <f>IF(ISNUMBER(N530),_xll.BDP($C530, "OPT_UNDL_PX")," ")</f>
        <v xml:space="preserve"> </v>
      </c>
      <c r="Q530" s="7" t="str">
        <f t="shared" si="8"/>
        <v xml:space="preserve"> </v>
      </c>
      <c r="R530" s="8" t="str">
        <f>IF(ISNUMBER(_xll.BDP($T530&amp;" Index","DUR_ADJ_OAS_MID")),_xll.BDP($T530&amp;" Index","DUR_ADJ_OAS_MID"),IF(ISNUMBER(_xll.BDP($T530&amp;" Govt","DUR_ADJ_OAS_MID")),_xll.BDP($T530&amp;" Govt","DUR_ADJ_OAS_MID")," "))</f>
        <v xml:space="preserve"> </v>
      </c>
      <c r="S530" s="7" t="str">
        <f ca="1">IF(AND(A529="SVOL",C529="Cash"),                                     SUM(INDIRECT(ADDRESS(ROW()-(COUNTIF(A:A,"SVOL")),COLUMN())):INDIRECT(ADDRESS(ROW()-1,COLUMN()))),                                    IF(AND(A530="TYA",C530="Cash"), SUM(INDIRECT(ADDRESS(ROW()-(COUNTIF(A:A,"TYA")-1),COLUMN())):INDIRECT(ADDRESS(ROW()-1,COLUMN()))),                                    IF(AND(A530="SVOL",ISNUMBER(FIND(" Govt",C530))),"", IF(AND(A530="SVOL",ISNUMBER(FIND(" Index",C530))),J530,                                    IF(ISNUMBER(N530),Q530*N530,IF(ISNUMBER(R530),J530*R530," "))))))</f>
        <v xml:space="preserve"> </v>
      </c>
      <c r="T530" t="s">
        <v>1423</v>
      </c>
      <c r="U530" t="s">
        <v>45</v>
      </c>
      <c r="AG530" s="17">
        <v>-1.057E-3</v>
      </c>
    </row>
    <row r="531" spans="1:33" x14ac:dyDescent="0.35">
      <c r="A531" t="s">
        <v>1398</v>
      </c>
      <c r="B531" t="s">
        <v>1184</v>
      </c>
      <c r="C531" t="s">
        <v>1185</v>
      </c>
      <c r="F531" t="s">
        <v>1184</v>
      </c>
      <c r="G531" s="1">
        <v>-3</v>
      </c>
      <c r="H531" s="1">
        <v>79</v>
      </c>
      <c r="I531" s="2">
        <v>-237000</v>
      </c>
      <c r="J531" s="3">
        <v>-1.2830539787911999E-3</v>
      </c>
      <c r="K531" s="4">
        <v>184715533.34</v>
      </c>
      <c r="L531" s="5">
        <v>6775001</v>
      </c>
      <c r="M531" s="6">
        <v>27.26428134</v>
      </c>
      <c r="N531" s="7" t="str">
        <f>IF(ISNUMBER(_xll.BDP($C531, "DELTA_MID")),_xll.BDP($C531, "DELTA_MID")," ")</f>
        <v xml:space="preserve"> </v>
      </c>
      <c r="O531" s="7" t="str">
        <f>IF(ISNUMBER(N531),_xll.BDP($C531, "OPT_UNDL_TICKER")," ")</f>
        <v xml:space="preserve"> </v>
      </c>
      <c r="P531" s="8" t="str">
        <f>IF(ISNUMBER(N531),_xll.BDP($C531, "OPT_UNDL_PX")," ")</f>
        <v xml:space="preserve"> </v>
      </c>
      <c r="Q531" s="7" t="str">
        <f t="shared" si="8"/>
        <v xml:space="preserve"> </v>
      </c>
      <c r="R531" s="8" t="str">
        <f>IF(ISNUMBER(_xll.BDP($T531&amp;" Index","DUR_ADJ_OAS_MID")),_xll.BDP($T531&amp;" Index","DUR_ADJ_OAS_MID"),IF(ISNUMBER(_xll.BDP($T531&amp;" Govt","DUR_ADJ_OAS_MID")),_xll.BDP($T531&amp;" Govt","DUR_ADJ_OAS_MID")," "))</f>
        <v xml:space="preserve"> </v>
      </c>
      <c r="S531" s="7" t="str">
        <f ca="1">IF(AND(A530="SVOL",C530="Cash"),                                     SUM(INDIRECT(ADDRESS(ROW()-(COUNTIF(A:A,"SVOL")),COLUMN())):INDIRECT(ADDRESS(ROW()-1,COLUMN()))),                                    IF(AND(A531="TYA",C531="Cash"), SUM(INDIRECT(ADDRESS(ROW()-(COUNTIF(A:A,"TYA")-1),COLUMN())):INDIRECT(ADDRESS(ROW()-1,COLUMN()))),                                    IF(AND(A531="SVOL",ISNUMBER(FIND(" Govt",C531))),"", IF(AND(A531="SVOL",ISNUMBER(FIND(" Index",C531))),J531,                                    IF(ISNUMBER(N531),Q531*N531,IF(ISNUMBER(R531),J531*R531," "))))))</f>
        <v xml:space="preserve"> </v>
      </c>
      <c r="T531" t="s">
        <v>1186</v>
      </c>
      <c r="U531" t="s">
        <v>45</v>
      </c>
      <c r="AG531" s="17">
        <v>-1.057E-3</v>
      </c>
    </row>
    <row r="532" spans="1:33" x14ac:dyDescent="0.35">
      <c r="A532" t="s">
        <v>1398</v>
      </c>
      <c r="B532" t="s">
        <v>1424</v>
      </c>
      <c r="C532" t="s">
        <v>1425</v>
      </c>
      <c r="F532" t="s">
        <v>1424</v>
      </c>
      <c r="G532" s="1">
        <v>-28</v>
      </c>
      <c r="H532" s="1">
        <v>78.44</v>
      </c>
      <c r="I532" s="2">
        <v>-2196320</v>
      </c>
      <c r="J532" s="3">
        <v>-1.1890283184382899E-2</v>
      </c>
      <c r="K532" s="4">
        <v>184715533.34</v>
      </c>
      <c r="L532" s="5">
        <v>6775001</v>
      </c>
      <c r="M532" s="6">
        <v>27.26428134</v>
      </c>
      <c r="N532" s="7" t="str">
        <f>IF(ISNUMBER(_xll.BDP($C532, "DELTA_MID")),_xll.BDP($C532, "DELTA_MID")," ")</f>
        <v xml:space="preserve"> </v>
      </c>
      <c r="O532" s="7" t="str">
        <f>IF(ISNUMBER(N532),_xll.BDP($C532, "OPT_UNDL_TICKER")," ")</f>
        <v xml:space="preserve"> </v>
      </c>
      <c r="P532" s="8" t="str">
        <f>IF(ISNUMBER(N532),_xll.BDP($C532, "OPT_UNDL_PX")," ")</f>
        <v xml:space="preserve"> </v>
      </c>
      <c r="Q532" s="7" t="str">
        <f t="shared" si="8"/>
        <v xml:space="preserve"> </v>
      </c>
      <c r="R532" s="8" t="str">
        <f>IF(ISNUMBER(_xll.BDP($T532&amp;" Index","DUR_ADJ_OAS_MID")),_xll.BDP($T532&amp;" Index","DUR_ADJ_OAS_MID"),IF(ISNUMBER(_xll.BDP($T532&amp;" Govt","DUR_ADJ_OAS_MID")),_xll.BDP($T532&amp;" Govt","DUR_ADJ_OAS_MID")," "))</f>
        <v xml:space="preserve"> </v>
      </c>
      <c r="S532" s="7" t="str">
        <f ca="1">IF(AND(A531="SVOL",C531="Cash"),                                     SUM(INDIRECT(ADDRESS(ROW()-(COUNTIF(A:A,"SVOL")),COLUMN())):INDIRECT(ADDRESS(ROW()-1,COLUMN()))),                                    IF(AND(A532="TYA",C532="Cash"), SUM(INDIRECT(ADDRESS(ROW()-(COUNTIF(A:A,"TYA")-1),COLUMN())):INDIRECT(ADDRESS(ROW()-1,COLUMN()))),                                    IF(AND(A532="SVOL",ISNUMBER(FIND(" Govt",C532))),"", IF(AND(A532="SVOL",ISNUMBER(FIND(" Index",C532))),J532,                                    IF(ISNUMBER(N532),Q532*N532,IF(ISNUMBER(R532),J532*R532," "))))))</f>
        <v xml:space="preserve"> </v>
      </c>
      <c r="T532" t="s">
        <v>1426</v>
      </c>
      <c r="U532" t="s">
        <v>45</v>
      </c>
      <c r="AG532" s="17">
        <v>-1.057E-3</v>
      </c>
    </row>
    <row r="533" spans="1:33" x14ac:dyDescent="0.35">
      <c r="A533" t="s">
        <v>1398</v>
      </c>
      <c r="B533" t="s">
        <v>1427</v>
      </c>
      <c r="C533" t="s">
        <v>1428</v>
      </c>
      <c r="F533" t="s">
        <v>1427</v>
      </c>
      <c r="G533" s="1">
        <v>2</v>
      </c>
      <c r="H533" s="1">
        <v>77.849999999999994</v>
      </c>
      <c r="I533" s="2">
        <v>155700</v>
      </c>
      <c r="J533" s="3">
        <v>8.4291774049699997E-4</v>
      </c>
      <c r="K533" s="4">
        <v>184715533.34</v>
      </c>
      <c r="L533" s="5">
        <v>6775001</v>
      </c>
      <c r="M533" s="6">
        <v>27.26428134</v>
      </c>
      <c r="N533" s="7" t="str">
        <f>IF(ISNUMBER(_xll.BDP($C533, "DELTA_MID")),_xll.BDP($C533, "DELTA_MID")," ")</f>
        <v xml:space="preserve"> </v>
      </c>
      <c r="O533" s="7" t="str">
        <f>IF(ISNUMBER(N533),_xll.BDP($C533, "OPT_UNDL_TICKER")," ")</f>
        <v xml:space="preserve"> </v>
      </c>
      <c r="P533" s="8" t="str">
        <f>IF(ISNUMBER(N533),_xll.BDP($C533, "OPT_UNDL_PX")," ")</f>
        <v xml:space="preserve"> </v>
      </c>
      <c r="Q533" s="7" t="str">
        <f t="shared" si="8"/>
        <v xml:space="preserve"> </v>
      </c>
      <c r="R533" s="8" t="str">
        <f>IF(ISNUMBER(_xll.BDP($T533&amp;" Index","DUR_ADJ_OAS_MID")),_xll.BDP($T533&amp;" Index","DUR_ADJ_OAS_MID"),IF(ISNUMBER(_xll.BDP($T533&amp;" Govt","DUR_ADJ_OAS_MID")),_xll.BDP($T533&amp;" Govt","DUR_ADJ_OAS_MID")," "))</f>
        <v xml:space="preserve"> </v>
      </c>
      <c r="S533" s="7" t="str">
        <f ca="1">IF(AND(A532="SVOL",C532="Cash"),                                     SUM(INDIRECT(ADDRESS(ROW()-(COUNTIF(A:A,"SVOL")),COLUMN())):INDIRECT(ADDRESS(ROW()-1,COLUMN()))),                                    IF(AND(A533="TYA",C533="Cash"), SUM(INDIRECT(ADDRESS(ROW()-(COUNTIF(A:A,"TYA")-1),COLUMN())):INDIRECT(ADDRESS(ROW()-1,COLUMN()))),                                    IF(AND(A533="SVOL",ISNUMBER(FIND(" Govt",C533))),"", IF(AND(A533="SVOL",ISNUMBER(FIND(" Index",C533))),J533,                                    IF(ISNUMBER(N533),Q533*N533,IF(ISNUMBER(R533),J533*R533," "))))))</f>
        <v xml:space="preserve"> </v>
      </c>
      <c r="T533" t="s">
        <v>1429</v>
      </c>
      <c r="U533" t="s">
        <v>45</v>
      </c>
      <c r="AG533" s="17">
        <v>-1.057E-3</v>
      </c>
    </row>
    <row r="534" spans="1:33" x14ac:dyDescent="0.35">
      <c r="A534" t="s">
        <v>1398</v>
      </c>
      <c r="B534" t="s">
        <v>1430</v>
      </c>
      <c r="C534" t="s">
        <v>1431</v>
      </c>
      <c r="F534" t="s">
        <v>1430</v>
      </c>
      <c r="G534" s="1">
        <v>3</v>
      </c>
      <c r="H534" s="1">
        <v>76.010000000000005</v>
      </c>
      <c r="I534" s="2">
        <v>228030</v>
      </c>
      <c r="J534" s="3">
        <v>1.2344928218724E-3</v>
      </c>
      <c r="K534" s="4">
        <v>184715533.34</v>
      </c>
      <c r="L534" s="5">
        <v>6775001</v>
      </c>
      <c r="M534" s="6">
        <v>27.26428134</v>
      </c>
      <c r="N534" s="7" t="str">
        <f>IF(ISNUMBER(_xll.BDP($C534, "DELTA_MID")),_xll.BDP($C534, "DELTA_MID")," ")</f>
        <v xml:space="preserve"> </v>
      </c>
      <c r="O534" s="7" t="str">
        <f>IF(ISNUMBER(N534),_xll.BDP($C534, "OPT_UNDL_TICKER")," ")</f>
        <v xml:space="preserve"> </v>
      </c>
      <c r="P534" s="8" t="str">
        <f>IF(ISNUMBER(N534),_xll.BDP($C534, "OPT_UNDL_PX")," ")</f>
        <v xml:space="preserve"> </v>
      </c>
      <c r="Q534" s="7" t="str">
        <f t="shared" si="8"/>
        <v xml:space="preserve"> </v>
      </c>
      <c r="R534" s="8" t="str">
        <f>IF(ISNUMBER(_xll.BDP($T534&amp;" Index","DUR_ADJ_OAS_MID")),_xll.BDP($T534&amp;" Index","DUR_ADJ_OAS_MID"),IF(ISNUMBER(_xll.BDP($T534&amp;" Govt","DUR_ADJ_OAS_MID")),_xll.BDP($T534&amp;" Govt","DUR_ADJ_OAS_MID")," "))</f>
        <v xml:space="preserve"> </v>
      </c>
      <c r="S534" s="7" t="str">
        <f ca="1">IF(AND(A533="SVOL",C533="Cash"),                                     SUM(INDIRECT(ADDRESS(ROW()-(COUNTIF(A:A,"SVOL")),COLUMN())):INDIRECT(ADDRESS(ROW()-1,COLUMN()))),                                    IF(AND(A534="TYA",C534="Cash"), SUM(INDIRECT(ADDRESS(ROW()-(COUNTIF(A:A,"TYA")-1),COLUMN())):INDIRECT(ADDRESS(ROW()-1,COLUMN()))),                                    IF(AND(A534="SVOL",ISNUMBER(FIND(" Govt",C534))),"", IF(AND(A534="SVOL",ISNUMBER(FIND(" Index",C534))),J534,                                    IF(ISNUMBER(N534),Q534*N534,IF(ISNUMBER(R534),J534*R534," "))))))</f>
        <v xml:space="preserve"> </v>
      </c>
      <c r="T534" t="s">
        <v>1432</v>
      </c>
      <c r="U534" t="s">
        <v>45</v>
      </c>
      <c r="AG534" s="17">
        <v>-1.057E-3</v>
      </c>
    </row>
    <row r="535" spans="1:33" x14ac:dyDescent="0.35">
      <c r="A535" t="s">
        <v>1398</v>
      </c>
      <c r="B535" t="s">
        <v>1433</v>
      </c>
      <c r="C535" t="s">
        <v>1434</v>
      </c>
      <c r="F535" t="s">
        <v>1433</v>
      </c>
      <c r="G535" s="1">
        <v>33</v>
      </c>
      <c r="H535" s="1">
        <v>75.45</v>
      </c>
      <c r="I535" s="2">
        <v>2489850</v>
      </c>
      <c r="J535" s="3">
        <v>1.3479375312630101E-2</v>
      </c>
      <c r="K535" s="4">
        <v>184715533.34</v>
      </c>
      <c r="L535" s="5">
        <v>6775001</v>
      </c>
      <c r="M535" s="6">
        <v>27.26428134</v>
      </c>
      <c r="N535" s="7" t="str">
        <f>IF(ISNUMBER(_xll.BDP($C535, "DELTA_MID")),_xll.BDP($C535, "DELTA_MID")," ")</f>
        <v xml:space="preserve"> </v>
      </c>
      <c r="O535" s="7" t="str">
        <f>IF(ISNUMBER(N535),_xll.BDP($C535, "OPT_UNDL_TICKER")," ")</f>
        <v xml:space="preserve"> </v>
      </c>
      <c r="P535" s="8" t="str">
        <f>IF(ISNUMBER(N535),_xll.BDP($C535, "OPT_UNDL_PX")," ")</f>
        <v xml:space="preserve"> </v>
      </c>
      <c r="Q535" s="7" t="str">
        <f t="shared" si="8"/>
        <v xml:space="preserve"> </v>
      </c>
      <c r="R535" s="8" t="str">
        <f>IF(ISNUMBER(_xll.BDP($T535&amp;" Index","DUR_ADJ_OAS_MID")),_xll.BDP($T535&amp;" Index","DUR_ADJ_OAS_MID"),IF(ISNUMBER(_xll.BDP($T535&amp;" Govt","DUR_ADJ_OAS_MID")),_xll.BDP($T535&amp;" Govt","DUR_ADJ_OAS_MID")," "))</f>
        <v xml:space="preserve"> </v>
      </c>
      <c r="S535" s="7" t="str">
        <f ca="1">IF(AND(A534="SVOL",C534="Cash"),                                     SUM(INDIRECT(ADDRESS(ROW()-(COUNTIF(A:A,"SVOL")),COLUMN())):INDIRECT(ADDRESS(ROW()-1,COLUMN()))),                                    IF(AND(A535="TYA",C535="Cash"), SUM(INDIRECT(ADDRESS(ROW()-(COUNTIF(A:A,"TYA")-1),COLUMN())):INDIRECT(ADDRESS(ROW()-1,COLUMN()))),                                    IF(AND(A535="SVOL",ISNUMBER(FIND(" Govt",C535))),"", IF(AND(A535="SVOL",ISNUMBER(FIND(" Index",C535))),J535,                                    IF(ISNUMBER(N535),Q535*N535,IF(ISNUMBER(R535),J535*R535," "))))))</f>
        <v xml:space="preserve"> </v>
      </c>
      <c r="T535" t="s">
        <v>1435</v>
      </c>
      <c r="U535" t="s">
        <v>45</v>
      </c>
      <c r="AG535" s="17">
        <v>-1.057E-3</v>
      </c>
    </row>
    <row r="536" spans="1:33" x14ac:dyDescent="0.35">
      <c r="A536" t="s">
        <v>1398</v>
      </c>
      <c r="B536" t="s">
        <v>1436</v>
      </c>
      <c r="C536" t="s">
        <v>1437</v>
      </c>
      <c r="F536" t="s">
        <v>1436</v>
      </c>
      <c r="G536" s="1">
        <v>-1158</v>
      </c>
      <c r="H536" s="1">
        <v>85.510774999999995</v>
      </c>
      <c r="I536" s="2">
        <v>-99021477.450000003</v>
      </c>
      <c r="J536" s="3">
        <v>-0.53607553007598607</v>
      </c>
      <c r="K536" s="4">
        <v>184715533.34</v>
      </c>
      <c r="L536" s="5">
        <v>6775001</v>
      </c>
      <c r="M536" s="6">
        <v>27.26428134</v>
      </c>
      <c r="N536" s="7" t="str">
        <f>IF(ISNUMBER(_xll.BDP($C536, "DELTA_MID")),_xll.BDP($C536, "DELTA_MID")," ")</f>
        <v xml:space="preserve"> </v>
      </c>
      <c r="O536" s="7" t="str">
        <f>IF(ISNUMBER(N536),_xll.BDP($C536, "OPT_UNDL_TICKER")," ")</f>
        <v xml:space="preserve"> </v>
      </c>
      <c r="P536" s="8" t="str">
        <f>IF(ISNUMBER(N536),_xll.BDP($C536, "OPT_UNDL_PX")," ")</f>
        <v xml:space="preserve"> </v>
      </c>
      <c r="Q536" s="7" t="str">
        <f t="shared" si="8"/>
        <v xml:space="preserve"> </v>
      </c>
      <c r="R536" s="8" t="str">
        <f>IF(ISNUMBER(_xll.BDP($T536&amp;" Index","DUR_ADJ_OAS_MID")),_xll.BDP($T536&amp;" Index","DUR_ADJ_OAS_MID"),IF(ISNUMBER(_xll.BDP($T536&amp;" Govt","DUR_ADJ_OAS_MID")),_xll.BDP($T536&amp;" Govt","DUR_ADJ_OAS_MID")," "))</f>
        <v xml:space="preserve"> </v>
      </c>
      <c r="S536" s="7" t="str">
        <f ca="1">IF(AND(A535="SVOL",C535="Cash"),                                     SUM(INDIRECT(ADDRESS(ROW()-(COUNTIF(A:A,"SVOL")),COLUMN())):INDIRECT(ADDRESS(ROW()-1,COLUMN()))),                                    IF(AND(A536="TYA",C536="Cash"), SUM(INDIRECT(ADDRESS(ROW()-(COUNTIF(A:A,"TYA")-1),COLUMN())):INDIRECT(ADDRESS(ROW()-1,COLUMN()))),                                    IF(AND(A536="SVOL",ISNUMBER(FIND(" Govt",C536))),"", IF(AND(A536="SVOL",ISNUMBER(FIND(" Index",C536))),J536,                                    IF(ISNUMBER(N536),Q536*N536,IF(ISNUMBER(R536),J536*R536," "))))))</f>
        <v xml:space="preserve"> </v>
      </c>
      <c r="T536" t="s">
        <v>1438</v>
      </c>
      <c r="U536" t="s">
        <v>45</v>
      </c>
      <c r="AG536" s="17">
        <v>-1.057E-3</v>
      </c>
    </row>
    <row r="537" spans="1:33" x14ac:dyDescent="0.35">
      <c r="A537" t="s">
        <v>1398</v>
      </c>
      <c r="B537" t="s">
        <v>1439</v>
      </c>
      <c r="C537" t="s">
        <v>1440</v>
      </c>
      <c r="F537" t="s">
        <v>1441</v>
      </c>
      <c r="G537" s="1">
        <v>-598</v>
      </c>
      <c r="H537" s="1">
        <v>69.589708000000002</v>
      </c>
      <c r="I537" s="2">
        <v>-104036613.45999999</v>
      </c>
      <c r="J537" s="3">
        <v>-0.56322612168699748</v>
      </c>
      <c r="K537" s="4">
        <v>184715533.34</v>
      </c>
      <c r="L537" s="5">
        <v>6775001</v>
      </c>
      <c r="M537" s="6">
        <v>27.26428134</v>
      </c>
      <c r="N537" s="7" t="str">
        <f>IF(ISNUMBER(_xll.BDP($C537, "DELTA_MID")),_xll.BDP($C537, "DELTA_MID")," ")</f>
        <v xml:space="preserve"> </v>
      </c>
      <c r="O537" s="7" t="str">
        <f>IF(ISNUMBER(N537),_xll.BDP($C537, "OPT_UNDL_TICKER")," ")</f>
        <v xml:space="preserve"> </v>
      </c>
      <c r="P537" s="8" t="str">
        <f>IF(ISNUMBER(N537),_xll.BDP($C537, "OPT_UNDL_PX")," ")</f>
        <v xml:space="preserve"> </v>
      </c>
      <c r="Q537" s="7" t="str">
        <f t="shared" si="8"/>
        <v xml:space="preserve"> </v>
      </c>
      <c r="R537" s="8" t="str">
        <f>IF(ISNUMBER(_xll.BDP($T537&amp;" Index","DUR_ADJ_OAS_MID")),_xll.BDP($T537&amp;" Index","DUR_ADJ_OAS_MID"),IF(ISNUMBER(_xll.BDP($T537&amp;" Govt","DUR_ADJ_OAS_MID")),_xll.BDP($T537&amp;" Govt","DUR_ADJ_OAS_MID")," "))</f>
        <v xml:space="preserve"> </v>
      </c>
      <c r="S537" s="7" t="str">
        <f ca="1">IF(AND(A536="SVOL",C536="Cash"),                                     SUM(INDIRECT(ADDRESS(ROW()-(COUNTIF(A:A,"SVOL")),COLUMN())):INDIRECT(ADDRESS(ROW()-1,COLUMN()))),                                    IF(AND(A537="TYA",C537="Cash"), SUM(INDIRECT(ADDRESS(ROW()-(COUNTIF(A:A,"TYA")-1),COLUMN())):INDIRECT(ADDRESS(ROW()-1,COLUMN()))),                                    IF(AND(A537="SVOL",ISNUMBER(FIND(" Govt",C537))),"", IF(AND(A537="SVOL",ISNUMBER(FIND(" Index",C537))),J537,                                    IF(ISNUMBER(N537),Q537*N537,IF(ISNUMBER(R537),J537*R537," "))))))</f>
        <v xml:space="preserve"> </v>
      </c>
      <c r="T537" t="s">
        <v>1442</v>
      </c>
      <c r="U537" t="s">
        <v>45</v>
      </c>
      <c r="AG537" s="17">
        <v>-1.057E-3</v>
      </c>
    </row>
    <row r="538" spans="1:33" x14ac:dyDescent="0.35">
      <c r="A538" t="s">
        <v>1398</v>
      </c>
      <c r="B538" t="s">
        <v>1443</v>
      </c>
      <c r="C538" t="s">
        <v>1444</v>
      </c>
      <c r="F538" t="s">
        <v>1443</v>
      </c>
      <c r="G538" s="1">
        <v>-280</v>
      </c>
      <c r="H538" s="1">
        <v>69.200857999999997</v>
      </c>
      <c r="I538" s="2">
        <v>-48440600.600000001</v>
      </c>
      <c r="J538" s="3">
        <v>-0.26224432630745531</v>
      </c>
      <c r="K538" s="4">
        <v>184715533.34</v>
      </c>
      <c r="L538" s="5">
        <v>6775001</v>
      </c>
      <c r="M538" s="6">
        <v>27.26428134</v>
      </c>
      <c r="N538" s="7" t="str">
        <f>IF(ISNUMBER(_xll.BDP($C538, "DELTA_MID")),_xll.BDP($C538, "DELTA_MID")," ")</f>
        <v xml:space="preserve"> </v>
      </c>
      <c r="O538" s="7" t="str">
        <f>IF(ISNUMBER(N538),_xll.BDP($C538, "OPT_UNDL_TICKER")," ")</f>
        <v xml:space="preserve"> </v>
      </c>
      <c r="P538" s="8" t="str">
        <f>IF(ISNUMBER(N538),_xll.BDP($C538, "OPT_UNDL_PX")," ")</f>
        <v xml:space="preserve"> </v>
      </c>
      <c r="Q538" s="7" t="str">
        <f t="shared" si="8"/>
        <v xml:space="preserve"> </v>
      </c>
      <c r="R538" s="8" t="str">
        <f>IF(ISNUMBER(_xll.BDP($T538&amp;" Index","DUR_ADJ_OAS_MID")),_xll.BDP($T538&amp;" Index","DUR_ADJ_OAS_MID"),IF(ISNUMBER(_xll.BDP($T538&amp;" Govt","DUR_ADJ_OAS_MID")),_xll.BDP($T538&amp;" Govt","DUR_ADJ_OAS_MID")," "))</f>
        <v xml:space="preserve"> </v>
      </c>
      <c r="S538" s="7" t="str">
        <f ca="1">IF(AND(A537="SVOL",C537="Cash"),                                     SUM(INDIRECT(ADDRESS(ROW()-(COUNTIF(A:A,"SVOL")),COLUMN())):INDIRECT(ADDRESS(ROW()-1,COLUMN()))),                                    IF(AND(A538="TYA",C538="Cash"), SUM(INDIRECT(ADDRESS(ROW()-(COUNTIF(A:A,"TYA")-1),COLUMN())):INDIRECT(ADDRESS(ROW()-1,COLUMN()))),                                    IF(AND(A538="SVOL",ISNUMBER(FIND(" Govt",C538))),"", IF(AND(A538="SVOL",ISNUMBER(FIND(" Index",C538))),J538,                                    IF(ISNUMBER(N538),Q538*N538,IF(ISNUMBER(R538),J538*R538," "))))))</f>
        <v xml:space="preserve"> </v>
      </c>
      <c r="T538" t="s">
        <v>1445</v>
      </c>
      <c r="U538" t="s">
        <v>45</v>
      </c>
      <c r="AG538" s="17">
        <v>-1.057E-3</v>
      </c>
    </row>
    <row r="539" spans="1:33" x14ac:dyDescent="0.35">
      <c r="A539" t="s">
        <v>1398</v>
      </c>
      <c r="B539" t="s">
        <v>1446</v>
      </c>
      <c r="C539" t="s">
        <v>1447</v>
      </c>
      <c r="F539" t="s">
        <v>1446</v>
      </c>
      <c r="G539" s="1">
        <v>-761</v>
      </c>
      <c r="H539" s="1">
        <v>69.346221999999997</v>
      </c>
      <c r="I539" s="2">
        <v>-131931187.355</v>
      </c>
      <c r="J539" s="3">
        <v>-0.7142398095463468</v>
      </c>
      <c r="K539" s="4">
        <v>184715533.34</v>
      </c>
      <c r="L539" s="5">
        <v>6775001</v>
      </c>
      <c r="M539" s="6">
        <v>27.26428134</v>
      </c>
      <c r="N539" s="7" t="str">
        <f>IF(ISNUMBER(_xll.BDP($C539, "DELTA_MID")),_xll.BDP($C539, "DELTA_MID")," ")</f>
        <v xml:space="preserve"> </v>
      </c>
      <c r="O539" s="7" t="str">
        <f>IF(ISNUMBER(N539),_xll.BDP($C539, "OPT_UNDL_TICKER")," ")</f>
        <v xml:space="preserve"> </v>
      </c>
      <c r="P539" s="8" t="str">
        <f>IF(ISNUMBER(N539),_xll.BDP($C539, "OPT_UNDL_PX")," ")</f>
        <v xml:space="preserve"> </v>
      </c>
      <c r="Q539" s="7" t="str">
        <f t="shared" si="8"/>
        <v xml:space="preserve"> </v>
      </c>
      <c r="R539" s="8" t="str">
        <f>IF(ISNUMBER(_xll.BDP($T539&amp;" Index","DUR_ADJ_OAS_MID")),_xll.BDP($T539&amp;" Index","DUR_ADJ_OAS_MID"),IF(ISNUMBER(_xll.BDP($T539&amp;" Govt","DUR_ADJ_OAS_MID")),_xll.BDP($T539&amp;" Govt","DUR_ADJ_OAS_MID")," "))</f>
        <v xml:space="preserve"> </v>
      </c>
      <c r="S539" s="7" t="str">
        <f ca="1">IF(AND(A538="SVOL",C538="Cash"),                                     SUM(INDIRECT(ADDRESS(ROW()-(COUNTIF(A:A,"SVOL")),COLUMN())):INDIRECT(ADDRESS(ROW()-1,COLUMN()))),                                    IF(AND(A539="TYA",C539="Cash"), SUM(INDIRECT(ADDRESS(ROW()-(COUNTIF(A:A,"TYA")-1),COLUMN())):INDIRECT(ADDRESS(ROW()-1,COLUMN()))),                                    IF(AND(A539="SVOL",ISNUMBER(FIND(" Govt",C539))),"", IF(AND(A539="SVOL",ISNUMBER(FIND(" Index",C539))),J539,                                    IF(ISNUMBER(N539),Q539*N539,IF(ISNUMBER(R539),J539*R539," "))))))</f>
        <v xml:space="preserve"> </v>
      </c>
      <c r="T539" t="s">
        <v>1448</v>
      </c>
      <c r="U539" t="s">
        <v>45</v>
      </c>
      <c r="AG539" s="17">
        <v>-1.057E-3</v>
      </c>
    </row>
    <row r="540" spans="1:33" x14ac:dyDescent="0.35">
      <c r="A540" t="s">
        <v>1398</v>
      </c>
      <c r="B540" t="s">
        <v>1449</v>
      </c>
      <c r="C540" t="s">
        <v>1450</v>
      </c>
      <c r="F540" t="s">
        <v>1449</v>
      </c>
      <c r="G540" s="1">
        <v>-848</v>
      </c>
      <c r="H540" s="1">
        <v>69.480684999999994</v>
      </c>
      <c r="I540" s="2">
        <v>-147299052.19999999</v>
      </c>
      <c r="J540" s="3">
        <v>-0.79743727846998858</v>
      </c>
      <c r="K540" s="4">
        <v>184715533.34</v>
      </c>
      <c r="L540" s="5">
        <v>6775001</v>
      </c>
      <c r="M540" s="6">
        <v>27.26428134</v>
      </c>
      <c r="N540" s="7" t="str">
        <f>IF(ISNUMBER(_xll.BDP($C540, "DELTA_MID")),_xll.BDP($C540, "DELTA_MID")," ")</f>
        <v xml:space="preserve"> </v>
      </c>
      <c r="O540" s="7" t="str">
        <f>IF(ISNUMBER(N540),_xll.BDP($C540, "OPT_UNDL_TICKER")," ")</f>
        <v xml:space="preserve"> </v>
      </c>
      <c r="P540" s="8" t="str">
        <f>IF(ISNUMBER(N540),_xll.BDP($C540, "OPT_UNDL_PX")," ")</f>
        <v xml:space="preserve"> </v>
      </c>
      <c r="Q540" s="7" t="str">
        <f t="shared" si="8"/>
        <v xml:space="preserve"> </v>
      </c>
      <c r="R540" s="8" t="str">
        <f>IF(ISNUMBER(_xll.BDP($T540&amp;" Index","DUR_ADJ_OAS_MID")),_xll.BDP($T540&amp;" Index","DUR_ADJ_OAS_MID"),IF(ISNUMBER(_xll.BDP($T540&amp;" Govt","DUR_ADJ_OAS_MID")),_xll.BDP($T540&amp;" Govt","DUR_ADJ_OAS_MID")," "))</f>
        <v xml:space="preserve"> </v>
      </c>
      <c r="S540" s="7" t="str">
        <f ca="1">IF(AND(A539="SVOL",C539="Cash"),                                     SUM(INDIRECT(ADDRESS(ROW()-(COUNTIF(A:A,"SVOL")),COLUMN())):INDIRECT(ADDRESS(ROW()-1,COLUMN()))),                                    IF(AND(A540="TYA",C540="Cash"), SUM(INDIRECT(ADDRESS(ROW()-(COUNTIF(A:A,"TYA")-1),COLUMN())):INDIRECT(ADDRESS(ROW()-1,COLUMN()))),                                    IF(AND(A540="SVOL",ISNUMBER(FIND(" Govt",C540))),"", IF(AND(A540="SVOL",ISNUMBER(FIND(" Index",C540))),J540,                                    IF(ISNUMBER(N540),Q540*N540,IF(ISNUMBER(R540),J540*R540," "))))))</f>
        <v xml:space="preserve"> </v>
      </c>
      <c r="T540" t="s">
        <v>1451</v>
      </c>
      <c r="U540" t="s">
        <v>45</v>
      </c>
      <c r="AG540" s="17">
        <v>-1.057E-3</v>
      </c>
    </row>
    <row r="541" spans="1:33" x14ac:dyDescent="0.35">
      <c r="A541" t="s">
        <v>1398</v>
      </c>
      <c r="B541" t="s">
        <v>1452</v>
      </c>
      <c r="C541" t="s">
        <v>1453</v>
      </c>
      <c r="F541" t="s">
        <v>1452</v>
      </c>
      <c r="G541" s="1">
        <v>-307</v>
      </c>
      <c r="H541" s="1">
        <v>76.510000000000005</v>
      </c>
      <c r="I541" s="2">
        <v>-11744285</v>
      </c>
      <c r="J541" s="3">
        <v>-6.35803864865324E-2</v>
      </c>
      <c r="K541" s="4">
        <v>184715533.34</v>
      </c>
      <c r="L541" s="5">
        <v>6775001</v>
      </c>
      <c r="M541" s="6">
        <v>27.26428134</v>
      </c>
      <c r="N541" s="7" t="str">
        <f>IF(ISNUMBER(_xll.BDP($C541, "DELTA_MID")),_xll.BDP($C541, "DELTA_MID")," ")</f>
        <v xml:space="preserve"> </v>
      </c>
      <c r="O541" s="7" t="str">
        <f>IF(ISNUMBER(N541),_xll.BDP($C541, "OPT_UNDL_TICKER")," ")</f>
        <v xml:space="preserve"> </v>
      </c>
      <c r="P541" s="8" t="str">
        <f>IF(ISNUMBER(N541),_xll.BDP($C541, "OPT_UNDL_PX")," ")</f>
        <v xml:space="preserve"> </v>
      </c>
      <c r="Q541" s="7" t="str">
        <f t="shared" si="8"/>
        <v xml:space="preserve"> </v>
      </c>
      <c r="R541" s="8" t="str">
        <f>IF(ISNUMBER(_xll.BDP($T541&amp;" Index","DUR_ADJ_OAS_MID")),_xll.BDP($T541&amp;" Index","DUR_ADJ_OAS_MID"),IF(ISNUMBER(_xll.BDP($T541&amp;" Govt","DUR_ADJ_OAS_MID")),_xll.BDP($T541&amp;" Govt","DUR_ADJ_OAS_MID")," "))</f>
        <v xml:space="preserve"> </v>
      </c>
      <c r="S541" s="7" t="str">
        <f ca="1">IF(AND(A540="SVOL",C540="Cash"),                                     SUM(INDIRECT(ADDRESS(ROW()-(COUNTIF(A:A,"SVOL")),COLUMN())):INDIRECT(ADDRESS(ROW()-1,COLUMN()))),                                    IF(AND(A541="TYA",C541="Cash"), SUM(INDIRECT(ADDRESS(ROW()-(COUNTIF(A:A,"TYA")-1),COLUMN())):INDIRECT(ADDRESS(ROW()-1,COLUMN()))),                                    IF(AND(A541="SVOL",ISNUMBER(FIND(" Govt",C541))),"", IF(AND(A541="SVOL",ISNUMBER(FIND(" Index",C541))),J541,                                    IF(ISNUMBER(N541),Q541*N541,IF(ISNUMBER(R541),J541*R541," "))))))</f>
        <v xml:space="preserve"> </v>
      </c>
      <c r="T541" t="s">
        <v>1454</v>
      </c>
      <c r="U541" t="s">
        <v>45</v>
      </c>
      <c r="AG541" s="17">
        <v>-1.057E-3</v>
      </c>
    </row>
    <row r="542" spans="1:33" x14ac:dyDescent="0.35">
      <c r="A542" t="s">
        <v>1398</v>
      </c>
      <c r="B542" t="s">
        <v>1455</v>
      </c>
      <c r="C542" t="s">
        <v>1456</v>
      </c>
      <c r="F542" t="s">
        <v>1457</v>
      </c>
      <c r="G542" s="1">
        <v>-116</v>
      </c>
      <c r="H542" s="1">
        <v>75.17</v>
      </c>
      <c r="I542" s="2">
        <v>-4359860</v>
      </c>
      <c r="J542" s="3">
        <v>-2.3603104303682398E-2</v>
      </c>
      <c r="K542" s="4">
        <v>184715533.34</v>
      </c>
      <c r="L542" s="5">
        <v>6775001</v>
      </c>
      <c r="M542" s="6">
        <v>27.26428134</v>
      </c>
      <c r="N542" s="7" t="str">
        <f>IF(ISNUMBER(_xll.BDP($C542, "DELTA_MID")),_xll.BDP($C542, "DELTA_MID")," ")</f>
        <v xml:space="preserve"> </v>
      </c>
      <c r="O542" s="7" t="str">
        <f>IF(ISNUMBER(N542),_xll.BDP($C542, "OPT_UNDL_TICKER")," ")</f>
        <v xml:space="preserve"> </v>
      </c>
      <c r="P542" s="8" t="str">
        <f>IF(ISNUMBER(N542),_xll.BDP($C542, "OPT_UNDL_PX")," ")</f>
        <v xml:space="preserve"> </v>
      </c>
      <c r="Q542" s="7" t="str">
        <f t="shared" si="8"/>
        <v xml:space="preserve"> </v>
      </c>
      <c r="R542" s="8" t="str">
        <f>IF(ISNUMBER(_xll.BDP($T542&amp;" Index","DUR_ADJ_OAS_MID")),_xll.BDP($T542&amp;" Index","DUR_ADJ_OAS_MID"),IF(ISNUMBER(_xll.BDP($T542&amp;" Govt","DUR_ADJ_OAS_MID")),_xll.BDP($T542&amp;" Govt","DUR_ADJ_OAS_MID")," "))</f>
        <v xml:space="preserve"> </v>
      </c>
      <c r="S542" s="7" t="str">
        <f ca="1">IF(AND(A541="SVOL",C541="Cash"),                                     SUM(INDIRECT(ADDRESS(ROW()-(COUNTIF(A:A,"SVOL")),COLUMN())):INDIRECT(ADDRESS(ROW()-1,COLUMN()))),                                    IF(AND(A542="TYA",C542="Cash"), SUM(INDIRECT(ADDRESS(ROW()-(COUNTIF(A:A,"TYA")-1),COLUMN())):INDIRECT(ADDRESS(ROW()-1,COLUMN()))),                                    IF(AND(A542="SVOL",ISNUMBER(FIND(" Govt",C542))),"", IF(AND(A542="SVOL",ISNUMBER(FIND(" Index",C542))),J542,                                    IF(ISNUMBER(N542),Q542*N542,IF(ISNUMBER(R542),J542*R542," "))))))</f>
        <v xml:space="preserve"> </v>
      </c>
      <c r="T542" t="s">
        <v>1458</v>
      </c>
      <c r="U542" t="s">
        <v>45</v>
      </c>
      <c r="AG542" s="17">
        <v>-1.057E-3</v>
      </c>
    </row>
    <row r="543" spans="1:33" x14ac:dyDescent="0.35">
      <c r="A543" t="s">
        <v>1398</v>
      </c>
      <c r="B543" t="s">
        <v>1459</v>
      </c>
      <c r="C543" t="s">
        <v>1460</v>
      </c>
      <c r="F543" t="s">
        <v>1459</v>
      </c>
      <c r="G543" s="1">
        <v>-35</v>
      </c>
      <c r="H543" s="1">
        <v>105.203125</v>
      </c>
      <c r="I543" s="2">
        <v>-3682109.375</v>
      </c>
      <c r="J543" s="3">
        <v>-1.9933945501849099E-2</v>
      </c>
      <c r="K543" s="4">
        <v>184715533.34</v>
      </c>
      <c r="L543" s="5">
        <v>6775001</v>
      </c>
      <c r="M543" s="6">
        <v>27.26428134</v>
      </c>
      <c r="N543" s="7" t="str">
        <f>IF(ISNUMBER(_xll.BDP($C543, "DELTA_MID")),_xll.BDP($C543, "DELTA_MID")," ")</f>
        <v xml:space="preserve"> </v>
      </c>
      <c r="O543" s="7" t="str">
        <f>IF(ISNUMBER(N543),_xll.BDP($C543, "OPT_UNDL_TICKER")," ")</f>
        <v xml:space="preserve"> </v>
      </c>
      <c r="P543" s="8" t="str">
        <f>IF(ISNUMBER(N543),_xll.BDP($C543, "OPT_UNDL_PX")," ")</f>
        <v xml:space="preserve"> </v>
      </c>
      <c r="Q543" s="7" t="str">
        <f t="shared" si="8"/>
        <v xml:space="preserve"> </v>
      </c>
      <c r="R543" s="8">
        <f>IF(ISNUMBER(_xll.BDP($T543&amp;" Index","DUR_ADJ_OAS_MID")),_xll.BDP($T543&amp;" Index","DUR_ADJ_OAS_MID"),IF(ISNUMBER(_xll.BDP($T543&amp;" Govt","DUR_ADJ_OAS_MID")),_xll.BDP($T543&amp;" Govt","DUR_ADJ_OAS_MID")," "))</f>
        <v>3.8586952472133063</v>
      </c>
      <c r="S543" s="7">
        <f ca="1">IF(AND(A542="SVOL",C542="Cash"),                                     SUM(INDIRECT(ADDRESS(ROW()-(COUNTIF(A:A,"SVOL")),COLUMN())):INDIRECT(ADDRESS(ROW()-1,COLUMN()))),                                    IF(AND(A543="TYA",C543="Cash"), SUM(INDIRECT(ADDRESS(ROW()-(COUNTIF(A:A,"TYA")-1),COLUMN())):INDIRECT(ADDRESS(ROW()-1,COLUMN()))),                                    IF(AND(A543="SVOL",ISNUMBER(FIND(" Govt",C543))),"", IF(AND(A543="SVOL",ISNUMBER(FIND(" Index",C543))),J543,                                    IF(ISNUMBER(N543),Q543*N543,IF(ISNUMBER(R543),J543*R543," "))))))</f>
        <v>-7.6919020766194182E-2</v>
      </c>
      <c r="T543" t="s">
        <v>1461</v>
      </c>
      <c r="U543" t="s">
        <v>45</v>
      </c>
      <c r="AG543" s="17">
        <v>-1.057E-3</v>
      </c>
    </row>
    <row r="544" spans="1:33" x14ac:dyDescent="0.35">
      <c r="A544" t="s">
        <v>1398</v>
      </c>
      <c r="B544" t="s">
        <v>1462</v>
      </c>
      <c r="C544" t="s">
        <v>1463</v>
      </c>
      <c r="F544" t="s">
        <v>1462</v>
      </c>
      <c r="G544" s="1">
        <v>47</v>
      </c>
      <c r="H544" s="1">
        <v>2311</v>
      </c>
      <c r="I544" s="2">
        <v>10861700</v>
      </c>
      <c r="J544" s="3">
        <v>5.8802309710703403E-2</v>
      </c>
      <c r="K544" s="4">
        <v>184715533.34</v>
      </c>
      <c r="L544" s="5">
        <v>6775001</v>
      </c>
      <c r="M544" s="6">
        <v>27.26428134</v>
      </c>
      <c r="N544" s="7" t="str">
        <f>IF(ISNUMBER(_xll.BDP($C544, "DELTA_MID")),_xll.BDP($C544, "DELTA_MID")," ")</f>
        <v xml:space="preserve"> </v>
      </c>
      <c r="O544" s="7" t="str">
        <f>IF(ISNUMBER(N544),_xll.BDP($C544, "OPT_UNDL_TICKER")," ")</f>
        <v xml:space="preserve"> </v>
      </c>
      <c r="P544" s="8" t="str">
        <f>IF(ISNUMBER(N544),_xll.BDP($C544, "OPT_UNDL_PX")," ")</f>
        <v xml:space="preserve"> </v>
      </c>
      <c r="Q544" s="7" t="str">
        <f t="shared" si="8"/>
        <v xml:space="preserve"> </v>
      </c>
      <c r="R544" s="8" t="str">
        <f>IF(ISNUMBER(_xll.BDP($T544&amp;" Index","DUR_ADJ_OAS_MID")),_xll.BDP($T544&amp;" Index","DUR_ADJ_OAS_MID"),IF(ISNUMBER(_xll.BDP($T544&amp;" Govt","DUR_ADJ_OAS_MID")),_xll.BDP($T544&amp;" Govt","DUR_ADJ_OAS_MID")," "))</f>
        <v xml:space="preserve"> </v>
      </c>
      <c r="S544" s="7" t="str">
        <f ca="1">IF(AND(A543="SVOL",C543="Cash"),                                     SUM(INDIRECT(ADDRESS(ROW()-(COUNTIF(A:A,"SVOL")),COLUMN())):INDIRECT(ADDRESS(ROW()-1,COLUMN()))),                                    IF(AND(A544="TYA",C544="Cash"), SUM(INDIRECT(ADDRESS(ROW()-(COUNTIF(A:A,"TYA")-1),COLUMN())):INDIRECT(ADDRESS(ROW()-1,COLUMN()))),                                    IF(AND(A544="SVOL",ISNUMBER(FIND(" Govt",C544))),"", IF(AND(A544="SVOL",ISNUMBER(FIND(" Index",C544))),J544,                                    IF(ISNUMBER(N544),Q544*N544,IF(ISNUMBER(R544),J544*R544," "))))))</f>
        <v xml:space="preserve"> </v>
      </c>
      <c r="T544" t="s">
        <v>1464</v>
      </c>
      <c r="U544" t="s">
        <v>45</v>
      </c>
      <c r="AG544" s="17">
        <v>-1.057E-3</v>
      </c>
    </row>
    <row r="545" spans="1:33" x14ac:dyDescent="0.35">
      <c r="A545" t="s">
        <v>1398</v>
      </c>
      <c r="B545" t="s">
        <v>1465</v>
      </c>
      <c r="C545" t="s">
        <v>1466</v>
      </c>
      <c r="F545" t="s">
        <v>1465</v>
      </c>
      <c r="G545" s="1">
        <v>9</v>
      </c>
      <c r="H545" s="1">
        <v>2332.9</v>
      </c>
      <c r="I545" s="2">
        <v>2099610</v>
      </c>
      <c r="J545" s="3">
        <v>1.13667213688179E-2</v>
      </c>
      <c r="K545" s="4">
        <v>184715533.34</v>
      </c>
      <c r="L545" s="5">
        <v>6775001</v>
      </c>
      <c r="M545" s="6">
        <v>27.26428134</v>
      </c>
      <c r="N545" s="7" t="str">
        <f>IF(ISNUMBER(_xll.BDP($C545, "DELTA_MID")),_xll.BDP($C545, "DELTA_MID")," ")</f>
        <v xml:space="preserve"> </v>
      </c>
      <c r="O545" s="7" t="str">
        <f>IF(ISNUMBER(N545),_xll.BDP($C545, "OPT_UNDL_TICKER")," ")</f>
        <v xml:space="preserve"> </v>
      </c>
      <c r="P545" s="8" t="str">
        <f>IF(ISNUMBER(N545),_xll.BDP($C545, "OPT_UNDL_PX")," ")</f>
        <v xml:space="preserve"> </v>
      </c>
      <c r="Q545" s="7" t="str">
        <f t="shared" si="8"/>
        <v xml:space="preserve"> </v>
      </c>
      <c r="R545" s="8" t="str">
        <f>IF(ISNUMBER(_xll.BDP($T545&amp;" Index","DUR_ADJ_OAS_MID")),_xll.BDP($T545&amp;" Index","DUR_ADJ_OAS_MID"),IF(ISNUMBER(_xll.BDP($T545&amp;" Govt","DUR_ADJ_OAS_MID")),_xll.BDP($T545&amp;" Govt","DUR_ADJ_OAS_MID")," "))</f>
        <v xml:space="preserve"> </v>
      </c>
      <c r="S545" s="7" t="str">
        <f ca="1">IF(AND(A544="SVOL",C544="Cash"),                                     SUM(INDIRECT(ADDRESS(ROW()-(COUNTIF(A:A,"SVOL")),COLUMN())):INDIRECT(ADDRESS(ROW()-1,COLUMN()))),                                    IF(AND(A545="TYA",C545="Cash"), SUM(INDIRECT(ADDRESS(ROW()-(COUNTIF(A:A,"TYA")-1),COLUMN())):INDIRECT(ADDRESS(ROW()-1,COLUMN()))),                                    IF(AND(A545="SVOL",ISNUMBER(FIND(" Govt",C545))),"", IF(AND(A545="SVOL",ISNUMBER(FIND(" Index",C545))),J545,                                    IF(ISNUMBER(N545),Q545*N545,IF(ISNUMBER(R545),J545*R545," "))))))</f>
        <v xml:space="preserve"> </v>
      </c>
      <c r="T545" t="s">
        <v>1467</v>
      </c>
      <c r="U545" t="s">
        <v>45</v>
      </c>
      <c r="AG545" s="17">
        <v>-1.057E-3</v>
      </c>
    </row>
    <row r="546" spans="1:33" x14ac:dyDescent="0.35">
      <c r="A546" t="s">
        <v>1398</v>
      </c>
      <c r="B546" t="s">
        <v>1468</v>
      </c>
      <c r="C546" t="s">
        <v>1469</v>
      </c>
      <c r="F546" t="s">
        <v>1470</v>
      </c>
      <c r="G546" s="1">
        <v>1</v>
      </c>
      <c r="H546" s="1">
        <v>2354.9</v>
      </c>
      <c r="I546" s="2">
        <v>235490</v>
      </c>
      <c r="J546" s="3">
        <v>1.2748792466900001E-3</v>
      </c>
      <c r="K546" s="4">
        <v>184715533.34</v>
      </c>
      <c r="L546" s="5">
        <v>6775001</v>
      </c>
      <c r="M546" s="6">
        <v>27.26428134</v>
      </c>
      <c r="N546" s="7" t="str">
        <f>IF(ISNUMBER(_xll.BDP($C546, "DELTA_MID")),_xll.BDP($C546, "DELTA_MID")," ")</f>
        <v xml:space="preserve"> </v>
      </c>
      <c r="O546" s="7" t="str">
        <f>IF(ISNUMBER(N546),_xll.BDP($C546, "OPT_UNDL_TICKER")," ")</f>
        <v xml:space="preserve"> </v>
      </c>
      <c r="P546" s="8" t="str">
        <f>IF(ISNUMBER(N546),_xll.BDP($C546, "OPT_UNDL_PX")," ")</f>
        <v xml:space="preserve"> </v>
      </c>
      <c r="Q546" s="7" t="str">
        <f t="shared" si="8"/>
        <v xml:space="preserve"> </v>
      </c>
      <c r="R546" s="8" t="str">
        <f>IF(ISNUMBER(_xll.BDP($T546&amp;" Index","DUR_ADJ_OAS_MID")),_xll.BDP($T546&amp;" Index","DUR_ADJ_OAS_MID"),IF(ISNUMBER(_xll.BDP($T546&amp;" Govt","DUR_ADJ_OAS_MID")),_xll.BDP($T546&amp;" Govt","DUR_ADJ_OAS_MID")," "))</f>
        <v xml:space="preserve"> </v>
      </c>
      <c r="S546" s="7" t="str">
        <f ca="1">IF(AND(A545="SVOL",C545="Cash"),                                     SUM(INDIRECT(ADDRESS(ROW()-(COUNTIF(A:A,"SVOL")),COLUMN())):INDIRECT(ADDRESS(ROW()-1,COLUMN()))),                                    IF(AND(A546="TYA",C546="Cash"), SUM(INDIRECT(ADDRESS(ROW()-(COUNTIF(A:A,"TYA")-1),COLUMN())):INDIRECT(ADDRESS(ROW()-1,COLUMN()))),                                    IF(AND(A546="SVOL",ISNUMBER(FIND(" Govt",C546))),"", IF(AND(A546="SVOL",ISNUMBER(FIND(" Index",C546))),J546,                                    IF(ISNUMBER(N546),Q546*N546,IF(ISNUMBER(R546),J546*R546," "))))))</f>
        <v xml:space="preserve"> </v>
      </c>
      <c r="T546" t="s">
        <v>1471</v>
      </c>
      <c r="U546" t="s">
        <v>45</v>
      </c>
      <c r="AG546" s="17">
        <v>-1.057E-3</v>
      </c>
    </row>
    <row r="547" spans="1:33" x14ac:dyDescent="0.35">
      <c r="A547" t="s">
        <v>1398</v>
      </c>
      <c r="B547" t="s">
        <v>1472</v>
      </c>
      <c r="C547" t="s">
        <v>1473</v>
      </c>
      <c r="F547" t="s">
        <v>1472</v>
      </c>
      <c r="G547" s="1">
        <v>152</v>
      </c>
      <c r="H547" s="1">
        <v>454.6</v>
      </c>
      <c r="I547" s="2">
        <v>17274800</v>
      </c>
      <c r="J547" s="3">
        <v>9.3521100729209994E-2</v>
      </c>
      <c r="K547" s="4">
        <v>184715533.34</v>
      </c>
      <c r="L547" s="5">
        <v>6775001</v>
      </c>
      <c r="M547" s="6">
        <v>27.26428134</v>
      </c>
      <c r="N547" s="7" t="str">
        <f>IF(ISNUMBER(_xll.BDP($C547, "DELTA_MID")),_xll.BDP($C547, "DELTA_MID")," ")</f>
        <v xml:space="preserve"> </v>
      </c>
      <c r="O547" s="7" t="str">
        <f>IF(ISNUMBER(N547),_xll.BDP($C547, "OPT_UNDL_TICKER")," ")</f>
        <v xml:space="preserve"> </v>
      </c>
      <c r="P547" s="8" t="str">
        <f>IF(ISNUMBER(N547),_xll.BDP($C547, "OPT_UNDL_PX")," ")</f>
        <v xml:space="preserve"> </v>
      </c>
      <c r="Q547" s="7" t="str">
        <f t="shared" si="8"/>
        <v xml:space="preserve"> </v>
      </c>
      <c r="R547" s="8" t="str">
        <f>IF(ISNUMBER(_xll.BDP($T547&amp;" Index","DUR_ADJ_OAS_MID")),_xll.BDP($T547&amp;" Index","DUR_ADJ_OAS_MID"),IF(ISNUMBER(_xll.BDP($T547&amp;" Govt","DUR_ADJ_OAS_MID")),_xll.BDP($T547&amp;" Govt","DUR_ADJ_OAS_MID")," "))</f>
        <v xml:space="preserve"> </v>
      </c>
      <c r="S547" s="7" t="str">
        <f ca="1">IF(AND(A546="SVOL",C546="Cash"),                                     SUM(INDIRECT(ADDRESS(ROW()-(COUNTIF(A:A,"SVOL")),COLUMN())):INDIRECT(ADDRESS(ROW()-1,COLUMN()))),                                    IF(AND(A547="TYA",C547="Cash"), SUM(INDIRECT(ADDRESS(ROW()-(COUNTIF(A:A,"TYA")-1),COLUMN())):INDIRECT(ADDRESS(ROW()-1,COLUMN()))),                                    IF(AND(A547="SVOL",ISNUMBER(FIND(" Govt",C547))),"", IF(AND(A547="SVOL",ISNUMBER(FIND(" Index",C547))),J547,                                    IF(ISNUMBER(N547),Q547*N547,IF(ISNUMBER(R547),J547*R547," "))))))</f>
        <v xml:space="preserve"> </v>
      </c>
      <c r="T547" t="s">
        <v>1474</v>
      </c>
      <c r="U547" t="s">
        <v>45</v>
      </c>
      <c r="AG547" s="17">
        <v>-1.057E-3</v>
      </c>
    </row>
    <row r="548" spans="1:33" x14ac:dyDescent="0.35">
      <c r="A548" t="s">
        <v>1398</v>
      </c>
      <c r="B548" t="s">
        <v>1475</v>
      </c>
      <c r="C548" t="s">
        <v>1476</v>
      </c>
      <c r="F548" t="s">
        <v>1475</v>
      </c>
      <c r="G548" s="1">
        <v>48</v>
      </c>
      <c r="H548" s="1">
        <v>456</v>
      </c>
      <c r="I548" s="2">
        <v>5472000</v>
      </c>
      <c r="J548" s="3">
        <v>2.9623929839432898E-2</v>
      </c>
      <c r="K548" s="4">
        <v>184715533.34</v>
      </c>
      <c r="L548" s="5">
        <v>6775001</v>
      </c>
      <c r="M548" s="6">
        <v>27.26428134</v>
      </c>
      <c r="N548" s="7" t="str">
        <f>IF(ISNUMBER(_xll.BDP($C548, "DELTA_MID")),_xll.BDP($C548, "DELTA_MID")," ")</f>
        <v xml:space="preserve"> </v>
      </c>
      <c r="O548" s="7" t="str">
        <f>IF(ISNUMBER(N548),_xll.BDP($C548, "OPT_UNDL_TICKER")," ")</f>
        <v xml:space="preserve"> </v>
      </c>
      <c r="P548" s="8" t="str">
        <f>IF(ISNUMBER(N548),_xll.BDP($C548, "OPT_UNDL_PX")," ")</f>
        <v xml:space="preserve"> </v>
      </c>
      <c r="Q548" s="7" t="str">
        <f t="shared" si="8"/>
        <v xml:space="preserve"> </v>
      </c>
      <c r="R548" s="8" t="str">
        <f>IF(ISNUMBER(_xll.BDP($T548&amp;" Index","DUR_ADJ_OAS_MID")),_xll.BDP($T548&amp;" Index","DUR_ADJ_OAS_MID"),IF(ISNUMBER(_xll.BDP($T548&amp;" Govt","DUR_ADJ_OAS_MID")),_xll.BDP($T548&amp;" Govt","DUR_ADJ_OAS_MID")," "))</f>
        <v xml:space="preserve"> </v>
      </c>
      <c r="S548" s="7" t="str">
        <f ca="1">IF(AND(A547="SVOL",C547="Cash"),                                     SUM(INDIRECT(ADDRESS(ROW()-(COUNTIF(A:A,"SVOL")),COLUMN())):INDIRECT(ADDRESS(ROW()-1,COLUMN()))),                                    IF(AND(A548="TYA",C548="Cash"), SUM(INDIRECT(ADDRESS(ROW()-(COUNTIF(A:A,"TYA")-1),COLUMN())):INDIRECT(ADDRESS(ROW()-1,COLUMN()))),                                    IF(AND(A548="SVOL",ISNUMBER(FIND(" Govt",C548))),"", IF(AND(A548="SVOL",ISNUMBER(FIND(" Index",C548))),J548,                                    IF(ISNUMBER(N548),Q548*N548,IF(ISNUMBER(R548),J548*R548," "))))))</f>
        <v xml:space="preserve"> </v>
      </c>
      <c r="T548" t="s">
        <v>1477</v>
      </c>
      <c r="U548" t="s">
        <v>45</v>
      </c>
      <c r="AG548" s="17">
        <v>-1.057E-3</v>
      </c>
    </row>
    <row r="549" spans="1:33" x14ac:dyDescent="0.35">
      <c r="A549" t="s">
        <v>1398</v>
      </c>
      <c r="B549" t="s">
        <v>1478</v>
      </c>
      <c r="C549" t="s">
        <v>1479</v>
      </c>
      <c r="F549" t="s">
        <v>1478</v>
      </c>
      <c r="G549" s="1">
        <v>3</v>
      </c>
      <c r="H549" s="1">
        <v>457.8</v>
      </c>
      <c r="I549" s="2">
        <v>343350</v>
      </c>
      <c r="J549" s="3">
        <v>1.8588041502866999E-3</v>
      </c>
      <c r="K549" s="4">
        <v>184715533.34</v>
      </c>
      <c r="L549" s="5">
        <v>6775001</v>
      </c>
      <c r="M549" s="6">
        <v>27.26428134</v>
      </c>
      <c r="N549" s="7" t="str">
        <f>IF(ISNUMBER(_xll.BDP($C549, "DELTA_MID")),_xll.BDP($C549, "DELTA_MID")," ")</f>
        <v xml:space="preserve"> </v>
      </c>
      <c r="O549" s="7" t="str">
        <f>IF(ISNUMBER(N549),_xll.BDP($C549, "OPT_UNDL_TICKER")," ")</f>
        <v xml:space="preserve"> </v>
      </c>
      <c r="P549" s="8" t="str">
        <f>IF(ISNUMBER(N549),_xll.BDP($C549, "OPT_UNDL_PX")," ")</f>
        <v xml:space="preserve"> </v>
      </c>
      <c r="Q549" s="7" t="str">
        <f t="shared" si="8"/>
        <v xml:space="preserve"> </v>
      </c>
      <c r="R549" s="8" t="str">
        <f>IF(ISNUMBER(_xll.BDP($T549&amp;" Index","DUR_ADJ_OAS_MID")),_xll.BDP($T549&amp;" Index","DUR_ADJ_OAS_MID"),IF(ISNUMBER(_xll.BDP($T549&amp;" Govt","DUR_ADJ_OAS_MID")),_xll.BDP($T549&amp;" Govt","DUR_ADJ_OAS_MID")," "))</f>
        <v xml:space="preserve"> </v>
      </c>
      <c r="S549" s="7" t="str">
        <f ca="1">IF(AND(A548="SVOL",C548="Cash"),                                     SUM(INDIRECT(ADDRESS(ROW()-(COUNTIF(A:A,"SVOL")),COLUMN())):INDIRECT(ADDRESS(ROW()-1,COLUMN()))),                                    IF(AND(A549="TYA",C549="Cash"), SUM(INDIRECT(ADDRESS(ROW()-(COUNTIF(A:A,"TYA")-1),COLUMN())):INDIRECT(ADDRESS(ROW()-1,COLUMN()))),                                    IF(AND(A549="SVOL",ISNUMBER(FIND(" Govt",C549))),"", IF(AND(A549="SVOL",ISNUMBER(FIND(" Index",C549))),J549,                                    IF(ISNUMBER(N549),Q549*N549,IF(ISNUMBER(R549),J549*R549," "))))))</f>
        <v xml:space="preserve"> </v>
      </c>
      <c r="T549" t="s">
        <v>1480</v>
      </c>
      <c r="U549" t="s">
        <v>45</v>
      </c>
      <c r="AG549" s="17">
        <v>-1.057E-3</v>
      </c>
    </row>
    <row r="550" spans="1:33" x14ac:dyDescent="0.35">
      <c r="A550" t="s">
        <v>1398</v>
      </c>
      <c r="B550" t="s">
        <v>1481</v>
      </c>
      <c r="C550" t="s">
        <v>1482</v>
      </c>
      <c r="F550" t="s">
        <v>1481</v>
      </c>
      <c r="G550" s="1">
        <v>165</v>
      </c>
      <c r="H550" s="1">
        <v>173.85</v>
      </c>
      <c r="I550" s="2">
        <v>11474100</v>
      </c>
      <c r="J550" s="3">
        <v>6.2117677882060997E-2</v>
      </c>
      <c r="K550" s="4">
        <v>184715533.34</v>
      </c>
      <c r="L550" s="5">
        <v>6775001</v>
      </c>
      <c r="M550" s="6">
        <v>27.26428134</v>
      </c>
      <c r="N550" s="7" t="str">
        <f>IF(ISNUMBER(_xll.BDP($C550, "DELTA_MID")),_xll.BDP($C550, "DELTA_MID")," ")</f>
        <v xml:space="preserve"> </v>
      </c>
      <c r="O550" s="7" t="str">
        <f>IF(ISNUMBER(N550),_xll.BDP($C550, "OPT_UNDL_TICKER")," ")</f>
        <v xml:space="preserve"> </v>
      </c>
      <c r="P550" s="8" t="str">
        <f>IF(ISNUMBER(N550),_xll.BDP($C550, "OPT_UNDL_PX")," ")</f>
        <v xml:space="preserve"> </v>
      </c>
      <c r="Q550" s="7" t="str">
        <f t="shared" si="8"/>
        <v xml:space="preserve"> </v>
      </c>
      <c r="R550" s="8" t="str">
        <f>IF(ISNUMBER(_xll.BDP($T550&amp;" Index","DUR_ADJ_OAS_MID")),_xll.BDP($T550&amp;" Index","DUR_ADJ_OAS_MID"),IF(ISNUMBER(_xll.BDP($T550&amp;" Govt","DUR_ADJ_OAS_MID")),_xll.BDP($T550&amp;" Govt","DUR_ADJ_OAS_MID")," "))</f>
        <v xml:space="preserve"> </v>
      </c>
      <c r="S550" s="7" t="str">
        <f ca="1">IF(AND(A549="SVOL",C549="Cash"),                                     SUM(INDIRECT(ADDRESS(ROW()-(COUNTIF(A:A,"SVOL")),COLUMN())):INDIRECT(ADDRESS(ROW()-1,COLUMN()))),                                    IF(AND(A550="TYA",C550="Cash"), SUM(INDIRECT(ADDRESS(ROW()-(COUNTIF(A:A,"TYA")-1),COLUMN())):INDIRECT(ADDRESS(ROW()-1,COLUMN()))),                                    IF(AND(A550="SVOL",ISNUMBER(FIND(" Govt",C550))),"", IF(AND(A550="SVOL",ISNUMBER(FIND(" Index",C550))),J550,                                    IF(ISNUMBER(N550),Q550*N550,IF(ISNUMBER(R550),J550*R550," "))))))</f>
        <v xml:space="preserve"> </v>
      </c>
      <c r="T550" t="s">
        <v>1483</v>
      </c>
      <c r="U550" t="s">
        <v>45</v>
      </c>
      <c r="AG550" s="17">
        <v>-1.057E-3</v>
      </c>
    </row>
    <row r="551" spans="1:33" x14ac:dyDescent="0.35">
      <c r="A551" t="s">
        <v>1398</v>
      </c>
      <c r="B551" t="s">
        <v>1484</v>
      </c>
      <c r="C551" t="s">
        <v>1485</v>
      </c>
      <c r="F551" t="s">
        <v>1484</v>
      </c>
      <c r="G551" s="1">
        <v>215</v>
      </c>
      <c r="H551" s="1">
        <v>171.1</v>
      </c>
      <c r="I551" s="2">
        <v>14714600</v>
      </c>
      <c r="J551" s="3">
        <v>7.9660869520343694E-2</v>
      </c>
      <c r="K551" s="4">
        <v>184715533.34</v>
      </c>
      <c r="L551" s="5">
        <v>6775001</v>
      </c>
      <c r="M551" s="6">
        <v>27.26428134</v>
      </c>
      <c r="N551" s="7" t="str">
        <f>IF(ISNUMBER(_xll.BDP($C551, "DELTA_MID")),_xll.BDP($C551, "DELTA_MID")," ")</f>
        <v xml:space="preserve"> </v>
      </c>
      <c r="O551" s="7" t="str">
        <f>IF(ISNUMBER(N551),_xll.BDP($C551, "OPT_UNDL_TICKER")," ")</f>
        <v xml:space="preserve"> </v>
      </c>
      <c r="P551" s="8" t="str">
        <f>IF(ISNUMBER(N551),_xll.BDP($C551, "OPT_UNDL_PX")," ")</f>
        <v xml:space="preserve"> </v>
      </c>
      <c r="Q551" s="7" t="str">
        <f t="shared" si="8"/>
        <v xml:space="preserve"> </v>
      </c>
      <c r="R551" s="8" t="str">
        <f>IF(ISNUMBER(_xll.BDP($T551&amp;" Index","DUR_ADJ_OAS_MID")),_xll.BDP($T551&amp;" Index","DUR_ADJ_OAS_MID"),IF(ISNUMBER(_xll.BDP($T551&amp;" Govt","DUR_ADJ_OAS_MID")),_xll.BDP($T551&amp;" Govt","DUR_ADJ_OAS_MID")," "))</f>
        <v xml:space="preserve"> </v>
      </c>
      <c r="S551" s="7" t="str">
        <f ca="1">IF(AND(A550="SVOL",C550="Cash"),                                     SUM(INDIRECT(ADDRESS(ROW()-(COUNTIF(A:A,"SVOL")),COLUMN())):INDIRECT(ADDRESS(ROW()-1,COLUMN()))),                                    IF(AND(A551="TYA",C551="Cash"), SUM(INDIRECT(ADDRESS(ROW()-(COUNTIF(A:A,"TYA")-1),COLUMN())):INDIRECT(ADDRESS(ROW()-1,COLUMN()))),                                    IF(AND(A551="SVOL",ISNUMBER(FIND(" Govt",C551))),"", IF(AND(A551="SVOL",ISNUMBER(FIND(" Index",C551))),J551,                                    IF(ISNUMBER(N551),Q551*N551,IF(ISNUMBER(R551),J551*R551," "))))))</f>
        <v xml:space="preserve"> </v>
      </c>
      <c r="T551" t="s">
        <v>1486</v>
      </c>
      <c r="U551" t="s">
        <v>45</v>
      </c>
      <c r="AG551" s="17">
        <v>-1.057E-3</v>
      </c>
    </row>
    <row r="552" spans="1:33" x14ac:dyDescent="0.35">
      <c r="A552" t="s">
        <v>1398</v>
      </c>
      <c r="B552" t="s">
        <v>1487</v>
      </c>
      <c r="C552" t="s">
        <v>1488</v>
      </c>
      <c r="F552" t="s">
        <v>1489</v>
      </c>
      <c r="G552" s="1">
        <v>187</v>
      </c>
      <c r="H552" s="1">
        <v>174.85</v>
      </c>
      <c r="I552" s="2">
        <v>13078780</v>
      </c>
      <c r="J552" s="3">
        <v>7.0804981927152594E-2</v>
      </c>
      <c r="K552" s="4">
        <v>184715533.34</v>
      </c>
      <c r="L552" s="5">
        <v>6775001</v>
      </c>
      <c r="M552" s="6">
        <v>27.26428134</v>
      </c>
      <c r="N552" s="7" t="str">
        <f>IF(ISNUMBER(_xll.BDP($C552, "DELTA_MID")),_xll.BDP($C552, "DELTA_MID")," ")</f>
        <v xml:space="preserve"> </v>
      </c>
      <c r="O552" s="7" t="str">
        <f>IF(ISNUMBER(N552),_xll.BDP($C552, "OPT_UNDL_TICKER")," ")</f>
        <v xml:space="preserve"> </v>
      </c>
      <c r="P552" s="8" t="str">
        <f>IF(ISNUMBER(N552),_xll.BDP($C552, "OPT_UNDL_PX")," ")</f>
        <v xml:space="preserve"> </v>
      </c>
      <c r="Q552" s="7" t="str">
        <f t="shared" si="8"/>
        <v xml:space="preserve"> </v>
      </c>
      <c r="R552" s="8" t="str">
        <f>IF(ISNUMBER(_xll.BDP($T552&amp;" Index","DUR_ADJ_OAS_MID")),_xll.BDP($T552&amp;" Index","DUR_ADJ_OAS_MID"),IF(ISNUMBER(_xll.BDP($T552&amp;" Govt","DUR_ADJ_OAS_MID")),_xll.BDP($T552&amp;" Govt","DUR_ADJ_OAS_MID")," "))</f>
        <v xml:space="preserve"> </v>
      </c>
      <c r="S552" s="7" t="str">
        <f ca="1">IF(AND(A551="SVOL",C551="Cash"),                                     SUM(INDIRECT(ADDRESS(ROW()-(COUNTIF(A:A,"SVOL")),COLUMN())):INDIRECT(ADDRESS(ROW()-1,COLUMN()))),                                    IF(AND(A552="TYA",C552="Cash"), SUM(INDIRECT(ADDRESS(ROW()-(COUNTIF(A:A,"TYA")-1),COLUMN())):INDIRECT(ADDRESS(ROW()-1,COLUMN()))),                                    IF(AND(A552="SVOL",ISNUMBER(FIND(" Govt",C552))),"", IF(AND(A552="SVOL",ISNUMBER(FIND(" Index",C552))),J552,                                    IF(ISNUMBER(N552),Q552*N552,IF(ISNUMBER(R552),J552*R552," "))))))</f>
        <v xml:space="preserve"> </v>
      </c>
      <c r="T552" t="s">
        <v>1490</v>
      </c>
      <c r="U552" t="s">
        <v>45</v>
      </c>
      <c r="AG552" s="17">
        <v>-1.057E-3</v>
      </c>
    </row>
    <row r="553" spans="1:33" x14ac:dyDescent="0.35">
      <c r="A553" t="s">
        <v>1398</v>
      </c>
      <c r="B553" t="s">
        <v>1491</v>
      </c>
      <c r="C553" t="s">
        <v>1492</v>
      </c>
      <c r="F553" t="s">
        <v>1491</v>
      </c>
      <c r="G553" s="1">
        <v>210</v>
      </c>
      <c r="H553" s="1">
        <v>3.7490000000000001</v>
      </c>
      <c r="I553" s="2">
        <v>7872900</v>
      </c>
      <c r="J553" s="3">
        <v>4.2621753880276302E-2</v>
      </c>
      <c r="K553" s="4">
        <v>184715533.34</v>
      </c>
      <c r="L553" s="5">
        <v>6775001</v>
      </c>
      <c r="M553" s="6">
        <v>27.26428134</v>
      </c>
      <c r="N553" s="7" t="str">
        <f>IF(ISNUMBER(_xll.BDP($C553, "DELTA_MID")),_xll.BDP($C553, "DELTA_MID")," ")</f>
        <v xml:space="preserve"> </v>
      </c>
      <c r="O553" s="7" t="str">
        <f>IF(ISNUMBER(N553),_xll.BDP($C553, "OPT_UNDL_TICKER")," ")</f>
        <v xml:space="preserve"> </v>
      </c>
      <c r="P553" s="8" t="str">
        <f>IF(ISNUMBER(N553),_xll.BDP($C553, "OPT_UNDL_PX")," ")</f>
        <v xml:space="preserve"> </v>
      </c>
      <c r="Q553" s="7" t="str">
        <f t="shared" si="8"/>
        <v xml:space="preserve"> </v>
      </c>
      <c r="R553" s="8" t="str">
        <f>IF(ISNUMBER(_xll.BDP($T553&amp;" Index","DUR_ADJ_OAS_MID")),_xll.BDP($T553&amp;" Index","DUR_ADJ_OAS_MID"),IF(ISNUMBER(_xll.BDP($T553&amp;" Govt","DUR_ADJ_OAS_MID")),_xll.BDP($T553&amp;" Govt","DUR_ADJ_OAS_MID")," "))</f>
        <v xml:space="preserve"> </v>
      </c>
      <c r="S553" s="7" t="str">
        <f ca="1">IF(AND(A552="SVOL",C552="Cash"),                                     SUM(INDIRECT(ADDRESS(ROW()-(COUNTIF(A:A,"SVOL")),COLUMN())):INDIRECT(ADDRESS(ROW()-1,COLUMN()))),                                    IF(AND(A553="TYA",C553="Cash"), SUM(INDIRECT(ADDRESS(ROW()-(COUNTIF(A:A,"TYA")-1),COLUMN())):INDIRECT(ADDRESS(ROW()-1,COLUMN()))),                                    IF(AND(A553="SVOL",ISNUMBER(FIND(" Govt",C553))),"", IF(AND(A553="SVOL",ISNUMBER(FIND(" Index",C553))),J553,                                    IF(ISNUMBER(N553),Q553*N553,IF(ISNUMBER(R553),J553*R553," "))))))</f>
        <v xml:space="preserve"> </v>
      </c>
      <c r="T553" t="s">
        <v>1493</v>
      </c>
      <c r="U553" t="s">
        <v>45</v>
      </c>
      <c r="AG553" s="17">
        <v>-1.057E-3</v>
      </c>
    </row>
    <row r="554" spans="1:33" x14ac:dyDescent="0.35">
      <c r="A554" t="s">
        <v>1398</v>
      </c>
      <c r="B554" t="s">
        <v>1494</v>
      </c>
      <c r="C554" t="s">
        <v>1495</v>
      </c>
      <c r="F554" t="s">
        <v>1494</v>
      </c>
      <c r="G554" s="1">
        <v>64</v>
      </c>
      <c r="H554" s="1">
        <v>3.5870000000000002</v>
      </c>
      <c r="I554" s="2">
        <v>2295680</v>
      </c>
      <c r="J554" s="3">
        <v>1.24281913840989E-2</v>
      </c>
      <c r="K554" s="4">
        <v>184715533.34</v>
      </c>
      <c r="L554" s="5">
        <v>6775001</v>
      </c>
      <c r="M554" s="6">
        <v>27.26428134</v>
      </c>
      <c r="N554" s="7" t="str">
        <f>IF(ISNUMBER(_xll.BDP($C554, "DELTA_MID")),_xll.BDP($C554, "DELTA_MID")," ")</f>
        <v xml:space="preserve"> </v>
      </c>
      <c r="O554" s="7" t="str">
        <f>IF(ISNUMBER(N554),_xll.BDP($C554, "OPT_UNDL_TICKER")," ")</f>
        <v xml:space="preserve"> </v>
      </c>
      <c r="P554" s="8" t="str">
        <f>IF(ISNUMBER(N554),_xll.BDP($C554, "OPT_UNDL_PX")," ")</f>
        <v xml:space="preserve"> </v>
      </c>
      <c r="Q554" s="7" t="str">
        <f t="shared" si="8"/>
        <v xml:space="preserve"> </v>
      </c>
      <c r="R554" s="8" t="str">
        <f>IF(ISNUMBER(_xll.BDP($T554&amp;" Index","DUR_ADJ_OAS_MID")),_xll.BDP($T554&amp;" Index","DUR_ADJ_OAS_MID"),IF(ISNUMBER(_xll.BDP($T554&amp;" Govt","DUR_ADJ_OAS_MID")),_xll.BDP($T554&amp;" Govt","DUR_ADJ_OAS_MID")," "))</f>
        <v xml:space="preserve"> </v>
      </c>
      <c r="S554" s="7" t="str">
        <f ca="1">IF(AND(A553="SVOL",C553="Cash"),                                     SUM(INDIRECT(ADDRESS(ROW()-(COUNTIF(A:A,"SVOL")),COLUMN())):INDIRECT(ADDRESS(ROW()-1,COLUMN()))),                                    IF(AND(A554="TYA",C554="Cash"), SUM(INDIRECT(ADDRESS(ROW()-(COUNTIF(A:A,"TYA")-1),COLUMN())):INDIRECT(ADDRESS(ROW()-1,COLUMN()))),                                    IF(AND(A554="SVOL",ISNUMBER(FIND(" Govt",C554))),"", IF(AND(A554="SVOL",ISNUMBER(FIND(" Index",C554))),J554,                                    IF(ISNUMBER(N554),Q554*N554,IF(ISNUMBER(R554),J554*R554," "))))))</f>
        <v xml:space="preserve"> </v>
      </c>
      <c r="T554" t="s">
        <v>1496</v>
      </c>
      <c r="U554" t="s">
        <v>45</v>
      </c>
      <c r="AG554" s="17">
        <v>-1.057E-3</v>
      </c>
    </row>
    <row r="555" spans="1:33" x14ac:dyDescent="0.35">
      <c r="A555" t="s">
        <v>1398</v>
      </c>
      <c r="B555" t="s">
        <v>1497</v>
      </c>
      <c r="C555" t="s">
        <v>1498</v>
      </c>
      <c r="F555" t="s">
        <v>1497</v>
      </c>
      <c r="G555" s="1">
        <v>25</v>
      </c>
      <c r="H555" s="1">
        <v>2.391</v>
      </c>
      <c r="I555" s="2">
        <v>597750</v>
      </c>
      <c r="J555" s="3">
        <v>3.2360570287867001E-3</v>
      </c>
      <c r="K555" s="4">
        <v>184715533.34</v>
      </c>
      <c r="L555" s="5">
        <v>6775001</v>
      </c>
      <c r="M555" s="6">
        <v>27.26428134</v>
      </c>
      <c r="N555" s="7" t="str">
        <f>IF(ISNUMBER(_xll.BDP($C555, "DELTA_MID")),_xll.BDP($C555, "DELTA_MID")," ")</f>
        <v xml:space="preserve"> </v>
      </c>
      <c r="O555" s="7" t="str">
        <f>IF(ISNUMBER(N555),_xll.BDP($C555, "OPT_UNDL_TICKER")," ")</f>
        <v xml:space="preserve"> </v>
      </c>
      <c r="P555" s="8" t="str">
        <f>IF(ISNUMBER(N555),_xll.BDP($C555, "OPT_UNDL_PX")," ")</f>
        <v xml:space="preserve"> </v>
      </c>
      <c r="Q555" s="7" t="str">
        <f t="shared" si="8"/>
        <v xml:space="preserve"> </v>
      </c>
      <c r="R555" s="8" t="str">
        <f>IF(ISNUMBER(_xll.BDP($T555&amp;" Index","DUR_ADJ_OAS_MID")),_xll.BDP($T555&amp;" Index","DUR_ADJ_OAS_MID"),IF(ISNUMBER(_xll.BDP($T555&amp;" Govt","DUR_ADJ_OAS_MID")),_xll.BDP($T555&amp;" Govt","DUR_ADJ_OAS_MID")," "))</f>
        <v xml:space="preserve"> </v>
      </c>
      <c r="S555" s="7" t="str">
        <f ca="1">IF(AND(A554="SVOL",C554="Cash"),                                     SUM(INDIRECT(ADDRESS(ROW()-(COUNTIF(A:A,"SVOL")),COLUMN())):INDIRECT(ADDRESS(ROW()-1,COLUMN()))),                                    IF(AND(A555="TYA",C555="Cash"), SUM(INDIRECT(ADDRESS(ROW()-(COUNTIF(A:A,"TYA")-1),COLUMN())):INDIRECT(ADDRESS(ROW()-1,COLUMN()))),                                    IF(AND(A555="SVOL",ISNUMBER(FIND(" Govt",C555))),"", IF(AND(A555="SVOL",ISNUMBER(FIND(" Index",C555))),J555,                                    IF(ISNUMBER(N555),Q555*N555,IF(ISNUMBER(R555),J555*R555," "))))))</f>
        <v xml:space="preserve"> </v>
      </c>
      <c r="T555" t="s">
        <v>1499</v>
      </c>
      <c r="U555" t="s">
        <v>45</v>
      </c>
      <c r="AG555" s="17">
        <v>-1.057E-3</v>
      </c>
    </row>
    <row r="556" spans="1:33" x14ac:dyDescent="0.35">
      <c r="A556" t="s">
        <v>1398</v>
      </c>
      <c r="B556" t="s">
        <v>1500</v>
      </c>
      <c r="C556" t="s">
        <v>1501</v>
      </c>
      <c r="F556" t="s">
        <v>1500</v>
      </c>
      <c r="G556" s="1">
        <v>52</v>
      </c>
      <c r="H556" s="1">
        <v>2.4119999999999999</v>
      </c>
      <c r="I556" s="2">
        <v>1254240</v>
      </c>
      <c r="J556" s="3">
        <v>6.7901165500383999E-3</v>
      </c>
      <c r="K556" s="4">
        <v>184715533.34</v>
      </c>
      <c r="L556" s="5">
        <v>6775001</v>
      </c>
      <c r="M556" s="6">
        <v>27.26428134</v>
      </c>
      <c r="N556" s="7" t="str">
        <f>IF(ISNUMBER(_xll.BDP($C556, "DELTA_MID")),_xll.BDP($C556, "DELTA_MID")," ")</f>
        <v xml:space="preserve"> </v>
      </c>
      <c r="O556" s="7" t="str">
        <f>IF(ISNUMBER(N556),_xll.BDP($C556, "OPT_UNDL_TICKER")," ")</f>
        <v xml:space="preserve"> </v>
      </c>
      <c r="P556" s="8" t="str">
        <f>IF(ISNUMBER(N556),_xll.BDP($C556, "OPT_UNDL_PX")," ")</f>
        <v xml:space="preserve"> </v>
      </c>
      <c r="Q556" s="7" t="str">
        <f t="shared" si="8"/>
        <v xml:space="preserve"> </v>
      </c>
      <c r="R556" s="8" t="str">
        <f>IF(ISNUMBER(_xll.BDP($T556&amp;" Index","DUR_ADJ_OAS_MID")),_xll.BDP($T556&amp;" Index","DUR_ADJ_OAS_MID"),IF(ISNUMBER(_xll.BDP($T556&amp;" Govt","DUR_ADJ_OAS_MID")),_xll.BDP($T556&amp;" Govt","DUR_ADJ_OAS_MID")," "))</f>
        <v xml:space="preserve"> </v>
      </c>
      <c r="S556" s="7" t="str">
        <f ca="1">IF(AND(A555="SVOL",C555="Cash"),                                     SUM(INDIRECT(ADDRESS(ROW()-(COUNTIF(A:A,"SVOL")),COLUMN())):INDIRECT(ADDRESS(ROW()-1,COLUMN()))),                                    IF(AND(A556="TYA",C556="Cash"), SUM(INDIRECT(ADDRESS(ROW()-(COUNTIF(A:A,"TYA")-1),COLUMN())):INDIRECT(ADDRESS(ROW()-1,COLUMN()))),                                    IF(AND(A556="SVOL",ISNUMBER(FIND(" Govt",C556))),"", IF(AND(A556="SVOL",ISNUMBER(FIND(" Index",C556))),J556,                                    IF(ISNUMBER(N556),Q556*N556,IF(ISNUMBER(R556),J556*R556," "))))))</f>
        <v xml:space="preserve"> </v>
      </c>
      <c r="T556" t="s">
        <v>1502</v>
      </c>
      <c r="U556" t="s">
        <v>45</v>
      </c>
      <c r="AG556" s="17">
        <v>-1.057E-3</v>
      </c>
    </row>
    <row r="557" spans="1:33" x14ac:dyDescent="0.35">
      <c r="A557" t="s">
        <v>1398</v>
      </c>
      <c r="B557" t="s">
        <v>1503</v>
      </c>
      <c r="C557" t="s">
        <v>1504</v>
      </c>
      <c r="F557" t="s">
        <v>1503</v>
      </c>
      <c r="G557" s="1">
        <v>130</v>
      </c>
      <c r="H557" s="1">
        <v>2.5230000000000001</v>
      </c>
      <c r="I557" s="2">
        <v>3279900</v>
      </c>
      <c r="J557" s="3">
        <v>1.7756492595094299E-2</v>
      </c>
      <c r="K557" s="4">
        <v>184715533.34</v>
      </c>
      <c r="L557" s="5">
        <v>6775001</v>
      </c>
      <c r="M557" s="6">
        <v>27.26428134</v>
      </c>
      <c r="N557" s="7" t="str">
        <f>IF(ISNUMBER(_xll.BDP($C557, "DELTA_MID")),_xll.BDP($C557, "DELTA_MID")," ")</f>
        <v xml:space="preserve"> </v>
      </c>
      <c r="O557" s="7" t="str">
        <f>IF(ISNUMBER(N557),_xll.BDP($C557, "OPT_UNDL_TICKER")," ")</f>
        <v xml:space="preserve"> </v>
      </c>
      <c r="P557" s="8" t="str">
        <f>IF(ISNUMBER(N557),_xll.BDP($C557, "OPT_UNDL_PX")," ")</f>
        <v xml:space="preserve"> </v>
      </c>
      <c r="Q557" s="7" t="str">
        <f t="shared" si="8"/>
        <v xml:space="preserve"> </v>
      </c>
      <c r="R557" s="8" t="str">
        <f>IF(ISNUMBER(_xll.BDP($T557&amp;" Index","DUR_ADJ_OAS_MID")),_xll.BDP($T557&amp;" Index","DUR_ADJ_OAS_MID"),IF(ISNUMBER(_xll.BDP($T557&amp;" Govt","DUR_ADJ_OAS_MID")),_xll.BDP($T557&amp;" Govt","DUR_ADJ_OAS_MID")," "))</f>
        <v xml:space="preserve"> </v>
      </c>
      <c r="S557" s="7" t="str">
        <f ca="1">IF(AND(A556="SVOL",C556="Cash"),                                     SUM(INDIRECT(ADDRESS(ROW()-(COUNTIF(A:A,"SVOL")),COLUMN())):INDIRECT(ADDRESS(ROW()-1,COLUMN()))),                                    IF(AND(A557="TYA",C557="Cash"), SUM(INDIRECT(ADDRESS(ROW()-(COUNTIF(A:A,"TYA")-1),COLUMN())):INDIRECT(ADDRESS(ROW()-1,COLUMN()))),                                    IF(AND(A557="SVOL",ISNUMBER(FIND(" Govt",C557))),"", IF(AND(A557="SVOL",ISNUMBER(FIND(" Index",C557))),J557,                                    IF(ISNUMBER(N557),Q557*N557,IF(ISNUMBER(R557),J557*R557," "))))))</f>
        <v xml:space="preserve"> </v>
      </c>
      <c r="T557" t="s">
        <v>1505</v>
      </c>
      <c r="U557" t="s">
        <v>45</v>
      </c>
      <c r="AG557" s="17">
        <v>-1.057E-3</v>
      </c>
    </row>
    <row r="558" spans="1:33" x14ac:dyDescent="0.35">
      <c r="A558" t="s">
        <v>1398</v>
      </c>
      <c r="B558" t="s">
        <v>1506</v>
      </c>
      <c r="C558" t="s">
        <v>1507</v>
      </c>
      <c r="F558" t="s">
        <v>1506</v>
      </c>
      <c r="G558" s="1">
        <v>103</v>
      </c>
      <c r="H558" s="1">
        <v>2.9409999999999998</v>
      </c>
      <c r="I558" s="2">
        <v>3029230</v>
      </c>
      <c r="J558" s="3">
        <v>1.6399432929003199E-2</v>
      </c>
      <c r="K558" s="4">
        <v>184715533.34</v>
      </c>
      <c r="L558" s="5">
        <v>6775001</v>
      </c>
      <c r="M558" s="6">
        <v>27.26428134</v>
      </c>
      <c r="N558" s="7" t="str">
        <f>IF(ISNUMBER(_xll.BDP($C558, "DELTA_MID")),_xll.BDP($C558, "DELTA_MID")," ")</f>
        <v xml:space="preserve"> </v>
      </c>
      <c r="O558" s="7" t="str">
        <f>IF(ISNUMBER(N558),_xll.BDP($C558, "OPT_UNDL_TICKER")," ")</f>
        <v xml:space="preserve"> </v>
      </c>
      <c r="P558" s="8" t="str">
        <f>IF(ISNUMBER(N558),_xll.BDP($C558, "OPT_UNDL_PX")," ")</f>
        <v xml:space="preserve"> </v>
      </c>
      <c r="Q558" s="7" t="str">
        <f t="shared" si="8"/>
        <v xml:space="preserve"> </v>
      </c>
      <c r="R558" s="8" t="str">
        <f>IF(ISNUMBER(_xll.BDP($T558&amp;" Index","DUR_ADJ_OAS_MID")),_xll.BDP($T558&amp;" Index","DUR_ADJ_OAS_MID"),IF(ISNUMBER(_xll.BDP($T558&amp;" Govt","DUR_ADJ_OAS_MID")),_xll.BDP($T558&amp;" Govt","DUR_ADJ_OAS_MID")," "))</f>
        <v xml:space="preserve"> </v>
      </c>
      <c r="S558" s="7" t="str">
        <f ca="1">IF(AND(A557="SVOL",C557="Cash"),                                     SUM(INDIRECT(ADDRESS(ROW()-(COUNTIF(A:A,"SVOL")),COLUMN())):INDIRECT(ADDRESS(ROW()-1,COLUMN()))),                                    IF(AND(A558="TYA",C558="Cash"), SUM(INDIRECT(ADDRESS(ROW()-(COUNTIF(A:A,"TYA")-1),COLUMN())):INDIRECT(ADDRESS(ROW()-1,COLUMN()))),                                    IF(AND(A558="SVOL",ISNUMBER(FIND(" Govt",C558))),"", IF(AND(A558="SVOL",ISNUMBER(FIND(" Index",C558))),J558,                                    IF(ISNUMBER(N558),Q558*N558,IF(ISNUMBER(R558),J558*R558," "))))))</f>
        <v xml:space="preserve"> </v>
      </c>
      <c r="T558" t="s">
        <v>1508</v>
      </c>
      <c r="U558" t="s">
        <v>45</v>
      </c>
      <c r="AG558" s="17">
        <v>-1.057E-3</v>
      </c>
    </row>
    <row r="559" spans="1:33" x14ac:dyDescent="0.35">
      <c r="A559" t="s">
        <v>1398</v>
      </c>
      <c r="B559" t="s">
        <v>1509</v>
      </c>
      <c r="C559" t="s">
        <v>1510</v>
      </c>
      <c r="F559" t="s">
        <v>1509</v>
      </c>
      <c r="G559" s="1">
        <v>114</v>
      </c>
      <c r="H559" s="1">
        <v>3.4820000000000002</v>
      </c>
      <c r="I559" s="2">
        <v>3969480</v>
      </c>
      <c r="J559" s="3">
        <v>2.1489692437688598E-2</v>
      </c>
      <c r="K559" s="4">
        <v>184715533.34</v>
      </c>
      <c r="L559" s="5">
        <v>6775001</v>
      </c>
      <c r="M559" s="6">
        <v>27.26428134</v>
      </c>
      <c r="N559" s="7" t="str">
        <f>IF(ISNUMBER(_xll.BDP($C559, "DELTA_MID")),_xll.BDP($C559, "DELTA_MID")," ")</f>
        <v xml:space="preserve"> </v>
      </c>
      <c r="O559" s="7" t="str">
        <f>IF(ISNUMBER(N559),_xll.BDP($C559, "OPT_UNDL_TICKER")," ")</f>
        <v xml:space="preserve"> </v>
      </c>
      <c r="P559" s="8" t="str">
        <f>IF(ISNUMBER(N559),_xll.BDP($C559, "OPT_UNDL_PX")," ")</f>
        <v xml:space="preserve"> </v>
      </c>
      <c r="Q559" s="7" t="str">
        <f t="shared" si="8"/>
        <v xml:space="preserve"> </v>
      </c>
      <c r="R559" s="8" t="str">
        <f>IF(ISNUMBER(_xll.BDP($T559&amp;" Index","DUR_ADJ_OAS_MID")),_xll.BDP($T559&amp;" Index","DUR_ADJ_OAS_MID"),IF(ISNUMBER(_xll.BDP($T559&amp;" Govt","DUR_ADJ_OAS_MID")),_xll.BDP($T559&amp;" Govt","DUR_ADJ_OAS_MID")," "))</f>
        <v xml:space="preserve"> </v>
      </c>
      <c r="S559" s="7" t="str">
        <f ca="1">IF(AND(A558="SVOL",C558="Cash"),                                     SUM(INDIRECT(ADDRESS(ROW()-(COUNTIF(A:A,"SVOL")),COLUMN())):INDIRECT(ADDRESS(ROW()-1,COLUMN()))),                                    IF(AND(A559="TYA",C559="Cash"), SUM(INDIRECT(ADDRESS(ROW()-(COUNTIF(A:A,"TYA")-1),COLUMN())):INDIRECT(ADDRESS(ROW()-1,COLUMN()))),                                    IF(AND(A559="SVOL",ISNUMBER(FIND(" Govt",C559))),"", IF(AND(A559="SVOL",ISNUMBER(FIND(" Index",C559))),J559,                                    IF(ISNUMBER(N559),Q559*N559,IF(ISNUMBER(R559),J559*R559," "))))))</f>
        <v xml:space="preserve"> </v>
      </c>
      <c r="T559" t="s">
        <v>1511</v>
      </c>
      <c r="U559" t="s">
        <v>45</v>
      </c>
      <c r="AG559" s="17">
        <v>-1.057E-3</v>
      </c>
    </row>
    <row r="560" spans="1:33" x14ac:dyDescent="0.35">
      <c r="A560" t="s">
        <v>1398</v>
      </c>
      <c r="B560" t="s">
        <v>1512</v>
      </c>
      <c r="C560" t="s">
        <v>1513</v>
      </c>
      <c r="F560" t="s">
        <v>1512</v>
      </c>
      <c r="G560" s="1">
        <v>-21</v>
      </c>
      <c r="H560" s="1">
        <v>19.52</v>
      </c>
      <c r="I560" s="2">
        <v>-459110.40000000002</v>
      </c>
      <c r="J560" s="3">
        <v>-2.4854996853350998E-3</v>
      </c>
      <c r="K560" s="4">
        <v>184715533.34</v>
      </c>
      <c r="L560" s="5">
        <v>6775001</v>
      </c>
      <c r="M560" s="6">
        <v>27.26428134</v>
      </c>
      <c r="N560" s="7" t="str">
        <f>IF(ISNUMBER(_xll.BDP($C560, "DELTA_MID")),_xll.BDP($C560, "DELTA_MID")," ")</f>
        <v xml:space="preserve"> </v>
      </c>
      <c r="O560" s="7" t="str">
        <f>IF(ISNUMBER(N560),_xll.BDP($C560, "OPT_UNDL_TICKER")," ")</f>
        <v xml:space="preserve"> </v>
      </c>
      <c r="P560" s="8" t="str">
        <f>IF(ISNUMBER(N560),_xll.BDP($C560, "OPT_UNDL_PX")," ")</f>
        <v xml:space="preserve"> </v>
      </c>
      <c r="Q560" s="7" t="str">
        <f t="shared" si="8"/>
        <v xml:space="preserve"> </v>
      </c>
      <c r="R560" s="8" t="str">
        <f>IF(ISNUMBER(_xll.BDP($T560&amp;" Index","DUR_ADJ_OAS_MID")),_xll.BDP($T560&amp;" Index","DUR_ADJ_OAS_MID"),IF(ISNUMBER(_xll.BDP($T560&amp;" Govt","DUR_ADJ_OAS_MID")),_xll.BDP($T560&amp;" Govt","DUR_ADJ_OAS_MID")," "))</f>
        <v xml:space="preserve"> </v>
      </c>
      <c r="S560" s="7" t="str">
        <f ca="1">IF(AND(A559="SVOL",C559="Cash"),                                     SUM(INDIRECT(ADDRESS(ROW()-(COUNTIF(A:A,"SVOL")),COLUMN())):INDIRECT(ADDRESS(ROW()-1,COLUMN()))),                                    IF(AND(A560="TYA",C560="Cash"), SUM(INDIRECT(ADDRESS(ROW()-(COUNTIF(A:A,"TYA")-1),COLUMN())):INDIRECT(ADDRESS(ROW()-1,COLUMN()))),                                    IF(AND(A560="SVOL",ISNUMBER(FIND(" Govt",C560))),"", IF(AND(A560="SVOL",ISNUMBER(FIND(" Index",C560))),J560,                                    IF(ISNUMBER(N560),Q560*N560,IF(ISNUMBER(R560),J560*R560," "))))))</f>
        <v xml:space="preserve"> </v>
      </c>
      <c r="T560" t="s">
        <v>1514</v>
      </c>
      <c r="U560" t="s">
        <v>45</v>
      </c>
      <c r="AG560" s="17">
        <v>-1.057E-3</v>
      </c>
    </row>
    <row r="561" spans="1:33" x14ac:dyDescent="0.35">
      <c r="A561" t="s">
        <v>1398</v>
      </c>
      <c r="B561" t="s">
        <v>1515</v>
      </c>
      <c r="C561" t="s">
        <v>1516</v>
      </c>
      <c r="F561" t="s">
        <v>1515</v>
      </c>
      <c r="G561" s="1">
        <v>-809</v>
      </c>
      <c r="H561" s="1">
        <v>19.22</v>
      </c>
      <c r="I561" s="2">
        <v>-17414857.600000001</v>
      </c>
      <c r="J561" s="3">
        <v>-9.4279334741614804E-2</v>
      </c>
      <c r="K561" s="4">
        <v>184715533.34</v>
      </c>
      <c r="L561" s="5">
        <v>6775001</v>
      </c>
      <c r="M561" s="6">
        <v>27.26428134</v>
      </c>
      <c r="N561" s="7" t="str">
        <f>IF(ISNUMBER(_xll.BDP($C561, "DELTA_MID")),_xll.BDP($C561, "DELTA_MID")," ")</f>
        <v xml:space="preserve"> </v>
      </c>
      <c r="O561" s="7" t="str">
        <f>IF(ISNUMBER(N561),_xll.BDP($C561, "OPT_UNDL_TICKER")," ")</f>
        <v xml:space="preserve"> </v>
      </c>
      <c r="P561" s="8" t="str">
        <f>IF(ISNUMBER(N561),_xll.BDP($C561, "OPT_UNDL_PX")," ")</f>
        <v xml:space="preserve"> </v>
      </c>
      <c r="Q561" s="7" t="str">
        <f t="shared" si="8"/>
        <v xml:space="preserve"> </v>
      </c>
      <c r="R561" s="8" t="str">
        <f>IF(ISNUMBER(_xll.BDP($T561&amp;" Index","DUR_ADJ_OAS_MID")),_xll.BDP($T561&amp;" Index","DUR_ADJ_OAS_MID"),IF(ISNUMBER(_xll.BDP($T561&amp;" Govt","DUR_ADJ_OAS_MID")),_xll.BDP($T561&amp;" Govt","DUR_ADJ_OAS_MID")," "))</f>
        <v xml:space="preserve"> </v>
      </c>
      <c r="S561" s="7" t="str">
        <f ca="1">IF(AND(A560="SVOL",C560="Cash"),                                     SUM(INDIRECT(ADDRESS(ROW()-(COUNTIF(A:A,"SVOL")),COLUMN())):INDIRECT(ADDRESS(ROW()-1,COLUMN()))),                                    IF(AND(A561="TYA",C561="Cash"), SUM(INDIRECT(ADDRESS(ROW()-(COUNTIF(A:A,"TYA")-1),COLUMN())):INDIRECT(ADDRESS(ROW()-1,COLUMN()))),                                    IF(AND(A561="SVOL",ISNUMBER(FIND(" Govt",C561))),"", IF(AND(A561="SVOL",ISNUMBER(FIND(" Index",C561))),J561,                                    IF(ISNUMBER(N561),Q561*N561,IF(ISNUMBER(R561),J561*R561," "))))))</f>
        <v xml:space="preserve"> </v>
      </c>
      <c r="T561" t="s">
        <v>1517</v>
      </c>
      <c r="U561" t="s">
        <v>45</v>
      </c>
      <c r="AG561" s="17">
        <v>-1.057E-3</v>
      </c>
    </row>
    <row r="562" spans="1:33" x14ac:dyDescent="0.35">
      <c r="A562" t="s">
        <v>1398</v>
      </c>
      <c r="B562" t="s">
        <v>1518</v>
      </c>
      <c r="C562" t="s">
        <v>1519</v>
      </c>
      <c r="F562" t="s">
        <v>1518</v>
      </c>
      <c r="G562" s="1">
        <v>-295</v>
      </c>
      <c r="H562" s="1">
        <v>19.25</v>
      </c>
      <c r="I562" s="2">
        <v>-6360200</v>
      </c>
      <c r="J562" s="3">
        <v>-3.4432404708472503E-2</v>
      </c>
      <c r="K562" s="4">
        <v>184715533.34</v>
      </c>
      <c r="L562" s="5">
        <v>6775001</v>
      </c>
      <c r="M562" s="6">
        <v>27.26428134</v>
      </c>
      <c r="N562" s="7" t="str">
        <f>IF(ISNUMBER(_xll.BDP($C562, "DELTA_MID")),_xll.BDP($C562, "DELTA_MID")," ")</f>
        <v xml:space="preserve"> </v>
      </c>
      <c r="O562" s="7" t="str">
        <f>IF(ISNUMBER(N562),_xll.BDP($C562, "OPT_UNDL_TICKER")," ")</f>
        <v xml:space="preserve"> </v>
      </c>
      <c r="P562" s="8" t="str">
        <f>IF(ISNUMBER(N562),_xll.BDP($C562, "OPT_UNDL_PX")," ")</f>
        <v xml:space="preserve"> </v>
      </c>
      <c r="Q562" s="7" t="str">
        <f t="shared" si="8"/>
        <v xml:space="preserve"> </v>
      </c>
      <c r="R562" s="8" t="str">
        <f>IF(ISNUMBER(_xll.BDP($T562&amp;" Index","DUR_ADJ_OAS_MID")),_xll.BDP($T562&amp;" Index","DUR_ADJ_OAS_MID"),IF(ISNUMBER(_xll.BDP($T562&amp;" Govt","DUR_ADJ_OAS_MID")),_xll.BDP($T562&amp;" Govt","DUR_ADJ_OAS_MID")," "))</f>
        <v xml:space="preserve"> </v>
      </c>
      <c r="S562" s="7" t="str">
        <f ca="1">IF(AND(A561="SVOL",C561="Cash"),                                     SUM(INDIRECT(ADDRESS(ROW()-(COUNTIF(A:A,"SVOL")),COLUMN())):INDIRECT(ADDRESS(ROW()-1,COLUMN()))),                                    IF(AND(A562="TYA",C562="Cash"), SUM(INDIRECT(ADDRESS(ROW()-(COUNTIF(A:A,"TYA")-1),COLUMN())):INDIRECT(ADDRESS(ROW()-1,COLUMN()))),                                    IF(AND(A562="SVOL",ISNUMBER(FIND(" Govt",C562))),"", IF(AND(A562="SVOL",ISNUMBER(FIND(" Index",C562))),J562,                                    IF(ISNUMBER(N562),Q562*N562,IF(ISNUMBER(R562),J562*R562," "))))))</f>
        <v xml:space="preserve"> </v>
      </c>
      <c r="T562" t="s">
        <v>1520</v>
      </c>
      <c r="U562" t="s">
        <v>45</v>
      </c>
      <c r="AG562" s="17">
        <v>-1.057E-3</v>
      </c>
    </row>
    <row r="563" spans="1:33" x14ac:dyDescent="0.35">
      <c r="A563" t="s">
        <v>1398</v>
      </c>
      <c r="B563" t="s">
        <v>1521</v>
      </c>
      <c r="C563" t="s">
        <v>1522</v>
      </c>
      <c r="F563" t="s">
        <v>1521</v>
      </c>
      <c r="G563" s="1">
        <v>-705</v>
      </c>
      <c r="H563" s="1">
        <v>95.22</v>
      </c>
      <c r="I563" s="2">
        <v>-167825250</v>
      </c>
      <c r="J563" s="3">
        <v>-0.9085605685828404</v>
      </c>
      <c r="K563" s="4">
        <v>184715533.34</v>
      </c>
      <c r="L563" s="5">
        <v>6775001</v>
      </c>
      <c r="M563" s="6">
        <v>27.26428134</v>
      </c>
      <c r="N563" s="7" t="str">
        <f>IF(ISNUMBER(_xll.BDP($C563, "DELTA_MID")),_xll.BDP($C563, "DELTA_MID")," ")</f>
        <v xml:space="preserve"> </v>
      </c>
      <c r="O563" s="7" t="str">
        <f>IF(ISNUMBER(N563),_xll.BDP($C563, "OPT_UNDL_TICKER")," ")</f>
        <v xml:space="preserve"> </v>
      </c>
      <c r="P563" s="8" t="str">
        <f>IF(ISNUMBER(N563),_xll.BDP($C563, "OPT_UNDL_PX")," ")</f>
        <v xml:space="preserve"> </v>
      </c>
      <c r="Q563" s="7" t="str">
        <f t="shared" si="8"/>
        <v xml:space="preserve"> </v>
      </c>
      <c r="R563" s="8" t="str">
        <f>IF(ISNUMBER(_xll.BDP($T563&amp;" Index","DUR_ADJ_OAS_MID")),_xll.BDP($T563&amp;" Index","DUR_ADJ_OAS_MID"),IF(ISNUMBER(_xll.BDP($T563&amp;" Govt","DUR_ADJ_OAS_MID")),_xll.BDP($T563&amp;" Govt","DUR_ADJ_OAS_MID")," "))</f>
        <v xml:space="preserve"> </v>
      </c>
      <c r="S563" s="7" t="str">
        <f ca="1">IF(AND(A562="SVOL",C562="Cash"),                                     SUM(INDIRECT(ADDRESS(ROW()-(COUNTIF(A:A,"SVOL")),COLUMN())):INDIRECT(ADDRESS(ROW()-1,COLUMN()))),                                    IF(AND(A563="TYA",C563="Cash"), SUM(INDIRECT(ADDRESS(ROW()-(COUNTIF(A:A,"TYA")-1),COLUMN())):INDIRECT(ADDRESS(ROW()-1,COLUMN()))),                                    IF(AND(A563="SVOL",ISNUMBER(FIND(" Govt",C563))),"", IF(AND(A563="SVOL",ISNUMBER(FIND(" Index",C563))),J563,                                    IF(ISNUMBER(N563),Q563*N563,IF(ISNUMBER(R563),J563*R563," "))))))</f>
        <v xml:space="preserve"> </v>
      </c>
      <c r="T563" t="s">
        <v>1523</v>
      </c>
      <c r="U563" t="s">
        <v>45</v>
      </c>
      <c r="AG563" s="17">
        <v>-1.057E-3</v>
      </c>
    </row>
    <row r="564" spans="1:33" x14ac:dyDescent="0.35">
      <c r="A564" t="s">
        <v>1398</v>
      </c>
      <c r="B564" t="s">
        <v>1524</v>
      </c>
      <c r="C564" t="s">
        <v>1525</v>
      </c>
      <c r="F564" t="s">
        <v>1524</v>
      </c>
      <c r="G564" s="1">
        <v>-868</v>
      </c>
      <c r="H564" s="1">
        <v>95.41</v>
      </c>
      <c r="I564" s="2">
        <v>-207039700</v>
      </c>
      <c r="J564" s="3">
        <v>-1.1208570078174811</v>
      </c>
      <c r="K564" s="4">
        <v>184715533.34</v>
      </c>
      <c r="L564" s="5">
        <v>6775001</v>
      </c>
      <c r="M564" s="6">
        <v>27.26428134</v>
      </c>
      <c r="N564" s="7" t="str">
        <f>IF(ISNUMBER(_xll.BDP($C564, "DELTA_MID")),_xll.BDP($C564, "DELTA_MID")," ")</f>
        <v xml:space="preserve"> </v>
      </c>
      <c r="O564" s="7" t="str">
        <f>IF(ISNUMBER(N564),_xll.BDP($C564, "OPT_UNDL_TICKER")," ")</f>
        <v xml:space="preserve"> </v>
      </c>
      <c r="P564" s="8" t="str">
        <f>IF(ISNUMBER(N564),_xll.BDP($C564, "OPT_UNDL_PX")," ")</f>
        <v xml:space="preserve"> </v>
      </c>
      <c r="Q564" s="7" t="str">
        <f t="shared" si="8"/>
        <v xml:space="preserve"> </v>
      </c>
      <c r="R564" s="8" t="str">
        <f>IF(ISNUMBER(_xll.BDP($T564&amp;" Index","DUR_ADJ_OAS_MID")),_xll.BDP($T564&amp;" Index","DUR_ADJ_OAS_MID"),IF(ISNUMBER(_xll.BDP($T564&amp;" Govt","DUR_ADJ_OAS_MID")),_xll.BDP($T564&amp;" Govt","DUR_ADJ_OAS_MID")," "))</f>
        <v xml:space="preserve"> </v>
      </c>
      <c r="S564" s="7" t="str">
        <f ca="1">IF(AND(A563="SVOL",C563="Cash"),                                     SUM(INDIRECT(ADDRESS(ROW()-(COUNTIF(A:A,"SVOL")),COLUMN())):INDIRECT(ADDRESS(ROW()-1,COLUMN()))),                                    IF(AND(A564="TYA",C564="Cash"), SUM(INDIRECT(ADDRESS(ROW()-(COUNTIF(A:A,"TYA")-1),COLUMN())):INDIRECT(ADDRESS(ROW()-1,COLUMN()))),                                    IF(AND(A564="SVOL",ISNUMBER(FIND(" Govt",C564))),"", IF(AND(A564="SVOL",ISNUMBER(FIND(" Index",C564))),J564,                                    IF(ISNUMBER(N564),Q564*N564,IF(ISNUMBER(R564),J564*R564," "))))))</f>
        <v xml:space="preserve"> </v>
      </c>
      <c r="T564" t="s">
        <v>1526</v>
      </c>
      <c r="U564" t="s">
        <v>45</v>
      </c>
      <c r="AG564" s="17">
        <v>-1.057E-3</v>
      </c>
    </row>
    <row r="565" spans="1:33" x14ac:dyDescent="0.35">
      <c r="A565" t="s">
        <v>1398</v>
      </c>
      <c r="B565" t="s">
        <v>1527</v>
      </c>
      <c r="C565" t="s">
        <v>1528</v>
      </c>
      <c r="F565" t="s">
        <v>1527</v>
      </c>
      <c r="G565" s="1">
        <v>-705</v>
      </c>
      <c r="H565" s="1">
        <v>94.834999999999994</v>
      </c>
      <c r="I565" s="2">
        <v>-167146687.5</v>
      </c>
      <c r="J565" s="3">
        <v>-0.90488701450907005</v>
      </c>
      <c r="K565" s="4">
        <v>184715533.34</v>
      </c>
      <c r="L565" s="5">
        <v>6775001</v>
      </c>
      <c r="M565" s="6">
        <v>27.26428134</v>
      </c>
      <c r="N565" s="7" t="str">
        <f>IF(ISNUMBER(_xll.BDP($C565, "DELTA_MID")),_xll.BDP($C565, "DELTA_MID")," ")</f>
        <v xml:space="preserve"> </v>
      </c>
      <c r="O565" s="7" t="str">
        <f>IF(ISNUMBER(N565),_xll.BDP($C565, "OPT_UNDL_TICKER")," ")</f>
        <v xml:space="preserve"> </v>
      </c>
      <c r="P565" s="8" t="str">
        <f>IF(ISNUMBER(N565),_xll.BDP($C565, "OPT_UNDL_PX")," ")</f>
        <v xml:space="preserve"> </v>
      </c>
      <c r="Q565" s="7" t="str">
        <f t="shared" si="8"/>
        <v xml:space="preserve"> </v>
      </c>
      <c r="R565" s="8" t="str">
        <f>IF(ISNUMBER(_xll.BDP($T565&amp;" Index","DUR_ADJ_OAS_MID")),_xll.BDP($T565&amp;" Index","DUR_ADJ_OAS_MID"),IF(ISNUMBER(_xll.BDP($T565&amp;" Govt","DUR_ADJ_OAS_MID")),_xll.BDP($T565&amp;" Govt","DUR_ADJ_OAS_MID")," "))</f>
        <v xml:space="preserve"> </v>
      </c>
      <c r="S565" s="7" t="str">
        <f ca="1">IF(AND(A564="SVOL",C564="Cash"),                                     SUM(INDIRECT(ADDRESS(ROW()-(COUNTIF(A:A,"SVOL")),COLUMN())):INDIRECT(ADDRESS(ROW()-1,COLUMN()))),                                    IF(AND(A565="TYA",C565="Cash"), SUM(INDIRECT(ADDRESS(ROW()-(COUNTIF(A:A,"TYA")-1),COLUMN())):INDIRECT(ADDRESS(ROW()-1,COLUMN()))),                                    IF(AND(A565="SVOL",ISNUMBER(FIND(" Govt",C565))),"", IF(AND(A565="SVOL",ISNUMBER(FIND(" Index",C565))),J565,                                    IF(ISNUMBER(N565),Q565*N565,IF(ISNUMBER(R565),J565*R565," "))))))</f>
        <v xml:space="preserve"> </v>
      </c>
      <c r="T565" t="s">
        <v>1529</v>
      </c>
      <c r="U565" t="s">
        <v>45</v>
      </c>
      <c r="AG565" s="17">
        <v>-1.057E-3</v>
      </c>
    </row>
    <row r="566" spans="1:33" x14ac:dyDescent="0.35">
      <c r="A566" t="s">
        <v>1398</v>
      </c>
      <c r="B566" t="s">
        <v>1530</v>
      </c>
      <c r="C566" t="s">
        <v>1531</v>
      </c>
      <c r="F566" t="s">
        <v>1532</v>
      </c>
      <c r="G566" s="1">
        <v>-593</v>
      </c>
      <c r="H566" s="1">
        <v>95.02</v>
      </c>
      <c r="I566" s="2">
        <v>-140867150</v>
      </c>
      <c r="J566" s="3">
        <v>-0.76261669741975213</v>
      </c>
      <c r="K566" s="4">
        <v>184715533.34</v>
      </c>
      <c r="L566" s="5">
        <v>6775001</v>
      </c>
      <c r="M566" s="6">
        <v>27.26428134</v>
      </c>
      <c r="N566" s="7" t="str">
        <f>IF(ISNUMBER(_xll.BDP($C566, "DELTA_MID")),_xll.BDP($C566, "DELTA_MID")," ")</f>
        <v xml:space="preserve"> </v>
      </c>
      <c r="O566" s="7" t="str">
        <f>IF(ISNUMBER(N566),_xll.BDP($C566, "OPT_UNDL_TICKER")," ")</f>
        <v xml:space="preserve"> </v>
      </c>
      <c r="P566" s="8" t="str">
        <f>IF(ISNUMBER(N566),_xll.BDP($C566, "OPT_UNDL_PX")," ")</f>
        <v xml:space="preserve"> </v>
      </c>
      <c r="Q566" s="7" t="str">
        <f t="shared" si="8"/>
        <v xml:space="preserve"> </v>
      </c>
      <c r="R566" s="8" t="str">
        <f>IF(ISNUMBER(_xll.BDP($T566&amp;" Index","DUR_ADJ_OAS_MID")),_xll.BDP($T566&amp;" Index","DUR_ADJ_OAS_MID"),IF(ISNUMBER(_xll.BDP($T566&amp;" Govt","DUR_ADJ_OAS_MID")),_xll.BDP($T566&amp;" Govt","DUR_ADJ_OAS_MID")," "))</f>
        <v xml:space="preserve"> </v>
      </c>
      <c r="S566" s="7" t="str">
        <f ca="1">IF(AND(A565="SVOL",C565="Cash"),                                     SUM(INDIRECT(ADDRESS(ROW()-(COUNTIF(A:A,"SVOL")),COLUMN())):INDIRECT(ADDRESS(ROW()-1,COLUMN()))),                                    IF(AND(A566="TYA",C566="Cash"), SUM(INDIRECT(ADDRESS(ROW()-(COUNTIF(A:A,"TYA")-1),COLUMN())):INDIRECT(ADDRESS(ROW()-1,COLUMN()))),                                    IF(AND(A566="SVOL",ISNUMBER(FIND(" Govt",C566))),"", IF(AND(A566="SVOL",ISNUMBER(FIND(" Index",C566))),J566,                                    IF(ISNUMBER(N566),Q566*N566,IF(ISNUMBER(R566),J566*R566," "))))))</f>
        <v xml:space="preserve"> </v>
      </c>
      <c r="T566" t="s">
        <v>1533</v>
      </c>
      <c r="U566" t="s">
        <v>45</v>
      </c>
      <c r="AG566" s="17">
        <v>-1.057E-3</v>
      </c>
    </row>
    <row r="567" spans="1:33" x14ac:dyDescent="0.35">
      <c r="A567" t="s">
        <v>1398</v>
      </c>
      <c r="B567" t="s">
        <v>1534</v>
      </c>
      <c r="C567" t="s">
        <v>1535</v>
      </c>
      <c r="F567" t="s">
        <v>1534</v>
      </c>
      <c r="G567" s="1">
        <v>-87</v>
      </c>
      <c r="H567" s="1">
        <v>26.748000000000001</v>
      </c>
      <c r="I567" s="2">
        <v>-11635380</v>
      </c>
      <c r="J567" s="3">
        <v>-6.2990804235223297E-2</v>
      </c>
      <c r="K567" s="4">
        <v>184715533.34</v>
      </c>
      <c r="L567" s="5">
        <v>6775001</v>
      </c>
      <c r="M567" s="6">
        <v>27.26428134</v>
      </c>
      <c r="N567" s="7" t="str">
        <f>IF(ISNUMBER(_xll.BDP($C567, "DELTA_MID")),_xll.BDP($C567, "DELTA_MID")," ")</f>
        <v xml:space="preserve"> </v>
      </c>
      <c r="O567" s="7" t="str">
        <f>IF(ISNUMBER(N567),_xll.BDP($C567, "OPT_UNDL_TICKER")," ")</f>
        <v xml:space="preserve"> </v>
      </c>
      <c r="P567" s="8" t="str">
        <f>IF(ISNUMBER(N567),_xll.BDP($C567, "OPT_UNDL_PX")," ")</f>
        <v xml:space="preserve"> </v>
      </c>
      <c r="Q567" s="7" t="str">
        <f t="shared" si="8"/>
        <v xml:space="preserve"> </v>
      </c>
      <c r="R567" s="8" t="str">
        <f>IF(ISNUMBER(_xll.BDP($T567&amp;" Index","DUR_ADJ_OAS_MID")),_xll.BDP($T567&amp;" Index","DUR_ADJ_OAS_MID"),IF(ISNUMBER(_xll.BDP($T567&amp;" Govt","DUR_ADJ_OAS_MID")),_xll.BDP($T567&amp;" Govt","DUR_ADJ_OAS_MID")," "))</f>
        <v xml:space="preserve"> </v>
      </c>
      <c r="S567" s="7" t="str">
        <f ca="1">IF(AND(A566="SVOL",C566="Cash"),                                     SUM(INDIRECT(ADDRESS(ROW()-(COUNTIF(A:A,"SVOL")),COLUMN())):INDIRECT(ADDRESS(ROW()-1,COLUMN()))),                                    IF(AND(A567="TYA",C567="Cash"), SUM(INDIRECT(ADDRESS(ROW()-(COUNTIF(A:A,"TYA")-1),COLUMN())):INDIRECT(ADDRESS(ROW()-1,COLUMN()))),                                    IF(AND(A567="SVOL",ISNUMBER(FIND(" Govt",C567))),"", IF(AND(A567="SVOL",ISNUMBER(FIND(" Index",C567))),J567,                                    IF(ISNUMBER(N567),Q567*N567,IF(ISNUMBER(R567),J567*R567," "))))))</f>
        <v xml:space="preserve"> </v>
      </c>
      <c r="T567" t="s">
        <v>1536</v>
      </c>
      <c r="U567" t="s">
        <v>45</v>
      </c>
      <c r="AG567" s="17">
        <v>-1.057E-3</v>
      </c>
    </row>
    <row r="568" spans="1:33" x14ac:dyDescent="0.35">
      <c r="A568" t="s">
        <v>1398</v>
      </c>
      <c r="B568" t="s">
        <v>1537</v>
      </c>
      <c r="C568" t="s">
        <v>1538</v>
      </c>
      <c r="F568" t="s">
        <v>1537</v>
      </c>
      <c r="G568" s="1">
        <v>-9</v>
      </c>
      <c r="H568" s="1">
        <v>27.027999999999999</v>
      </c>
      <c r="I568" s="2">
        <v>-1216260</v>
      </c>
      <c r="J568" s="3">
        <v>-6.5845030896397004E-3</v>
      </c>
      <c r="K568" s="4">
        <v>184715533.34</v>
      </c>
      <c r="L568" s="5">
        <v>6775001</v>
      </c>
      <c r="M568" s="6">
        <v>27.26428134</v>
      </c>
      <c r="N568" s="7" t="str">
        <f>IF(ISNUMBER(_xll.BDP($C568, "DELTA_MID")),_xll.BDP($C568, "DELTA_MID")," ")</f>
        <v xml:space="preserve"> </v>
      </c>
      <c r="O568" s="7" t="str">
        <f>IF(ISNUMBER(N568),_xll.BDP($C568, "OPT_UNDL_TICKER")," ")</f>
        <v xml:space="preserve"> </v>
      </c>
      <c r="P568" s="8" t="str">
        <f>IF(ISNUMBER(N568),_xll.BDP($C568, "OPT_UNDL_PX")," ")</f>
        <v xml:space="preserve"> </v>
      </c>
      <c r="Q568" s="7" t="str">
        <f t="shared" si="8"/>
        <v xml:space="preserve"> </v>
      </c>
      <c r="R568" s="8" t="str">
        <f>IF(ISNUMBER(_xll.BDP($T568&amp;" Index","DUR_ADJ_OAS_MID")),_xll.BDP($T568&amp;" Index","DUR_ADJ_OAS_MID"),IF(ISNUMBER(_xll.BDP($T568&amp;" Govt","DUR_ADJ_OAS_MID")),_xll.BDP($T568&amp;" Govt","DUR_ADJ_OAS_MID")," "))</f>
        <v xml:space="preserve"> </v>
      </c>
      <c r="S568" s="7" t="str">
        <f ca="1">IF(AND(A567="SVOL",C567="Cash"),                                     SUM(INDIRECT(ADDRESS(ROW()-(COUNTIF(A:A,"SVOL")),COLUMN())):INDIRECT(ADDRESS(ROW()-1,COLUMN()))),                                    IF(AND(A568="TYA",C568="Cash"), SUM(INDIRECT(ADDRESS(ROW()-(COUNTIF(A:A,"TYA")-1),COLUMN())):INDIRECT(ADDRESS(ROW()-1,COLUMN()))),                                    IF(AND(A568="SVOL",ISNUMBER(FIND(" Govt",C568))),"", IF(AND(A568="SVOL",ISNUMBER(FIND(" Index",C568))),J568,                                    IF(ISNUMBER(N568),Q568*N568,IF(ISNUMBER(R568),J568*R568," "))))))</f>
        <v xml:space="preserve"> </v>
      </c>
      <c r="T568" t="s">
        <v>1539</v>
      </c>
      <c r="U568" t="s">
        <v>45</v>
      </c>
      <c r="AG568" s="17">
        <v>-1.057E-3</v>
      </c>
    </row>
    <row r="569" spans="1:33" x14ac:dyDescent="0.35">
      <c r="A569" t="s">
        <v>1398</v>
      </c>
      <c r="B569" t="s">
        <v>1540</v>
      </c>
      <c r="C569" t="s">
        <v>1541</v>
      </c>
      <c r="F569" t="s">
        <v>1540</v>
      </c>
      <c r="G569" s="1">
        <v>-3</v>
      </c>
      <c r="H569" s="1">
        <v>27.425999999999998</v>
      </c>
      <c r="I569" s="2">
        <v>-411390</v>
      </c>
      <c r="J569" s="3">
        <v>-2.2271543305270999E-3</v>
      </c>
      <c r="K569" s="4">
        <v>184715533.34</v>
      </c>
      <c r="L569" s="5">
        <v>6775001</v>
      </c>
      <c r="M569" s="6">
        <v>27.26428134</v>
      </c>
      <c r="N569" s="7" t="str">
        <f>IF(ISNUMBER(_xll.BDP($C569, "DELTA_MID")),_xll.BDP($C569, "DELTA_MID")," ")</f>
        <v xml:space="preserve"> </v>
      </c>
      <c r="O569" s="7" t="str">
        <f>IF(ISNUMBER(N569),_xll.BDP($C569, "OPT_UNDL_TICKER")," ")</f>
        <v xml:space="preserve"> </v>
      </c>
      <c r="P569" s="8" t="str">
        <f>IF(ISNUMBER(N569),_xll.BDP($C569, "OPT_UNDL_PX")," ")</f>
        <v xml:space="preserve"> </v>
      </c>
      <c r="Q569" s="7" t="str">
        <f t="shared" si="8"/>
        <v xml:space="preserve"> </v>
      </c>
      <c r="R569" s="8" t="str">
        <f>IF(ISNUMBER(_xll.BDP($T569&amp;" Index","DUR_ADJ_OAS_MID")),_xll.BDP($T569&amp;" Index","DUR_ADJ_OAS_MID"),IF(ISNUMBER(_xll.BDP($T569&amp;" Govt","DUR_ADJ_OAS_MID")),_xll.BDP($T569&amp;" Govt","DUR_ADJ_OAS_MID")," "))</f>
        <v xml:space="preserve"> </v>
      </c>
      <c r="S569" s="7" t="str">
        <f ca="1">IF(AND(A568="SVOL",C568="Cash"),                                     SUM(INDIRECT(ADDRESS(ROW()-(COUNTIF(A:A,"SVOL")),COLUMN())):INDIRECT(ADDRESS(ROW()-1,COLUMN()))),                                    IF(AND(A569="TYA",C569="Cash"), SUM(INDIRECT(ADDRESS(ROW()-(COUNTIF(A:A,"TYA")-1),COLUMN())):INDIRECT(ADDRESS(ROW()-1,COLUMN()))),                                    IF(AND(A569="SVOL",ISNUMBER(FIND(" Govt",C569))),"", IF(AND(A569="SVOL",ISNUMBER(FIND(" Index",C569))),J569,                                    IF(ISNUMBER(N569),Q569*N569,IF(ISNUMBER(R569),J569*R569," "))))))</f>
        <v xml:space="preserve"> </v>
      </c>
      <c r="T569" t="s">
        <v>1542</v>
      </c>
      <c r="U569" t="s">
        <v>45</v>
      </c>
      <c r="AG569" s="17">
        <v>-1.057E-3</v>
      </c>
    </row>
    <row r="570" spans="1:33" x14ac:dyDescent="0.35">
      <c r="A570" t="s">
        <v>1398</v>
      </c>
      <c r="B570" t="s">
        <v>1543</v>
      </c>
      <c r="C570" t="s">
        <v>1544</v>
      </c>
      <c r="F570" t="s">
        <v>1543</v>
      </c>
      <c r="G570" s="1">
        <v>585</v>
      </c>
      <c r="H570" s="1">
        <v>599.25</v>
      </c>
      <c r="I570" s="2">
        <v>17528062.5</v>
      </c>
      <c r="J570" s="3">
        <v>9.4892195489984704E-2</v>
      </c>
      <c r="K570" s="4">
        <v>184715533.34</v>
      </c>
      <c r="L570" s="5">
        <v>6775001</v>
      </c>
      <c r="M570" s="6">
        <v>27.26428134</v>
      </c>
      <c r="N570" s="7" t="str">
        <f>IF(ISNUMBER(_xll.BDP($C570, "DELTA_MID")),_xll.BDP($C570, "DELTA_MID")," ")</f>
        <v xml:space="preserve"> </v>
      </c>
      <c r="O570" s="7" t="str">
        <f>IF(ISNUMBER(N570),_xll.BDP($C570, "OPT_UNDL_TICKER")," ")</f>
        <v xml:space="preserve"> </v>
      </c>
      <c r="P570" s="8" t="str">
        <f>IF(ISNUMBER(N570),_xll.BDP($C570, "OPT_UNDL_PX")," ")</f>
        <v xml:space="preserve"> </v>
      </c>
      <c r="Q570" s="7" t="str">
        <f t="shared" si="8"/>
        <v xml:space="preserve"> </v>
      </c>
      <c r="R570" s="8" t="str">
        <f>IF(ISNUMBER(_xll.BDP($T570&amp;" Index","DUR_ADJ_OAS_MID")),_xll.BDP($T570&amp;" Index","DUR_ADJ_OAS_MID"),IF(ISNUMBER(_xll.BDP($T570&amp;" Govt","DUR_ADJ_OAS_MID")),_xll.BDP($T570&amp;" Govt","DUR_ADJ_OAS_MID")," "))</f>
        <v xml:space="preserve"> </v>
      </c>
      <c r="S570" s="7" t="str">
        <f ca="1">IF(AND(A569="SVOL",C569="Cash"),                                     SUM(INDIRECT(ADDRESS(ROW()-(COUNTIF(A:A,"SVOL")),COLUMN())):INDIRECT(ADDRESS(ROW()-1,COLUMN()))),                                    IF(AND(A570="TYA",C570="Cash"), SUM(INDIRECT(ADDRESS(ROW()-(COUNTIF(A:A,"TYA")-1),COLUMN())):INDIRECT(ADDRESS(ROW()-1,COLUMN()))),                                    IF(AND(A570="SVOL",ISNUMBER(FIND(" Govt",C570))),"", IF(AND(A570="SVOL",ISNUMBER(FIND(" Index",C570))),J570,                                    IF(ISNUMBER(N570),Q570*N570,IF(ISNUMBER(R570),J570*R570," "))))))</f>
        <v xml:space="preserve"> </v>
      </c>
      <c r="T570" t="s">
        <v>1545</v>
      </c>
      <c r="U570" t="s">
        <v>45</v>
      </c>
      <c r="AG570" s="17">
        <v>-1.057E-3</v>
      </c>
    </row>
    <row r="571" spans="1:33" x14ac:dyDescent="0.35">
      <c r="A571" t="s">
        <v>1398</v>
      </c>
      <c r="B571" t="s">
        <v>1546</v>
      </c>
      <c r="C571" t="s">
        <v>1547</v>
      </c>
      <c r="F571" t="s">
        <v>1546</v>
      </c>
      <c r="G571" s="1">
        <v>143</v>
      </c>
      <c r="H571" s="1">
        <v>619</v>
      </c>
      <c r="I571" s="2">
        <v>4425850</v>
      </c>
      <c r="J571" s="3">
        <v>2.3960356337692699E-2</v>
      </c>
      <c r="K571" s="4">
        <v>184715533.34</v>
      </c>
      <c r="L571" s="5">
        <v>6775001</v>
      </c>
      <c r="M571" s="6">
        <v>27.26428134</v>
      </c>
      <c r="N571" s="7" t="str">
        <f>IF(ISNUMBER(_xll.BDP($C571, "DELTA_MID")),_xll.BDP($C571, "DELTA_MID")," ")</f>
        <v xml:space="preserve"> </v>
      </c>
      <c r="O571" s="7" t="str">
        <f>IF(ISNUMBER(N571),_xll.BDP($C571, "OPT_UNDL_TICKER")," ")</f>
        <v xml:space="preserve"> </v>
      </c>
      <c r="P571" s="8" t="str">
        <f>IF(ISNUMBER(N571),_xll.BDP($C571, "OPT_UNDL_PX")," ")</f>
        <v xml:space="preserve"> </v>
      </c>
      <c r="Q571" s="7" t="str">
        <f t="shared" si="8"/>
        <v xml:space="preserve"> </v>
      </c>
      <c r="R571" s="8" t="str">
        <f>IF(ISNUMBER(_xll.BDP($T571&amp;" Index","DUR_ADJ_OAS_MID")),_xll.BDP($T571&amp;" Index","DUR_ADJ_OAS_MID"),IF(ISNUMBER(_xll.BDP($T571&amp;" Govt","DUR_ADJ_OAS_MID")),_xll.BDP($T571&amp;" Govt","DUR_ADJ_OAS_MID")," "))</f>
        <v xml:space="preserve"> </v>
      </c>
      <c r="S571" s="7" t="str">
        <f ca="1">IF(AND(A570="SVOL",C570="Cash"),                                     SUM(INDIRECT(ADDRESS(ROW()-(COUNTIF(A:A,"SVOL")),COLUMN())):INDIRECT(ADDRESS(ROW()-1,COLUMN()))),                                    IF(AND(A571="TYA",C571="Cash"), SUM(INDIRECT(ADDRESS(ROW()-(COUNTIF(A:A,"TYA")-1),COLUMN())):INDIRECT(ADDRESS(ROW()-1,COLUMN()))),                                    IF(AND(A571="SVOL",ISNUMBER(FIND(" Govt",C571))),"", IF(AND(A571="SVOL",ISNUMBER(FIND(" Index",C571))),J571,                                    IF(ISNUMBER(N571),Q571*N571,IF(ISNUMBER(R571),J571*R571," "))))))</f>
        <v xml:space="preserve"> </v>
      </c>
      <c r="T571" t="s">
        <v>1548</v>
      </c>
      <c r="U571" t="s">
        <v>45</v>
      </c>
      <c r="AG571" s="17">
        <v>-1.057E-3</v>
      </c>
    </row>
    <row r="572" spans="1:33" x14ac:dyDescent="0.35">
      <c r="A572" t="s">
        <v>1398</v>
      </c>
      <c r="B572" t="s">
        <v>1549</v>
      </c>
      <c r="C572" t="s">
        <v>1550</v>
      </c>
      <c r="F572" t="s">
        <v>1549</v>
      </c>
      <c r="G572" s="1">
        <v>50</v>
      </c>
      <c r="H572" s="1">
        <v>645.75</v>
      </c>
      <c r="I572" s="2">
        <v>1614375</v>
      </c>
      <c r="J572" s="3">
        <v>8.7397901561648995E-3</v>
      </c>
      <c r="K572" s="4">
        <v>184715533.34</v>
      </c>
      <c r="L572" s="5">
        <v>6775001</v>
      </c>
      <c r="M572" s="6">
        <v>27.26428134</v>
      </c>
      <c r="N572" s="7" t="str">
        <f>IF(ISNUMBER(_xll.BDP($C572, "DELTA_MID")),_xll.BDP($C572, "DELTA_MID")," ")</f>
        <v xml:space="preserve"> </v>
      </c>
      <c r="O572" s="7" t="str">
        <f>IF(ISNUMBER(N572),_xll.BDP($C572, "OPT_UNDL_TICKER")," ")</f>
        <v xml:space="preserve"> </v>
      </c>
      <c r="P572" s="8" t="str">
        <f>IF(ISNUMBER(N572),_xll.BDP($C572, "OPT_UNDL_PX")," ")</f>
        <v xml:space="preserve"> </v>
      </c>
      <c r="Q572" s="7" t="str">
        <f t="shared" si="8"/>
        <v xml:space="preserve"> </v>
      </c>
      <c r="R572" s="8" t="str">
        <f>IF(ISNUMBER(_xll.BDP($T572&amp;" Index","DUR_ADJ_OAS_MID")),_xll.BDP($T572&amp;" Index","DUR_ADJ_OAS_MID"),IF(ISNUMBER(_xll.BDP($T572&amp;" Govt","DUR_ADJ_OAS_MID")),_xll.BDP($T572&amp;" Govt","DUR_ADJ_OAS_MID")," "))</f>
        <v xml:space="preserve"> </v>
      </c>
      <c r="S572" s="7" t="str">
        <f ca="1">IF(AND(A571="SVOL",C571="Cash"),                                     SUM(INDIRECT(ADDRESS(ROW()-(COUNTIF(A:A,"SVOL")),COLUMN())):INDIRECT(ADDRESS(ROW()-1,COLUMN()))),                                    IF(AND(A572="TYA",C572="Cash"), SUM(INDIRECT(ADDRESS(ROW()-(COUNTIF(A:A,"TYA")-1),COLUMN())):INDIRECT(ADDRESS(ROW()-1,COLUMN()))),                                    IF(AND(A572="SVOL",ISNUMBER(FIND(" Govt",C572))),"", IF(AND(A572="SVOL",ISNUMBER(FIND(" Index",C572))),J572,                                    IF(ISNUMBER(N572),Q572*N572,IF(ISNUMBER(R572),J572*R572," "))))))</f>
        <v xml:space="preserve"> </v>
      </c>
      <c r="T572" t="s">
        <v>1551</v>
      </c>
      <c r="U572" t="s">
        <v>45</v>
      </c>
      <c r="AG572" s="17">
        <v>-1.057E-3</v>
      </c>
    </row>
    <row r="573" spans="1:33" x14ac:dyDescent="0.35">
      <c r="A573" t="s">
        <v>1398</v>
      </c>
      <c r="B573" t="s">
        <v>1552</v>
      </c>
      <c r="C573" t="s">
        <v>1552</v>
      </c>
      <c r="D573" t="s">
        <v>1553</v>
      </c>
      <c r="E573" t="s">
        <v>1554</v>
      </c>
      <c r="F573" t="s">
        <v>1555</v>
      </c>
      <c r="G573" s="1">
        <v>1000000</v>
      </c>
      <c r="H573" s="1">
        <v>99.620206999999994</v>
      </c>
      <c r="I573" s="2">
        <v>996202.07</v>
      </c>
      <c r="J573" s="3">
        <v>5.3931689012385996E-3</v>
      </c>
      <c r="K573" s="4">
        <v>184715533.34</v>
      </c>
      <c r="L573" s="5">
        <v>6775001</v>
      </c>
      <c r="M573" s="6">
        <v>27.26428134</v>
      </c>
      <c r="N573" s="7" t="str">
        <f>IF(ISNUMBER(_xll.BDP($C573, "DELTA_MID")),_xll.BDP($C573, "DELTA_MID")," ")</f>
        <v xml:space="preserve"> </v>
      </c>
      <c r="O573" s="7" t="str">
        <f>IF(ISNUMBER(N573),_xll.BDP($C573, "OPT_UNDL_TICKER")," ")</f>
        <v xml:space="preserve"> </v>
      </c>
      <c r="P573" s="8" t="str">
        <f>IF(ISNUMBER(N573),_xll.BDP($C573, "OPT_UNDL_PX")," ")</f>
        <v xml:space="preserve"> </v>
      </c>
      <c r="Q573" s="7" t="str">
        <f t="shared" si="8"/>
        <v xml:space="preserve"> </v>
      </c>
      <c r="R573" s="8">
        <f>IF(ISNUMBER(_xll.BDP($T573&amp;" Index","DUR_ADJ_OAS_MID")),_xll.BDP($T573&amp;" Index","DUR_ADJ_OAS_MID"),IF(ISNUMBER(_xll.BDP($T573&amp;" Govt","DUR_ADJ_OAS_MID")),_xll.BDP($T573&amp;" Govt","DUR_ADJ_OAS_MID")," "))</f>
        <v>6.9308919368655367E-2</v>
      </c>
      <c r="S573" s="7">
        <f ca="1">IF(AND(A572="SVOL",C572="Cash"),                                     SUM(INDIRECT(ADDRESS(ROW()-(COUNTIF(A:A,"SVOL")),COLUMN())):INDIRECT(ADDRESS(ROW()-1,COLUMN()))),                                    IF(AND(A573="TYA",C573="Cash"), SUM(INDIRECT(ADDRESS(ROW()-(COUNTIF(A:A,"TYA")-1),COLUMN())):INDIRECT(ADDRESS(ROW()-1,COLUMN()))),                                    IF(AND(A573="SVOL",ISNUMBER(FIND(" Govt",C573))),"", IF(AND(A573="SVOL",ISNUMBER(FIND(" Index",C573))),J573,                                    IF(ISNUMBER(N573),Q573*N573,IF(ISNUMBER(R573),J573*R573," "))))))</f>
        <v>3.7379470851748578E-4</v>
      </c>
      <c r="T573" t="s">
        <v>1555</v>
      </c>
      <c r="U573" t="s">
        <v>63</v>
      </c>
      <c r="AG573" s="17">
        <v>-1.057E-3</v>
      </c>
    </row>
    <row r="574" spans="1:33" x14ac:dyDescent="0.35">
      <c r="A574" t="s">
        <v>1398</v>
      </c>
      <c r="B574" t="s">
        <v>1556</v>
      </c>
      <c r="C574" t="s">
        <v>1556</v>
      </c>
      <c r="D574" t="s">
        <v>1557</v>
      </c>
      <c r="E574" t="s">
        <v>1558</v>
      </c>
      <c r="F574" t="s">
        <v>1559</v>
      </c>
      <c r="G574" s="1">
        <v>136500000</v>
      </c>
      <c r="H574" s="1">
        <v>99.283488000000006</v>
      </c>
      <c r="I574" s="2">
        <v>135521961.12</v>
      </c>
      <c r="J574" s="3">
        <v>0.73367928872829791</v>
      </c>
      <c r="K574" s="4">
        <v>184715533.34</v>
      </c>
      <c r="L574" s="5">
        <v>6775001</v>
      </c>
      <c r="M574" s="6">
        <v>27.26428134</v>
      </c>
      <c r="N574" s="7" t="str">
        <f>IF(ISNUMBER(_xll.BDP($C574, "DELTA_MID")),_xll.BDP($C574, "DELTA_MID")," ")</f>
        <v xml:space="preserve"> </v>
      </c>
      <c r="O574" s="7" t="str">
        <f>IF(ISNUMBER(N574),_xll.BDP($C574, "OPT_UNDL_TICKER")," ")</f>
        <v xml:space="preserve"> </v>
      </c>
      <c r="P574" s="8" t="str">
        <f>IF(ISNUMBER(N574),_xll.BDP($C574, "OPT_UNDL_PX")," ")</f>
        <v xml:space="preserve"> </v>
      </c>
      <c r="Q574" s="7" t="str">
        <f t="shared" si="8"/>
        <v xml:space="preserve"> </v>
      </c>
      <c r="R574" s="8">
        <f>IF(ISNUMBER(_xll.BDP($T574&amp;" Index","DUR_ADJ_OAS_MID")),_xll.BDP($T574&amp;" Index","DUR_ADJ_OAS_MID"),IF(ISNUMBER(_xll.BDP($T574&amp;" Govt","DUR_ADJ_OAS_MID")),_xll.BDP($T574&amp;" Govt","DUR_ADJ_OAS_MID")," "))</f>
        <v>0.13060392851092695</v>
      </c>
      <c r="S574" s="7">
        <f ca="1">IF(AND(A573="SVOL",C573="Cash"),                                     SUM(INDIRECT(ADDRESS(ROW()-(COUNTIF(A:A,"SVOL")),COLUMN())):INDIRECT(ADDRESS(ROW()-1,COLUMN()))),                                    IF(AND(A574="TYA",C574="Cash"), SUM(INDIRECT(ADDRESS(ROW()-(COUNTIF(A:A,"TYA")-1),COLUMN())):INDIRECT(ADDRESS(ROW()-1,COLUMN()))),                                    IF(AND(A574="SVOL",ISNUMBER(FIND(" Govt",C574))),"", IF(AND(A574="SVOL",ISNUMBER(FIND(" Index",C574))),J574,                                    IF(ISNUMBER(N574),Q574*N574,IF(ISNUMBER(R574),J574*R574," "))))))</f>
        <v>9.5821397375018352E-2</v>
      </c>
      <c r="T574" t="s">
        <v>1559</v>
      </c>
      <c r="U574" t="s">
        <v>63</v>
      </c>
      <c r="AG574" s="17">
        <v>-1.057E-3</v>
      </c>
    </row>
    <row r="575" spans="1:33" x14ac:dyDescent="0.35">
      <c r="A575" t="s">
        <v>1398</v>
      </c>
      <c r="B575" t="s">
        <v>59</v>
      </c>
      <c r="C575" t="s">
        <v>59</v>
      </c>
      <c r="D575" t="s">
        <v>60</v>
      </c>
      <c r="E575" t="s">
        <v>61</v>
      </c>
      <c r="F575" t="s">
        <v>62</v>
      </c>
      <c r="G575" s="1">
        <v>17300000</v>
      </c>
      <c r="H575" s="1">
        <v>99.065777999999995</v>
      </c>
      <c r="I575" s="2">
        <v>17138379.59</v>
      </c>
      <c r="J575" s="3">
        <v>9.2782557480944799E-2</v>
      </c>
      <c r="K575" s="4">
        <v>184715533.34</v>
      </c>
      <c r="L575" s="5">
        <v>6775001</v>
      </c>
      <c r="M575" s="6">
        <v>27.26428134</v>
      </c>
      <c r="N575" s="7" t="str">
        <f>IF(ISNUMBER(_xll.BDP($C575, "DELTA_MID")),_xll.BDP($C575, "DELTA_MID")," ")</f>
        <v xml:space="preserve"> </v>
      </c>
      <c r="O575" s="7" t="str">
        <f>IF(ISNUMBER(N575),_xll.BDP($C575, "OPT_UNDL_TICKER")," ")</f>
        <v xml:space="preserve"> </v>
      </c>
      <c r="P575" s="8" t="str">
        <f>IF(ISNUMBER(N575),_xll.BDP($C575, "OPT_UNDL_PX")," ")</f>
        <v xml:space="preserve"> </v>
      </c>
      <c r="Q575" s="7" t="str">
        <f t="shared" si="8"/>
        <v xml:space="preserve"> </v>
      </c>
      <c r="R575" s="8">
        <f>IF(ISNUMBER(_xll.BDP($T575&amp;" Index","DUR_ADJ_OAS_MID")),_xll.BDP($T575&amp;" Index","DUR_ADJ_OAS_MID"),IF(ISNUMBER(_xll.BDP($T575&amp;" Govt","DUR_ADJ_OAS_MID")),_xll.BDP($T575&amp;" Govt","DUR_ADJ_OAS_MID")," "))</f>
        <v>0.17058948962529646</v>
      </c>
      <c r="S575" s="7">
        <f ca="1">IF(AND(A574="SVOL",C574="Cash"),                                     SUM(INDIRECT(ADDRESS(ROW()-(COUNTIF(A:A,"SVOL")),COLUMN())):INDIRECT(ADDRESS(ROW()-1,COLUMN()))),                                    IF(AND(A575="TYA",C575="Cash"), SUM(INDIRECT(ADDRESS(ROW()-(COUNTIF(A:A,"TYA")-1),COLUMN())):INDIRECT(ADDRESS(ROW()-1,COLUMN()))),                                    IF(AND(A575="SVOL",ISNUMBER(FIND(" Govt",C575))),"", IF(AND(A575="SVOL",ISNUMBER(FIND(" Index",C575))),J575,                                    IF(ISNUMBER(N575),Q575*N575,IF(ISNUMBER(R575),J575*R575," "))))))</f>
        <v>1.5827729126804104E-2</v>
      </c>
      <c r="T575" t="s">
        <v>62</v>
      </c>
      <c r="U575" t="s">
        <v>63</v>
      </c>
      <c r="AG575" s="17">
        <v>-1.057E-3</v>
      </c>
    </row>
    <row r="576" spans="1:33" x14ac:dyDescent="0.35">
      <c r="A576" t="s">
        <v>1398</v>
      </c>
      <c r="B576" t="s">
        <v>1096</v>
      </c>
      <c r="C576" t="s">
        <v>1096</v>
      </c>
      <c r="D576" t="s">
        <v>1097</v>
      </c>
      <c r="E576" t="s">
        <v>1098</v>
      </c>
      <c r="F576" t="s">
        <v>1099</v>
      </c>
      <c r="G576" s="1">
        <v>16200000</v>
      </c>
      <c r="H576" s="1">
        <v>98.499251999999998</v>
      </c>
      <c r="I576" s="2">
        <v>15956878.82</v>
      </c>
      <c r="J576" s="3">
        <v>8.6386231472955793E-2</v>
      </c>
      <c r="K576" s="4">
        <v>184715533.34</v>
      </c>
      <c r="L576" s="5">
        <v>6775001</v>
      </c>
      <c r="M576" s="6">
        <v>27.26428134</v>
      </c>
      <c r="N576" s="7" t="str">
        <f>IF(ISNUMBER(_xll.BDP($C576, "DELTA_MID")),_xll.BDP($C576, "DELTA_MID")," ")</f>
        <v xml:space="preserve"> </v>
      </c>
      <c r="O576" s="7" t="str">
        <f>IF(ISNUMBER(N576),_xll.BDP($C576, "OPT_UNDL_TICKER")," ")</f>
        <v xml:space="preserve"> </v>
      </c>
      <c r="P576" s="8" t="str">
        <f>IF(ISNUMBER(N576),_xll.BDP($C576, "OPT_UNDL_PX")," ")</f>
        <v xml:space="preserve"> </v>
      </c>
      <c r="Q576" s="7" t="str">
        <f t="shared" si="8"/>
        <v xml:space="preserve"> </v>
      </c>
      <c r="R576" s="8">
        <f>IF(ISNUMBER(_xll.BDP($T576&amp;" Index","DUR_ADJ_OAS_MID")),_xll.BDP($T576&amp;" Index","DUR_ADJ_OAS_MID"),IF(ISNUMBER(_xll.BDP($T576&amp;" Govt","DUR_ADJ_OAS_MID")),_xll.BDP($T576&amp;" Govt","DUR_ADJ_OAS_MID")," "))</f>
        <v>0.27453717240719494</v>
      </c>
      <c r="S576" s="7">
        <f ca="1">IF(AND(A575="SVOL",C575="Cash"),                                     SUM(INDIRECT(ADDRESS(ROW()-(COUNTIF(A:A,"SVOL")),COLUMN())):INDIRECT(ADDRESS(ROW()-1,COLUMN()))),                                    IF(AND(A576="TYA",C576="Cash"), SUM(INDIRECT(ADDRESS(ROW()-(COUNTIF(A:A,"TYA")-1),COLUMN())):INDIRECT(ADDRESS(ROW()-1,COLUMN()))),                                    IF(AND(A576="SVOL",ISNUMBER(FIND(" Govt",C576))),"", IF(AND(A576="SVOL",ISNUMBER(FIND(" Index",C576))),J576,                                    IF(ISNUMBER(N576),Q576*N576,IF(ISNUMBER(R576),J576*R576," "))))))</f>
        <v>2.3716231723498713E-2</v>
      </c>
      <c r="T576" t="s">
        <v>1099</v>
      </c>
      <c r="U576" t="s">
        <v>63</v>
      </c>
      <c r="AG576" s="17">
        <v>-1.057E-3</v>
      </c>
    </row>
    <row r="577" spans="1:33" x14ac:dyDescent="0.35">
      <c r="A577" t="s">
        <v>1398</v>
      </c>
      <c r="B577" t="s">
        <v>67</v>
      </c>
      <c r="C577" t="s">
        <v>67</v>
      </c>
      <c r="G577" s="1">
        <v>15102111.74</v>
      </c>
      <c r="H577" s="1">
        <v>1</v>
      </c>
      <c r="I577" s="2">
        <v>15102111.74</v>
      </c>
      <c r="J577" s="3">
        <v>8.1758753401505305E-2</v>
      </c>
      <c r="K577" s="4">
        <v>184715533.34</v>
      </c>
      <c r="L577" s="5">
        <v>6775001</v>
      </c>
      <c r="M577" s="6">
        <v>27.26428134</v>
      </c>
      <c r="N577" s="7" t="str">
        <f>IF(ISNUMBER(_xll.BDP($C577, "DELTA_MID")),_xll.BDP($C577, "DELTA_MID")," ")</f>
        <v xml:space="preserve"> </v>
      </c>
      <c r="O577" s="7" t="str">
        <f>IF(ISNUMBER(N577),_xll.BDP($C577, "OPT_UNDL_TICKER")," ")</f>
        <v xml:space="preserve"> </v>
      </c>
      <c r="P577" s="8" t="str">
        <f>IF(ISNUMBER(N577),_xll.BDP($C577, "OPT_UNDL_PX")," ")</f>
        <v xml:space="preserve"> </v>
      </c>
      <c r="Q577" s="7" t="str">
        <f t="shared" ref="Q577:Q640" si="9">IF(ISNUMBER(N577),+G577*100*P577/K577," ")</f>
        <v xml:space="preserve"> </v>
      </c>
      <c r="R577" s="8" t="str">
        <f>IF(ISNUMBER(_xll.BDP($T577&amp;" Index","DUR_ADJ_OAS_MID")),_xll.BDP($T577&amp;" Index","DUR_ADJ_OAS_MID"),IF(ISNUMBER(_xll.BDP($T577&amp;" Govt","DUR_ADJ_OAS_MID")),_xll.BDP($T577&amp;" Govt","DUR_ADJ_OAS_MID")," "))</f>
        <v xml:space="preserve"> </v>
      </c>
      <c r="S577" s="7" t="str">
        <f ca="1">IF(AND(A576="SVOL",C576="Cash"),                                     SUM(INDIRECT(ADDRESS(ROW()-(COUNTIF(A:A,"SVOL")),COLUMN())):INDIRECT(ADDRESS(ROW()-1,COLUMN()))),                                    IF(AND(A577="TYA",C577="Cash"), SUM(INDIRECT(ADDRESS(ROW()-(COUNTIF(A:A,"TYA")-1),COLUMN())):INDIRECT(ADDRESS(ROW()-1,COLUMN()))),                                    IF(AND(A577="SVOL",ISNUMBER(FIND(" Govt",C577))),"", IF(AND(A577="SVOL",ISNUMBER(FIND(" Index",C577))),J577,                                    IF(ISNUMBER(N577),Q577*N577,IF(ISNUMBER(R577),J577*R577," "))))))</f>
        <v xml:space="preserve"> </v>
      </c>
      <c r="T577" t="s">
        <v>67</v>
      </c>
      <c r="U577" t="s">
        <v>67</v>
      </c>
      <c r="AG577" s="17">
        <v>-1.057E-3</v>
      </c>
    </row>
    <row r="578" spans="1:33" x14ac:dyDescent="0.35">
      <c r="N578" s="7" t="str">
        <f>IF(ISNUMBER(_xll.BDP($C578, "DELTA_MID")),_xll.BDP($C578, "DELTA_MID")," ")</f>
        <v xml:space="preserve"> </v>
      </c>
      <c r="O578" s="7" t="str">
        <f>IF(ISNUMBER(N578),_xll.BDP($C578, "OPT_UNDL_TICKER")," ")</f>
        <v xml:space="preserve"> </v>
      </c>
      <c r="P578" s="8" t="str">
        <f>IF(ISNUMBER(N578),_xll.BDP($C578, "OPT_UNDL_PX")," ")</f>
        <v xml:space="preserve"> </v>
      </c>
      <c r="Q578" s="7" t="str">
        <f t="shared" si="9"/>
        <v xml:space="preserve"> </v>
      </c>
      <c r="R578" s="8" t="str">
        <f>IF(ISNUMBER(_xll.BDP($T578&amp;" Index","DUR_ADJ_OAS_MID")),_xll.BDP($T578&amp;" Index","DUR_ADJ_OAS_MID"),IF(ISNUMBER(_xll.BDP($T578&amp;" Govt","DUR_ADJ_OAS_MID")),_xll.BDP($T578&amp;" Govt","DUR_ADJ_OAS_MID")," "))</f>
        <v xml:space="preserve"> </v>
      </c>
      <c r="S578" s="7" t="str">
        <f ca="1">IF(AND(A577="SVOL",C577="Cash"),                                     SUM(INDIRECT(ADDRESS(ROW()-(COUNTIF(A:A,"SVOL")),COLUMN())):INDIRECT(ADDRESS(ROW()-1,COLUMN()))),                                    IF(AND(A578="TYA",C578="Cash"), SUM(INDIRECT(ADDRESS(ROW()-(COUNTIF(A:A,"TYA")-1),COLUMN())):INDIRECT(ADDRESS(ROW()-1,COLUMN()))),                                    IF(AND(A578="SVOL",ISNUMBER(FIND(" Govt",C578))),"", IF(AND(A578="SVOL",ISNUMBER(FIND(" Index",C578))),J578,                                    IF(ISNUMBER(N578),Q578*N578,IF(ISNUMBER(R578),J578*R578," "))))))</f>
        <v xml:space="preserve"> </v>
      </c>
      <c r="AG578" s="17" t="s">
        <v>6276</v>
      </c>
    </row>
    <row r="579" spans="1:33" x14ac:dyDescent="0.35">
      <c r="A579" t="s">
        <v>1560</v>
      </c>
      <c r="B579" t="s">
        <v>1561</v>
      </c>
      <c r="C579" t="s">
        <v>1561</v>
      </c>
      <c r="F579" t="s">
        <v>1561</v>
      </c>
      <c r="G579" s="1">
        <v>1453746</v>
      </c>
      <c r="H579" s="1">
        <v>107.39239999999999</v>
      </c>
      <c r="I579" s="2">
        <v>156121271.93000001</v>
      </c>
      <c r="J579" s="3">
        <v>0.98859511264989886</v>
      </c>
      <c r="K579" s="4">
        <v>157922358.63999999</v>
      </c>
      <c r="L579" s="5">
        <v>6850001</v>
      </c>
      <c r="M579" s="6">
        <v>23.054355560000001</v>
      </c>
      <c r="N579" s="7" t="str">
        <f>IF(ISNUMBER(_xll.BDP($C579, "DELTA_MID")),_xll.BDP($C579, "DELTA_MID")," ")</f>
        <v xml:space="preserve"> </v>
      </c>
      <c r="O579" s="7" t="str">
        <f>IF(ISNUMBER(N579),_xll.BDP($C579, "OPT_UNDL_TICKER")," ")</f>
        <v xml:space="preserve"> </v>
      </c>
      <c r="P579" s="8" t="str">
        <f>IF(ISNUMBER(N579),_xll.BDP($C579, "OPT_UNDL_PX")," ")</f>
        <v xml:space="preserve"> </v>
      </c>
      <c r="Q579" s="7" t="str">
        <f t="shared" si="9"/>
        <v xml:space="preserve"> </v>
      </c>
      <c r="R579" s="8" t="str">
        <f>IF(ISNUMBER(_xll.BDP($T579&amp;" Index","DUR_ADJ_OAS_MID")),_xll.BDP($T579&amp;" Index","DUR_ADJ_OAS_MID"),IF(ISNUMBER(_xll.BDP($T579&amp;" Govt","DUR_ADJ_OAS_MID")),_xll.BDP($T579&amp;" Govt","DUR_ADJ_OAS_MID")," "))</f>
        <v xml:space="preserve"> </v>
      </c>
      <c r="S579" s="7" t="str">
        <f ca="1">IF(AND(A578="SVOL",C578="Cash"),                                     SUM(INDIRECT(ADDRESS(ROW()-(COUNTIF(A:A,"SVOL")),COLUMN())):INDIRECT(ADDRESS(ROW()-1,COLUMN()))),                                    IF(AND(A579="TYA",C579="Cash"), SUM(INDIRECT(ADDRESS(ROW()-(COUNTIF(A:A,"TYA")-1),COLUMN())):INDIRECT(ADDRESS(ROW()-1,COLUMN()))),                                    IF(AND(A579="SVOL",ISNUMBER(FIND(" Govt",C579))),"", IF(AND(A579="SVOL",ISNUMBER(FIND(" Index",C579))),J579,                                    IF(ISNUMBER(N579),Q579*N579,IF(ISNUMBER(R579),J579*R579," "))))))</f>
        <v xml:space="preserve"> </v>
      </c>
      <c r="T579" t="s">
        <v>1561</v>
      </c>
      <c r="U579" t="s">
        <v>86</v>
      </c>
      <c r="AC579" s="8" t="s">
        <v>89</v>
      </c>
      <c r="AD579" s="8" t="s">
        <v>90</v>
      </c>
      <c r="AE579" s="8">
        <v>30</v>
      </c>
      <c r="AF579" s="8" t="s">
        <v>1562</v>
      </c>
      <c r="AG579" s="17" t="s">
        <v>6276</v>
      </c>
    </row>
    <row r="580" spans="1:33" x14ac:dyDescent="0.35">
      <c r="A580" t="s">
        <v>1560</v>
      </c>
      <c r="B580" t="s">
        <v>1563</v>
      </c>
      <c r="C580" t="s">
        <v>1564</v>
      </c>
      <c r="D580" t="s">
        <v>1565</v>
      </c>
      <c r="E580" t="s">
        <v>1566</v>
      </c>
      <c r="G580" s="1">
        <v>174980.15067670069</v>
      </c>
      <c r="H580" s="1">
        <v>4.8891149999999994</v>
      </c>
      <c r="I580" s="2">
        <v>855498.07937571756</v>
      </c>
      <c r="J580" s="3">
        <v>5.4172068270960418E-3</v>
      </c>
      <c r="K580" s="4">
        <v>157922358.63999999</v>
      </c>
      <c r="L580" s="5">
        <v>6850001</v>
      </c>
      <c r="M580" s="6">
        <v>23.054355560000001</v>
      </c>
      <c r="N580" s="7" t="str">
        <f>IF(ISNUMBER(_xll.BDP($C580, "DELTA_MID")),_xll.BDP($C580, "DELTA_MID")," ")</f>
        <v xml:space="preserve"> </v>
      </c>
      <c r="O580" s="7" t="str">
        <f>IF(ISNUMBER(N580),_xll.BDP($C580, "OPT_UNDL_TICKER")," ")</f>
        <v xml:space="preserve"> </v>
      </c>
      <c r="P580" s="8" t="str">
        <f>IF(ISNUMBER(N580),_xll.BDP($C580, "OPT_UNDL_PX")," ")</f>
        <v xml:space="preserve"> </v>
      </c>
      <c r="Q580" s="7" t="str">
        <f t="shared" si="9"/>
        <v xml:space="preserve"> </v>
      </c>
      <c r="R580" s="8" t="str">
        <f>IF(ISNUMBER(_xll.BDP($T580&amp;" Index","DUR_ADJ_OAS_MID")),_xll.BDP($T580&amp;" Index","DUR_ADJ_OAS_MID"),IF(ISNUMBER(_xll.BDP($T580&amp;" Govt","DUR_ADJ_OAS_MID")),_xll.BDP($T580&amp;" Govt","DUR_ADJ_OAS_MID")," "))</f>
        <v xml:space="preserve"> </v>
      </c>
      <c r="S580" s="7" t="str">
        <f ca="1">IF(AND(A579="SVOL",C579="Cash"),                                     SUM(INDIRECT(ADDRESS(ROW()-(COUNTIF(A:A,"SVOL")),COLUMN())):INDIRECT(ADDRESS(ROW()-1,COLUMN()))),                                    IF(AND(A580="TYA",C580="Cash"), SUM(INDIRECT(ADDRESS(ROW()-(COUNTIF(A:A,"TYA")-1),COLUMN())):INDIRECT(ADDRESS(ROW()-1,COLUMN()))),                                    IF(AND(A580="SVOL",ISNUMBER(FIND(" Govt",C580))),"", IF(AND(A580="SVOL",ISNUMBER(FIND(" Index",C580))),J580,                                    IF(ISNUMBER(N580),Q580*N580,IF(ISNUMBER(R580),J580*R580," "))))))</f>
        <v xml:space="preserve"> </v>
      </c>
      <c r="AB580" s="8" t="s">
        <v>1561</v>
      </c>
      <c r="AG580" s="17" t="s">
        <v>6276</v>
      </c>
    </row>
    <row r="581" spans="1:33" x14ac:dyDescent="0.35">
      <c r="A581" t="s">
        <v>1560</v>
      </c>
      <c r="B581" t="s">
        <v>1567</v>
      </c>
      <c r="C581" t="s">
        <v>1568</v>
      </c>
      <c r="D581" t="s">
        <v>1569</v>
      </c>
      <c r="E581" t="s">
        <v>1570</v>
      </c>
      <c r="G581" s="1">
        <v>82832.250364333042</v>
      </c>
      <c r="H581" s="1">
        <v>4.3011429999999997</v>
      </c>
      <c r="I581" s="2">
        <v>356273.35382879851</v>
      </c>
      <c r="J581" s="3">
        <v>2.2560032467660879E-3</v>
      </c>
      <c r="K581" s="4">
        <v>157922358.63999999</v>
      </c>
      <c r="L581" s="5">
        <v>6850001</v>
      </c>
      <c r="M581" s="6">
        <v>23.054355560000001</v>
      </c>
      <c r="N581" s="7" t="str">
        <f>IF(ISNUMBER(_xll.BDP($C581, "DELTA_MID")),_xll.BDP($C581, "DELTA_MID")," ")</f>
        <v xml:space="preserve"> </v>
      </c>
      <c r="O581" s="7" t="str">
        <f>IF(ISNUMBER(N581),_xll.BDP($C581, "OPT_UNDL_TICKER")," ")</f>
        <v xml:space="preserve"> </v>
      </c>
      <c r="P581" s="8" t="str">
        <f>IF(ISNUMBER(N581),_xll.BDP($C581, "OPT_UNDL_PX")," ")</f>
        <v xml:space="preserve"> </v>
      </c>
      <c r="Q581" s="7" t="str">
        <f t="shared" si="9"/>
        <v xml:space="preserve"> </v>
      </c>
      <c r="R581" s="8" t="str">
        <f>IF(ISNUMBER(_xll.BDP($T581&amp;" Index","DUR_ADJ_OAS_MID")),_xll.BDP($T581&amp;" Index","DUR_ADJ_OAS_MID"),IF(ISNUMBER(_xll.BDP($T581&amp;" Govt","DUR_ADJ_OAS_MID")),_xll.BDP($T581&amp;" Govt","DUR_ADJ_OAS_MID")," "))</f>
        <v xml:space="preserve"> </v>
      </c>
      <c r="S581" s="7" t="str">
        <f ca="1">IF(AND(A580="SVOL",C580="Cash"),                                     SUM(INDIRECT(ADDRESS(ROW()-(COUNTIF(A:A,"SVOL")),COLUMN())):INDIRECT(ADDRESS(ROW()-1,COLUMN()))),                                    IF(AND(A581="TYA",C581="Cash"), SUM(INDIRECT(ADDRESS(ROW()-(COUNTIF(A:A,"TYA")-1),COLUMN())):INDIRECT(ADDRESS(ROW()-1,COLUMN()))),                                    IF(AND(A581="SVOL",ISNUMBER(FIND(" Govt",C581))),"", IF(AND(A581="SVOL",ISNUMBER(FIND(" Index",C581))),J581,                                    IF(ISNUMBER(N581),Q581*N581,IF(ISNUMBER(R581),J581*R581," "))))))</f>
        <v xml:space="preserve"> </v>
      </c>
      <c r="AB581" s="8" t="s">
        <v>1561</v>
      </c>
      <c r="AG581" s="17" t="s">
        <v>6276</v>
      </c>
    </row>
    <row r="582" spans="1:33" x14ac:dyDescent="0.35">
      <c r="A582" t="s">
        <v>1560</v>
      </c>
      <c r="B582" t="s">
        <v>1571</v>
      </c>
      <c r="C582" t="s">
        <v>1572</v>
      </c>
      <c r="D582" t="s">
        <v>1573</v>
      </c>
      <c r="E582" t="s">
        <v>1574</v>
      </c>
      <c r="G582" s="1">
        <v>67875.911272210622</v>
      </c>
      <c r="H582" s="1">
        <v>14.912393</v>
      </c>
      <c r="I582" s="2">
        <v>1012192.264124335</v>
      </c>
      <c r="J582" s="3">
        <v>6.4094297529568283E-3</v>
      </c>
      <c r="K582" s="4">
        <v>157922358.63999999</v>
      </c>
      <c r="L582" s="5">
        <v>6850001</v>
      </c>
      <c r="M582" s="6">
        <v>23.054355560000001</v>
      </c>
      <c r="N582" s="7" t="str">
        <f>IF(ISNUMBER(_xll.BDP($C582, "DELTA_MID")),_xll.BDP($C582, "DELTA_MID")," ")</f>
        <v xml:space="preserve"> </v>
      </c>
      <c r="O582" s="7" t="str">
        <f>IF(ISNUMBER(N582),_xll.BDP($C582, "OPT_UNDL_TICKER")," ")</f>
        <v xml:space="preserve"> </v>
      </c>
      <c r="P582" s="8" t="str">
        <f>IF(ISNUMBER(N582),_xll.BDP($C582, "OPT_UNDL_PX")," ")</f>
        <v xml:space="preserve"> </v>
      </c>
      <c r="Q582" s="7" t="str">
        <f t="shared" si="9"/>
        <v xml:space="preserve"> </v>
      </c>
      <c r="R582" s="8" t="str">
        <f>IF(ISNUMBER(_xll.BDP($T582&amp;" Index","DUR_ADJ_OAS_MID")),_xll.BDP($T582&amp;" Index","DUR_ADJ_OAS_MID"),IF(ISNUMBER(_xll.BDP($T582&amp;" Govt","DUR_ADJ_OAS_MID")),_xll.BDP($T582&amp;" Govt","DUR_ADJ_OAS_MID")," "))</f>
        <v xml:space="preserve"> </v>
      </c>
      <c r="S582" s="7" t="str">
        <f ca="1">IF(AND(A581="SVOL",C581="Cash"),                                     SUM(INDIRECT(ADDRESS(ROW()-(COUNTIF(A:A,"SVOL")),COLUMN())):INDIRECT(ADDRESS(ROW()-1,COLUMN()))),                                    IF(AND(A582="TYA",C582="Cash"), SUM(INDIRECT(ADDRESS(ROW()-(COUNTIF(A:A,"TYA")-1),COLUMN())):INDIRECT(ADDRESS(ROW()-1,COLUMN()))),                                    IF(AND(A582="SVOL",ISNUMBER(FIND(" Govt",C582))),"", IF(AND(A582="SVOL",ISNUMBER(FIND(" Index",C582))),J582,                                    IF(ISNUMBER(N582),Q582*N582,IF(ISNUMBER(R582),J582*R582," "))))))</f>
        <v xml:space="preserve"> </v>
      </c>
      <c r="AB582" s="8" t="s">
        <v>1561</v>
      </c>
      <c r="AG582" s="17" t="s">
        <v>6276</v>
      </c>
    </row>
    <row r="583" spans="1:33" x14ac:dyDescent="0.35">
      <c r="A583" t="s">
        <v>1560</v>
      </c>
      <c r="B583" t="s">
        <v>1575</v>
      </c>
      <c r="C583" t="s">
        <v>1576</v>
      </c>
      <c r="D583" t="s">
        <v>1577</v>
      </c>
      <c r="E583" t="s">
        <v>1578</v>
      </c>
      <c r="G583" s="1">
        <v>33069.812638685144</v>
      </c>
      <c r="H583" s="1">
        <v>8.5000299999999989</v>
      </c>
      <c r="I583" s="2">
        <v>281094.3995232028</v>
      </c>
      <c r="J583" s="3">
        <v>1.779953148774747E-3</v>
      </c>
      <c r="K583" s="4">
        <v>157922358.63999999</v>
      </c>
      <c r="L583" s="5">
        <v>6850001</v>
      </c>
      <c r="M583" s="6">
        <v>23.054355560000001</v>
      </c>
      <c r="N583" s="7" t="str">
        <f>IF(ISNUMBER(_xll.BDP($C583, "DELTA_MID")),_xll.BDP($C583, "DELTA_MID")," ")</f>
        <v xml:space="preserve"> </v>
      </c>
      <c r="O583" s="7" t="str">
        <f>IF(ISNUMBER(N583),_xll.BDP($C583, "OPT_UNDL_TICKER")," ")</f>
        <v xml:space="preserve"> </v>
      </c>
      <c r="P583" s="8" t="str">
        <f>IF(ISNUMBER(N583),_xll.BDP($C583, "OPT_UNDL_PX")," ")</f>
        <v xml:space="preserve"> </v>
      </c>
      <c r="Q583" s="7" t="str">
        <f t="shared" si="9"/>
        <v xml:space="preserve"> </v>
      </c>
      <c r="R583" s="8" t="str">
        <f>IF(ISNUMBER(_xll.BDP($T583&amp;" Index","DUR_ADJ_OAS_MID")),_xll.BDP($T583&amp;" Index","DUR_ADJ_OAS_MID"),IF(ISNUMBER(_xll.BDP($T583&amp;" Govt","DUR_ADJ_OAS_MID")),_xll.BDP($T583&amp;" Govt","DUR_ADJ_OAS_MID")," "))</f>
        <v xml:space="preserve"> </v>
      </c>
      <c r="S583" s="7" t="str">
        <f ca="1">IF(AND(A582="SVOL",C582="Cash"),                                     SUM(INDIRECT(ADDRESS(ROW()-(COUNTIF(A:A,"SVOL")),COLUMN())):INDIRECT(ADDRESS(ROW()-1,COLUMN()))),                                    IF(AND(A583="TYA",C583="Cash"), SUM(INDIRECT(ADDRESS(ROW()-(COUNTIF(A:A,"TYA")-1),COLUMN())):INDIRECT(ADDRESS(ROW()-1,COLUMN()))),                                    IF(AND(A583="SVOL",ISNUMBER(FIND(" Govt",C583))),"", IF(AND(A583="SVOL",ISNUMBER(FIND(" Index",C583))),J583,                                    IF(ISNUMBER(N583),Q583*N583,IF(ISNUMBER(R583),J583*R583," "))))))</f>
        <v xml:space="preserve"> </v>
      </c>
      <c r="AB583" s="8" t="s">
        <v>1561</v>
      </c>
      <c r="AG583" s="17" t="s">
        <v>6276</v>
      </c>
    </row>
    <row r="584" spans="1:33" x14ac:dyDescent="0.35">
      <c r="A584" t="s">
        <v>1560</v>
      </c>
      <c r="B584" t="s">
        <v>1579</v>
      </c>
      <c r="C584" t="s">
        <v>1580</v>
      </c>
      <c r="D584" t="s">
        <v>1581</v>
      </c>
      <c r="E584" t="s">
        <v>1582</v>
      </c>
      <c r="G584" s="1">
        <v>260810.29815059659</v>
      </c>
      <c r="H584" s="1">
        <v>2.3876776</v>
      </c>
      <c r="I584" s="2">
        <v>622730.90674350096</v>
      </c>
      <c r="J584" s="3">
        <v>3.9432725809464327E-3</v>
      </c>
      <c r="K584" s="4">
        <v>157922358.63999999</v>
      </c>
      <c r="L584" s="5">
        <v>6850001</v>
      </c>
      <c r="M584" s="6">
        <v>23.054355560000001</v>
      </c>
      <c r="N584" s="7" t="str">
        <f>IF(ISNUMBER(_xll.BDP($C584, "DELTA_MID")),_xll.BDP($C584, "DELTA_MID")," ")</f>
        <v xml:space="preserve"> </v>
      </c>
      <c r="O584" s="7" t="str">
        <f>IF(ISNUMBER(N584),_xll.BDP($C584, "OPT_UNDL_TICKER")," ")</f>
        <v xml:space="preserve"> </v>
      </c>
      <c r="P584" s="8" t="str">
        <f>IF(ISNUMBER(N584),_xll.BDP($C584, "OPT_UNDL_PX")," ")</f>
        <v xml:space="preserve"> </v>
      </c>
      <c r="Q584" s="7" t="str">
        <f t="shared" si="9"/>
        <v xml:space="preserve"> </v>
      </c>
      <c r="R584" s="8" t="str">
        <f>IF(ISNUMBER(_xll.BDP($T584&amp;" Index","DUR_ADJ_OAS_MID")),_xll.BDP($T584&amp;" Index","DUR_ADJ_OAS_MID"),IF(ISNUMBER(_xll.BDP($T584&amp;" Govt","DUR_ADJ_OAS_MID")),_xll.BDP($T584&amp;" Govt","DUR_ADJ_OAS_MID")," "))</f>
        <v xml:space="preserve"> </v>
      </c>
      <c r="S584" s="7" t="str">
        <f ca="1">IF(AND(A583="SVOL",C583="Cash"),                                     SUM(INDIRECT(ADDRESS(ROW()-(COUNTIF(A:A,"SVOL")),COLUMN())):INDIRECT(ADDRESS(ROW()-1,COLUMN()))),                                    IF(AND(A584="TYA",C584="Cash"), SUM(INDIRECT(ADDRESS(ROW()-(COUNTIF(A:A,"TYA")-1),COLUMN())):INDIRECT(ADDRESS(ROW()-1,COLUMN()))),                                    IF(AND(A584="SVOL",ISNUMBER(FIND(" Govt",C584))),"", IF(AND(A584="SVOL",ISNUMBER(FIND(" Index",C584))),J584,                                    IF(ISNUMBER(N584),Q584*N584,IF(ISNUMBER(R584),J584*R584," "))))))</f>
        <v xml:space="preserve"> </v>
      </c>
      <c r="AB584" s="8" t="s">
        <v>1561</v>
      </c>
      <c r="AG584" s="17" t="s">
        <v>6276</v>
      </c>
    </row>
    <row r="585" spans="1:33" x14ac:dyDescent="0.35">
      <c r="A585" t="s">
        <v>1560</v>
      </c>
      <c r="B585" t="s">
        <v>1583</v>
      </c>
      <c r="C585" t="s">
        <v>1584</v>
      </c>
      <c r="D585" t="s">
        <v>1585</v>
      </c>
      <c r="E585" t="s">
        <v>1586</v>
      </c>
      <c r="G585" s="1">
        <v>17096.581116222191</v>
      </c>
      <c r="H585" s="1">
        <v>22.968003</v>
      </c>
      <c r="I585" s="2">
        <v>392674.32636713458</v>
      </c>
      <c r="J585" s="3">
        <v>2.4865024164328472E-3</v>
      </c>
      <c r="K585" s="4">
        <v>157922358.63999999</v>
      </c>
      <c r="L585" s="5">
        <v>6850001</v>
      </c>
      <c r="M585" s="6">
        <v>23.054355560000001</v>
      </c>
      <c r="N585" s="7" t="str">
        <f>IF(ISNUMBER(_xll.BDP($C585, "DELTA_MID")),_xll.BDP($C585, "DELTA_MID")," ")</f>
        <v xml:space="preserve"> </v>
      </c>
      <c r="O585" s="7" t="str">
        <f>IF(ISNUMBER(N585),_xll.BDP($C585, "OPT_UNDL_TICKER")," ")</f>
        <v xml:space="preserve"> </v>
      </c>
      <c r="P585" s="8" t="str">
        <f>IF(ISNUMBER(N585),_xll.BDP($C585, "OPT_UNDL_PX")," ")</f>
        <v xml:space="preserve"> </v>
      </c>
      <c r="Q585" s="7" t="str">
        <f t="shared" si="9"/>
        <v xml:space="preserve"> </v>
      </c>
      <c r="R585" s="8" t="str">
        <f>IF(ISNUMBER(_xll.BDP($T585&amp;" Index","DUR_ADJ_OAS_MID")),_xll.BDP($T585&amp;" Index","DUR_ADJ_OAS_MID"),IF(ISNUMBER(_xll.BDP($T585&amp;" Govt","DUR_ADJ_OAS_MID")),_xll.BDP($T585&amp;" Govt","DUR_ADJ_OAS_MID")," "))</f>
        <v xml:space="preserve"> </v>
      </c>
      <c r="S585" s="7" t="str">
        <f ca="1">IF(AND(A584="SVOL",C584="Cash"),                                     SUM(INDIRECT(ADDRESS(ROW()-(COUNTIF(A:A,"SVOL")),COLUMN())):INDIRECT(ADDRESS(ROW()-1,COLUMN()))),                                    IF(AND(A585="TYA",C585="Cash"), SUM(INDIRECT(ADDRESS(ROW()-(COUNTIF(A:A,"TYA")-1),COLUMN())):INDIRECT(ADDRESS(ROW()-1,COLUMN()))),                                    IF(AND(A585="SVOL",ISNUMBER(FIND(" Govt",C585))),"", IF(AND(A585="SVOL",ISNUMBER(FIND(" Index",C585))),J585,                                    IF(ISNUMBER(N585),Q585*N585,IF(ISNUMBER(R585),J585*R585," "))))))</f>
        <v xml:space="preserve"> </v>
      </c>
      <c r="AB585" s="8" t="s">
        <v>1561</v>
      </c>
      <c r="AG585" s="17" t="s">
        <v>6276</v>
      </c>
    </row>
    <row r="586" spans="1:33" x14ac:dyDescent="0.35">
      <c r="A586" t="s">
        <v>1560</v>
      </c>
      <c r="B586" t="s">
        <v>1587</v>
      </c>
      <c r="C586" t="s">
        <v>1588</v>
      </c>
      <c r="D586" t="s">
        <v>1589</v>
      </c>
      <c r="E586" t="s">
        <v>1590</v>
      </c>
      <c r="G586" s="1">
        <v>1686.0571886460759</v>
      </c>
      <c r="H586" s="1">
        <v>50.186384999999987</v>
      </c>
      <c r="I586" s="2">
        <v>84617.115201409586</v>
      </c>
      <c r="J586" s="3">
        <v>5.3581466190169352E-4</v>
      </c>
      <c r="K586" s="4">
        <v>157922358.63999999</v>
      </c>
      <c r="L586" s="5">
        <v>6850001</v>
      </c>
      <c r="M586" s="6">
        <v>23.054355560000001</v>
      </c>
      <c r="N586" s="7" t="str">
        <f>IF(ISNUMBER(_xll.BDP($C586, "DELTA_MID")),_xll.BDP($C586, "DELTA_MID")," ")</f>
        <v xml:space="preserve"> </v>
      </c>
      <c r="O586" s="7" t="str">
        <f>IF(ISNUMBER(N586),_xll.BDP($C586, "OPT_UNDL_TICKER")," ")</f>
        <v xml:space="preserve"> </v>
      </c>
      <c r="P586" s="8" t="str">
        <f>IF(ISNUMBER(N586),_xll.BDP($C586, "OPT_UNDL_PX")," ")</f>
        <v xml:space="preserve"> </v>
      </c>
      <c r="Q586" s="7" t="str">
        <f t="shared" si="9"/>
        <v xml:space="preserve"> </v>
      </c>
      <c r="R586" s="8" t="str">
        <f>IF(ISNUMBER(_xll.BDP($T586&amp;" Index","DUR_ADJ_OAS_MID")),_xll.BDP($T586&amp;" Index","DUR_ADJ_OAS_MID"),IF(ISNUMBER(_xll.BDP($T586&amp;" Govt","DUR_ADJ_OAS_MID")),_xll.BDP($T586&amp;" Govt","DUR_ADJ_OAS_MID")," "))</f>
        <v xml:space="preserve"> </v>
      </c>
      <c r="S586" s="7" t="str">
        <f ca="1">IF(AND(A585="SVOL",C585="Cash"),                                     SUM(INDIRECT(ADDRESS(ROW()-(COUNTIF(A:A,"SVOL")),COLUMN())):INDIRECT(ADDRESS(ROW()-1,COLUMN()))),                                    IF(AND(A586="TYA",C586="Cash"), SUM(INDIRECT(ADDRESS(ROW()-(COUNTIF(A:A,"TYA")-1),COLUMN())):INDIRECT(ADDRESS(ROW()-1,COLUMN()))),                                    IF(AND(A586="SVOL",ISNUMBER(FIND(" Govt",C586))),"", IF(AND(A586="SVOL",ISNUMBER(FIND(" Index",C586))),J586,                                    IF(ISNUMBER(N586),Q586*N586,IF(ISNUMBER(R586),J586*R586," "))))))</f>
        <v xml:space="preserve"> </v>
      </c>
      <c r="AB586" s="8" t="s">
        <v>1561</v>
      </c>
      <c r="AG586" s="17" t="s">
        <v>6276</v>
      </c>
    </row>
    <row r="587" spans="1:33" x14ac:dyDescent="0.35">
      <c r="A587" t="s">
        <v>1560</v>
      </c>
      <c r="B587" t="s">
        <v>1591</v>
      </c>
      <c r="C587" t="s">
        <v>1592</v>
      </c>
      <c r="D587" t="s">
        <v>1593</v>
      </c>
      <c r="E587" t="s">
        <v>1594</v>
      </c>
      <c r="G587" s="1">
        <v>3830.0495231120358</v>
      </c>
      <c r="H587" s="1">
        <v>22.51765</v>
      </c>
      <c r="I587" s="2">
        <v>86243.714644103748</v>
      </c>
      <c r="J587" s="3">
        <v>5.4611465651108356E-4</v>
      </c>
      <c r="K587" s="4">
        <v>157922358.63999999</v>
      </c>
      <c r="L587" s="5">
        <v>6850001</v>
      </c>
      <c r="M587" s="6">
        <v>23.054355560000001</v>
      </c>
      <c r="N587" s="7" t="str">
        <f>IF(ISNUMBER(_xll.BDP($C587, "DELTA_MID")),_xll.BDP($C587, "DELTA_MID")," ")</f>
        <v xml:space="preserve"> </v>
      </c>
      <c r="O587" s="7" t="str">
        <f>IF(ISNUMBER(N587),_xll.BDP($C587, "OPT_UNDL_TICKER")," ")</f>
        <v xml:space="preserve"> </v>
      </c>
      <c r="P587" s="8" t="str">
        <f>IF(ISNUMBER(N587),_xll.BDP($C587, "OPT_UNDL_PX")," ")</f>
        <v xml:space="preserve"> </v>
      </c>
      <c r="Q587" s="7" t="str">
        <f t="shared" si="9"/>
        <v xml:space="preserve"> </v>
      </c>
      <c r="R587" s="8" t="str">
        <f>IF(ISNUMBER(_xll.BDP($T587&amp;" Index","DUR_ADJ_OAS_MID")),_xll.BDP($T587&amp;" Index","DUR_ADJ_OAS_MID"),IF(ISNUMBER(_xll.BDP($T587&amp;" Govt","DUR_ADJ_OAS_MID")),_xll.BDP($T587&amp;" Govt","DUR_ADJ_OAS_MID")," "))</f>
        <v xml:space="preserve"> </v>
      </c>
      <c r="S587" s="7" t="str">
        <f ca="1">IF(AND(A586="SVOL",C586="Cash"),                                     SUM(INDIRECT(ADDRESS(ROW()-(COUNTIF(A:A,"SVOL")),COLUMN())):INDIRECT(ADDRESS(ROW()-1,COLUMN()))),                                    IF(AND(A587="TYA",C587="Cash"), SUM(INDIRECT(ADDRESS(ROW()-(COUNTIF(A:A,"TYA")-1),COLUMN())):INDIRECT(ADDRESS(ROW()-1,COLUMN()))),                                    IF(AND(A587="SVOL",ISNUMBER(FIND(" Govt",C587))),"", IF(AND(A587="SVOL",ISNUMBER(FIND(" Index",C587))),J587,                                    IF(ISNUMBER(N587),Q587*N587,IF(ISNUMBER(R587),J587*R587," "))))))</f>
        <v xml:space="preserve"> </v>
      </c>
      <c r="AB587" s="8" t="s">
        <v>1561</v>
      </c>
      <c r="AG587" s="17" t="s">
        <v>6276</v>
      </c>
    </row>
    <row r="588" spans="1:33" x14ac:dyDescent="0.35">
      <c r="A588" t="s">
        <v>1560</v>
      </c>
      <c r="B588" t="s">
        <v>1595</v>
      </c>
      <c r="C588" t="s">
        <v>1596</v>
      </c>
      <c r="D588" t="s">
        <v>1597</v>
      </c>
      <c r="E588" t="s">
        <v>1598</v>
      </c>
      <c r="G588" s="1">
        <v>24614.278289383219</v>
      </c>
      <c r="H588" s="1">
        <v>26.761116999999999</v>
      </c>
      <c r="I588" s="2">
        <v>658705.58117274416</v>
      </c>
      <c r="J588" s="3">
        <v>4.1710723348194808E-3</v>
      </c>
      <c r="K588" s="4">
        <v>157922358.63999999</v>
      </c>
      <c r="L588" s="5">
        <v>6850001</v>
      </c>
      <c r="M588" s="6">
        <v>23.054355560000001</v>
      </c>
      <c r="N588" s="7" t="str">
        <f>IF(ISNUMBER(_xll.BDP($C588, "DELTA_MID")),_xll.BDP($C588, "DELTA_MID")," ")</f>
        <v xml:space="preserve"> </v>
      </c>
      <c r="O588" s="7" t="str">
        <f>IF(ISNUMBER(N588),_xll.BDP($C588, "OPT_UNDL_TICKER")," ")</f>
        <v xml:space="preserve"> </v>
      </c>
      <c r="P588" s="8" t="str">
        <f>IF(ISNUMBER(N588),_xll.BDP($C588, "OPT_UNDL_PX")," ")</f>
        <v xml:space="preserve"> </v>
      </c>
      <c r="Q588" s="7" t="str">
        <f t="shared" si="9"/>
        <v xml:space="preserve"> </v>
      </c>
      <c r="R588" s="8" t="str">
        <f>IF(ISNUMBER(_xll.BDP($T588&amp;" Index","DUR_ADJ_OAS_MID")),_xll.BDP($T588&amp;" Index","DUR_ADJ_OAS_MID"),IF(ISNUMBER(_xll.BDP($T588&amp;" Govt","DUR_ADJ_OAS_MID")),_xll.BDP($T588&amp;" Govt","DUR_ADJ_OAS_MID")," "))</f>
        <v xml:space="preserve"> </v>
      </c>
      <c r="S588" s="7" t="str">
        <f ca="1">IF(AND(A587="SVOL",C587="Cash"),                                     SUM(INDIRECT(ADDRESS(ROW()-(COUNTIF(A:A,"SVOL")),COLUMN())):INDIRECT(ADDRESS(ROW()-1,COLUMN()))),                                    IF(AND(A588="TYA",C588="Cash"), SUM(INDIRECT(ADDRESS(ROW()-(COUNTIF(A:A,"TYA")-1),COLUMN())):INDIRECT(ADDRESS(ROW()-1,COLUMN()))),                                    IF(AND(A588="SVOL",ISNUMBER(FIND(" Govt",C588))),"", IF(AND(A588="SVOL",ISNUMBER(FIND(" Index",C588))),J588,                                    IF(ISNUMBER(N588),Q588*N588,IF(ISNUMBER(R588),J588*R588," "))))))</f>
        <v xml:space="preserve"> </v>
      </c>
      <c r="AB588" s="8" t="s">
        <v>1561</v>
      </c>
      <c r="AG588" s="17" t="s">
        <v>6276</v>
      </c>
    </row>
    <row r="589" spans="1:33" x14ac:dyDescent="0.35">
      <c r="A589" t="s">
        <v>1560</v>
      </c>
      <c r="B589" t="s">
        <v>1599</v>
      </c>
      <c r="C589" t="s">
        <v>1600</v>
      </c>
      <c r="D589" t="s">
        <v>1601</v>
      </c>
      <c r="E589" t="s">
        <v>1602</v>
      </c>
      <c r="G589" s="1">
        <v>586.84674590677923</v>
      </c>
      <c r="H589" s="1">
        <v>819.51559999999995</v>
      </c>
      <c r="I589" s="2">
        <v>480930.06307984173</v>
      </c>
      <c r="J589" s="3">
        <v>3.0453576505665709E-3</v>
      </c>
      <c r="K589" s="4">
        <v>157922358.63999999</v>
      </c>
      <c r="L589" s="5">
        <v>6850001</v>
      </c>
      <c r="M589" s="6">
        <v>23.054355560000001</v>
      </c>
      <c r="N589" s="7" t="str">
        <f>IF(ISNUMBER(_xll.BDP($C589, "DELTA_MID")),_xll.BDP($C589, "DELTA_MID")," ")</f>
        <v xml:space="preserve"> </v>
      </c>
      <c r="O589" s="7" t="str">
        <f>IF(ISNUMBER(N589),_xll.BDP($C589, "OPT_UNDL_TICKER")," ")</f>
        <v xml:space="preserve"> </v>
      </c>
      <c r="P589" s="8" t="str">
        <f>IF(ISNUMBER(N589),_xll.BDP($C589, "OPT_UNDL_PX")," ")</f>
        <v xml:space="preserve"> </v>
      </c>
      <c r="Q589" s="7" t="str">
        <f t="shared" si="9"/>
        <v xml:space="preserve"> </v>
      </c>
      <c r="R589" s="8" t="str">
        <f>IF(ISNUMBER(_xll.BDP($T589&amp;" Index","DUR_ADJ_OAS_MID")),_xll.BDP($T589&amp;" Index","DUR_ADJ_OAS_MID"),IF(ISNUMBER(_xll.BDP($T589&amp;" Govt","DUR_ADJ_OAS_MID")),_xll.BDP($T589&amp;" Govt","DUR_ADJ_OAS_MID")," "))</f>
        <v xml:space="preserve"> </v>
      </c>
      <c r="S589" s="7" t="str">
        <f ca="1">IF(AND(A588="SVOL",C588="Cash"),                                     SUM(INDIRECT(ADDRESS(ROW()-(COUNTIF(A:A,"SVOL")),COLUMN())):INDIRECT(ADDRESS(ROW()-1,COLUMN()))),                                    IF(AND(A589="TYA",C589="Cash"), SUM(INDIRECT(ADDRESS(ROW()-(COUNTIF(A:A,"TYA")-1),COLUMN())):INDIRECT(ADDRESS(ROW()-1,COLUMN()))),                                    IF(AND(A589="SVOL",ISNUMBER(FIND(" Govt",C589))),"", IF(AND(A589="SVOL",ISNUMBER(FIND(" Index",C589))),J589,                                    IF(ISNUMBER(N589),Q589*N589,IF(ISNUMBER(R589),J589*R589," "))))))</f>
        <v xml:space="preserve"> </v>
      </c>
      <c r="AB589" s="8" t="s">
        <v>1561</v>
      </c>
      <c r="AG589" s="17" t="s">
        <v>6276</v>
      </c>
    </row>
    <row r="590" spans="1:33" x14ac:dyDescent="0.35">
      <c r="A590" t="s">
        <v>1560</v>
      </c>
      <c r="B590" t="s">
        <v>1603</v>
      </c>
      <c r="C590" t="s">
        <v>1604</v>
      </c>
      <c r="D590" t="s">
        <v>1605</v>
      </c>
      <c r="E590" t="s">
        <v>1606</v>
      </c>
      <c r="G590" s="1">
        <v>14203.02489818695</v>
      </c>
      <c r="H590" s="1">
        <v>34.182426999999997</v>
      </c>
      <c r="I590" s="2">
        <v>485493.86176145781</v>
      </c>
      <c r="J590" s="3">
        <v>3.074256653348182E-3</v>
      </c>
      <c r="K590" s="4">
        <v>157922358.63999999</v>
      </c>
      <c r="L590" s="5">
        <v>6850001</v>
      </c>
      <c r="M590" s="6">
        <v>23.054355560000001</v>
      </c>
      <c r="N590" s="7" t="str">
        <f>IF(ISNUMBER(_xll.BDP($C590, "DELTA_MID")),_xll.BDP($C590, "DELTA_MID")," ")</f>
        <v xml:space="preserve"> </v>
      </c>
      <c r="O590" s="7" t="str">
        <f>IF(ISNUMBER(N590),_xll.BDP($C590, "OPT_UNDL_TICKER")," ")</f>
        <v xml:space="preserve"> </v>
      </c>
      <c r="P590" s="8" t="str">
        <f>IF(ISNUMBER(N590),_xll.BDP($C590, "OPT_UNDL_PX")," ")</f>
        <v xml:space="preserve"> </v>
      </c>
      <c r="Q590" s="7" t="str">
        <f t="shared" si="9"/>
        <v xml:space="preserve"> </v>
      </c>
      <c r="R590" s="8" t="str">
        <f>IF(ISNUMBER(_xll.BDP($T590&amp;" Index","DUR_ADJ_OAS_MID")),_xll.BDP($T590&amp;" Index","DUR_ADJ_OAS_MID"),IF(ISNUMBER(_xll.BDP($T590&amp;" Govt","DUR_ADJ_OAS_MID")),_xll.BDP($T590&amp;" Govt","DUR_ADJ_OAS_MID")," "))</f>
        <v xml:space="preserve"> </v>
      </c>
      <c r="S590" s="7" t="str">
        <f ca="1">IF(AND(A589="SVOL",C589="Cash"),                                     SUM(INDIRECT(ADDRESS(ROW()-(COUNTIF(A:A,"SVOL")),COLUMN())):INDIRECT(ADDRESS(ROW()-1,COLUMN()))),                                    IF(AND(A590="TYA",C590="Cash"), SUM(INDIRECT(ADDRESS(ROW()-(COUNTIF(A:A,"TYA")-1),COLUMN())):INDIRECT(ADDRESS(ROW()-1,COLUMN()))),                                    IF(AND(A590="SVOL",ISNUMBER(FIND(" Govt",C590))),"", IF(AND(A590="SVOL",ISNUMBER(FIND(" Index",C590))),J590,                                    IF(ISNUMBER(N590),Q590*N590,IF(ISNUMBER(R590),J590*R590," "))))))</f>
        <v xml:space="preserve"> </v>
      </c>
      <c r="AB590" s="8" t="s">
        <v>1561</v>
      </c>
      <c r="AG590" s="17" t="s">
        <v>6276</v>
      </c>
    </row>
    <row r="591" spans="1:33" x14ac:dyDescent="0.35">
      <c r="A591" t="s">
        <v>1560</v>
      </c>
      <c r="B591" t="s">
        <v>1607</v>
      </c>
      <c r="C591" t="s">
        <v>1608</v>
      </c>
      <c r="D591" t="s">
        <v>1609</v>
      </c>
      <c r="E591" t="s">
        <v>1610</v>
      </c>
      <c r="G591" s="1">
        <v>9115.2661551196743</v>
      </c>
      <c r="H591" s="1">
        <v>38.996763999999999</v>
      </c>
      <c r="I591" s="2">
        <v>355465.88304838928</v>
      </c>
      <c r="J591" s="3">
        <v>2.2508901596303399E-3</v>
      </c>
      <c r="K591" s="4">
        <v>157922358.63999999</v>
      </c>
      <c r="L591" s="5">
        <v>6850001</v>
      </c>
      <c r="M591" s="6">
        <v>23.054355560000001</v>
      </c>
      <c r="N591" s="7" t="str">
        <f>IF(ISNUMBER(_xll.BDP($C591, "DELTA_MID")),_xll.BDP($C591, "DELTA_MID")," ")</f>
        <v xml:space="preserve"> </v>
      </c>
      <c r="O591" s="7" t="str">
        <f>IF(ISNUMBER(N591),_xll.BDP($C591, "OPT_UNDL_TICKER")," ")</f>
        <v xml:space="preserve"> </v>
      </c>
      <c r="P591" s="8" t="str">
        <f>IF(ISNUMBER(N591),_xll.BDP($C591, "OPT_UNDL_PX")," ")</f>
        <v xml:space="preserve"> </v>
      </c>
      <c r="Q591" s="7" t="str">
        <f t="shared" si="9"/>
        <v xml:space="preserve"> </v>
      </c>
      <c r="R591" s="8" t="str">
        <f>IF(ISNUMBER(_xll.BDP($T591&amp;" Index","DUR_ADJ_OAS_MID")),_xll.BDP($T591&amp;" Index","DUR_ADJ_OAS_MID"),IF(ISNUMBER(_xll.BDP($T591&amp;" Govt","DUR_ADJ_OAS_MID")),_xll.BDP($T591&amp;" Govt","DUR_ADJ_OAS_MID")," "))</f>
        <v xml:space="preserve"> </v>
      </c>
      <c r="S591" s="7" t="str">
        <f ca="1">IF(AND(A590="SVOL",C590="Cash"),                                     SUM(INDIRECT(ADDRESS(ROW()-(COUNTIF(A:A,"SVOL")),COLUMN())):INDIRECT(ADDRESS(ROW()-1,COLUMN()))),                                    IF(AND(A591="TYA",C591="Cash"), SUM(INDIRECT(ADDRESS(ROW()-(COUNTIF(A:A,"TYA")-1),COLUMN())):INDIRECT(ADDRESS(ROW()-1,COLUMN()))),                                    IF(AND(A591="SVOL",ISNUMBER(FIND(" Govt",C591))),"", IF(AND(A591="SVOL",ISNUMBER(FIND(" Index",C591))),J591,                                    IF(ISNUMBER(N591),Q591*N591,IF(ISNUMBER(R591),J591*R591," "))))))</f>
        <v xml:space="preserve"> </v>
      </c>
      <c r="AB591" s="8" t="s">
        <v>1561</v>
      </c>
      <c r="AG591" s="17" t="s">
        <v>6276</v>
      </c>
    </row>
    <row r="592" spans="1:33" x14ac:dyDescent="0.35">
      <c r="A592" t="s">
        <v>1560</v>
      </c>
      <c r="B592" t="s">
        <v>1611</v>
      </c>
      <c r="C592" t="s">
        <v>1612</v>
      </c>
      <c r="D592" t="s">
        <v>1613</v>
      </c>
      <c r="E592" t="s">
        <v>1614</v>
      </c>
      <c r="G592" s="1">
        <v>40272.676102577498</v>
      </c>
      <c r="H592" s="1">
        <v>38.527382000000003</v>
      </c>
      <c r="I592" s="2">
        <v>1551600.7763662741</v>
      </c>
      <c r="J592" s="3">
        <v>9.8250861355440207E-3</v>
      </c>
      <c r="K592" s="4">
        <v>157922358.63999999</v>
      </c>
      <c r="L592" s="5">
        <v>6850001</v>
      </c>
      <c r="M592" s="6">
        <v>23.054355560000001</v>
      </c>
      <c r="N592" s="7" t="str">
        <f>IF(ISNUMBER(_xll.BDP($C592, "DELTA_MID")),_xll.BDP($C592, "DELTA_MID")," ")</f>
        <v xml:space="preserve"> </v>
      </c>
      <c r="O592" s="7" t="str">
        <f>IF(ISNUMBER(N592),_xll.BDP($C592, "OPT_UNDL_TICKER")," ")</f>
        <v xml:space="preserve"> </v>
      </c>
      <c r="P592" s="8" t="str">
        <f>IF(ISNUMBER(N592),_xll.BDP($C592, "OPT_UNDL_PX")," ")</f>
        <v xml:space="preserve"> </v>
      </c>
      <c r="Q592" s="7" t="str">
        <f t="shared" si="9"/>
        <v xml:space="preserve"> </v>
      </c>
      <c r="R592" s="8" t="str">
        <f>IF(ISNUMBER(_xll.BDP($T592&amp;" Index","DUR_ADJ_OAS_MID")),_xll.BDP($T592&amp;" Index","DUR_ADJ_OAS_MID"),IF(ISNUMBER(_xll.BDP($T592&amp;" Govt","DUR_ADJ_OAS_MID")),_xll.BDP($T592&amp;" Govt","DUR_ADJ_OAS_MID")," "))</f>
        <v xml:space="preserve"> </v>
      </c>
      <c r="S592" s="7" t="str">
        <f ca="1">IF(AND(A591="SVOL",C591="Cash"),                                     SUM(INDIRECT(ADDRESS(ROW()-(COUNTIF(A:A,"SVOL")),COLUMN())):INDIRECT(ADDRESS(ROW()-1,COLUMN()))),                                    IF(AND(A592="TYA",C592="Cash"), SUM(INDIRECT(ADDRESS(ROW()-(COUNTIF(A:A,"TYA")-1),COLUMN())):INDIRECT(ADDRESS(ROW()-1,COLUMN()))),                                    IF(AND(A592="SVOL",ISNUMBER(FIND(" Govt",C592))),"", IF(AND(A592="SVOL",ISNUMBER(FIND(" Index",C592))),J592,                                    IF(ISNUMBER(N592),Q592*N592,IF(ISNUMBER(R592),J592*R592," "))))))</f>
        <v xml:space="preserve"> </v>
      </c>
      <c r="AB592" s="8" t="s">
        <v>1561</v>
      </c>
      <c r="AG592" s="17" t="s">
        <v>6276</v>
      </c>
    </row>
    <row r="593" spans="1:33" x14ac:dyDescent="0.35">
      <c r="A593" t="s">
        <v>1560</v>
      </c>
      <c r="B593" t="s">
        <v>1615</v>
      </c>
      <c r="C593" t="s">
        <v>1616</v>
      </c>
      <c r="D593" t="s">
        <v>1617</v>
      </c>
      <c r="E593" t="s">
        <v>1618</v>
      </c>
      <c r="G593" s="1">
        <v>19150.913641368988</v>
      </c>
      <c r="H593" s="1">
        <v>14.741132</v>
      </c>
      <c r="I593" s="2">
        <v>282306.1459080209</v>
      </c>
      <c r="J593" s="3">
        <v>1.787626200236575E-3</v>
      </c>
      <c r="K593" s="4">
        <v>157922358.63999999</v>
      </c>
      <c r="L593" s="5">
        <v>6850001</v>
      </c>
      <c r="M593" s="6">
        <v>23.054355560000001</v>
      </c>
      <c r="N593" s="7" t="str">
        <f>IF(ISNUMBER(_xll.BDP($C593, "DELTA_MID")),_xll.BDP($C593, "DELTA_MID")," ")</f>
        <v xml:space="preserve"> </v>
      </c>
      <c r="O593" s="7" t="str">
        <f>IF(ISNUMBER(N593),_xll.BDP($C593, "OPT_UNDL_TICKER")," ")</f>
        <v xml:space="preserve"> </v>
      </c>
      <c r="P593" s="8" t="str">
        <f>IF(ISNUMBER(N593),_xll.BDP($C593, "OPT_UNDL_PX")," ")</f>
        <v xml:space="preserve"> </v>
      </c>
      <c r="Q593" s="7" t="str">
        <f t="shared" si="9"/>
        <v xml:space="preserve"> </v>
      </c>
      <c r="R593" s="8" t="str">
        <f>IF(ISNUMBER(_xll.BDP($T593&amp;" Index","DUR_ADJ_OAS_MID")),_xll.BDP($T593&amp;" Index","DUR_ADJ_OAS_MID"),IF(ISNUMBER(_xll.BDP($T593&amp;" Govt","DUR_ADJ_OAS_MID")),_xll.BDP($T593&amp;" Govt","DUR_ADJ_OAS_MID")," "))</f>
        <v xml:space="preserve"> </v>
      </c>
      <c r="S593" s="7" t="str">
        <f ca="1">IF(AND(A592="SVOL",C592="Cash"),                                     SUM(INDIRECT(ADDRESS(ROW()-(COUNTIF(A:A,"SVOL")),COLUMN())):INDIRECT(ADDRESS(ROW()-1,COLUMN()))),                                    IF(AND(A593="TYA",C593="Cash"), SUM(INDIRECT(ADDRESS(ROW()-(COUNTIF(A:A,"TYA")-1),COLUMN())):INDIRECT(ADDRESS(ROW()-1,COLUMN()))),                                    IF(AND(A593="SVOL",ISNUMBER(FIND(" Govt",C593))),"", IF(AND(A593="SVOL",ISNUMBER(FIND(" Index",C593))),J593,                                    IF(ISNUMBER(N593),Q593*N593,IF(ISNUMBER(R593),J593*R593," "))))))</f>
        <v xml:space="preserve"> </v>
      </c>
      <c r="AB593" s="8" t="s">
        <v>1561</v>
      </c>
      <c r="AG593" s="17" t="s">
        <v>6276</v>
      </c>
    </row>
    <row r="594" spans="1:33" x14ac:dyDescent="0.35">
      <c r="A594" t="s">
        <v>1560</v>
      </c>
      <c r="B594" t="s">
        <v>1619</v>
      </c>
      <c r="C594" t="s">
        <v>1620</v>
      </c>
      <c r="D594" t="s">
        <v>1621</v>
      </c>
      <c r="E594" t="s">
        <v>1622</v>
      </c>
      <c r="G594" s="1">
        <v>8822.1367908973261</v>
      </c>
      <c r="H594" s="1">
        <v>49.684718999999987</v>
      </c>
      <c r="I594" s="2">
        <v>438325.38743529533</v>
      </c>
      <c r="J594" s="3">
        <v>2.775575233362E-3</v>
      </c>
      <c r="K594" s="4">
        <v>157922358.63999999</v>
      </c>
      <c r="L594" s="5">
        <v>6850001</v>
      </c>
      <c r="M594" s="6">
        <v>23.054355560000001</v>
      </c>
      <c r="N594" s="7" t="str">
        <f>IF(ISNUMBER(_xll.BDP($C594, "DELTA_MID")),_xll.BDP($C594, "DELTA_MID")," ")</f>
        <v xml:space="preserve"> </v>
      </c>
      <c r="O594" s="7" t="str">
        <f>IF(ISNUMBER(N594),_xll.BDP($C594, "OPT_UNDL_TICKER")," ")</f>
        <v xml:space="preserve"> </v>
      </c>
      <c r="P594" s="8" t="str">
        <f>IF(ISNUMBER(N594),_xll.BDP($C594, "OPT_UNDL_PX")," ")</f>
        <v xml:space="preserve"> </v>
      </c>
      <c r="Q594" s="7" t="str">
        <f t="shared" si="9"/>
        <v xml:space="preserve"> </v>
      </c>
      <c r="R594" s="8" t="str">
        <f>IF(ISNUMBER(_xll.BDP($T594&amp;" Index","DUR_ADJ_OAS_MID")),_xll.BDP($T594&amp;" Index","DUR_ADJ_OAS_MID"),IF(ISNUMBER(_xll.BDP($T594&amp;" Govt","DUR_ADJ_OAS_MID")),_xll.BDP($T594&amp;" Govt","DUR_ADJ_OAS_MID")," "))</f>
        <v xml:space="preserve"> </v>
      </c>
      <c r="S594" s="7" t="str">
        <f ca="1">IF(AND(A593="SVOL",C593="Cash"),                                     SUM(INDIRECT(ADDRESS(ROW()-(COUNTIF(A:A,"SVOL")),COLUMN())):INDIRECT(ADDRESS(ROW()-1,COLUMN()))),                                    IF(AND(A594="TYA",C594="Cash"), SUM(INDIRECT(ADDRESS(ROW()-(COUNTIF(A:A,"TYA")-1),COLUMN())):INDIRECT(ADDRESS(ROW()-1,COLUMN()))),                                    IF(AND(A594="SVOL",ISNUMBER(FIND(" Govt",C594))),"", IF(AND(A594="SVOL",ISNUMBER(FIND(" Index",C594))),J594,                                    IF(ISNUMBER(N594),Q594*N594,IF(ISNUMBER(R594),J594*R594," "))))))</f>
        <v xml:space="preserve"> </v>
      </c>
      <c r="AB594" s="8" t="s">
        <v>1561</v>
      </c>
      <c r="AG594" s="17" t="s">
        <v>6276</v>
      </c>
    </row>
    <row r="595" spans="1:33" x14ac:dyDescent="0.35">
      <c r="A595" t="s">
        <v>1560</v>
      </c>
      <c r="B595" t="s">
        <v>1623</v>
      </c>
      <c r="C595" t="s">
        <v>1624</v>
      </c>
      <c r="D595" t="s">
        <v>1625</v>
      </c>
      <c r="E595" t="s">
        <v>1626</v>
      </c>
      <c r="G595" s="1">
        <v>51456.913462788143</v>
      </c>
      <c r="H595" s="1">
        <v>7.6686869999999994</v>
      </c>
      <c r="I595" s="2">
        <v>394606.9633322084</v>
      </c>
      <c r="J595" s="3">
        <v>2.4987403096717611E-3</v>
      </c>
      <c r="K595" s="4">
        <v>157922358.63999999</v>
      </c>
      <c r="L595" s="5">
        <v>6850001</v>
      </c>
      <c r="M595" s="6">
        <v>23.054355560000001</v>
      </c>
      <c r="N595" s="7" t="str">
        <f>IF(ISNUMBER(_xll.BDP($C595, "DELTA_MID")),_xll.BDP($C595, "DELTA_MID")," ")</f>
        <v xml:space="preserve"> </v>
      </c>
      <c r="O595" s="7" t="str">
        <f>IF(ISNUMBER(N595),_xll.BDP($C595, "OPT_UNDL_TICKER")," ")</f>
        <v xml:space="preserve"> </v>
      </c>
      <c r="P595" s="8" t="str">
        <f>IF(ISNUMBER(N595),_xll.BDP($C595, "OPT_UNDL_PX")," ")</f>
        <v xml:space="preserve"> </v>
      </c>
      <c r="Q595" s="7" t="str">
        <f t="shared" si="9"/>
        <v xml:space="preserve"> </v>
      </c>
      <c r="R595" s="8" t="str">
        <f>IF(ISNUMBER(_xll.BDP($T595&amp;" Index","DUR_ADJ_OAS_MID")),_xll.BDP($T595&amp;" Index","DUR_ADJ_OAS_MID"),IF(ISNUMBER(_xll.BDP($T595&amp;" Govt","DUR_ADJ_OAS_MID")),_xll.BDP($T595&amp;" Govt","DUR_ADJ_OAS_MID")," "))</f>
        <v xml:space="preserve"> </v>
      </c>
      <c r="S595" s="7" t="str">
        <f ca="1">IF(AND(A594="SVOL",C594="Cash"),                                     SUM(INDIRECT(ADDRESS(ROW()-(COUNTIF(A:A,"SVOL")),COLUMN())):INDIRECT(ADDRESS(ROW()-1,COLUMN()))),                                    IF(AND(A595="TYA",C595="Cash"), SUM(INDIRECT(ADDRESS(ROW()-(COUNTIF(A:A,"TYA")-1),COLUMN())):INDIRECT(ADDRESS(ROW()-1,COLUMN()))),                                    IF(AND(A595="SVOL",ISNUMBER(FIND(" Govt",C595))),"", IF(AND(A595="SVOL",ISNUMBER(FIND(" Index",C595))),J595,                                    IF(ISNUMBER(N595),Q595*N595,IF(ISNUMBER(R595),J595*R595," "))))))</f>
        <v xml:space="preserve"> </v>
      </c>
      <c r="AB595" s="8" t="s">
        <v>1561</v>
      </c>
      <c r="AG595" s="17" t="s">
        <v>6276</v>
      </c>
    </row>
    <row r="596" spans="1:33" x14ac:dyDescent="0.35">
      <c r="A596" t="s">
        <v>1560</v>
      </c>
      <c r="B596" t="s">
        <v>1627</v>
      </c>
      <c r="C596" t="s">
        <v>1628</v>
      </c>
      <c r="D596" t="s">
        <v>1629</v>
      </c>
      <c r="E596" t="s">
        <v>1630</v>
      </c>
      <c r="G596" s="1">
        <v>22423.719404212949</v>
      </c>
      <c r="H596" s="1">
        <v>36.599110000000003</v>
      </c>
      <c r="I596" s="2">
        <v>820688.17308392422</v>
      </c>
      <c r="J596" s="3">
        <v>5.1967826478248472E-3</v>
      </c>
      <c r="K596" s="4">
        <v>157922358.63999999</v>
      </c>
      <c r="L596" s="5">
        <v>6850001</v>
      </c>
      <c r="M596" s="6">
        <v>23.054355560000001</v>
      </c>
      <c r="N596" s="7" t="str">
        <f>IF(ISNUMBER(_xll.BDP($C596, "DELTA_MID")),_xll.BDP($C596, "DELTA_MID")," ")</f>
        <v xml:space="preserve"> </v>
      </c>
      <c r="O596" s="7" t="str">
        <f>IF(ISNUMBER(N596),_xll.BDP($C596, "OPT_UNDL_TICKER")," ")</f>
        <v xml:space="preserve"> </v>
      </c>
      <c r="P596" s="8" t="str">
        <f>IF(ISNUMBER(N596),_xll.BDP($C596, "OPT_UNDL_PX")," ")</f>
        <v xml:space="preserve"> </v>
      </c>
      <c r="Q596" s="7" t="str">
        <f t="shared" si="9"/>
        <v xml:space="preserve"> </v>
      </c>
      <c r="R596" s="8" t="str">
        <f>IF(ISNUMBER(_xll.BDP($T596&amp;" Index","DUR_ADJ_OAS_MID")),_xll.BDP($T596&amp;" Index","DUR_ADJ_OAS_MID"),IF(ISNUMBER(_xll.BDP($T596&amp;" Govt","DUR_ADJ_OAS_MID")),_xll.BDP($T596&amp;" Govt","DUR_ADJ_OAS_MID")," "))</f>
        <v xml:space="preserve"> </v>
      </c>
      <c r="S596" s="7" t="str">
        <f ca="1">IF(AND(A595="SVOL",C595="Cash"),                                     SUM(INDIRECT(ADDRESS(ROW()-(COUNTIF(A:A,"SVOL")),COLUMN())):INDIRECT(ADDRESS(ROW()-1,COLUMN()))),                                    IF(AND(A596="TYA",C596="Cash"), SUM(INDIRECT(ADDRESS(ROW()-(COUNTIF(A:A,"TYA")-1),COLUMN())):INDIRECT(ADDRESS(ROW()-1,COLUMN()))),                                    IF(AND(A596="SVOL",ISNUMBER(FIND(" Govt",C596))),"", IF(AND(A596="SVOL",ISNUMBER(FIND(" Index",C596))),J596,                                    IF(ISNUMBER(N596),Q596*N596,IF(ISNUMBER(R596),J596*R596," "))))))</f>
        <v xml:space="preserve"> </v>
      </c>
      <c r="AB596" s="8" t="s">
        <v>1561</v>
      </c>
      <c r="AG596" s="17" t="s">
        <v>6276</v>
      </c>
    </row>
    <row r="597" spans="1:33" x14ac:dyDescent="0.35">
      <c r="A597" t="s">
        <v>1560</v>
      </c>
      <c r="B597" t="s">
        <v>1631</v>
      </c>
      <c r="C597" t="s">
        <v>1632</v>
      </c>
      <c r="D597" t="s">
        <v>1633</v>
      </c>
      <c r="E597" t="s">
        <v>1634</v>
      </c>
      <c r="G597" s="1">
        <v>15635.76460739819</v>
      </c>
      <c r="H597" s="1">
        <v>14.744303499999999</v>
      </c>
      <c r="I597" s="2">
        <v>230538.4588260373</v>
      </c>
      <c r="J597" s="3">
        <v>1.4598215275619911E-3</v>
      </c>
      <c r="K597" s="4">
        <v>157922358.63999999</v>
      </c>
      <c r="L597" s="5">
        <v>6850001</v>
      </c>
      <c r="M597" s="6">
        <v>23.054355560000001</v>
      </c>
      <c r="N597" s="7" t="str">
        <f>IF(ISNUMBER(_xll.BDP($C597, "DELTA_MID")),_xll.BDP($C597, "DELTA_MID")," ")</f>
        <v xml:space="preserve"> </v>
      </c>
      <c r="O597" s="7" t="str">
        <f>IF(ISNUMBER(N597),_xll.BDP($C597, "OPT_UNDL_TICKER")," ")</f>
        <v xml:space="preserve"> </v>
      </c>
      <c r="P597" s="8" t="str">
        <f>IF(ISNUMBER(N597),_xll.BDP($C597, "OPT_UNDL_PX")," ")</f>
        <v xml:space="preserve"> </v>
      </c>
      <c r="Q597" s="7" t="str">
        <f t="shared" si="9"/>
        <v xml:space="preserve"> </v>
      </c>
      <c r="R597" s="8" t="str">
        <f>IF(ISNUMBER(_xll.BDP($T597&amp;" Index","DUR_ADJ_OAS_MID")),_xll.BDP($T597&amp;" Index","DUR_ADJ_OAS_MID"),IF(ISNUMBER(_xll.BDP($T597&amp;" Govt","DUR_ADJ_OAS_MID")),_xll.BDP($T597&amp;" Govt","DUR_ADJ_OAS_MID")," "))</f>
        <v xml:space="preserve"> </v>
      </c>
      <c r="S597" s="7" t="str">
        <f ca="1">IF(AND(A596="SVOL",C596="Cash"),                                     SUM(INDIRECT(ADDRESS(ROW()-(COUNTIF(A:A,"SVOL")),COLUMN())):INDIRECT(ADDRESS(ROW()-1,COLUMN()))),                                    IF(AND(A597="TYA",C597="Cash"), SUM(INDIRECT(ADDRESS(ROW()-(COUNTIF(A:A,"TYA")-1),COLUMN())):INDIRECT(ADDRESS(ROW()-1,COLUMN()))),                                    IF(AND(A597="SVOL",ISNUMBER(FIND(" Govt",C597))),"", IF(AND(A597="SVOL",ISNUMBER(FIND(" Index",C597))),J597,                                    IF(ISNUMBER(N597),Q597*N597,IF(ISNUMBER(R597),J597*R597," "))))))</f>
        <v xml:space="preserve"> </v>
      </c>
      <c r="AB597" s="8" t="s">
        <v>1561</v>
      </c>
      <c r="AG597" s="17" t="s">
        <v>6276</v>
      </c>
    </row>
    <row r="598" spans="1:33" x14ac:dyDescent="0.35">
      <c r="A598" t="s">
        <v>1560</v>
      </c>
      <c r="B598" t="s">
        <v>1635</v>
      </c>
      <c r="C598" t="s">
        <v>1636</v>
      </c>
      <c r="D598" t="s">
        <v>1637</v>
      </c>
      <c r="E598" t="s">
        <v>1638</v>
      </c>
      <c r="G598" s="1">
        <v>26530.51964133911</v>
      </c>
      <c r="H598" s="1">
        <v>5.7582909999999989</v>
      </c>
      <c r="I598" s="2">
        <v>152770.45247604619</v>
      </c>
      <c r="J598" s="3">
        <v>9.6737696797134288E-4</v>
      </c>
      <c r="K598" s="4">
        <v>157922358.63999999</v>
      </c>
      <c r="L598" s="5">
        <v>6850001</v>
      </c>
      <c r="M598" s="6">
        <v>23.054355560000001</v>
      </c>
      <c r="N598" s="7" t="str">
        <f>IF(ISNUMBER(_xll.BDP($C598, "DELTA_MID")),_xll.BDP($C598, "DELTA_MID")," ")</f>
        <v xml:space="preserve"> </v>
      </c>
      <c r="O598" s="7" t="str">
        <f>IF(ISNUMBER(N598),_xll.BDP($C598, "OPT_UNDL_TICKER")," ")</f>
        <v xml:space="preserve"> </v>
      </c>
      <c r="P598" s="8" t="str">
        <f>IF(ISNUMBER(N598),_xll.BDP($C598, "OPT_UNDL_PX")," ")</f>
        <v xml:space="preserve"> </v>
      </c>
      <c r="Q598" s="7" t="str">
        <f t="shared" si="9"/>
        <v xml:space="preserve"> </v>
      </c>
      <c r="R598" s="8" t="str">
        <f>IF(ISNUMBER(_xll.BDP($T598&amp;" Index","DUR_ADJ_OAS_MID")),_xll.BDP($T598&amp;" Index","DUR_ADJ_OAS_MID"),IF(ISNUMBER(_xll.BDP($T598&amp;" Govt","DUR_ADJ_OAS_MID")),_xll.BDP($T598&amp;" Govt","DUR_ADJ_OAS_MID")," "))</f>
        <v xml:space="preserve"> </v>
      </c>
      <c r="S598" s="7" t="str">
        <f ca="1">IF(AND(A597="SVOL",C597="Cash"),                                     SUM(INDIRECT(ADDRESS(ROW()-(COUNTIF(A:A,"SVOL")),COLUMN())):INDIRECT(ADDRESS(ROW()-1,COLUMN()))),                                    IF(AND(A598="TYA",C598="Cash"), SUM(INDIRECT(ADDRESS(ROW()-(COUNTIF(A:A,"TYA")-1),COLUMN())):INDIRECT(ADDRESS(ROW()-1,COLUMN()))),                                    IF(AND(A598="SVOL",ISNUMBER(FIND(" Govt",C598))),"", IF(AND(A598="SVOL",ISNUMBER(FIND(" Index",C598))),J598,                                    IF(ISNUMBER(N598),Q598*N598,IF(ISNUMBER(R598),J598*R598," "))))))</f>
        <v xml:space="preserve"> </v>
      </c>
      <c r="AB598" s="8" t="s">
        <v>1561</v>
      </c>
      <c r="AG598" s="17" t="s">
        <v>6276</v>
      </c>
    </row>
    <row r="599" spans="1:33" x14ac:dyDescent="0.35">
      <c r="A599" t="s">
        <v>1560</v>
      </c>
      <c r="B599" t="s">
        <v>1639</v>
      </c>
      <c r="C599" t="s">
        <v>1640</v>
      </c>
      <c r="D599" t="s">
        <v>1641</v>
      </c>
      <c r="E599" t="s">
        <v>1642</v>
      </c>
      <c r="G599" s="1">
        <v>4410.9373473358819</v>
      </c>
      <c r="H599" s="1">
        <v>292.53915999999998</v>
      </c>
      <c r="I599" s="2">
        <v>1290371.906402267</v>
      </c>
      <c r="J599" s="3">
        <v>8.1709260013257557E-3</v>
      </c>
      <c r="K599" s="4">
        <v>157922358.63999999</v>
      </c>
      <c r="L599" s="5">
        <v>6850001</v>
      </c>
      <c r="M599" s="6">
        <v>23.054355560000001</v>
      </c>
      <c r="N599" s="7" t="str">
        <f>IF(ISNUMBER(_xll.BDP($C599, "DELTA_MID")),_xll.BDP($C599, "DELTA_MID")," ")</f>
        <v xml:space="preserve"> </v>
      </c>
      <c r="O599" s="7" t="str">
        <f>IF(ISNUMBER(N599),_xll.BDP($C599, "OPT_UNDL_TICKER")," ")</f>
        <v xml:space="preserve"> </v>
      </c>
      <c r="P599" s="8" t="str">
        <f>IF(ISNUMBER(N599),_xll.BDP($C599, "OPT_UNDL_PX")," ")</f>
        <v xml:space="preserve"> </v>
      </c>
      <c r="Q599" s="7" t="str">
        <f t="shared" si="9"/>
        <v xml:space="preserve"> </v>
      </c>
      <c r="R599" s="8" t="str">
        <f>IF(ISNUMBER(_xll.BDP($T599&amp;" Index","DUR_ADJ_OAS_MID")),_xll.BDP($T599&amp;" Index","DUR_ADJ_OAS_MID"),IF(ISNUMBER(_xll.BDP($T599&amp;" Govt","DUR_ADJ_OAS_MID")),_xll.BDP($T599&amp;" Govt","DUR_ADJ_OAS_MID")," "))</f>
        <v xml:space="preserve"> </v>
      </c>
      <c r="S599" s="7" t="str">
        <f ca="1">IF(AND(A598="SVOL",C598="Cash"),                                     SUM(INDIRECT(ADDRESS(ROW()-(COUNTIF(A:A,"SVOL")),COLUMN())):INDIRECT(ADDRESS(ROW()-1,COLUMN()))),                                    IF(AND(A599="TYA",C599="Cash"), SUM(INDIRECT(ADDRESS(ROW()-(COUNTIF(A:A,"TYA")-1),COLUMN())):INDIRECT(ADDRESS(ROW()-1,COLUMN()))),                                    IF(AND(A599="SVOL",ISNUMBER(FIND(" Govt",C599))),"", IF(AND(A599="SVOL",ISNUMBER(FIND(" Index",C599))),J599,                                    IF(ISNUMBER(N599),Q599*N599,IF(ISNUMBER(R599),J599*R599," "))))))</f>
        <v xml:space="preserve"> </v>
      </c>
      <c r="AB599" s="8" t="s">
        <v>1561</v>
      </c>
      <c r="AG599" s="17" t="s">
        <v>6276</v>
      </c>
    </row>
    <row r="600" spans="1:33" x14ac:dyDescent="0.35">
      <c r="A600" t="s">
        <v>1560</v>
      </c>
      <c r="B600" t="s">
        <v>1643</v>
      </c>
      <c r="C600" t="s">
        <v>1644</v>
      </c>
      <c r="D600" t="s">
        <v>1645</v>
      </c>
      <c r="E600" t="s">
        <v>1646</v>
      </c>
      <c r="G600" s="1">
        <v>4663.046436111832</v>
      </c>
      <c r="H600" s="1">
        <v>28.143891</v>
      </c>
      <c r="I600" s="2">
        <v>131236.27062586989</v>
      </c>
      <c r="J600" s="3">
        <v>8.3101767068358091E-4</v>
      </c>
      <c r="K600" s="4">
        <v>157922358.63999999</v>
      </c>
      <c r="L600" s="5">
        <v>6850001</v>
      </c>
      <c r="M600" s="6">
        <v>23.054355560000001</v>
      </c>
      <c r="N600" s="7" t="str">
        <f>IF(ISNUMBER(_xll.BDP($C600, "DELTA_MID")),_xll.BDP($C600, "DELTA_MID")," ")</f>
        <v xml:space="preserve"> </v>
      </c>
      <c r="O600" s="7" t="str">
        <f>IF(ISNUMBER(N600),_xll.BDP($C600, "OPT_UNDL_TICKER")," ")</f>
        <v xml:space="preserve"> </v>
      </c>
      <c r="P600" s="8" t="str">
        <f>IF(ISNUMBER(N600),_xll.BDP($C600, "OPT_UNDL_PX")," ")</f>
        <v xml:space="preserve"> </v>
      </c>
      <c r="Q600" s="7" t="str">
        <f t="shared" si="9"/>
        <v xml:space="preserve"> </v>
      </c>
      <c r="R600" s="8" t="str">
        <f>IF(ISNUMBER(_xll.BDP($T600&amp;" Index","DUR_ADJ_OAS_MID")),_xll.BDP($T600&amp;" Index","DUR_ADJ_OAS_MID"),IF(ISNUMBER(_xll.BDP($T600&amp;" Govt","DUR_ADJ_OAS_MID")),_xll.BDP($T600&amp;" Govt","DUR_ADJ_OAS_MID")," "))</f>
        <v xml:space="preserve"> </v>
      </c>
      <c r="S600" s="7" t="str">
        <f ca="1">IF(AND(A599="SVOL",C599="Cash"),                                     SUM(INDIRECT(ADDRESS(ROW()-(COUNTIF(A:A,"SVOL")),COLUMN())):INDIRECT(ADDRESS(ROW()-1,COLUMN()))),                                    IF(AND(A600="TYA",C600="Cash"), SUM(INDIRECT(ADDRESS(ROW()-(COUNTIF(A:A,"TYA")-1),COLUMN())):INDIRECT(ADDRESS(ROW()-1,COLUMN()))),                                    IF(AND(A600="SVOL",ISNUMBER(FIND(" Govt",C600))),"", IF(AND(A600="SVOL",ISNUMBER(FIND(" Index",C600))),J600,                                    IF(ISNUMBER(N600),Q600*N600,IF(ISNUMBER(R600),J600*R600," "))))))</f>
        <v xml:space="preserve"> </v>
      </c>
      <c r="AB600" s="8" t="s">
        <v>1561</v>
      </c>
      <c r="AG600" s="17" t="s">
        <v>6276</v>
      </c>
    </row>
    <row r="601" spans="1:33" x14ac:dyDescent="0.35">
      <c r="A601" t="s">
        <v>1560</v>
      </c>
      <c r="B601" t="s">
        <v>1647</v>
      </c>
      <c r="C601" t="s">
        <v>1648</v>
      </c>
      <c r="D601" t="s">
        <v>1649</v>
      </c>
      <c r="E601" t="s">
        <v>1650</v>
      </c>
      <c r="G601" s="1">
        <v>26099.75134549657</v>
      </c>
      <c r="H601" s="1">
        <v>20.532291000000001</v>
      </c>
      <c r="I601" s="2">
        <v>535887.68965337717</v>
      </c>
      <c r="J601" s="3">
        <v>3.3933617397077218E-3</v>
      </c>
      <c r="K601" s="4">
        <v>157922358.63999999</v>
      </c>
      <c r="L601" s="5">
        <v>6850001</v>
      </c>
      <c r="M601" s="6">
        <v>23.054355560000001</v>
      </c>
      <c r="N601" s="7" t="str">
        <f>IF(ISNUMBER(_xll.BDP($C601, "DELTA_MID")),_xll.BDP($C601, "DELTA_MID")," ")</f>
        <v xml:space="preserve"> </v>
      </c>
      <c r="O601" s="7" t="str">
        <f>IF(ISNUMBER(N601),_xll.BDP($C601, "OPT_UNDL_TICKER")," ")</f>
        <v xml:space="preserve"> </v>
      </c>
      <c r="P601" s="8" t="str">
        <f>IF(ISNUMBER(N601),_xll.BDP($C601, "OPT_UNDL_PX")," ")</f>
        <v xml:space="preserve"> </v>
      </c>
      <c r="Q601" s="7" t="str">
        <f t="shared" si="9"/>
        <v xml:space="preserve"> </v>
      </c>
      <c r="R601" s="8" t="str">
        <f>IF(ISNUMBER(_xll.BDP($T601&amp;" Index","DUR_ADJ_OAS_MID")),_xll.BDP($T601&amp;" Index","DUR_ADJ_OAS_MID"),IF(ISNUMBER(_xll.BDP($T601&amp;" Govt","DUR_ADJ_OAS_MID")),_xll.BDP($T601&amp;" Govt","DUR_ADJ_OAS_MID")," "))</f>
        <v xml:space="preserve"> </v>
      </c>
      <c r="S601" s="7" t="str">
        <f ca="1">IF(AND(A600="SVOL",C600="Cash"),                                     SUM(INDIRECT(ADDRESS(ROW()-(COUNTIF(A:A,"SVOL")),COLUMN())):INDIRECT(ADDRESS(ROW()-1,COLUMN()))),                                    IF(AND(A601="TYA",C601="Cash"), SUM(INDIRECT(ADDRESS(ROW()-(COUNTIF(A:A,"TYA")-1),COLUMN())):INDIRECT(ADDRESS(ROW()-1,COLUMN()))),                                    IF(AND(A601="SVOL",ISNUMBER(FIND(" Govt",C601))),"", IF(AND(A601="SVOL",ISNUMBER(FIND(" Index",C601))),J601,                                    IF(ISNUMBER(N601),Q601*N601,IF(ISNUMBER(R601),J601*R601," "))))))</f>
        <v xml:space="preserve"> </v>
      </c>
      <c r="AB601" s="8" t="s">
        <v>1561</v>
      </c>
      <c r="AG601" s="17" t="s">
        <v>6276</v>
      </c>
    </row>
    <row r="602" spans="1:33" x14ac:dyDescent="0.35">
      <c r="A602" t="s">
        <v>1560</v>
      </c>
      <c r="B602" t="s">
        <v>1651</v>
      </c>
      <c r="C602" t="s">
        <v>1652</v>
      </c>
      <c r="D602" t="s">
        <v>1653</v>
      </c>
      <c r="E602" t="s">
        <v>1654</v>
      </c>
      <c r="G602" s="1">
        <v>12540.910362263199</v>
      </c>
      <c r="H602" s="1">
        <v>28.911394000000001</v>
      </c>
      <c r="I602" s="2">
        <v>362575.20060207398</v>
      </c>
      <c r="J602" s="3">
        <v>2.295907962143605E-3</v>
      </c>
      <c r="K602" s="4">
        <v>157922358.63999999</v>
      </c>
      <c r="L602" s="5">
        <v>6850001</v>
      </c>
      <c r="M602" s="6">
        <v>23.054355560000001</v>
      </c>
      <c r="N602" s="7" t="str">
        <f>IF(ISNUMBER(_xll.BDP($C602, "DELTA_MID")),_xll.BDP($C602, "DELTA_MID")," ")</f>
        <v xml:space="preserve"> </v>
      </c>
      <c r="O602" s="7" t="str">
        <f>IF(ISNUMBER(N602),_xll.BDP($C602, "OPT_UNDL_TICKER")," ")</f>
        <v xml:space="preserve"> </v>
      </c>
      <c r="P602" s="8" t="str">
        <f>IF(ISNUMBER(N602),_xll.BDP($C602, "OPT_UNDL_PX")," ")</f>
        <v xml:space="preserve"> </v>
      </c>
      <c r="Q602" s="7" t="str">
        <f t="shared" si="9"/>
        <v xml:space="preserve"> </v>
      </c>
      <c r="R602" s="8" t="str">
        <f>IF(ISNUMBER(_xll.BDP($T602&amp;" Index","DUR_ADJ_OAS_MID")),_xll.BDP($T602&amp;" Index","DUR_ADJ_OAS_MID"),IF(ISNUMBER(_xll.BDP($T602&amp;" Govt","DUR_ADJ_OAS_MID")),_xll.BDP($T602&amp;" Govt","DUR_ADJ_OAS_MID")," "))</f>
        <v xml:space="preserve"> </v>
      </c>
      <c r="S602" s="7" t="str">
        <f ca="1">IF(AND(A601="SVOL",C601="Cash"),                                     SUM(INDIRECT(ADDRESS(ROW()-(COUNTIF(A:A,"SVOL")),COLUMN())):INDIRECT(ADDRESS(ROW()-1,COLUMN()))),                                    IF(AND(A602="TYA",C602="Cash"), SUM(INDIRECT(ADDRESS(ROW()-(COUNTIF(A:A,"TYA")-1),COLUMN())):INDIRECT(ADDRESS(ROW()-1,COLUMN()))),                                    IF(AND(A602="SVOL",ISNUMBER(FIND(" Govt",C602))),"", IF(AND(A602="SVOL",ISNUMBER(FIND(" Index",C602))),J602,                                    IF(ISNUMBER(N602),Q602*N602,IF(ISNUMBER(R602),J602*R602," "))))))</f>
        <v xml:space="preserve"> </v>
      </c>
      <c r="AB602" s="8" t="s">
        <v>1561</v>
      </c>
      <c r="AG602" s="17" t="s">
        <v>6276</v>
      </c>
    </row>
    <row r="603" spans="1:33" x14ac:dyDescent="0.35">
      <c r="A603" t="s">
        <v>1560</v>
      </c>
      <c r="B603" t="s">
        <v>1655</v>
      </c>
      <c r="C603" t="s">
        <v>1656</v>
      </c>
      <c r="D603" t="s">
        <v>1657</v>
      </c>
      <c r="E603" t="s">
        <v>1658</v>
      </c>
      <c r="G603" s="1">
        <v>151981.4509553547</v>
      </c>
      <c r="H603" s="1">
        <v>8.7247965000000001</v>
      </c>
      <c r="I603" s="2">
        <v>1326007.231360201</v>
      </c>
      <c r="J603" s="3">
        <v>8.3965769177939426E-3</v>
      </c>
      <c r="K603" s="4">
        <v>157922358.63999999</v>
      </c>
      <c r="L603" s="5">
        <v>6850001</v>
      </c>
      <c r="M603" s="6">
        <v>23.054355560000001</v>
      </c>
      <c r="N603" s="7" t="str">
        <f>IF(ISNUMBER(_xll.BDP($C603, "DELTA_MID")),_xll.BDP($C603, "DELTA_MID")," ")</f>
        <v xml:space="preserve"> </v>
      </c>
      <c r="O603" s="7" t="str">
        <f>IF(ISNUMBER(N603),_xll.BDP($C603, "OPT_UNDL_TICKER")," ")</f>
        <v xml:space="preserve"> </v>
      </c>
      <c r="P603" s="8" t="str">
        <f>IF(ISNUMBER(N603),_xll.BDP($C603, "OPT_UNDL_PX")," ")</f>
        <v xml:space="preserve"> </v>
      </c>
      <c r="Q603" s="7" t="str">
        <f t="shared" si="9"/>
        <v xml:space="preserve"> </v>
      </c>
      <c r="R603" s="8" t="str">
        <f>IF(ISNUMBER(_xll.BDP($T603&amp;" Index","DUR_ADJ_OAS_MID")),_xll.BDP($T603&amp;" Index","DUR_ADJ_OAS_MID"),IF(ISNUMBER(_xll.BDP($T603&amp;" Govt","DUR_ADJ_OAS_MID")),_xll.BDP($T603&amp;" Govt","DUR_ADJ_OAS_MID")," "))</f>
        <v xml:space="preserve"> </v>
      </c>
      <c r="S603" s="7" t="str">
        <f ca="1">IF(AND(A602="SVOL",C602="Cash"),                                     SUM(INDIRECT(ADDRESS(ROW()-(COUNTIF(A:A,"SVOL")),COLUMN())):INDIRECT(ADDRESS(ROW()-1,COLUMN()))),                                    IF(AND(A603="TYA",C603="Cash"), SUM(INDIRECT(ADDRESS(ROW()-(COUNTIF(A:A,"TYA")-1),COLUMN())):INDIRECT(ADDRESS(ROW()-1,COLUMN()))),                                    IF(AND(A603="SVOL",ISNUMBER(FIND(" Govt",C603))),"", IF(AND(A603="SVOL",ISNUMBER(FIND(" Index",C603))),J603,                                    IF(ISNUMBER(N603),Q603*N603,IF(ISNUMBER(R603),J603*R603," "))))))</f>
        <v xml:space="preserve"> </v>
      </c>
      <c r="AB603" s="8" t="s">
        <v>1561</v>
      </c>
      <c r="AG603" s="17" t="s">
        <v>6276</v>
      </c>
    </row>
    <row r="604" spans="1:33" x14ac:dyDescent="0.35">
      <c r="A604" t="s">
        <v>1560</v>
      </c>
      <c r="B604" t="s">
        <v>1659</v>
      </c>
      <c r="C604" t="s">
        <v>1660</v>
      </c>
      <c r="D604" t="s">
        <v>1661</v>
      </c>
      <c r="E604" t="s">
        <v>1662</v>
      </c>
      <c r="G604" s="1">
        <v>4879.9620888099689</v>
      </c>
      <c r="H604" s="1">
        <v>106.62582999999999</v>
      </c>
      <c r="I604" s="2">
        <v>520330.00808789663</v>
      </c>
      <c r="J604" s="3">
        <v>3.2948469904381409E-3</v>
      </c>
      <c r="K604" s="4">
        <v>157922358.63999999</v>
      </c>
      <c r="L604" s="5">
        <v>6850001</v>
      </c>
      <c r="M604" s="6">
        <v>23.054355560000001</v>
      </c>
      <c r="N604" s="7" t="str">
        <f>IF(ISNUMBER(_xll.BDP($C604, "DELTA_MID")),_xll.BDP($C604, "DELTA_MID")," ")</f>
        <v xml:space="preserve"> </v>
      </c>
      <c r="O604" s="7" t="str">
        <f>IF(ISNUMBER(N604),_xll.BDP($C604, "OPT_UNDL_TICKER")," ")</f>
        <v xml:space="preserve"> </v>
      </c>
      <c r="P604" s="8" t="str">
        <f>IF(ISNUMBER(N604),_xll.BDP($C604, "OPT_UNDL_PX")," ")</f>
        <v xml:space="preserve"> </v>
      </c>
      <c r="Q604" s="7" t="str">
        <f t="shared" si="9"/>
        <v xml:space="preserve"> </v>
      </c>
      <c r="R604" s="8" t="str">
        <f>IF(ISNUMBER(_xll.BDP($T604&amp;" Index","DUR_ADJ_OAS_MID")),_xll.BDP($T604&amp;" Index","DUR_ADJ_OAS_MID"),IF(ISNUMBER(_xll.BDP($T604&amp;" Govt","DUR_ADJ_OAS_MID")),_xll.BDP($T604&amp;" Govt","DUR_ADJ_OAS_MID")," "))</f>
        <v xml:space="preserve"> </v>
      </c>
      <c r="S604" s="7" t="str">
        <f ca="1">IF(AND(A603="SVOL",C603="Cash"),                                     SUM(INDIRECT(ADDRESS(ROW()-(COUNTIF(A:A,"SVOL")),COLUMN())):INDIRECT(ADDRESS(ROW()-1,COLUMN()))),                                    IF(AND(A604="TYA",C604="Cash"), SUM(INDIRECT(ADDRESS(ROW()-(COUNTIF(A:A,"TYA")-1),COLUMN())):INDIRECT(ADDRESS(ROW()-1,COLUMN()))),                                    IF(AND(A604="SVOL",ISNUMBER(FIND(" Govt",C604))),"", IF(AND(A604="SVOL",ISNUMBER(FIND(" Index",C604))),J604,                                    IF(ISNUMBER(N604),Q604*N604,IF(ISNUMBER(R604),J604*R604," "))))))</f>
        <v xml:space="preserve"> </v>
      </c>
      <c r="AB604" s="8" t="s">
        <v>1561</v>
      </c>
      <c r="AG604" s="17" t="s">
        <v>6276</v>
      </c>
    </row>
    <row r="605" spans="1:33" x14ac:dyDescent="0.35">
      <c r="A605" t="s">
        <v>1560</v>
      </c>
      <c r="B605" t="s">
        <v>1663</v>
      </c>
      <c r="C605" t="s">
        <v>1664</v>
      </c>
      <c r="D605" t="s">
        <v>1665</v>
      </c>
      <c r="E605" t="s">
        <v>1666</v>
      </c>
      <c r="G605" s="1">
        <v>10296.769346190909</v>
      </c>
      <c r="H605" s="1">
        <v>27.877485</v>
      </c>
      <c r="I605" s="2">
        <v>287048.03299689683</v>
      </c>
      <c r="J605" s="3">
        <v>1.817652898987229E-3</v>
      </c>
      <c r="K605" s="4">
        <v>157922358.63999999</v>
      </c>
      <c r="L605" s="5">
        <v>6850001</v>
      </c>
      <c r="M605" s="6">
        <v>23.054355560000001</v>
      </c>
      <c r="N605" s="7" t="str">
        <f>IF(ISNUMBER(_xll.BDP($C605, "DELTA_MID")),_xll.BDP($C605, "DELTA_MID")," ")</f>
        <v xml:space="preserve"> </v>
      </c>
      <c r="O605" s="7" t="str">
        <f>IF(ISNUMBER(N605),_xll.BDP($C605, "OPT_UNDL_TICKER")," ")</f>
        <v xml:space="preserve"> </v>
      </c>
      <c r="P605" s="8" t="str">
        <f>IF(ISNUMBER(N605),_xll.BDP($C605, "OPT_UNDL_PX")," ")</f>
        <v xml:space="preserve"> </v>
      </c>
      <c r="Q605" s="7" t="str">
        <f t="shared" si="9"/>
        <v xml:space="preserve"> </v>
      </c>
      <c r="R605" s="8" t="str">
        <f>IF(ISNUMBER(_xll.BDP($T605&amp;" Index","DUR_ADJ_OAS_MID")),_xll.BDP($T605&amp;" Index","DUR_ADJ_OAS_MID"),IF(ISNUMBER(_xll.BDP($T605&amp;" Govt","DUR_ADJ_OAS_MID")),_xll.BDP($T605&amp;" Govt","DUR_ADJ_OAS_MID")," "))</f>
        <v xml:space="preserve"> </v>
      </c>
      <c r="S605" s="7" t="str">
        <f ca="1">IF(AND(A604="SVOL",C604="Cash"),                                     SUM(INDIRECT(ADDRESS(ROW()-(COUNTIF(A:A,"SVOL")),COLUMN())):INDIRECT(ADDRESS(ROW()-1,COLUMN()))),                                    IF(AND(A605="TYA",C605="Cash"), SUM(INDIRECT(ADDRESS(ROW()-(COUNTIF(A:A,"TYA")-1),COLUMN())):INDIRECT(ADDRESS(ROW()-1,COLUMN()))),                                    IF(AND(A605="SVOL",ISNUMBER(FIND(" Govt",C605))),"", IF(AND(A605="SVOL",ISNUMBER(FIND(" Index",C605))),J605,                                    IF(ISNUMBER(N605),Q605*N605,IF(ISNUMBER(R605),J605*R605," "))))))</f>
        <v xml:space="preserve"> </v>
      </c>
      <c r="AB605" s="8" t="s">
        <v>1561</v>
      </c>
      <c r="AG605" s="17" t="s">
        <v>6276</v>
      </c>
    </row>
    <row r="606" spans="1:33" x14ac:dyDescent="0.35">
      <c r="A606" t="s">
        <v>1560</v>
      </c>
      <c r="B606" t="s">
        <v>1667</v>
      </c>
      <c r="C606" t="s">
        <v>1668</v>
      </c>
      <c r="D606" t="s">
        <v>1669</v>
      </c>
      <c r="E606" t="s">
        <v>1670</v>
      </c>
      <c r="G606" s="1">
        <v>64183.190272505752</v>
      </c>
      <c r="H606" s="1">
        <v>12.102444</v>
      </c>
      <c r="I606" s="2">
        <v>776773.46601434564</v>
      </c>
      <c r="J606" s="3">
        <v>4.9187048161120706E-3</v>
      </c>
      <c r="K606" s="4">
        <v>157922358.63999999</v>
      </c>
      <c r="L606" s="5">
        <v>6850001</v>
      </c>
      <c r="M606" s="6">
        <v>23.054355560000001</v>
      </c>
      <c r="N606" s="7" t="str">
        <f>IF(ISNUMBER(_xll.BDP($C606, "DELTA_MID")),_xll.BDP($C606, "DELTA_MID")," ")</f>
        <v xml:space="preserve"> </v>
      </c>
      <c r="O606" s="7" t="str">
        <f>IF(ISNUMBER(N606),_xll.BDP($C606, "OPT_UNDL_TICKER")," ")</f>
        <v xml:space="preserve"> </v>
      </c>
      <c r="P606" s="8" t="str">
        <f>IF(ISNUMBER(N606),_xll.BDP($C606, "OPT_UNDL_PX")," ")</f>
        <v xml:space="preserve"> </v>
      </c>
      <c r="Q606" s="7" t="str">
        <f t="shared" si="9"/>
        <v xml:space="preserve"> </v>
      </c>
      <c r="R606" s="8" t="str">
        <f>IF(ISNUMBER(_xll.BDP($T606&amp;" Index","DUR_ADJ_OAS_MID")),_xll.BDP($T606&amp;" Index","DUR_ADJ_OAS_MID"),IF(ISNUMBER(_xll.BDP($T606&amp;" Govt","DUR_ADJ_OAS_MID")),_xll.BDP($T606&amp;" Govt","DUR_ADJ_OAS_MID")," "))</f>
        <v xml:space="preserve"> </v>
      </c>
      <c r="S606" s="7" t="str">
        <f ca="1">IF(AND(A605="SVOL",C605="Cash"),                                     SUM(INDIRECT(ADDRESS(ROW()-(COUNTIF(A:A,"SVOL")),COLUMN())):INDIRECT(ADDRESS(ROW()-1,COLUMN()))),                                    IF(AND(A606="TYA",C606="Cash"), SUM(INDIRECT(ADDRESS(ROW()-(COUNTIF(A:A,"TYA")-1),COLUMN())):INDIRECT(ADDRESS(ROW()-1,COLUMN()))),                                    IF(AND(A606="SVOL",ISNUMBER(FIND(" Govt",C606))),"", IF(AND(A606="SVOL",ISNUMBER(FIND(" Index",C606))),J606,                                    IF(ISNUMBER(N606),Q606*N606,IF(ISNUMBER(R606),J606*R606," "))))))</f>
        <v xml:space="preserve"> </v>
      </c>
      <c r="AB606" s="8" t="s">
        <v>1561</v>
      </c>
      <c r="AG606" s="17" t="s">
        <v>6276</v>
      </c>
    </row>
    <row r="607" spans="1:33" x14ac:dyDescent="0.35">
      <c r="A607" t="s">
        <v>1560</v>
      </c>
      <c r="B607" t="s">
        <v>1671</v>
      </c>
      <c r="C607" t="s">
        <v>1672</v>
      </c>
      <c r="D607" t="s">
        <v>1673</v>
      </c>
      <c r="E607" t="s">
        <v>1674</v>
      </c>
      <c r="G607" s="1">
        <v>11200.84087538803</v>
      </c>
      <c r="H607" s="1">
        <v>82.554144999999991</v>
      </c>
      <c r="I607" s="2">
        <v>924675.84174871061</v>
      </c>
      <c r="J607" s="3">
        <v>5.855256023984564E-3</v>
      </c>
      <c r="K607" s="4">
        <v>157922358.63999999</v>
      </c>
      <c r="L607" s="5">
        <v>6850001</v>
      </c>
      <c r="M607" s="6">
        <v>23.054355560000001</v>
      </c>
      <c r="N607" s="7" t="str">
        <f>IF(ISNUMBER(_xll.BDP($C607, "DELTA_MID")),_xll.BDP($C607, "DELTA_MID")," ")</f>
        <v xml:space="preserve"> </v>
      </c>
      <c r="O607" s="7" t="str">
        <f>IF(ISNUMBER(N607),_xll.BDP($C607, "OPT_UNDL_TICKER")," ")</f>
        <v xml:space="preserve"> </v>
      </c>
      <c r="P607" s="8" t="str">
        <f>IF(ISNUMBER(N607),_xll.BDP($C607, "OPT_UNDL_PX")," ")</f>
        <v xml:space="preserve"> </v>
      </c>
      <c r="Q607" s="7" t="str">
        <f t="shared" si="9"/>
        <v xml:space="preserve"> </v>
      </c>
      <c r="R607" s="8" t="str">
        <f>IF(ISNUMBER(_xll.BDP($T607&amp;" Index","DUR_ADJ_OAS_MID")),_xll.BDP($T607&amp;" Index","DUR_ADJ_OAS_MID"),IF(ISNUMBER(_xll.BDP($T607&amp;" Govt","DUR_ADJ_OAS_MID")),_xll.BDP($T607&amp;" Govt","DUR_ADJ_OAS_MID")," "))</f>
        <v xml:space="preserve"> </v>
      </c>
      <c r="S607" s="7" t="str">
        <f ca="1">IF(AND(A606="SVOL",C606="Cash"),                                     SUM(INDIRECT(ADDRESS(ROW()-(COUNTIF(A:A,"SVOL")),COLUMN())):INDIRECT(ADDRESS(ROW()-1,COLUMN()))),                                    IF(AND(A607="TYA",C607="Cash"), SUM(INDIRECT(ADDRESS(ROW()-(COUNTIF(A:A,"TYA")-1),COLUMN())):INDIRECT(ADDRESS(ROW()-1,COLUMN()))),                                    IF(AND(A607="SVOL",ISNUMBER(FIND(" Govt",C607))),"", IF(AND(A607="SVOL",ISNUMBER(FIND(" Index",C607))),J607,                                    IF(ISNUMBER(N607),Q607*N607,IF(ISNUMBER(R607),J607*R607," "))))))</f>
        <v xml:space="preserve"> </v>
      </c>
      <c r="AB607" s="8" t="s">
        <v>1561</v>
      </c>
      <c r="AG607" s="17" t="s">
        <v>6276</v>
      </c>
    </row>
    <row r="608" spans="1:33" x14ac:dyDescent="0.35">
      <c r="A608" t="s">
        <v>1560</v>
      </c>
      <c r="B608" t="s">
        <v>1675</v>
      </c>
      <c r="C608" t="s">
        <v>1676</v>
      </c>
      <c r="D608" t="s">
        <v>1677</v>
      </c>
      <c r="E608" t="s">
        <v>1678</v>
      </c>
      <c r="G608" s="1">
        <v>52406.131140709571</v>
      </c>
      <c r="H608" s="1">
        <v>12.616227</v>
      </c>
      <c r="I608" s="2">
        <v>661167.64666296076</v>
      </c>
      <c r="J608" s="3">
        <v>4.1866626889113237E-3</v>
      </c>
      <c r="K608" s="4">
        <v>157922358.63999999</v>
      </c>
      <c r="L608" s="5">
        <v>6850001</v>
      </c>
      <c r="M608" s="6">
        <v>23.054355560000001</v>
      </c>
      <c r="N608" s="7" t="str">
        <f>IF(ISNUMBER(_xll.BDP($C608, "DELTA_MID")),_xll.BDP($C608, "DELTA_MID")," ")</f>
        <v xml:space="preserve"> </v>
      </c>
      <c r="O608" s="7" t="str">
        <f>IF(ISNUMBER(N608),_xll.BDP($C608, "OPT_UNDL_TICKER")," ")</f>
        <v xml:space="preserve"> </v>
      </c>
      <c r="P608" s="8" t="str">
        <f>IF(ISNUMBER(N608),_xll.BDP($C608, "OPT_UNDL_PX")," ")</f>
        <v xml:space="preserve"> </v>
      </c>
      <c r="Q608" s="7" t="str">
        <f t="shared" si="9"/>
        <v xml:space="preserve"> </v>
      </c>
      <c r="R608" s="8" t="str">
        <f>IF(ISNUMBER(_xll.BDP($T608&amp;" Index","DUR_ADJ_OAS_MID")),_xll.BDP($T608&amp;" Index","DUR_ADJ_OAS_MID"),IF(ISNUMBER(_xll.BDP($T608&amp;" Govt","DUR_ADJ_OAS_MID")),_xll.BDP($T608&amp;" Govt","DUR_ADJ_OAS_MID")," "))</f>
        <v xml:space="preserve"> </v>
      </c>
      <c r="S608" s="7" t="str">
        <f ca="1">IF(AND(A607="SVOL",C607="Cash"),                                     SUM(INDIRECT(ADDRESS(ROW()-(COUNTIF(A:A,"SVOL")),COLUMN())):INDIRECT(ADDRESS(ROW()-1,COLUMN()))),                                    IF(AND(A608="TYA",C608="Cash"), SUM(INDIRECT(ADDRESS(ROW()-(COUNTIF(A:A,"TYA")-1),COLUMN())):INDIRECT(ADDRESS(ROW()-1,COLUMN()))),                                    IF(AND(A608="SVOL",ISNUMBER(FIND(" Govt",C608))),"", IF(AND(A608="SVOL",ISNUMBER(FIND(" Index",C608))),J608,                                    IF(ISNUMBER(N608),Q608*N608,IF(ISNUMBER(R608),J608*R608," "))))))</f>
        <v xml:space="preserve"> </v>
      </c>
      <c r="AB608" s="8" t="s">
        <v>1561</v>
      </c>
      <c r="AG608" s="17" t="s">
        <v>6276</v>
      </c>
    </row>
    <row r="609" spans="1:33" x14ac:dyDescent="0.35">
      <c r="A609" t="s">
        <v>1560</v>
      </c>
      <c r="B609" t="s">
        <v>1679</v>
      </c>
      <c r="C609" t="s">
        <v>1680</v>
      </c>
      <c r="D609" t="s">
        <v>1681</v>
      </c>
      <c r="E609" t="s">
        <v>1682</v>
      </c>
      <c r="G609" s="1">
        <v>16424.908714604098</v>
      </c>
      <c r="H609" s="1">
        <v>11.341284</v>
      </c>
      <c r="I609" s="2">
        <v>186279.5544064001</v>
      </c>
      <c r="J609" s="3">
        <v>1.1795641605824999E-3</v>
      </c>
      <c r="K609" s="4">
        <v>157922358.63999999</v>
      </c>
      <c r="L609" s="5">
        <v>6850001</v>
      </c>
      <c r="M609" s="6">
        <v>23.054355560000001</v>
      </c>
      <c r="N609" s="7" t="str">
        <f>IF(ISNUMBER(_xll.BDP($C609, "DELTA_MID")),_xll.BDP($C609, "DELTA_MID")," ")</f>
        <v xml:space="preserve"> </v>
      </c>
      <c r="O609" s="7" t="str">
        <f>IF(ISNUMBER(N609),_xll.BDP($C609, "OPT_UNDL_TICKER")," ")</f>
        <v xml:space="preserve"> </v>
      </c>
      <c r="P609" s="8" t="str">
        <f>IF(ISNUMBER(N609),_xll.BDP($C609, "OPT_UNDL_PX")," ")</f>
        <v xml:space="preserve"> </v>
      </c>
      <c r="Q609" s="7" t="str">
        <f t="shared" si="9"/>
        <v xml:space="preserve"> </v>
      </c>
      <c r="R609" s="8" t="str">
        <f>IF(ISNUMBER(_xll.BDP($T609&amp;" Index","DUR_ADJ_OAS_MID")),_xll.BDP($T609&amp;" Index","DUR_ADJ_OAS_MID"),IF(ISNUMBER(_xll.BDP($T609&amp;" Govt","DUR_ADJ_OAS_MID")),_xll.BDP($T609&amp;" Govt","DUR_ADJ_OAS_MID")," "))</f>
        <v xml:space="preserve"> </v>
      </c>
      <c r="S609" s="7" t="str">
        <f ca="1">IF(AND(A608="SVOL",C608="Cash"),                                     SUM(INDIRECT(ADDRESS(ROW()-(COUNTIF(A:A,"SVOL")),COLUMN())):INDIRECT(ADDRESS(ROW()-1,COLUMN()))),                                    IF(AND(A609="TYA",C609="Cash"), SUM(INDIRECT(ADDRESS(ROW()-(COUNTIF(A:A,"TYA")-1),COLUMN())):INDIRECT(ADDRESS(ROW()-1,COLUMN()))),                                    IF(AND(A609="SVOL",ISNUMBER(FIND(" Govt",C609))),"", IF(AND(A609="SVOL",ISNUMBER(FIND(" Index",C609))),J609,                                    IF(ISNUMBER(N609),Q609*N609,IF(ISNUMBER(R609),J609*R609," "))))))</f>
        <v xml:space="preserve"> </v>
      </c>
      <c r="AB609" s="8" t="s">
        <v>1561</v>
      </c>
      <c r="AG609" s="17" t="s">
        <v>6276</v>
      </c>
    </row>
    <row r="610" spans="1:33" x14ac:dyDescent="0.35">
      <c r="A610" t="s">
        <v>1560</v>
      </c>
      <c r="B610" t="s">
        <v>1683</v>
      </c>
      <c r="C610" t="s">
        <v>1684</v>
      </c>
      <c r="D610" t="s">
        <v>1685</v>
      </c>
      <c r="E610" t="s">
        <v>1686</v>
      </c>
      <c r="G610" s="1">
        <v>20639.861171516441</v>
      </c>
      <c r="H610" s="1">
        <v>13.7103945</v>
      </c>
      <c r="I610" s="2">
        <v>282980.63908672257</v>
      </c>
      <c r="J610" s="3">
        <v>1.791897243200411E-3</v>
      </c>
      <c r="K610" s="4">
        <v>157922358.63999999</v>
      </c>
      <c r="L610" s="5">
        <v>6850001</v>
      </c>
      <c r="M610" s="6">
        <v>23.054355560000001</v>
      </c>
      <c r="N610" s="7" t="str">
        <f>IF(ISNUMBER(_xll.BDP($C610, "DELTA_MID")),_xll.BDP($C610, "DELTA_MID")," ")</f>
        <v xml:space="preserve"> </v>
      </c>
      <c r="O610" s="7" t="str">
        <f>IF(ISNUMBER(N610),_xll.BDP($C610, "OPT_UNDL_TICKER")," ")</f>
        <v xml:space="preserve"> </v>
      </c>
      <c r="P610" s="8" t="str">
        <f>IF(ISNUMBER(N610),_xll.BDP($C610, "OPT_UNDL_PX")," ")</f>
        <v xml:space="preserve"> </v>
      </c>
      <c r="Q610" s="7" t="str">
        <f t="shared" si="9"/>
        <v xml:space="preserve"> </v>
      </c>
      <c r="R610" s="8" t="str">
        <f>IF(ISNUMBER(_xll.BDP($T610&amp;" Index","DUR_ADJ_OAS_MID")),_xll.BDP($T610&amp;" Index","DUR_ADJ_OAS_MID"),IF(ISNUMBER(_xll.BDP($T610&amp;" Govt","DUR_ADJ_OAS_MID")),_xll.BDP($T610&amp;" Govt","DUR_ADJ_OAS_MID")," "))</f>
        <v xml:space="preserve"> </v>
      </c>
      <c r="S610" s="7" t="str">
        <f ca="1">IF(AND(A609="SVOL",C609="Cash"),                                     SUM(INDIRECT(ADDRESS(ROW()-(COUNTIF(A:A,"SVOL")),COLUMN())):INDIRECT(ADDRESS(ROW()-1,COLUMN()))),                                    IF(AND(A610="TYA",C610="Cash"), SUM(INDIRECT(ADDRESS(ROW()-(COUNTIF(A:A,"TYA")-1),COLUMN())):INDIRECT(ADDRESS(ROW()-1,COLUMN()))),                                    IF(AND(A610="SVOL",ISNUMBER(FIND(" Govt",C610))),"", IF(AND(A610="SVOL",ISNUMBER(FIND(" Index",C610))),J610,                                    IF(ISNUMBER(N610),Q610*N610,IF(ISNUMBER(R610),J610*R610," "))))))</f>
        <v xml:space="preserve"> </v>
      </c>
      <c r="AB610" s="8" t="s">
        <v>1561</v>
      </c>
      <c r="AG610" s="17" t="s">
        <v>6276</v>
      </c>
    </row>
    <row r="611" spans="1:33" x14ac:dyDescent="0.35">
      <c r="A611" t="s">
        <v>1560</v>
      </c>
      <c r="B611" t="s">
        <v>1687</v>
      </c>
      <c r="C611" t="s">
        <v>1688</v>
      </c>
      <c r="D611" t="s">
        <v>1689</v>
      </c>
      <c r="E611" t="s">
        <v>1690</v>
      </c>
      <c r="G611" s="1">
        <v>5693.9239310065168</v>
      </c>
      <c r="H611" s="1">
        <v>38.470295</v>
      </c>
      <c r="I611" s="2">
        <v>219046.93333338041</v>
      </c>
      <c r="J611" s="3">
        <v>1.3870545958138841E-3</v>
      </c>
      <c r="K611" s="4">
        <v>157922358.63999999</v>
      </c>
      <c r="L611" s="5">
        <v>6850001</v>
      </c>
      <c r="M611" s="6">
        <v>23.054355560000001</v>
      </c>
      <c r="N611" s="7" t="str">
        <f>IF(ISNUMBER(_xll.BDP($C611, "DELTA_MID")),_xll.BDP($C611, "DELTA_MID")," ")</f>
        <v xml:space="preserve"> </v>
      </c>
      <c r="O611" s="7" t="str">
        <f>IF(ISNUMBER(N611),_xll.BDP($C611, "OPT_UNDL_TICKER")," ")</f>
        <v xml:space="preserve"> </v>
      </c>
      <c r="P611" s="8" t="str">
        <f>IF(ISNUMBER(N611),_xll.BDP($C611, "OPT_UNDL_PX")," ")</f>
        <v xml:space="preserve"> </v>
      </c>
      <c r="Q611" s="7" t="str">
        <f t="shared" si="9"/>
        <v xml:space="preserve"> </v>
      </c>
      <c r="R611" s="8" t="str">
        <f>IF(ISNUMBER(_xll.BDP($T611&amp;" Index","DUR_ADJ_OAS_MID")),_xll.BDP($T611&amp;" Index","DUR_ADJ_OAS_MID"),IF(ISNUMBER(_xll.BDP($T611&amp;" Govt","DUR_ADJ_OAS_MID")),_xll.BDP($T611&amp;" Govt","DUR_ADJ_OAS_MID")," "))</f>
        <v xml:space="preserve"> </v>
      </c>
      <c r="S611" s="7" t="str">
        <f ca="1">IF(AND(A610="SVOL",C610="Cash"),                                     SUM(INDIRECT(ADDRESS(ROW()-(COUNTIF(A:A,"SVOL")),COLUMN())):INDIRECT(ADDRESS(ROW()-1,COLUMN()))),                                    IF(AND(A611="TYA",C611="Cash"), SUM(INDIRECT(ADDRESS(ROW()-(COUNTIF(A:A,"TYA")-1),COLUMN())):INDIRECT(ADDRESS(ROW()-1,COLUMN()))),                                    IF(AND(A611="SVOL",ISNUMBER(FIND(" Govt",C611))),"", IF(AND(A611="SVOL",ISNUMBER(FIND(" Index",C611))),J611,                                    IF(ISNUMBER(N611),Q611*N611,IF(ISNUMBER(R611),J611*R611," "))))))</f>
        <v xml:space="preserve"> </v>
      </c>
      <c r="AB611" s="8" t="s">
        <v>1561</v>
      </c>
      <c r="AG611" s="17" t="s">
        <v>6276</v>
      </c>
    </row>
    <row r="612" spans="1:33" x14ac:dyDescent="0.35">
      <c r="A612" t="s">
        <v>1560</v>
      </c>
      <c r="B612" t="s">
        <v>1691</v>
      </c>
      <c r="C612" t="s">
        <v>1692</v>
      </c>
      <c r="D612" t="s">
        <v>1693</v>
      </c>
      <c r="E612" t="s">
        <v>1694</v>
      </c>
      <c r="G612" s="1">
        <v>3663.8681056880132</v>
      </c>
      <c r="H612" s="1">
        <v>104.65949999999999</v>
      </c>
      <c r="I612" s="2">
        <v>383458.60400725447</v>
      </c>
      <c r="J612" s="3">
        <v>2.4281463835110718E-3</v>
      </c>
      <c r="K612" s="4">
        <v>157922358.63999999</v>
      </c>
      <c r="L612" s="5">
        <v>6850001</v>
      </c>
      <c r="M612" s="6">
        <v>23.054355560000001</v>
      </c>
      <c r="N612" s="7" t="str">
        <f>IF(ISNUMBER(_xll.BDP($C612, "DELTA_MID")),_xll.BDP($C612, "DELTA_MID")," ")</f>
        <v xml:space="preserve"> </v>
      </c>
      <c r="O612" s="7" t="str">
        <f>IF(ISNUMBER(N612),_xll.BDP($C612, "OPT_UNDL_TICKER")," ")</f>
        <v xml:space="preserve"> </v>
      </c>
      <c r="P612" s="8" t="str">
        <f>IF(ISNUMBER(N612),_xll.BDP($C612, "OPT_UNDL_PX")," ")</f>
        <v xml:space="preserve"> </v>
      </c>
      <c r="Q612" s="7" t="str">
        <f t="shared" si="9"/>
        <v xml:space="preserve"> </v>
      </c>
      <c r="R612" s="8" t="str">
        <f>IF(ISNUMBER(_xll.BDP($T612&amp;" Index","DUR_ADJ_OAS_MID")),_xll.BDP($T612&amp;" Index","DUR_ADJ_OAS_MID"),IF(ISNUMBER(_xll.BDP($T612&amp;" Govt","DUR_ADJ_OAS_MID")),_xll.BDP($T612&amp;" Govt","DUR_ADJ_OAS_MID")," "))</f>
        <v xml:space="preserve"> </v>
      </c>
      <c r="S612" s="7" t="str">
        <f ca="1">IF(AND(A611="SVOL",C611="Cash"),                                     SUM(INDIRECT(ADDRESS(ROW()-(COUNTIF(A:A,"SVOL")),COLUMN())):INDIRECT(ADDRESS(ROW()-1,COLUMN()))),                                    IF(AND(A612="TYA",C612="Cash"), SUM(INDIRECT(ADDRESS(ROW()-(COUNTIF(A:A,"TYA")-1),COLUMN())):INDIRECT(ADDRESS(ROW()-1,COLUMN()))),                                    IF(AND(A612="SVOL",ISNUMBER(FIND(" Govt",C612))),"", IF(AND(A612="SVOL",ISNUMBER(FIND(" Index",C612))),J612,                                    IF(ISNUMBER(N612),Q612*N612,IF(ISNUMBER(R612),J612*R612," "))))))</f>
        <v xml:space="preserve"> </v>
      </c>
      <c r="AB612" s="8" t="s">
        <v>1561</v>
      </c>
      <c r="AG612" s="17" t="s">
        <v>6276</v>
      </c>
    </row>
    <row r="613" spans="1:33" x14ac:dyDescent="0.35">
      <c r="A613" t="s">
        <v>1560</v>
      </c>
      <c r="B613" t="s">
        <v>1695</v>
      </c>
      <c r="C613" t="s">
        <v>1696</v>
      </c>
      <c r="D613" t="s">
        <v>1697</v>
      </c>
      <c r="E613" t="s">
        <v>1698</v>
      </c>
      <c r="G613" s="1">
        <v>7894.8824516430723</v>
      </c>
      <c r="H613" s="1">
        <v>116.933205</v>
      </c>
      <c r="I613" s="2">
        <v>923173.90816888202</v>
      </c>
      <c r="J613" s="3">
        <v>5.8457454417417259E-3</v>
      </c>
      <c r="K613" s="4">
        <v>157922358.63999999</v>
      </c>
      <c r="L613" s="5">
        <v>6850001</v>
      </c>
      <c r="M613" s="6">
        <v>23.054355560000001</v>
      </c>
      <c r="N613" s="7" t="str">
        <f>IF(ISNUMBER(_xll.BDP($C613, "DELTA_MID")),_xll.BDP($C613, "DELTA_MID")," ")</f>
        <v xml:space="preserve"> </v>
      </c>
      <c r="O613" s="7" t="str">
        <f>IF(ISNUMBER(N613),_xll.BDP($C613, "OPT_UNDL_TICKER")," ")</f>
        <v xml:space="preserve"> </v>
      </c>
      <c r="P613" s="8" t="str">
        <f>IF(ISNUMBER(N613),_xll.BDP($C613, "OPT_UNDL_PX")," ")</f>
        <v xml:space="preserve"> </v>
      </c>
      <c r="Q613" s="7" t="str">
        <f t="shared" si="9"/>
        <v xml:space="preserve"> </v>
      </c>
      <c r="R613" s="8" t="str">
        <f>IF(ISNUMBER(_xll.BDP($T613&amp;" Index","DUR_ADJ_OAS_MID")),_xll.BDP($T613&amp;" Index","DUR_ADJ_OAS_MID"),IF(ISNUMBER(_xll.BDP($T613&amp;" Govt","DUR_ADJ_OAS_MID")),_xll.BDP($T613&amp;" Govt","DUR_ADJ_OAS_MID")," "))</f>
        <v xml:space="preserve"> </v>
      </c>
      <c r="S613" s="7" t="str">
        <f ca="1">IF(AND(A612="SVOL",C612="Cash"),                                     SUM(INDIRECT(ADDRESS(ROW()-(COUNTIF(A:A,"SVOL")),COLUMN())):INDIRECT(ADDRESS(ROW()-1,COLUMN()))),                                    IF(AND(A613="TYA",C613="Cash"), SUM(INDIRECT(ADDRESS(ROW()-(COUNTIF(A:A,"TYA")-1),COLUMN())):INDIRECT(ADDRESS(ROW()-1,COLUMN()))),                                    IF(AND(A613="SVOL",ISNUMBER(FIND(" Govt",C613))),"", IF(AND(A613="SVOL",ISNUMBER(FIND(" Index",C613))),J613,                                    IF(ISNUMBER(N613),Q613*N613,IF(ISNUMBER(R613),J613*R613," "))))))</f>
        <v xml:space="preserve"> </v>
      </c>
      <c r="AB613" s="8" t="s">
        <v>1561</v>
      </c>
      <c r="AG613" s="17" t="s">
        <v>6276</v>
      </c>
    </row>
    <row r="614" spans="1:33" x14ac:dyDescent="0.35">
      <c r="A614" t="s">
        <v>1560</v>
      </c>
      <c r="B614" t="s">
        <v>1699</v>
      </c>
      <c r="C614" t="s">
        <v>1700</v>
      </c>
      <c r="D614" t="s">
        <v>1701</v>
      </c>
      <c r="E614" t="s">
        <v>1702</v>
      </c>
      <c r="G614" s="1">
        <v>9578.8699074684737</v>
      </c>
      <c r="H614" s="1">
        <v>18.8418815</v>
      </c>
      <c r="I614" s="2">
        <v>180483.93170043701</v>
      </c>
      <c r="J614" s="3">
        <v>1.1428649701963249E-3</v>
      </c>
      <c r="K614" s="4">
        <v>157922358.63999999</v>
      </c>
      <c r="L614" s="5">
        <v>6850001</v>
      </c>
      <c r="M614" s="6">
        <v>23.054355560000001</v>
      </c>
      <c r="N614" s="7" t="str">
        <f>IF(ISNUMBER(_xll.BDP($C614, "DELTA_MID")),_xll.BDP($C614, "DELTA_MID")," ")</f>
        <v xml:space="preserve"> </v>
      </c>
      <c r="O614" s="7" t="str">
        <f>IF(ISNUMBER(N614),_xll.BDP($C614, "OPT_UNDL_TICKER")," ")</f>
        <v xml:space="preserve"> </v>
      </c>
      <c r="P614" s="8" t="str">
        <f>IF(ISNUMBER(N614),_xll.BDP($C614, "OPT_UNDL_PX")," ")</f>
        <v xml:space="preserve"> </v>
      </c>
      <c r="Q614" s="7" t="str">
        <f t="shared" si="9"/>
        <v xml:space="preserve"> </v>
      </c>
      <c r="R614" s="8" t="str">
        <f>IF(ISNUMBER(_xll.BDP($T614&amp;" Index","DUR_ADJ_OAS_MID")),_xll.BDP($T614&amp;" Index","DUR_ADJ_OAS_MID"),IF(ISNUMBER(_xll.BDP($T614&amp;" Govt","DUR_ADJ_OAS_MID")),_xll.BDP($T614&amp;" Govt","DUR_ADJ_OAS_MID")," "))</f>
        <v xml:space="preserve"> </v>
      </c>
      <c r="S614" s="7" t="str">
        <f ca="1">IF(AND(A613="SVOL",C613="Cash"),                                     SUM(INDIRECT(ADDRESS(ROW()-(COUNTIF(A:A,"SVOL")),COLUMN())):INDIRECT(ADDRESS(ROW()-1,COLUMN()))),                                    IF(AND(A614="TYA",C614="Cash"), SUM(INDIRECT(ADDRESS(ROW()-(COUNTIF(A:A,"TYA")-1),COLUMN())):INDIRECT(ADDRESS(ROW()-1,COLUMN()))),                                    IF(AND(A614="SVOL",ISNUMBER(FIND(" Govt",C614))),"", IF(AND(A614="SVOL",ISNUMBER(FIND(" Index",C614))),J614,                                    IF(ISNUMBER(N614),Q614*N614,IF(ISNUMBER(R614),J614*R614," "))))))</f>
        <v xml:space="preserve"> </v>
      </c>
      <c r="AB614" s="8" t="s">
        <v>1561</v>
      </c>
      <c r="AG614" s="17" t="s">
        <v>6276</v>
      </c>
    </row>
    <row r="615" spans="1:33" x14ac:dyDescent="0.35">
      <c r="A615" t="s">
        <v>1560</v>
      </c>
      <c r="B615" t="s">
        <v>1703</v>
      </c>
      <c r="C615" t="s">
        <v>1704</v>
      </c>
      <c r="D615" t="s">
        <v>1705</v>
      </c>
      <c r="E615" t="s">
        <v>1706</v>
      </c>
      <c r="G615" s="1">
        <v>32029.24423188336</v>
      </c>
      <c r="H615" s="1">
        <v>48.441490999999999</v>
      </c>
      <c r="I615" s="2">
        <v>1551544.34619558</v>
      </c>
      <c r="J615" s="3">
        <v>9.8247288069733194E-3</v>
      </c>
      <c r="K615" s="4">
        <v>157922358.63999999</v>
      </c>
      <c r="L615" s="5">
        <v>6850001</v>
      </c>
      <c r="M615" s="6">
        <v>23.054355560000001</v>
      </c>
      <c r="N615" s="7" t="str">
        <f>IF(ISNUMBER(_xll.BDP($C615, "DELTA_MID")),_xll.BDP($C615, "DELTA_MID")," ")</f>
        <v xml:space="preserve"> </v>
      </c>
      <c r="O615" s="7" t="str">
        <f>IF(ISNUMBER(N615),_xll.BDP($C615, "OPT_UNDL_TICKER")," ")</f>
        <v xml:space="preserve"> </v>
      </c>
      <c r="P615" s="8" t="str">
        <f>IF(ISNUMBER(N615),_xll.BDP($C615, "OPT_UNDL_PX")," ")</f>
        <v xml:space="preserve"> </v>
      </c>
      <c r="Q615" s="7" t="str">
        <f t="shared" si="9"/>
        <v xml:space="preserve"> </v>
      </c>
      <c r="R615" s="8" t="str">
        <f>IF(ISNUMBER(_xll.BDP($T615&amp;" Index","DUR_ADJ_OAS_MID")),_xll.BDP($T615&amp;" Index","DUR_ADJ_OAS_MID"),IF(ISNUMBER(_xll.BDP($T615&amp;" Govt","DUR_ADJ_OAS_MID")),_xll.BDP($T615&amp;" Govt","DUR_ADJ_OAS_MID")," "))</f>
        <v xml:space="preserve"> </v>
      </c>
      <c r="S615" s="7" t="str">
        <f ca="1">IF(AND(A614="SVOL",C614="Cash"),                                     SUM(INDIRECT(ADDRESS(ROW()-(COUNTIF(A:A,"SVOL")),COLUMN())):INDIRECT(ADDRESS(ROW()-1,COLUMN()))),                                    IF(AND(A615="TYA",C615="Cash"), SUM(INDIRECT(ADDRESS(ROW()-(COUNTIF(A:A,"TYA")-1),COLUMN())):INDIRECT(ADDRESS(ROW()-1,COLUMN()))),                                    IF(AND(A615="SVOL",ISNUMBER(FIND(" Govt",C615))),"", IF(AND(A615="SVOL",ISNUMBER(FIND(" Index",C615))),J615,                                    IF(ISNUMBER(N615),Q615*N615,IF(ISNUMBER(R615),J615*R615," "))))))</f>
        <v xml:space="preserve"> </v>
      </c>
      <c r="AB615" s="8" t="s">
        <v>1561</v>
      </c>
      <c r="AG615" s="17" t="s">
        <v>6276</v>
      </c>
    </row>
    <row r="616" spans="1:33" x14ac:dyDescent="0.35">
      <c r="A616" t="s">
        <v>1560</v>
      </c>
      <c r="B616" t="s">
        <v>1707</v>
      </c>
      <c r="C616" t="s">
        <v>1708</v>
      </c>
      <c r="D616" t="s">
        <v>1709</v>
      </c>
      <c r="E616" t="s">
        <v>1710</v>
      </c>
      <c r="G616" s="1">
        <v>723.41749505188841</v>
      </c>
      <c r="H616" s="1">
        <v>221.62441999999999</v>
      </c>
      <c r="I616" s="2">
        <v>160326.98275872759</v>
      </c>
      <c r="J616" s="3">
        <v>1.0152266223695989E-3</v>
      </c>
      <c r="K616" s="4">
        <v>157922358.63999999</v>
      </c>
      <c r="L616" s="5">
        <v>6850001</v>
      </c>
      <c r="M616" s="6">
        <v>23.054355560000001</v>
      </c>
      <c r="N616" s="7" t="str">
        <f>IF(ISNUMBER(_xll.BDP($C616, "DELTA_MID")),_xll.BDP($C616, "DELTA_MID")," ")</f>
        <v xml:space="preserve"> </v>
      </c>
      <c r="O616" s="7" t="str">
        <f>IF(ISNUMBER(N616),_xll.BDP($C616, "OPT_UNDL_TICKER")," ")</f>
        <v xml:space="preserve"> </v>
      </c>
      <c r="P616" s="8" t="str">
        <f>IF(ISNUMBER(N616),_xll.BDP($C616, "OPT_UNDL_PX")," ")</f>
        <v xml:space="preserve"> </v>
      </c>
      <c r="Q616" s="7" t="str">
        <f t="shared" si="9"/>
        <v xml:space="preserve"> </v>
      </c>
      <c r="R616" s="8" t="str">
        <f>IF(ISNUMBER(_xll.BDP($T616&amp;" Index","DUR_ADJ_OAS_MID")),_xll.BDP($T616&amp;" Index","DUR_ADJ_OAS_MID"),IF(ISNUMBER(_xll.BDP($T616&amp;" Govt","DUR_ADJ_OAS_MID")),_xll.BDP($T616&amp;" Govt","DUR_ADJ_OAS_MID")," "))</f>
        <v xml:space="preserve"> </v>
      </c>
      <c r="S616" s="7" t="str">
        <f ca="1">IF(AND(A615="SVOL",C615="Cash"),                                     SUM(INDIRECT(ADDRESS(ROW()-(COUNTIF(A:A,"SVOL")),COLUMN())):INDIRECT(ADDRESS(ROW()-1,COLUMN()))),                                    IF(AND(A616="TYA",C616="Cash"), SUM(INDIRECT(ADDRESS(ROW()-(COUNTIF(A:A,"TYA")-1),COLUMN())):INDIRECT(ADDRESS(ROW()-1,COLUMN()))),                                    IF(AND(A616="SVOL",ISNUMBER(FIND(" Govt",C616))),"", IF(AND(A616="SVOL",ISNUMBER(FIND(" Index",C616))),J616,                                    IF(ISNUMBER(N616),Q616*N616,IF(ISNUMBER(R616),J616*R616," "))))))</f>
        <v xml:space="preserve"> </v>
      </c>
      <c r="AB616" s="8" t="s">
        <v>1561</v>
      </c>
      <c r="AG616" s="17" t="s">
        <v>6276</v>
      </c>
    </row>
    <row r="617" spans="1:33" x14ac:dyDescent="0.35">
      <c r="A617" t="s">
        <v>1560</v>
      </c>
      <c r="B617" t="s">
        <v>1711</v>
      </c>
      <c r="C617" t="s">
        <v>1712</v>
      </c>
      <c r="D617" t="s">
        <v>1713</v>
      </c>
      <c r="E617" t="s">
        <v>1714</v>
      </c>
      <c r="G617" s="1">
        <v>5880.9628301369939</v>
      </c>
      <c r="H617" s="1">
        <v>30.008732999999999</v>
      </c>
      <c r="I617" s="2">
        <v>176480.24335250541</v>
      </c>
      <c r="J617" s="3">
        <v>1.117512712400718E-3</v>
      </c>
      <c r="K617" s="4">
        <v>157922358.63999999</v>
      </c>
      <c r="L617" s="5">
        <v>6850001</v>
      </c>
      <c r="M617" s="6">
        <v>23.054355560000001</v>
      </c>
      <c r="N617" s="7" t="str">
        <f>IF(ISNUMBER(_xll.BDP($C617, "DELTA_MID")),_xll.BDP($C617, "DELTA_MID")," ")</f>
        <v xml:space="preserve"> </v>
      </c>
      <c r="O617" s="7" t="str">
        <f>IF(ISNUMBER(N617),_xll.BDP($C617, "OPT_UNDL_TICKER")," ")</f>
        <v xml:space="preserve"> </v>
      </c>
      <c r="P617" s="8" t="str">
        <f>IF(ISNUMBER(N617),_xll.BDP($C617, "OPT_UNDL_PX")," ")</f>
        <v xml:space="preserve"> </v>
      </c>
      <c r="Q617" s="7" t="str">
        <f t="shared" si="9"/>
        <v xml:space="preserve"> </v>
      </c>
      <c r="R617" s="8" t="str">
        <f>IF(ISNUMBER(_xll.BDP($T617&amp;" Index","DUR_ADJ_OAS_MID")),_xll.BDP($T617&amp;" Index","DUR_ADJ_OAS_MID"),IF(ISNUMBER(_xll.BDP($T617&amp;" Govt","DUR_ADJ_OAS_MID")),_xll.BDP($T617&amp;" Govt","DUR_ADJ_OAS_MID")," "))</f>
        <v xml:space="preserve"> </v>
      </c>
      <c r="S617" s="7" t="str">
        <f ca="1">IF(AND(A616="SVOL",C616="Cash"),                                     SUM(INDIRECT(ADDRESS(ROW()-(COUNTIF(A:A,"SVOL")),COLUMN())):INDIRECT(ADDRESS(ROW()-1,COLUMN()))),                                    IF(AND(A617="TYA",C617="Cash"), SUM(INDIRECT(ADDRESS(ROW()-(COUNTIF(A:A,"TYA")-1),COLUMN())):INDIRECT(ADDRESS(ROW()-1,COLUMN()))),                                    IF(AND(A617="SVOL",ISNUMBER(FIND(" Govt",C617))),"", IF(AND(A617="SVOL",ISNUMBER(FIND(" Index",C617))),J617,                                    IF(ISNUMBER(N617),Q617*N617,IF(ISNUMBER(R617),J617*R617," "))))))</f>
        <v xml:space="preserve"> </v>
      </c>
      <c r="AB617" s="8" t="s">
        <v>1561</v>
      </c>
      <c r="AG617" s="17" t="s">
        <v>6276</v>
      </c>
    </row>
    <row r="618" spans="1:33" x14ac:dyDescent="0.35">
      <c r="A618" t="s">
        <v>1560</v>
      </c>
      <c r="B618" t="s">
        <v>1715</v>
      </c>
      <c r="C618" t="s">
        <v>1716</v>
      </c>
      <c r="D618" t="s">
        <v>1717</v>
      </c>
      <c r="E618" t="s">
        <v>1718</v>
      </c>
      <c r="G618" s="1">
        <v>76605.745868786442</v>
      </c>
      <c r="H618" s="1">
        <v>1.0749662</v>
      </c>
      <c r="I618" s="2">
        <v>82348.587534735052</v>
      </c>
      <c r="J618" s="3">
        <v>5.21449832967965E-4</v>
      </c>
      <c r="K618" s="4">
        <v>157922358.63999999</v>
      </c>
      <c r="L618" s="5">
        <v>6850001</v>
      </c>
      <c r="M618" s="6">
        <v>23.054355560000001</v>
      </c>
      <c r="N618" s="7" t="str">
        <f>IF(ISNUMBER(_xll.BDP($C618, "DELTA_MID")),_xll.BDP($C618, "DELTA_MID")," ")</f>
        <v xml:space="preserve"> </v>
      </c>
      <c r="O618" s="7" t="str">
        <f>IF(ISNUMBER(N618),_xll.BDP($C618, "OPT_UNDL_TICKER")," ")</f>
        <v xml:space="preserve"> </v>
      </c>
      <c r="P618" s="8" t="str">
        <f>IF(ISNUMBER(N618),_xll.BDP($C618, "OPT_UNDL_PX")," ")</f>
        <v xml:space="preserve"> </v>
      </c>
      <c r="Q618" s="7" t="str">
        <f t="shared" si="9"/>
        <v xml:space="preserve"> </v>
      </c>
      <c r="R618" s="8" t="str">
        <f>IF(ISNUMBER(_xll.BDP($T618&amp;" Index","DUR_ADJ_OAS_MID")),_xll.BDP($T618&amp;" Index","DUR_ADJ_OAS_MID"),IF(ISNUMBER(_xll.BDP($T618&amp;" Govt","DUR_ADJ_OAS_MID")),_xll.BDP($T618&amp;" Govt","DUR_ADJ_OAS_MID")," "))</f>
        <v xml:space="preserve"> </v>
      </c>
      <c r="S618" s="7" t="str">
        <f ca="1">IF(AND(A617="SVOL",C617="Cash"),                                     SUM(INDIRECT(ADDRESS(ROW()-(COUNTIF(A:A,"SVOL")),COLUMN())):INDIRECT(ADDRESS(ROW()-1,COLUMN()))),                                    IF(AND(A618="TYA",C618="Cash"), SUM(INDIRECT(ADDRESS(ROW()-(COUNTIF(A:A,"TYA")-1),COLUMN())):INDIRECT(ADDRESS(ROW()-1,COLUMN()))),                                    IF(AND(A618="SVOL",ISNUMBER(FIND(" Govt",C618))),"", IF(AND(A618="SVOL",ISNUMBER(FIND(" Index",C618))),J618,                                    IF(ISNUMBER(N618),Q618*N618,IF(ISNUMBER(R618),J618*R618," "))))))</f>
        <v xml:space="preserve"> </v>
      </c>
      <c r="AB618" s="8" t="s">
        <v>1561</v>
      </c>
      <c r="AG618" s="17" t="s">
        <v>6276</v>
      </c>
    </row>
    <row r="619" spans="1:33" x14ac:dyDescent="0.35">
      <c r="A619" t="s">
        <v>1560</v>
      </c>
      <c r="B619" t="s">
        <v>1719</v>
      </c>
      <c r="C619" t="s">
        <v>1720</v>
      </c>
      <c r="D619" t="s">
        <v>1721</v>
      </c>
      <c r="E619" t="s">
        <v>1722</v>
      </c>
      <c r="G619" s="1">
        <v>100.4847971154302</v>
      </c>
      <c r="H619" s="1">
        <v>3418.877</v>
      </c>
      <c r="I619" s="2">
        <v>343545.16170761082</v>
      </c>
      <c r="J619" s="3">
        <v>2.1754054629513019E-3</v>
      </c>
      <c r="K619" s="4">
        <v>157922358.63999999</v>
      </c>
      <c r="L619" s="5">
        <v>6850001</v>
      </c>
      <c r="M619" s="6">
        <v>23.054355560000001</v>
      </c>
      <c r="N619" s="7" t="str">
        <f>IF(ISNUMBER(_xll.BDP($C619, "DELTA_MID")),_xll.BDP($C619, "DELTA_MID")," ")</f>
        <v xml:space="preserve"> </v>
      </c>
      <c r="O619" s="7" t="str">
        <f>IF(ISNUMBER(N619),_xll.BDP($C619, "OPT_UNDL_TICKER")," ")</f>
        <v xml:space="preserve"> </v>
      </c>
      <c r="P619" s="8" t="str">
        <f>IF(ISNUMBER(N619),_xll.BDP($C619, "OPT_UNDL_PX")," ")</f>
        <v xml:space="preserve"> </v>
      </c>
      <c r="Q619" s="7" t="str">
        <f t="shared" si="9"/>
        <v xml:space="preserve"> </v>
      </c>
      <c r="R619" s="8" t="str">
        <f>IF(ISNUMBER(_xll.BDP($T619&amp;" Index","DUR_ADJ_OAS_MID")),_xll.BDP($T619&amp;" Index","DUR_ADJ_OAS_MID"),IF(ISNUMBER(_xll.BDP($T619&amp;" Govt","DUR_ADJ_OAS_MID")),_xll.BDP($T619&amp;" Govt","DUR_ADJ_OAS_MID")," "))</f>
        <v xml:space="preserve"> </v>
      </c>
      <c r="S619" s="7" t="str">
        <f ca="1">IF(AND(A618="SVOL",C618="Cash"),                                     SUM(INDIRECT(ADDRESS(ROW()-(COUNTIF(A:A,"SVOL")),COLUMN())):INDIRECT(ADDRESS(ROW()-1,COLUMN()))),                                    IF(AND(A619="TYA",C619="Cash"), SUM(INDIRECT(ADDRESS(ROW()-(COUNTIF(A:A,"TYA")-1),COLUMN())):INDIRECT(ADDRESS(ROW()-1,COLUMN()))),                                    IF(AND(A619="SVOL",ISNUMBER(FIND(" Govt",C619))),"", IF(AND(A619="SVOL",ISNUMBER(FIND(" Index",C619))),J619,                                    IF(ISNUMBER(N619),Q619*N619,IF(ISNUMBER(R619),J619*R619," "))))))</f>
        <v xml:space="preserve"> </v>
      </c>
      <c r="AB619" s="8" t="s">
        <v>1561</v>
      </c>
      <c r="AG619" s="17" t="s">
        <v>6276</v>
      </c>
    </row>
    <row r="620" spans="1:33" x14ac:dyDescent="0.35">
      <c r="A620" t="s">
        <v>1560</v>
      </c>
      <c r="B620" t="s">
        <v>1723</v>
      </c>
      <c r="C620" t="s">
        <v>1724</v>
      </c>
      <c r="D620" t="s">
        <v>1725</v>
      </c>
      <c r="E620" t="s">
        <v>1726</v>
      </c>
      <c r="G620" s="1">
        <v>697.5095638671072</v>
      </c>
      <c r="H620" s="1">
        <v>609.56229999999994</v>
      </c>
      <c r="I620" s="2">
        <v>425175.53402283072</v>
      </c>
      <c r="J620" s="3">
        <v>2.6923073951299159E-3</v>
      </c>
      <c r="K620" s="4">
        <v>157922358.63999999</v>
      </c>
      <c r="L620" s="5">
        <v>6850001</v>
      </c>
      <c r="M620" s="6">
        <v>23.054355560000001</v>
      </c>
      <c r="N620" s="7" t="str">
        <f>IF(ISNUMBER(_xll.BDP($C620, "DELTA_MID")),_xll.BDP($C620, "DELTA_MID")," ")</f>
        <v xml:space="preserve"> </v>
      </c>
      <c r="O620" s="7" t="str">
        <f>IF(ISNUMBER(N620),_xll.BDP($C620, "OPT_UNDL_TICKER")," ")</f>
        <v xml:space="preserve"> </v>
      </c>
      <c r="P620" s="8" t="str">
        <f>IF(ISNUMBER(N620),_xll.BDP($C620, "OPT_UNDL_PX")," ")</f>
        <v xml:space="preserve"> </v>
      </c>
      <c r="Q620" s="7" t="str">
        <f t="shared" si="9"/>
        <v xml:space="preserve"> </v>
      </c>
      <c r="R620" s="8" t="str">
        <f>IF(ISNUMBER(_xll.BDP($T620&amp;" Index","DUR_ADJ_OAS_MID")),_xll.BDP($T620&amp;" Index","DUR_ADJ_OAS_MID"),IF(ISNUMBER(_xll.BDP($T620&amp;" Govt","DUR_ADJ_OAS_MID")),_xll.BDP($T620&amp;" Govt","DUR_ADJ_OAS_MID")," "))</f>
        <v xml:space="preserve"> </v>
      </c>
      <c r="S620" s="7" t="str">
        <f ca="1">IF(AND(A619="SVOL",C619="Cash"),                                     SUM(INDIRECT(ADDRESS(ROW()-(COUNTIF(A:A,"SVOL")),COLUMN())):INDIRECT(ADDRESS(ROW()-1,COLUMN()))),                                    IF(AND(A620="TYA",C620="Cash"), SUM(INDIRECT(ADDRESS(ROW()-(COUNTIF(A:A,"TYA")-1),COLUMN())):INDIRECT(ADDRESS(ROW()-1,COLUMN()))),                                    IF(AND(A620="SVOL",ISNUMBER(FIND(" Govt",C620))),"", IF(AND(A620="SVOL",ISNUMBER(FIND(" Index",C620))),J620,                                    IF(ISNUMBER(N620),Q620*N620,IF(ISNUMBER(R620),J620*R620," "))))))</f>
        <v xml:space="preserve"> </v>
      </c>
      <c r="AB620" s="8" t="s">
        <v>1561</v>
      </c>
      <c r="AG620" s="17" t="s">
        <v>6276</v>
      </c>
    </row>
    <row r="621" spans="1:33" x14ac:dyDescent="0.35">
      <c r="A621" t="s">
        <v>1560</v>
      </c>
      <c r="B621" t="s">
        <v>1727</v>
      </c>
      <c r="C621" t="s">
        <v>1728</v>
      </c>
      <c r="D621" t="s">
        <v>1729</v>
      </c>
      <c r="E621" t="s">
        <v>1730</v>
      </c>
      <c r="G621" s="1">
        <v>80.459995413067773</v>
      </c>
      <c r="H621" s="1">
        <v>995.21669999999995</v>
      </c>
      <c r="I621" s="2">
        <v>80075.131117008437</v>
      </c>
      <c r="J621" s="3">
        <v>5.0705379407071677E-4</v>
      </c>
      <c r="K621" s="4">
        <v>157922358.63999999</v>
      </c>
      <c r="L621" s="5">
        <v>6850001</v>
      </c>
      <c r="M621" s="6">
        <v>23.054355560000001</v>
      </c>
      <c r="N621" s="7" t="str">
        <f>IF(ISNUMBER(_xll.BDP($C621, "DELTA_MID")),_xll.BDP($C621, "DELTA_MID")," ")</f>
        <v xml:space="preserve"> </v>
      </c>
      <c r="O621" s="7" t="str">
        <f>IF(ISNUMBER(N621),_xll.BDP($C621, "OPT_UNDL_TICKER")," ")</f>
        <v xml:space="preserve"> </v>
      </c>
      <c r="P621" s="8" t="str">
        <f>IF(ISNUMBER(N621),_xll.BDP($C621, "OPT_UNDL_PX")," ")</f>
        <v xml:space="preserve"> </v>
      </c>
      <c r="Q621" s="7" t="str">
        <f t="shared" si="9"/>
        <v xml:space="preserve"> </v>
      </c>
      <c r="R621" s="8" t="str">
        <f>IF(ISNUMBER(_xll.BDP($T621&amp;" Index","DUR_ADJ_OAS_MID")),_xll.BDP($T621&amp;" Index","DUR_ADJ_OAS_MID"),IF(ISNUMBER(_xll.BDP($T621&amp;" Govt","DUR_ADJ_OAS_MID")),_xll.BDP($T621&amp;" Govt","DUR_ADJ_OAS_MID")," "))</f>
        <v xml:space="preserve"> </v>
      </c>
      <c r="S621" s="7" t="str">
        <f ca="1">IF(AND(A620="SVOL",C620="Cash"),                                     SUM(INDIRECT(ADDRESS(ROW()-(COUNTIF(A:A,"SVOL")),COLUMN())):INDIRECT(ADDRESS(ROW()-1,COLUMN()))),                                    IF(AND(A621="TYA",C621="Cash"), SUM(INDIRECT(ADDRESS(ROW()-(COUNTIF(A:A,"TYA")-1),COLUMN())):INDIRECT(ADDRESS(ROW()-1,COLUMN()))),                                    IF(AND(A621="SVOL",ISNUMBER(FIND(" Govt",C621))),"", IF(AND(A621="SVOL",ISNUMBER(FIND(" Index",C621))),J621,                                    IF(ISNUMBER(N621),Q621*N621,IF(ISNUMBER(R621),J621*R621," "))))))</f>
        <v xml:space="preserve"> </v>
      </c>
      <c r="AB621" s="8" t="s">
        <v>1561</v>
      </c>
      <c r="AG621" s="17" t="s">
        <v>6276</v>
      </c>
    </row>
    <row r="622" spans="1:33" x14ac:dyDescent="0.35">
      <c r="A622" t="s">
        <v>1560</v>
      </c>
      <c r="B622" t="s">
        <v>1731</v>
      </c>
      <c r="C622" t="s">
        <v>1732</v>
      </c>
      <c r="D622" t="s">
        <v>1733</v>
      </c>
      <c r="E622" t="s">
        <v>1734</v>
      </c>
      <c r="G622" s="1">
        <v>24396.511488795881</v>
      </c>
      <c r="H622" s="1">
        <v>12.939719999999999</v>
      </c>
      <c r="I622" s="2">
        <v>315684.0276418018</v>
      </c>
      <c r="J622" s="3">
        <v>1.9989824769615781E-3</v>
      </c>
      <c r="K622" s="4">
        <v>157922358.63999999</v>
      </c>
      <c r="L622" s="5">
        <v>6850001</v>
      </c>
      <c r="M622" s="6">
        <v>23.054355560000001</v>
      </c>
      <c r="N622" s="7" t="str">
        <f>IF(ISNUMBER(_xll.BDP($C622, "DELTA_MID")),_xll.BDP($C622, "DELTA_MID")," ")</f>
        <v xml:space="preserve"> </v>
      </c>
      <c r="O622" s="7" t="str">
        <f>IF(ISNUMBER(N622),_xll.BDP($C622, "OPT_UNDL_TICKER")," ")</f>
        <v xml:space="preserve"> </v>
      </c>
      <c r="P622" s="8" t="str">
        <f>IF(ISNUMBER(N622),_xll.BDP($C622, "OPT_UNDL_PX")," ")</f>
        <v xml:space="preserve"> </v>
      </c>
      <c r="Q622" s="7" t="str">
        <f t="shared" si="9"/>
        <v xml:space="preserve"> </v>
      </c>
      <c r="R622" s="8" t="str">
        <f>IF(ISNUMBER(_xll.BDP($T622&amp;" Index","DUR_ADJ_OAS_MID")),_xll.BDP($T622&amp;" Index","DUR_ADJ_OAS_MID"),IF(ISNUMBER(_xll.BDP($T622&amp;" Govt","DUR_ADJ_OAS_MID")),_xll.BDP($T622&amp;" Govt","DUR_ADJ_OAS_MID")," "))</f>
        <v xml:space="preserve"> </v>
      </c>
      <c r="S622" s="7" t="str">
        <f ca="1">IF(AND(A621="SVOL",C621="Cash"),                                     SUM(INDIRECT(ADDRESS(ROW()-(COUNTIF(A:A,"SVOL")),COLUMN())):INDIRECT(ADDRESS(ROW()-1,COLUMN()))),                                    IF(AND(A622="TYA",C622="Cash"), SUM(INDIRECT(ADDRESS(ROW()-(COUNTIF(A:A,"TYA")-1),COLUMN())):INDIRECT(ADDRESS(ROW()-1,COLUMN()))),                                    IF(AND(A622="SVOL",ISNUMBER(FIND(" Govt",C622))),"", IF(AND(A622="SVOL",ISNUMBER(FIND(" Index",C622))),J622,                                    IF(ISNUMBER(N622),Q622*N622,IF(ISNUMBER(R622),J622*R622," "))))))</f>
        <v xml:space="preserve"> </v>
      </c>
      <c r="AB622" s="8" t="s">
        <v>1561</v>
      </c>
      <c r="AG622" s="17" t="s">
        <v>6276</v>
      </c>
    </row>
    <row r="623" spans="1:33" x14ac:dyDescent="0.35">
      <c r="A623" t="s">
        <v>1560</v>
      </c>
      <c r="B623" t="s">
        <v>1735</v>
      </c>
      <c r="C623" t="s">
        <v>1736</v>
      </c>
      <c r="D623" t="s">
        <v>1737</v>
      </c>
      <c r="E623" t="s">
        <v>1738</v>
      </c>
      <c r="G623" s="1">
        <v>2585.5989149820539</v>
      </c>
      <c r="H623" s="1">
        <v>29.996047000000001</v>
      </c>
      <c r="I623" s="2">
        <v>77557.746576950682</v>
      </c>
      <c r="J623" s="3">
        <v>4.9111314727607019E-4</v>
      </c>
      <c r="K623" s="4">
        <v>157922358.63999999</v>
      </c>
      <c r="L623" s="5">
        <v>6850001</v>
      </c>
      <c r="M623" s="6">
        <v>23.054355560000001</v>
      </c>
      <c r="N623" s="7" t="str">
        <f>IF(ISNUMBER(_xll.BDP($C623, "DELTA_MID")),_xll.BDP($C623, "DELTA_MID")," ")</f>
        <v xml:space="preserve"> </v>
      </c>
      <c r="O623" s="7" t="str">
        <f>IF(ISNUMBER(N623),_xll.BDP($C623, "OPT_UNDL_TICKER")," ")</f>
        <v xml:space="preserve"> </v>
      </c>
      <c r="P623" s="8" t="str">
        <f>IF(ISNUMBER(N623),_xll.BDP($C623, "OPT_UNDL_PX")," ")</f>
        <v xml:space="preserve"> </v>
      </c>
      <c r="Q623" s="7" t="str">
        <f t="shared" si="9"/>
        <v xml:space="preserve"> </v>
      </c>
      <c r="R623" s="8" t="str">
        <f>IF(ISNUMBER(_xll.BDP($T623&amp;" Index","DUR_ADJ_OAS_MID")),_xll.BDP($T623&amp;" Index","DUR_ADJ_OAS_MID"),IF(ISNUMBER(_xll.BDP($T623&amp;" Govt","DUR_ADJ_OAS_MID")),_xll.BDP($T623&amp;" Govt","DUR_ADJ_OAS_MID")," "))</f>
        <v xml:space="preserve"> </v>
      </c>
      <c r="S623" s="7" t="str">
        <f ca="1">IF(AND(A622="SVOL",C622="Cash"),                                     SUM(INDIRECT(ADDRESS(ROW()-(COUNTIF(A:A,"SVOL")),COLUMN())):INDIRECT(ADDRESS(ROW()-1,COLUMN()))),                                    IF(AND(A623="TYA",C623="Cash"), SUM(INDIRECT(ADDRESS(ROW()-(COUNTIF(A:A,"TYA")-1),COLUMN())):INDIRECT(ADDRESS(ROW()-1,COLUMN()))),                                    IF(AND(A623="SVOL",ISNUMBER(FIND(" Govt",C623))),"", IF(AND(A623="SVOL",ISNUMBER(FIND(" Index",C623))),J623,                                    IF(ISNUMBER(N623),Q623*N623,IF(ISNUMBER(R623),J623*R623," "))))))</f>
        <v xml:space="preserve"> </v>
      </c>
      <c r="AB623" s="8" t="s">
        <v>1561</v>
      </c>
      <c r="AG623" s="17" t="s">
        <v>6276</v>
      </c>
    </row>
    <row r="624" spans="1:33" x14ac:dyDescent="0.35">
      <c r="A624" t="s">
        <v>1560</v>
      </c>
      <c r="B624" t="s">
        <v>1739</v>
      </c>
      <c r="C624" t="s">
        <v>1740</v>
      </c>
      <c r="D624" t="s">
        <v>1741</v>
      </c>
      <c r="E624" t="s">
        <v>1742</v>
      </c>
      <c r="G624" s="1">
        <v>14333.276971247071</v>
      </c>
      <c r="H624" s="1">
        <v>51.175324000000003</v>
      </c>
      <c r="I624" s="2">
        <v>733510.09298530756</v>
      </c>
      <c r="J624" s="3">
        <v>4.6447513784759137E-3</v>
      </c>
      <c r="K624" s="4">
        <v>157922358.63999999</v>
      </c>
      <c r="L624" s="5">
        <v>6850001</v>
      </c>
      <c r="M624" s="6">
        <v>23.054355560000001</v>
      </c>
      <c r="N624" s="7" t="str">
        <f>IF(ISNUMBER(_xll.BDP($C624, "DELTA_MID")),_xll.BDP($C624, "DELTA_MID")," ")</f>
        <v xml:space="preserve"> </v>
      </c>
      <c r="O624" s="7" t="str">
        <f>IF(ISNUMBER(N624),_xll.BDP($C624, "OPT_UNDL_TICKER")," ")</f>
        <v xml:space="preserve"> </v>
      </c>
      <c r="P624" s="8" t="str">
        <f>IF(ISNUMBER(N624),_xll.BDP($C624, "OPT_UNDL_PX")," ")</f>
        <v xml:space="preserve"> </v>
      </c>
      <c r="Q624" s="7" t="str">
        <f t="shared" si="9"/>
        <v xml:space="preserve"> </v>
      </c>
      <c r="R624" s="8" t="str">
        <f>IF(ISNUMBER(_xll.BDP($T624&amp;" Index","DUR_ADJ_OAS_MID")),_xll.BDP($T624&amp;" Index","DUR_ADJ_OAS_MID"),IF(ISNUMBER(_xll.BDP($T624&amp;" Govt","DUR_ADJ_OAS_MID")),_xll.BDP($T624&amp;" Govt","DUR_ADJ_OAS_MID")," "))</f>
        <v xml:space="preserve"> </v>
      </c>
      <c r="S624" s="7" t="str">
        <f ca="1">IF(AND(A623="SVOL",C623="Cash"),                                     SUM(INDIRECT(ADDRESS(ROW()-(COUNTIF(A:A,"SVOL")),COLUMN())):INDIRECT(ADDRESS(ROW()-1,COLUMN()))),                                    IF(AND(A624="TYA",C624="Cash"), SUM(INDIRECT(ADDRESS(ROW()-(COUNTIF(A:A,"TYA")-1),COLUMN())):INDIRECT(ADDRESS(ROW()-1,COLUMN()))),                                    IF(AND(A624="SVOL",ISNUMBER(FIND(" Govt",C624))),"", IF(AND(A624="SVOL",ISNUMBER(FIND(" Index",C624))),J624,                                    IF(ISNUMBER(N624),Q624*N624,IF(ISNUMBER(R624),J624*R624," "))))))</f>
        <v xml:space="preserve"> </v>
      </c>
      <c r="AB624" s="8" t="s">
        <v>1561</v>
      </c>
      <c r="AG624" s="17" t="s">
        <v>6276</v>
      </c>
    </row>
    <row r="625" spans="1:33" x14ac:dyDescent="0.35">
      <c r="A625" t="s">
        <v>1560</v>
      </c>
      <c r="B625" t="s">
        <v>1743</v>
      </c>
      <c r="C625" t="s">
        <v>1744</v>
      </c>
      <c r="D625" t="s">
        <v>1745</v>
      </c>
      <c r="E625" t="s">
        <v>1746</v>
      </c>
      <c r="G625" s="1">
        <v>3764.5762903418008</v>
      </c>
      <c r="H625" s="1">
        <v>27.928229000000002</v>
      </c>
      <c r="I625" s="2">
        <v>105137.9487246363</v>
      </c>
      <c r="J625" s="3">
        <v>6.6575720898589727E-4</v>
      </c>
      <c r="K625" s="4">
        <v>157922358.63999999</v>
      </c>
      <c r="L625" s="5">
        <v>6850001</v>
      </c>
      <c r="M625" s="6">
        <v>23.054355560000001</v>
      </c>
      <c r="N625" s="7" t="str">
        <f>IF(ISNUMBER(_xll.BDP($C625, "DELTA_MID")),_xll.BDP($C625, "DELTA_MID")," ")</f>
        <v xml:space="preserve"> </v>
      </c>
      <c r="O625" s="7" t="str">
        <f>IF(ISNUMBER(N625),_xll.BDP($C625, "OPT_UNDL_TICKER")," ")</f>
        <v xml:space="preserve"> </v>
      </c>
      <c r="P625" s="8" t="str">
        <f>IF(ISNUMBER(N625),_xll.BDP($C625, "OPT_UNDL_PX")," ")</f>
        <v xml:space="preserve"> </v>
      </c>
      <c r="Q625" s="7" t="str">
        <f t="shared" si="9"/>
        <v xml:space="preserve"> </v>
      </c>
      <c r="R625" s="8" t="str">
        <f>IF(ISNUMBER(_xll.BDP($T625&amp;" Index","DUR_ADJ_OAS_MID")),_xll.BDP($T625&amp;" Index","DUR_ADJ_OAS_MID"),IF(ISNUMBER(_xll.BDP($T625&amp;" Govt","DUR_ADJ_OAS_MID")),_xll.BDP($T625&amp;" Govt","DUR_ADJ_OAS_MID")," "))</f>
        <v xml:space="preserve"> </v>
      </c>
      <c r="S625" s="7" t="str">
        <f ca="1">IF(AND(A624="SVOL",C624="Cash"),                                     SUM(INDIRECT(ADDRESS(ROW()-(COUNTIF(A:A,"SVOL")),COLUMN())):INDIRECT(ADDRESS(ROW()-1,COLUMN()))),                                    IF(AND(A625="TYA",C625="Cash"), SUM(INDIRECT(ADDRESS(ROW()-(COUNTIF(A:A,"TYA")-1),COLUMN())):INDIRECT(ADDRESS(ROW()-1,COLUMN()))),                                    IF(AND(A625="SVOL",ISNUMBER(FIND(" Govt",C625))),"", IF(AND(A625="SVOL",ISNUMBER(FIND(" Index",C625))),J625,                                    IF(ISNUMBER(N625),Q625*N625,IF(ISNUMBER(R625),J625*R625," "))))))</f>
        <v xml:space="preserve"> </v>
      </c>
      <c r="AB625" s="8" t="s">
        <v>1561</v>
      </c>
      <c r="AG625" s="17" t="s">
        <v>6276</v>
      </c>
    </row>
    <row r="626" spans="1:33" x14ac:dyDescent="0.35">
      <c r="A626" t="s">
        <v>1560</v>
      </c>
      <c r="B626" t="s">
        <v>1747</v>
      </c>
      <c r="C626" t="s">
        <v>1748</v>
      </c>
      <c r="D626" t="s">
        <v>1749</v>
      </c>
      <c r="E626" t="s">
        <v>1750</v>
      </c>
      <c r="G626" s="1">
        <v>18608.891998471659</v>
      </c>
      <c r="H626" s="1">
        <v>17.126100000000001</v>
      </c>
      <c r="I626" s="2">
        <v>318697.74525502551</v>
      </c>
      <c r="J626" s="3">
        <v>2.0180660167413611E-3</v>
      </c>
      <c r="K626" s="4">
        <v>157922358.63999999</v>
      </c>
      <c r="L626" s="5">
        <v>6850001</v>
      </c>
      <c r="M626" s="6">
        <v>23.054355560000001</v>
      </c>
      <c r="N626" s="7" t="str">
        <f>IF(ISNUMBER(_xll.BDP($C626, "DELTA_MID")),_xll.BDP($C626, "DELTA_MID")," ")</f>
        <v xml:space="preserve"> </v>
      </c>
      <c r="O626" s="7" t="str">
        <f>IF(ISNUMBER(N626),_xll.BDP($C626, "OPT_UNDL_TICKER")," ")</f>
        <v xml:space="preserve"> </v>
      </c>
      <c r="P626" s="8" t="str">
        <f>IF(ISNUMBER(N626),_xll.BDP($C626, "OPT_UNDL_PX")," ")</f>
        <v xml:space="preserve"> </v>
      </c>
      <c r="Q626" s="7" t="str">
        <f t="shared" si="9"/>
        <v xml:space="preserve"> </v>
      </c>
      <c r="R626" s="8" t="str">
        <f>IF(ISNUMBER(_xll.BDP($T626&amp;" Index","DUR_ADJ_OAS_MID")),_xll.BDP($T626&amp;" Index","DUR_ADJ_OAS_MID"),IF(ISNUMBER(_xll.BDP($T626&amp;" Govt","DUR_ADJ_OAS_MID")),_xll.BDP($T626&amp;" Govt","DUR_ADJ_OAS_MID")," "))</f>
        <v xml:space="preserve"> </v>
      </c>
      <c r="S626" s="7" t="str">
        <f ca="1">IF(AND(A625="SVOL",C625="Cash"),                                     SUM(INDIRECT(ADDRESS(ROW()-(COUNTIF(A:A,"SVOL")),COLUMN())):INDIRECT(ADDRESS(ROW()-1,COLUMN()))),                                    IF(AND(A626="TYA",C626="Cash"), SUM(INDIRECT(ADDRESS(ROW()-(COUNTIF(A:A,"TYA")-1),COLUMN())):INDIRECT(ADDRESS(ROW()-1,COLUMN()))),                                    IF(AND(A626="SVOL",ISNUMBER(FIND(" Govt",C626))),"", IF(AND(A626="SVOL",ISNUMBER(FIND(" Index",C626))),J626,                                    IF(ISNUMBER(N626),Q626*N626,IF(ISNUMBER(R626),J626*R626," "))))))</f>
        <v xml:space="preserve"> </v>
      </c>
      <c r="AB626" s="8" t="s">
        <v>1561</v>
      </c>
      <c r="AG626" s="17" t="s">
        <v>6276</v>
      </c>
    </row>
    <row r="627" spans="1:33" x14ac:dyDescent="0.35">
      <c r="A627" t="s">
        <v>1560</v>
      </c>
      <c r="B627" t="s">
        <v>1751</v>
      </c>
      <c r="C627" t="s">
        <v>1752</v>
      </c>
      <c r="D627" t="s">
        <v>1753</v>
      </c>
      <c r="E627" t="s">
        <v>1754</v>
      </c>
      <c r="G627" s="1">
        <v>50209.120167452253</v>
      </c>
      <c r="H627" s="1">
        <v>1.8268087500000001</v>
      </c>
      <c r="I627" s="2">
        <v>91722.460051703238</v>
      </c>
      <c r="J627" s="3">
        <v>5.8080730836090075E-4</v>
      </c>
      <c r="K627" s="4">
        <v>157922358.63999999</v>
      </c>
      <c r="L627" s="5">
        <v>6850001</v>
      </c>
      <c r="M627" s="6">
        <v>23.054355560000001</v>
      </c>
      <c r="N627" s="7" t="str">
        <f>IF(ISNUMBER(_xll.BDP($C627, "DELTA_MID")),_xll.BDP($C627, "DELTA_MID")," ")</f>
        <v xml:space="preserve"> </v>
      </c>
      <c r="O627" s="7" t="str">
        <f>IF(ISNUMBER(N627),_xll.BDP($C627, "OPT_UNDL_TICKER")," ")</f>
        <v xml:space="preserve"> </v>
      </c>
      <c r="P627" s="8" t="str">
        <f>IF(ISNUMBER(N627),_xll.BDP($C627, "OPT_UNDL_PX")," ")</f>
        <v xml:space="preserve"> </v>
      </c>
      <c r="Q627" s="7" t="str">
        <f t="shared" si="9"/>
        <v xml:space="preserve"> </v>
      </c>
      <c r="R627" s="8" t="str">
        <f>IF(ISNUMBER(_xll.BDP($T627&amp;" Index","DUR_ADJ_OAS_MID")),_xll.BDP($T627&amp;" Index","DUR_ADJ_OAS_MID"),IF(ISNUMBER(_xll.BDP($T627&amp;" Govt","DUR_ADJ_OAS_MID")),_xll.BDP($T627&amp;" Govt","DUR_ADJ_OAS_MID")," "))</f>
        <v xml:space="preserve"> </v>
      </c>
      <c r="S627" s="7" t="str">
        <f ca="1">IF(AND(A626="SVOL",C626="Cash"),                                     SUM(INDIRECT(ADDRESS(ROW()-(COUNTIF(A:A,"SVOL")),COLUMN())):INDIRECT(ADDRESS(ROW()-1,COLUMN()))),                                    IF(AND(A627="TYA",C627="Cash"), SUM(INDIRECT(ADDRESS(ROW()-(COUNTIF(A:A,"TYA")-1),COLUMN())):INDIRECT(ADDRESS(ROW()-1,COLUMN()))),                                    IF(AND(A627="SVOL",ISNUMBER(FIND(" Govt",C627))),"", IF(AND(A627="SVOL",ISNUMBER(FIND(" Index",C627))),J627,                                    IF(ISNUMBER(N627),Q627*N627,IF(ISNUMBER(R627),J627*R627," "))))))</f>
        <v xml:space="preserve"> </v>
      </c>
      <c r="AB627" s="8" t="s">
        <v>1561</v>
      </c>
      <c r="AG627" s="17" t="s">
        <v>6276</v>
      </c>
    </row>
    <row r="628" spans="1:33" x14ac:dyDescent="0.35">
      <c r="A628" t="s">
        <v>1560</v>
      </c>
      <c r="B628" t="s">
        <v>1755</v>
      </c>
      <c r="C628" t="s">
        <v>1756</v>
      </c>
      <c r="D628" t="s">
        <v>1757</v>
      </c>
      <c r="E628" t="s">
        <v>1758</v>
      </c>
      <c r="G628" s="1">
        <v>2120.8504492422499</v>
      </c>
      <c r="H628" s="1">
        <v>95.8</v>
      </c>
      <c r="I628" s="2">
        <v>203177.4730374075</v>
      </c>
      <c r="J628" s="3">
        <v>1.286565593289872E-3</v>
      </c>
      <c r="K628" s="4">
        <v>157922358.63999999</v>
      </c>
      <c r="L628" s="5">
        <v>6850001</v>
      </c>
      <c r="M628" s="6">
        <v>23.054355560000001</v>
      </c>
      <c r="N628" s="7" t="str">
        <f>IF(ISNUMBER(_xll.BDP($C628, "DELTA_MID")),_xll.BDP($C628, "DELTA_MID")," ")</f>
        <v xml:space="preserve"> </v>
      </c>
      <c r="O628" s="7" t="str">
        <f>IF(ISNUMBER(N628),_xll.BDP($C628, "OPT_UNDL_TICKER")," ")</f>
        <v xml:space="preserve"> </v>
      </c>
      <c r="P628" s="8" t="str">
        <f>IF(ISNUMBER(N628),_xll.BDP($C628, "OPT_UNDL_PX")," ")</f>
        <v xml:space="preserve"> </v>
      </c>
      <c r="Q628" s="7" t="str">
        <f t="shared" si="9"/>
        <v xml:space="preserve"> </v>
      </c>
      <c r="R628" s="8" t="str">
        <f>IF(ISNUMBER(_xll.BDP($T628&amp;" Index","DUR_ADJ_OAS_MID")),_xll.BDP($T628&amp;" Index","DUR_ADJ_OAS_MID"),IF(ISNUMBER(_xll.BDP($T628&amp;" Govt","DUR_ADJ_OAS_MID")),_xll.BDP($T628&amp;" Govt","DUR_ADJ_OAS_MID")," "))</f>
        <v xml:space="preserve"> </v>
      </c>
      <c r="S628" s="7" t="str">
        <f ca="1">IF(AND(A627="SVOL",C627="Cash"),                                     SUM(INDIRECT(ADDRESS(ROW()-(COUNTIF(A:A,"SVOL")),COLUMN())):INDIRECT(ADDRESS(ROW()-1,COLUMN()))),                                    IF(AND(A628="TYA",C628="Cash"), SUM(INDIRECT(ADDRESS(ROW()-(COUNTIF(A:A,"TYA")-1),COLUMN())):INDIRECT(ADDRESS(ROW()-1,COLUMN()))),                                    IF(AND(A628="SVOL",ISNUMBER(FIND(" Govt",C628))),"", IF(AND(A628="SVOL",ISNUMBER(FIND(" Index",C628))),J628,                                    IF(ISNUMBER(N628),Q628*N628,IF(ISNUMBER(R628),J628*R628," "))))))</f>
        <v xml:space="preserve"> </v>
      </c>
      <c r="AB628" s="8" t="s">
        <v>1561</v>
      </c>
      <c r="AG628" s="17" t="s">
        <v>6276</v>
      </c>
    </row>
    <row r="629" spans="1:33" x14ac:dyDescent="0.35">
      <c r="A629" t="s">
        <v>1560</v>
      </c>
      <c r="B629" t="s">
        <v>1759</v>
      </c>
      <c r="C629" t="s">
        <v>1760</v>
      </c>
      <c r="D629" t="s">
        <v>1761</v>
      </c>
      <c r="E629" t="s">
        <v>1762</v>
      </c>
      <c r="F629" t="s">
        <v>1763</v>
      </c>
      <c r="G629" s="1">
        <v>3933.4683500715478</v>
      </c>
      <c r="H629" s="1">
        <v>92.91</v>
      </c>
      <c r="I629" s="2">
        <v>365458.54440514749</v>
      </c>
      <c r="J629" s="3">
        <v>2.314165945546997E-3</v>
      </c>
      <c r="K629" s="4">
        <v>157922358.63999999</v>
      </c>
      <c r="L629" s="5">
        <v>6850001</v>
      </c>
      <c r="M629" s="6">
        <v>23.054355560000001</v>
      </c>
      <c r="N629" s="7" t="str">
        <f>IF(ISNUMBER(_xll.BDP($C629, "DELTA_MID")),_xll.BDP($C629, "DELTA_MID")," ")</f>
        <v xml:space="preserve"> </v>
      </c>
      <c r="O629" s="7" t="str">
        <f>IF(ISNUMBER(N629),_xll.BDP($C629, "OPT_UNDL_TICKER")," ")</f>
        <v xml:space="preserve"> </v>
      </c>
      <c r="P629" s="8" t="str">
        <f>IF(ISNUMBER(N629),_xll.BDP($C629, "OPT_UNDL_PX")," ")</f>
        <v xml:space="preserve"> </v>
      </c>
      <c r="Q629" s="7" t="str">
        <f t="shared" si="9"/>
        <v xml:space="preserve"> </v>
      </c>
      <c r="R629" s="8" t="str">
        <f>IF(ISNUMBER(_xll.BDP($T629&amp;" Index","DUR_ADJ_OAS_MID")),_xll.BDP($T629&amp;" Index","DUR_ADJ_OAS_MID"),IF(ISNUMBER(_xll.BDP($T629&amp;" Govt","DUR_ADJ_OAS_MID")),_xll.BDP($T629&amp;" Govt","DUR_ADJ_OAS_MID")," "))</f>
        <v xml:space="preserve"> </v>
      </c>
      <c r="S629" s="7" t="str">
        <f ca="1">IF(AND(A628="SVOL",C628="Cash"),                                     SUM(INDIRECT(ADDRESS(ROW()-(COUNTIF(A:A,"SVOL")),COLUMN())):INDIRECT(ADDRESS(ROW()-1,COLUMN()))),                                    IF(AND(A629="TYA",C629="Cash"), SUM(INDIRECT(ADDRESS(ROW()-(COUNTIF(A:A,"TYA")-1),COLUMN())):INDIRECT(ADDRESS(ROW()-1,COLUMN()))),                                    IF(AND(A629="SVOL",ISNUMBER(FIND(" Govt",C629))),"", IF(AND(A629="SVOL",ISNUMBER(FIND(" Index",C629))),J629,                                    IF(ISNUMBER(N629),Q629*N629,IF(ISNUMBER(R629),J629*R629," "))))))</f>
        <v xml:space="preserve"> </v>
      </c>
      <c r="AB629" s="8" t="s">
        <v>1561</v>
      </c>
      <c r="AG629" s="17" t="s">
        <v>6276</v>
      </c>
    </row>
    <row r="630" spans="1:33" x14ac:dyDescent="0.35">
      <c r="A630" t="s">
        <v>1560</v>
      </c>
      <c r="B630" t="s">
        <v>1764</v>
      </c>
      <c r="C630" t="s">
        <v>1765</v>
      </c>
      <c r="D630" t="s">
        <v>1766</v>
      </c>
      <c r="E630" t="s">
        <v>1767</v>
      </c>
      <c r="G630" s="1">
        <v>578.83596831596503</v>
      </c>
      <c r="H630" s="1">
        <v>1207.3361500000001</v>
      </c>
      <c r="I630" s="2">
        <v>698849.58946811908</v>
      </c>
      <c r="J630" s="3">
        <v>4.4252732512767082E-3</v>
      </c>
      <c r="K630" s="4">
        <v>157922358.63999999</v>
      </c>
      <c r="L630" s="5">
        <v>6850001</v>
      </c>
      <c r="M630" s="6">
        <v>23.054355560000001</v>
      </c>
      <c r="N630" s="7" t="str">
        <f>IF(ISNUMBER(_xll.BDP($C630, "DELTA_MID")),_xll.BDP($C630, "DELTA_MID")," ")</f>
        <v xml:space="preserve"> </v>
      </c>
      <c r="O630" s="7" t="str">
        <f>IF(ISNUMBER(N630),_xll.BDP($C630, "OPT_UNDL_TICKER")," ")</f>
        <v xml:space="preserve"> </v>
      </c>
      <c r="P630" s="8" t="str">
        <f>IF(ISNUMBER(N630),_xll.BDP($C630, "OPT_UNDL_PX")," ")</f>
        <v xml:space="preserve"> </v>
      </c>
      <c r="Q630" s="7" t="str">
        <f t="shared" si="9"/>
        <v xml:space="preserve"> </v>
      </c>
      <c r="R630" s="8" t="str">
        <f>IF(ISNUMBER(_xll.BDP($T630&amp;" Index","DUR_ADJ_OAS_MID")),_xll.BDP($T630&amp;" Index","DUR_ADJ_OAS_MID"),IF(ISNUMBER(_xll.BDP($T630&amp;" Govt","DUR_ADJ_OAS_MID")),_xll.BDP($T630&amp;" Govt","DUR_ADJ_OAS_MID")," "))</f>
        <v xml:space="preserve"> </v>
      </c>
      <c r="S630" s="7" t="str">
        <f ca="1">IF(AND(A629="SVOL",C629="Cash"),                                     SUM(INDIRECT(ADDRESS(ROW()-(COUNTIF(A:A,"SVOL")),COLUMN())):INDIRECT(ADDRESS(ROW()-1,COLUMN()))),                                    IF(AND(A630="TYA",C630="Cash"), SUM(INDIRECT(ADDRESS(ROW()-(COUNTIF(A:A,"TYA")-1),COLUMN())):INDIRECT(ADDRESS(ROW()-1,COLUMN()))),                                    IF(AND(A630="SVOL",ISNUMBER(FIND(" Govt",C630))),"", IF(AND(A630="SVOL",ISNUMBER(FIND(" Index",C630))),J630,                                    IF(ISNUMBER(N630),Q630*N630,IF(ISNUMBER(R630),J630*R630," "))))))</f>
        <v xml:space="preserve"> </v>
      </c>
      <c r="AB630" s="8" t="s">
        <v>1561</v>
      </c>
      <c r="AG630" s="17" t="s">
        <v>6276</v>
      </c>
    </row>
    <row r="631" spans="1:33" x14ac:dyDescent="0.35">
      <c r="A631" t="s">
        <v>1560</v>
      </c>
      <c r="B631" t="s">
        <v>1768</v>
      </c>
      <c r="C631" t="s">
        <v>1769</v>
      </c>
      <c r="D631" t="s">
        <v>1770</v>
      </c>
      <c r="E631" t="s">
        <v>1771</v>
      </c>
      <c r="F631" t="s">
        <v>1772</v>
      </c>
      <c r="G631" s="1">
        <v>20857.29200433776</v>
      </c>
      <c r="H631" s="1">
        <v>18.170000000000002</v>
      </c>
      <c r="I631" s="2">
        <v>378976.99571881723</v>
      </c>
      <c r="J631" s="3">
        <v>2.39976782884008E-3</v>
      </c>
      <c r="K631" s="4">
        <v>157922358.63999999</v>
      </c>
      <c r="L631" s="5">
        <v>6850001</v>
      </c>
      <c r="M631" s="6">
        <v>23.054355560000001</v>
      </c>
      <c r="N631" s="7" t="str">
        <f>IF(ISNUMBER(_xll.BDP($C631, "DELTA_MID")),_xll.BDP($C631, "DELTA_MID")," ")</f>
        <v xml:space="preserve"> </v>
      </c>
      <c r="O631" s="7" t="str">
        <f>IF(ISNUMBER(N631),_xll.BDP($C631, "OPT_UNDL_TICKER")," ")</f>
        <v xml:space="preserve"> </v>
      </c>
      <c r="P631" s="8" t="str">
        <f>IF(ISNUMBER(N631),_xll.BDP($C631, "OPT_UNDL_PX")," ")</f>
        <v xml:space="preserve"> </v>
      </c>
      <c r="Q631" s="7" t="str">
        <f t="shared" si="9"/>
        <v xml:space="preserve"> </v>
      </c>
      <c r="R631" s="8" t="str">
        <f>IF(ISNUMBER(_xll.BDP($T631&amp;" Index","DUR_ADJ_OAS_MID")),_xll.BDP($T631&amp;" Index","DUR_ADJ_OAS_MID"),IF(ISNUMBER(_xll.BDP($T631&amp;" Govt","DUR_ADJ_OAS_MID")),_xll.BDP($T631&amp;" Govt","DUR_ADJ_OAS_MID")," "))</f>
        <v xml:space="preserve"> </v>
      </c>
      <c r="S631" s="7" t="str">
        <f ca="1">IF(AND(A630="SVOL",C630="Cash"),                                     SUM(INDIRECT(ADDRESS(ROW()-(COUNTIF(A:A,"SVOL")),COLUMN())):INDIRECT(ADDRESS(ROW()-1,COLUMN()))),                                    IF(AND(A631="TYA",C631="Cash"), SUM(INDIRECT(ADDRESS(ROW()-(COUNTIF(A:A,"TYA")-1),COLUMN())):INDIRECT(ADDRESS(ROW()-1,COLUMN()))),                                    IF(AND(A631="SVOL",ISNUMBER(FIND(" Govt",C631))),"", IF(AND(A631="SVOL",ISNUMBER(FIND(" Index",C631))),J631,                                    IF(ISNUMBER(N631),Q631*N631,IF(ISNUMBER(R631),J631*R631," "))))))</f>
        <v xml:space="preserve"> </v>
      </c>
      <c r="AB631" s="8" t="s">
        <v>1561</v>
      </c>
      <c r="AG631" s="17" t="s">
        <v>6276</v>
      </c>
    </row>
    <row r="632" spans="1:33" x14ac:dyDescent="0.35">
      <c r="A632" t="s">
        <v>1560</v>
      </c>
      <c r="B632" t="s">
        <v>1773</v>
      </c>
      <c r="C632" t="s">
        <v>1774</v>
      </c>
      <c r="D632" t="s">
        <v>1775</v>
      </c>
      <c r="E632" t="s">
        <v>1776</v>
      </c>
      <c r="F632" t="s">
        <v>1777</v>
      </c>
      <c r="G632" s="1">
        <v>7131.1158779614243</v>
      </c>
      <c r="H632" s="1">
        <v>128.74</v>
      </c>
      <c r="I632" s="2">
        <v>918059.85812875384</v>
      </c>
      <c r="J632" s="3">
        <v>5.8133621232289486E-3</v>
      </c>
      <c r="K632" s="4">
        <v>157922358.63999999</v>
      </c>
      <c r="L632" s="5">
        <v>6850001</v>
      </c>
      <c r="M632" s="6">
        <v>23.054355560000001</v>
      </c>
      <c r="N632" s="7" t="str">
        <f>IF(ISNUMBER(_xll.BDP($C632, "DELTA_MID")),_xll.BDP($C632, "DELTA_MID")," ")</f>
        <v xml:space="preserve"> </v>
      </c>
      <c r="O632" s="7" t="str">
        <f>IF(ISNUMBER(N632),_xll.BDP($C632, "OPT_UNDL_TICKER")," ")</f>
        <v xml:space="preserve"> </v>
      </c>
      <c r="P632" s="8" t="str">
        <f>IF(ISNUMBER(N632),_xll.BDP($C632, "OPT_UNDL_PX")," ")</f>
        <v xml:space="preserve"> </v>
      </c>
      <c r="Q632" s="7" t="str">
        <f t="shared" si="9"/>
        <v xml:space="preserve"> </v>
      </c>
      <c r="R632" s="8" t="str">
        <f>IF(ISNUMBER(_xll.BDP($T632&amp;" Index","DUR_ADJ_OAS_MID")),_xll.BDP($T632&amp;" Index","DUR_ADJ_OAS_MID"),IF(ISNUMBER(_xll.BDP($T632&amp;" Govt","DUR_ADJ_OAS_MID")),_xll.BDP($T632&amp;" Govt","DUR_ADJ_OAS_MID")," "))</f>
        <v xml:space="preserve"> </v>
      </c>
      <c r="S632" s="7" t="str">
        <f ca="1">IF(AND(A631="SVOL",C631="Cash"),                                     SUM(INDIRECT(ADDRESS(ROW()-(COUNTIF(A:A,"SVOL")),COLUMN())):INDIRECT(ADDRESS(ROW()-1,COLUMN()))),                                    IF(AND(A632="TYA",C632="Cash"), SUM(INDIRECT(ADDRESS(ROW()-(COUNTIF(A:A,"TYA")-1),COLUMN())):INDIRECT(ADDRESS(ROW()-1,COLUMN()))),                                    IF(AND(A632="SVOL",ISNUMBER(FIND(" Govt",C632))),"", IF(AND(A632="SVOL",ISNUMBER(FIND(" Index",C632))),J632,                                    IF(ISNUMBER(N632),Q632*N632,IF(ISNUMBER(R632),J632*R632," "))))))</f>
        <v xml:space="preserve"> </v>
      </c>
      <c r="AB632" s="8" t="s">
        <v>1561</v>
      </c>
      <c r="AG632" s="17" t="s">
        <v>6276</v>
      </c>
    </row>
    <row r="633" spans="1:33" x14ac:dyDescent="0.35">
      <c r="A633" t="s">
        <v>1560</v>
      </c>
      <c r="B633" t="s">
        <v>1778</v>
      </c>
      <c r="C633" t="s">
        <v>1779</v>
      </c>
      <c r="D633" t="s">
        <v>1780</v>
      </c>
      <c r="E633" t="s">
        <v>1781</v>
      </c>
      <c r="G633" s="1">
        <v>164527.46805721009</v>
      </c>
      <c r="H633" s="1">
        <v>6.2556719999999997</v>
      </c>
      <c r="I633" s="2">
        <v>1029229.875156383</v>
      </c>
      <c r="J633" s="3">
        <v>6.5173157494602604E-3</v>
      </c>
      <c r="K633" s="4">
        <v>157922358.63999999</v>
      </c>
      <c r="L633" s="5">
        <v>6850001</v>
      </c>
      <c r="M633" s="6">
        <v>23.054355560000001</v>
      </c>
      <c r="N633" s="7" t="str">
        <f>IF(ISNUMBER(_xll.BDP($C633, "DELTA_MID")),_xll.BDP($C633, "DELTA_MID")," ")</f>
        <v xml:space="preserve"> </v>
      </c>
      <c r="O633" s="7" t="str">
        <f>IF(ISNUMBER(N633),_xll.BDP($C633, "OPT_UNDL_TICKER")," ")</f>
        <v xml:space="preserve"> </v>
      </c>
      <c r="P633" s="8" t="str">
        <f>IF(ISNUMBER(N633),_xll.BDP($C633, "OPT_UNDL_PX")," ")</f>
        <v xml:space="preserve"> </v>
      </c>
      <c r="Q633" s="7" t="str">
        <f t="shared" si="9"/>
        <v xml:space="preserve"> </v>
      </c>
      <c r="R633" s="8" t="str">
        <f>IF(ISNUMBER(_xll.BDP($T633&amp;" Index","DUR_ADJ_OAS_MID")),_xll.BDP($T633&amp;" Index","DUR_ADJ_OAS_MID"),IF(ISNUMBER(_xll.BDP($T633&amp;" Govt","DUR_ADJ_OAS_MID")),_xll.BDP($T633&amp;" Govt","DUR_ADJ_OAS_MID")," "))</f>
        <v xml:space="preserve"> </v>
      </c>
      <c r="S633" s="7" t="str">
        <f ca="1">IF(AND(A632="SVOL",C632="Cash"),                                     SUM(INDIRECT(ADDRESS(ROW()-(COUNTIF(A:A,"SVOL")),COLUMN())):INDIRECT(ADDRESS(ROW()-1,COLUMN()))),                                    IF(AND(A633="TYA",C633="Cash"), SUM(INDIRECT(ADDRESS(ROW()-(COUNTIF(A:A,"TYA")-1),COLUMN())):INDIRECT(ADDRESS(ROW()-1,COLUMN()))),                                    IF(AND(A633="SVOL",ISNUMBER(FIND(" Govt",C633))),"", IF(AND(A633="SVOL",ISNUMBER(FIND(" Index",C633))),J633,                                    IF(ISNUMBER(N633),Q633*N633,IF(ISNUMBER(R633),J633*R633," "))))))</f>
        <v xml:space="preserve"> </v>
      </c>
      <c r="AB633" s="8" t="s">
        <v>1561</v>
      </c>
      <c r="AG633" s="17" t="s">
        <v>6276</v>
      </c>
    </row>
    <row r="634" spans="1:33" x14ac:dyDescent="0.35">
      <c r="A634" t="s">
        <v>1560</v>
      </c>
      <c r="B634" t="s">
        <v>1782</v>
      </c>
      <c r="C634" t="s">
        <v>1783</v>
      </c>
      <c r="D634" t="s">
        <v>1784</v>
      </c>
      <c r="E634" t="s">
        <v>1785</v>
      </c>
      <c r="G634" s="1">
        <v>5870.4376130519231</v>
      </c>
      <c r="H634" s="1">
        <v>46.084305000000001</v>
      </c>
      <c r="I634" s="2">
        <v>270535.03744335682</v>
      </c>
      <c r="J634" s="3">
        <v>1.713088886039683E-3</v>
      </c>
      <c r="K634" s="4">
        <v>157922358.63999999</v>
      </c>
      <c r="L634" s="5">
        <v>6850001</v>
      </c>
      <c r="M634" s="6">
        <v>23.054355560000001</v>
      </c>
      <c r="N634" s="7" t="str">
        <f>IF(ISNUMBER(_xll.BDP($C634, "DELTA_MID")),_xll.BDP($C634, "DELTA_MID")," ")</f>
        <v xml:space="preserve"> </v>
      </c>
      <c r="O634" s="7" t="str">
        <f>IF(ISNUMBER(N634),_xll.BDP($C634, "OPT_UNDL_TICKER")," ")</f>
        <v xml:space="preserve"> </v>
      </c>
      <c r="P634" s="8" t="str">
        <f>IF(ISNUMBER(N634),_xll.BDP($C634, "OPT_UNDL_PX")," ")</f>
        <v xml:space="preserve"> </v>
      </c>
      <c r="Q634" s="7" t="str">
        <f t="shared" si="9"/>
        <v xml:space="preserve"> </v>
      </c>
      <c r="R634" s="8" t="str">
        <f>IF(ISNUMBER(_xll.BDP($T634&amp;" Index","DUR_ADJ_OAS_MID")),_xll.BDP($T634&amp;" Index","DUR_ADJ_OAS_MID"),IF(ISNUMBER(_xll.BDP($T634&amp;" Govt","DUR_ADJ_OAS_MID")),_xll.BDP($T634&amp;" Govt","DUR_ADJ_OAS_MID")," "))</f>
        <v xml:space="preserve"> </v>
      </c>
      <c r="S634" s="7" t="str">
        <f ca="1">IF(AND(A633="SVOL",C633="Cash"),                                     SUM(INDIRECT(ADDRESS(ROW()-(COUNTIF(A:A,"SVOL")),COLUMN())):INDIRECT(ADDRESS(ROW()-1,COLUMN()))),                                    IF(AND(A634="TYA",C634="Cash"), SUM(INDIRECT(ADDRESS(ROW()-(COUNTIF(A:A,"TYA")-1),COLUMN())):INDIRECT(ADDRESS(ROW()-1,COLUMN()))),                                    IF(AND(A634="SVOL",ISNUMBER(FIND(" Govt",C634))),"", IF(AND(A634="SVOL",ISNUMBER(FIND(" Index",C634))),J634,                                    IF(ISNUMBER(N634),Q634*N634,IF(ISNUMBER(R634),J634*R634," "))))))</f>
        <v xml:space="preserve"> </v>
      </c>
      <c r="AB634" s="8" t="s">
        <v>1561</v>
      </c>
      <c r="AG634" s="17" t="s">
        <v>6276</v>
      </c>
    </row>
    <row r="635" spans="1:33" x14ac:dyDescent="0.35">
      <c r="A635" t="s">
        <v>1560</v>
      </c>
      <c r="B635" t="s">
        <v>1786</v>
      </c>
      <c r="C635" t="s">
        <v>1787</v>
      </c>
      <c r="D635" t="s">
        <v>1788</v>
      </c>
      <c r="E635" t="s">
        <v>1789</v>
      </c>
      <c r="G635" s="1">
        <v>1983.3614768491941</v>
      </c>
      <c r="H635" s="1">
        <v>196.42981</v>
      </c>
      <c r="I635" s="2">
        <v>389591.31805880647</v>
      </c>
      <c r="J635" s="3">
        <v>2.466980112340643E-3</v>
      </c>
      <c r="K635" s="4">
        <v>157922358.63999999</v>
      </c>
      <c r="L635" s="5">
        <v>6850001</v>
      </c>
      <c r="M635" s="6">
        <v>23.054355560000001</v>
      </c>
      <c r="N635" s="7" t="str">
        <f>IF(ISNUMBER(_xll.BDP($C635, "DELTA_MID")),_xll.BDP($C635, "DELTA_MID")," ")</f>
        <v xml:space="preserve"> </v>
      </c>
      <c r="O635" s="7" t="str">
        <f>IF(ISNUMBER(N635),_xll.BDP($C635, "OPT_UNDL_TICKER")," ")</f>
        <v xml:space="preserve"> </v>
      </c>
      <c r="P635" s="8" t="str">
        <f>IF(ISNUMBER(N635),_xll.BDP($C635, "OPT_UNDL_PX")," ")</f>
        <v xml:space="preserve"> </v>
      </c>
      <c r="Q635" s="7" t="str">
        <f t="shared" si="9"/>
        <v xml:space="preserve"> </v>
      </c>
      <c r="R635" s="8" t="str">
        <f>IF(ISNUMBER(_xll.BDP($T635&amp;" Index","DUR_ADJ_OAS_MID")),_xll.BDP($T635&amp;" Index","DUR_ADJ_OAS_MID"),IF(ISNUMBER(_xll.BDP($T635&amp;" Govt","DUR_ADJ_OAS_MID")),_xll.BDP($T635&amp;" Govt","DUR_ADJ_OAS_MID")," "))</f>
        <v xml:space="preserve"> </v>
      </c>
      <c r="S635" s="7" t="str">
        <f ca="1">IF(AND(A634="SVOL",C634="Cash"),                                     SUM(INDIRECT(ADDRESS(ROW()-(COUNTIF(A:A,"SVOL")),COLUMN())):INDIRECT(ADDRESS(ROW()-1,COLUMN()))),                                    IF(AND(A635="TYA",C635="Cash"), SUM(INDIRECT(ADDRESS(ROW()-(COUNTIF(A:A,"TYA")-1),COLUMN())):INDIRECT(ADDRESS(ROW()-1,COLUMN()))),                                    IF(AND(A635="SVOL",ISNUMBER(FIND(" Govt",C635))),"", IF(AND(A635="SVOL",ISNUMBER(FIND(" Index",C635))),J635,                                    IF(ISNUMBER(N635),Q635*N635,IF(ISNUMBER(R635),J635*R635," "))))))</f>
        <v xml:space="preserve"> </v>
      </c>
      <c r="AB635" s="8" t="s">
        <v>1561</v>
      </c>
      <c r="AG635" s="17" t="s">
        <v>6276</v>
      </c>
    </row>
    <row r="636" spans="1:33" x14ac:dyDescent="0.35">
      <c r="A636" t="s">
        <v>1560</v>
      </c>
      <c r="B636" t="s">
        <v>1790</v>
      </c>
      <c r="C636" t="s">
        <v>1791</v>
      </c>
      <c r="D636" t="s">
        <v>1792</v>
      </c>
      <c r="E636" t="s">
        <v>1793</v>
      </c>
      <c r="F636" t="s">
        <v>1794</v>
      </c>
      <c r="G636" s="1">
        <v>2403.2787821132292</v>
      </c>
      <c r="H636" s="1">
        <v>75.81</v>
      </c>
      <c r="I636" s="2">
        <v>182192.5644720039</v>
      </c>
      <c r="J636" s="3">
        <v>1.153684418349718E-3</v>
      </c>
      <c r="K636" s="4">
        <v>157922358.63999999</v>
      </c>
      <c r="L636" s="5">
        <v>6850001</v>
      </c>
      <c r="M636" s="6">
        <v>23.054355560000001</v>
      </c>
      <c r="N636" s="7" t="str">
        <f>IF(ISNUMBER(_xll.BDP($C636, "DELTA_MID")),_xll.BDP($C636, "DELTA_MID")," ")</f>
        <v xml:space="preserve"> </v>
      </c>
      <c r="O636" s="7" t="str">
        <f>IF(ISNUMBER(N636),_xll.BDP($C636, "OPT_UNDL_TICKER")," ")</f>
        <v xml:space="preserve"> </v>
      </c>
      <c r="P636" s="8" t="str">
        <f>IF(ISNUMBER(N636),_xll.BDP($C636, "OPT_UNDL_PX")," ")</f>
        <v xml:space="preserve"> </v>
      </c>
      <c r="Q636" s="7" t="str">
        <f t="shared" si="9"/>
        <v xml:space="preserve"> </v>
      </c>
      <c r="R636" s="8" t="str">
        <f>IF(ISNUMBER(_xll.BDP($T636&amp;" Index","DUR_ADJ_OAS_MID")),_xll.BDP($T636&amp;" Index","DUR_ADJ_OAS_MID"),IF(ISNUMBER(_xll.BDP($T636&amp;" Govt","DUR_ADJ_OAS_MID")),_xll.BDP($T636&amp;" Govt","DUR_ADJ_OAS_MID")," "))</f>
        <v xml:space="preserve"> </v>
      </c>
      <c r="S636" s="7" t="str">
        <f ca="1">IF(AND(A635="SVOL",C635="Cash"),                                     SUM(INDIRECT(ADDRESS(ROW()-(COUNTIF(A:A,"SVOL")),COLUMN())):INDIRECT(ADDRESS(ROW()-1,COLUMN()))),                                    IF(AND(A636="TYA",C636="Cash"), SUM(INDIRECT(ADDRESS(ROW()-(COUNTIF(A:A,"TYA")-1),COLUMN())):INDIRECT(ADDRESS(ROW()-1,COLUMN()))),                                    IF(AND(A636="SVOL",ISNUMBER(FIND(" Govt",C636))),"", IF(AND(A636="SVOL",ISNUMBER(FIND(" Index",C636))),J636,                                    IF(ISNUMBER(N636),Q636*N636,IF(ISNUMBER(R636),J636*R636," "))))))</f>
        <v xml:space="preserve"> </v>
      </c>
      <c r="AB636" s="8" t="s">
        <v>1561</v>
      </c>
      <c r="AG636" s="17" t="s">
        <v>6276</v>
      </c>
    </row>
    <row r="637" spans="1:33" x14ac:dyDescent="0.35">
      <c r="A637" t="s">
        <v>1560</v>
      </c>
      <c r="B637" t="s">
        <v>1795</v>
      </c>
      <c r="C637" t="s">
        <v>1796</v>
      </c>
      <c r="D637" t="s">
        <v>1797</v>
      </c>
      <c r="E637" t="s">
        <v>1798</v>
      </c>
      <c r="F637" t="s">
        <v>1799</v>
      </c>
      <c r="G637" s="1">
        <v>4103.6246473447682</v>
      </c>
      <c r="H637" s="1">
        <v>174.65</v>
      </c>
      <c r="I637" s="2">
        <v>716698.0446587638</v>
      </c>
      <c r="J637" s="3">
        <v>4.5382936959075543E-3</v>
      </c>
      <c r="K637" s="4">
        <v>157922358.63999999</v>
      </c>
      <c r="L637" s="5">
        <v>6850001</v>
      </c>
      <c r="M637" s="6">
        <v>23.054355560000001</v>
      </c>
      <c r="N637" s="7" t="str">
        <f>IF(ISNUMBER(_xll.BDP($C637, "DELTA_MID")),_xll.BDP($C637, "DELTA_MID")," ")</f>
        <v xml:space="preserve"> </v>
      </c>
      <c r="O637" s="7" t="str">
        <f>IF(ISNUMBER(N637),_xll.BDP($C637, "OPT_UNDL_TICKER")," ")</f>
        <v xml:space="preserve"> </v>
      </c>
      <c r="P637" s="8" t="str">
        <f>IF(ISNUMBER(N637),_xll.BDP($C637, "OPT_UNDL_PX")," ")</f>
        <v xml:space="preserve"> </v>
      </c>
      <c r="Q637" s="7" t="str">
        <f t="shared" si="9"/>
        <v xml:space="preserve"> </v>
      </c>
      <c r="R637" s="8" t="str">
        <f>IF(ISNUMBER(_xll.BDP($T637&amp;" Index","DUR_ADJ_OAS_MID")),_xll.BDP($T637&amp;" Index","DUR_ADJ_OAS_MID"),IF(ISNUMBER(_xll.BDP($T637&amp;" Govt","DUR_ADJ_OAS_MID")),_xll.BDP($T637&amp;" Govt","DUR_ADJ_OAS_MID")," "))</f>
        <v xml:space="preserve"> </v>
      </c>
      <c r="S637" s="7" t="str">
        <f ca="1">IF(AND(A636="SVOL",C636="Cash"),                                     SUM(INDIRECT(ADDRESS(ROW()-(COUNTIF(A:A,"SVOL")),COLUMN())):INDIRECT(ADDRESS(ROW()-1,COLUMN()))),                                    IF(AND(A637="TYA",C637="Cash"), SUM(INDIRECT(ADDRESS(ROW()-(COUNTIF(A:A,"TYA")-1),COLUMN())):INDIRECT(ADDRESS(ROW()-1,COLUMN()))),                                    IF(AND(A637="SVOL",ISNUMBER(FIND(" Govt",C637))),"", IF(AND(A637="SVOL",ISNUMBER(FIND(" Index",C637))),J637,                                    IF(ISNUMBER(N637),Q637*N637,IF(ISNUMBER(R637),J637*R637," "))))))</f>
        <v xml:space="preserve"> </v>
      </c>
      <c r="AB637" s="8" t="s">
        <v>1561</v>
      </c>
      <c r="AG637" s="17" t="s">
        <v>6276</v>
      </c>
    </row>
    <row r="638" spans="1:33" x14ac:dyDescent="0.35">
      <c r="A638" t="s">
        <v>1560</v>
      </c>
      <c r="B638" t="s">
        <v>617</v>
      </c>
      <c r="C638" t="s">
        <v>1800</v>
      </c>
      <c r="D638" t="s">
        <v>619</v>
      </c>
      <c r="E638" t="s">
        <v>620</v>
      </c>
      <c r="F638" t="s">
        <v>621</v>
      </c>
      <c r="G638" s="1">
        <v>1443.8152692727581</v>
      </c>
      <c r="H638" s="1">
        <v>238.8</v>
      </c>
      <c r="I638" s="2">
        <v>344783.08630233468</v>
      </c>
      <c r="J638" s="3">
        <v>2.1832442807436952E-3</v>
      </c>
      <c r="K638" s="4">
        <v>157922358.63999999</v>
      </c>
      <c r="L638" s="5">
        <v>6850001</v>
      </c>
      <c r="M638" s="6">
        <v>23.054355560000001</v>
      </c>
      <c r="N638" s="7" t="str">
        <f>IF(ISNUMBER(_xll.BDP($C638, "DELTA_MID")),_xll.BDP($C638, "DELTA_MID")," ")</f>
        <v xml:space="preserve"> </v>
      </c>
      <c r="O638" s="7" t="str">
        <f>IF(ISNUMBER(N638),_xll.BDP($C638, "OPT_UNDL_TICKER")," ")</f>
        <v xml:space="preserve"> </v>
      </c>
      <c r="P638" s="8" t="str">
        <f>IF(ISNUMBER(N638),_xll.BDP($C638, "OPT_UNDL_PX")," ")</f>
        <v xml:space="preserve"> </v>
      </c>
      <c r="Q638" s="7" t="str">
        <f t="shared" si="9"/>
        <v xml:space="preserve"> </v>
      </c>
      <c r="R638" s="8" t="str">
        <f>IF(ISNUMBER(_xll.BDP($T638&amp;" Index","DUR_ADJ_OAS_MID")),_xll.BDP($T638&amp;" Index","DUR_ADJ_OAS_MID"),IF(ISNUMBER(_xll.BDP($T638&amp;" Govt","DUR_ADJ_OAS_MID")),_xll.BDP($T638&amp;" Govt","DUR_ADJ_OAS_MID")," "))</f>
        <v xml:space="preserve"> </v>
      </c>
      <c r="S638" s="7" t="str">
        <f ca="1">IF(AND(A637="SVOL",C637="Cash"),                                     SUM(INDIRECT(ADDRESS(ROW()-(COUNTIF(A:A,"SVOL")),COLUMN())):INDIRECT(ADDRESS(ROW()-1,COLUMN()))),                                    IF(AND(A638="TYA",C638="Cash"), SUM(INDIRECT(ADDRESS(ROW()-(COUNTIF(A:A,"TYA")-1),COLUMN())):INDIRECT(ADDRESS(ROW()-1,COLUMN()))),                                    IF(AND(A638="SVOL",ISNUMBER(FIND(" Govt",C638))),"", IF(AND(A638="SVOL",ISNUMBER(FIND(" Index",C638))),J638,                                    IF(ISNUMBER(N638),Q638*N638,IF(ISNUMBER(R638),J638*R638," "))))))</f>
        <v xml:space="preserve"> </v>
      </c>
      <c r="AB638" s="8" t="s">
        <v>1561</v>
      </c>
      <c r="AG638" s="17" t="s">
        <v>6276</v>
      </c>
    </row>
    <row r="639" spans="1:33" x14ac:dyDescent="0.35">
      <c r="A639" t="s">
        <v>1560</v>
      </c>
      <c r="B639" t="s">
        <v>1801</v>
      </c>
      <c r="C639" t="s">
        <v>1802</v>
      </c>
      <c r="D639" t="s">
        <v>1803</v>
      </c>
      <c r="E639" t="s">
        <v>1804</v>
      </c>
      <c r="G639" s="1">
        <v>31432.67377510553</v>
      </c>
      <c r="H639" s="1">
        <v>24.534400000000002</v>
      </c>
      <c r="I639" s="2">
        <v>771181.79146794905</v>
      </c>
      <c r="J639" s="3">
        <v>4.8832970714801447E-3</v>
      </c>
      <c r="K639" s="4">
        <v>157922358.63999999</v>
      </c>
      <c r="L639" s="5">
        <v>6850001</v>
      </c>
      <c r="M639" s="6">
        <v>23.054355560000001</v>
      </c>
      <c r="N639" s="7" t="str">
        <f>IF(ISNUMBER(_xll.BDP($C639, "DELTA_MID")),_xll.BDP($C639, "DELTA_MID")," ")</f>
        <v xml:space="preserve"> </v>
      </c>
      <c r="O639" s="7" t="str">
        <f>IF(ISNUMBER(N639),_xll.BDP($C639, "OPT_UNDL_TICKER")," ")</f>
        <v xml:space="preserve"> </v>
      </c>
      <c r="P639" s="8" t="str">
        <f>IF(ISNUMBER(N639),_xll.BDP($C639, "OPT_UNDL_PX")," ")</f>
        <v xml:space="preserve"> </v>
      </c>
      <c r="Q639" s="7" t="str">
        <f t="shared" si="9"/>
        <v xml:space="preserve"> </v>
      </c>
      <c r="R639" s="8" t="str">
        <f>IF(ISNUMBER(_xll.BDP($T639&amp;" Index","DUR_ADJ_OAS_MID")),_xll.BDP($T639&amp;" Index","DUR_ADJ_OAS_MID"),IF(ISNUMBER(_xll.BDP($T639&amp;" Govt","DUR_ADJ_OAS_MID")),_xll.BDP($T639&amp;" Govt","DUR_ADJ_OAS_MID")," "))</f>
        <v xml:space="preserve"> </v>
      </c>
      <c r="S639" s="7" t="str">
        <f ca="1">IF(AND(A638="SVOL",C638="Cash"),                                     SUM(INDIRECT(ADDRESS(ROW()-(COUNTIF(A:A,"SVOL")),COLUMN())):INDIRECT(ADDRESS(ROW()-1,COLUMN()))),                                    IF(AND(A639="TYA",C639="Cash"), SUM(INDIRECT(ADDRESS(ROW()-(COUNTIF(A:A,"TYA")-1),COLUMN())):INDIRECT(ADDRESS(ROW()-1,COLUMN()))),                                    IF(AND(A639="SVOL",ISNUMBER(FIND(" Govt",C639))),"", IF(AND(A639="SVOL",ISNUMBER(FIND(" Index",C639))),J639,                                    IF(ISNUMBER(N639),Q639*N639,IF(ISNUMBER(R639),J639*R639," "))))))</f>
        <v xml:space="preserve"> </v>
      </c>
      <c r="AB639" s="8" t="s">
        <v>1561</v>
      </c>
      <c r="AG639" s="17" t="s">
        <v>6276</v>
      </c>
    </row>
    <row r="640" spans="1:33" x14ac:dyDescent="0.35">
      <c r="A640" t="s">
        <v>1560</v>
      </c>
      <c r="B640" t="s">
        <v>121</v>
      </c>
      <c r="C640" t="s">
        <v>1805</v>
      </c>
      <c r="D640" t="s">
        <v>123</v>
      </c>
      <c r="E640" t="s">
        <v>124</v>
      </c>
      <c r="F640" t="s">
        <v>125</v>
      </c>
      <c r="G640" s="1">
        <v>4756.4439976353069</v>
      </c>
      <c r="H640" s="1">
        <v>119</v>
      </c>
      <c r="I640" s="2">
        <v>566016.83571860148</v>
      </c>
      <c r="J640" s="3">
        <v>3.5841462893097631E-3</v>
      </c>
      <c r="K640" s="4">
        <v>157922358.63999999</v>
      </c>
      <c r="L640" s="5">
        <v>6850001</v>
      </c>
      <c r="M640" s="6">
        <v>23.054355560000001</v>
      </c>
      <c r="N640" s="7" t="str">
        <f>IF(ISNUMBER(_xll.BDP($C640, "DELTA_MID")),_xll.BDP($C640, "DELTA_MID")," ")</f>
        <v xml:space="preserve"> </v>
      </c>
      <c r="O640" s="7" t="str">
        <f>IF(ISNUMBER(N640),_xll.BDP($C640, "OPT_UNDL_TICKER")," ")</f>
        <v xml:space="preserve"> </v>
      </c>
      <c r="P640" s="8" t="str">
        <f>IF(ISNUMBER(N640),_xll.BDP($C640, "OPT_UNDL_PX")," ")</f>
        <v xml:space="preserve"> </v>
      </c>
      <c r="Q640" s="7" t="str">
        <f t="shared" si="9"/>
        <v xml:space="preserve"> </v>
      </c>
      <c r="R640" s="8" t="str">
        <f>IF(ISNUMBER(_xll.BDP($T640&amp;" Index","DUR_ADJ_OAS_MID")),_xll.BDP($T640&amp;" Index","DUR_ADJ_OAS_MID"),IF(ISNUMBER(_xll.BDP($T640&amp;" Govt","DUR_ADJ_OAS_MID")),_xll.BDP($T640&amp;" Govt","DUR_ADJ_OAS_MID")," "))</f>
        <v xml:space="preserve"> </v>
      </c>
      <c r="S640" s="7" t="str">
        <f ca="1">IF(AND(A639="SVOL",C639="Cash"),                                     SUM(INDIRECT(ADDRESS(ROW()-(COUNTIF(A:A,"SVOL")),COLUMN())):INDIRECT(ADDRESS(ROW()-1,COLUMN()))),                                    IF(AND(A640="TYA",C640="Cash"), SUM(INDIRECT(ADDRESS(ROW()-(COUNTIF(A:A,"TYA")-1),COLUMN())):INDIRECT(ADDRESS(ROW()-1,COLUMN()))),                                    IF(AND(A640="SVOL",ISNUMBER(FIND(" Govt",C640))),"", IF(AND(A640="SVOL",ISNUMBER(FIND(" Index",C640))),J640,                                    IF(ISNUMBER(N640),Q640*N640,IF(ISNUMBER(R640),J640*R640," "))))))</f>
        <v xml:space="preserve"> </v>
      </c>
      <c r="AB640" s="8" t="s">
        <v>1561</v>
      </c>
      <c r="AG640" s="17" t="s">
        <v>6276</v>
      </c>
    </row>
    <row r="641" spans="1:33" x14ac:dyDescent="0.35">
      <c r="A641" t="s">
        <v>1560</v>
      </c>
      <c r="B641" t="s">
        <v>1806</v>
      </c>
      <c r="C641" t="s">
        <v>1807</v>
      </c>
      <c r="D641" t="s">
        <v>1808</v>
      </c>
      <c r="E641" t="s">
        <v>1809</v>
      </c>
      <c r="G641" s="1">
        <v>4703.8583938141282</v>
      </c>
      <c r="H641" s="1">
        <v>43.132646400000013</v>
      </c>
      <c r="I641" s="2">
        <v>202889.86081605681</v>
      </c>
      <c r="J641" s="3">
        <v>1.284744367822955E-3</v>
      </c>
      <c r="K641" s="4">
        <v>157922358.63999999</v>
      </c>
      <c r="L641" s="5">
        <v>6850001</v>
      </c>
      <c r="M641" s="6">
        <v>23.054355560000001</v>
      </c>
      <c r="N641" s="7" t="str">
        <f>IF(ISNUMBER(_xll.BDP($C641, "DELTA_MID")),_xll.BDP($C641, "DELTA_MID")," ")</f>
        <v xml:space="preserve"> </v>
      </c>
      <c r="O641" s="7" t="str">
        <f>IF(ISNUMBER(N641),_xll.BDP($C641, "OPT_UNDL_TICKER")," ")</f>
        <v xml:space="preserve"> </v>
      </c>
      <c r="P641" s="8" t="str">
        <f>IF(ISNUMBER(N641),_xll.BDP($C641, "OPT_UNDL_PX")," ")</f>
        <v xml:space="preserve"> </v>
      </c>
      <c r="Q641" s="7" t="str">
        <f t="shared" ref="Q641:Q704" si="10">IF(ISNUMBER(N641),+G641*100*P641/K641," ")</f>
        <v xml:space="preserve"> </v>
      </c>
      <c r="R641" s="8" t="str">
        <f>IF(ISNUMBER(_xll.BDP($T641&amp;" Index","DUR_ADJ_OAS_MID")),_xll.BDP($T641&amp;" Index","DUR_ADJ_OAS_MID"),IF(ISNUMBER(_xll.BDP($T641&amp;" Govt","DUR_ADJ_OAS_MID")),_xll.BDP($T641&amp;" Govt","DUR_ADJ_OAS_MID")," "))</f>
        <v xml:space="preserve"> </v>
      </c>
      <c r="S641" s="7" t="str">
        <f ca="1">IF(AND(A640="SVOL",C640="Cash"),                                     SUM(INDIRECT(ADDRESS(ROW()-(COUNTIF(A:A,"SVOL")),COLUMN())):INDIRECT(ADDRESS(ROW()-1,COLUMN()))),                                    IF(AND(A641="TYA",C641="Cash"), SUM(INDIRECT(ADDRESS(ROW()-(COUNTIF(A:A,"TYA")-1),COLUMN())):INDIRECT(ADDRESS(ROW()-1,COLUMN()))),                                    IF(AND(A641="SVOL",ISNUMBER(FIND(" Govt",C641))),"", IF(AND(A641="SVOL",ISNUMBER(FIND(" Index",C641))),J641,                                    IF(ISNUMBER(N641),Q641*N641,IF(ISNUMBER(R641),J641*R641," "))))))</f>
        <v xml:space="preserve"> </v>
      </c>
      <c r="AB641" s="8" t="s">
        <v>1561</v>
      </c>
      <c r="AG641" s="17" t="s">
        <v>6276</v>
      </c>
    </row>
    <row r="642" spans="1:33" x14ac:dyDescent="0.35">
      <c r="A642" t="s">
        <v>1560</v>
      </c>
      <c r="B642" t="s">
        <v>1810</v>
      </c>
      <c r="C642" t="s">
        <v>1811</v>
      </c>
      <c r="D642" t="s">
        <v>1812</v>
      </c>
      <c r="E642" t="s">
        <v>1813</v>
      </c>
      <c r="G642" s="1">
        <v>30032.744553819859</v>
      </c>
      <c r="H642" s="1">
        <v>25.531659999999999</v>
      </c>
      <c r="I642" s="2">
        <v>766785.82281498052</v>
      </c>
      <c r="J642" s="3">
        <v>4.8554608063000526E-3</v>
      </c>
      <c r="K642" s="4">
        <v>157922358.63999999</v>
      </c>
      <c r="L642" s="5">
        <v>6850001</v>
      </c>
      <c r="M642" s="6">
        <v>23.054355560000001</v>
      </c>
      <c r="N642" s="7" t="str">
        <f>IF(ISNUMBER(_xll.BDP($C642, "DELTA_MID")),_xll.BDP($C642, "DELTA_MID")," ")</f>
        <v xml:space="preserve"> </v>
      </c>
      <c r="O642" s="7" t="str">
        <f>IF(ISNUMBER(N642),_xll.BDP($C642, "OPT_UNDL_TICKER")," ")</f>
        <v xml:space="preserve"> </v>
      </c>
      <c r="P642" s="8" t="str">
        <f>IF(ISNUMBER(N642),_xll.BDP($C642, "OPT_UNDL_PX")," ")</f>
        <v xml:space="preserve"> </v>
      </c>
      <c r="Q642" s="7" t="str">
        <f t="shared" si="10"/>
        <v xml:space="preserve"> </v>
      </c>
      <c r="R642" s="8" t="str">
        <f>IF(ISNUMBER(_xll.BDP($T642&amp;" Index","DUR_ADJ_OAS_MID")),_xll.BDP($T642&amp;" Index","DUR_ADJ_OAS_MID"),IF(ISNUMBER(_xll.BDP($T642&amp;" Govt","DUR_ADJ_OAS_MID")),_xll.BDP($T642&amp;" Govt","DUR_ADJ_OAS_MID")," "))</f>
        <v xml:space="preserve"> </v>
      </c>
      <c r="S642" s="7" t="str">
        <f ca="1">IF(AND(A641="SVOL",C641="Cash"),                                     SUM(INDIRECT(ADDRESS(ROW()-(COUNTIF(A:A,"SVOL")),COLUMN())):INDIRECT(ADDRESS(ROW()-1,COLUMN()))),                                    IF(AND(A642="TYA",C642="Cash"), SUM(INDIRECT(ADDRESS(ROW()-(COUNTIF(A:A,"TYA")-1),COLUMN())):INDIRECT(ADDRESS(ROW()-1,COLUMN()))),                                    IF(AND(A642="SVOL",ISNUMBER(FIND(" Govt",C642))),"", IF(AND(A642="SVOL",ISNUMBER(FIND(" Index",C642))),J642,                                    IF(ISNUMBER(N642),Q642*N642,IF(ISNUMBER(R642),J642*R642," "))))))</f>
        <v xml:space="preserve"> </v>
      </c>
      <c r="AB642" s="8" t="s">
        <v>1561</v>
      </c>
      <c r="AG642" s="17" t="s">
        <v>6276</v>
      </c>
    </row>
    <row r="643" spans="1:33" x14ac:dyDescent="0.35">
      <c r="A643" t="s">
        <v>1560</v>
      </c>
      <c r="B643" t="s">
        <v>1814</v>
      </c>
      <c r="C643" t="s">
        <v>1815</v>
      </c>
      <c r="D643" t="s">
        <v>1816</v>
      </c>
      <c r="E643" t="s">
        <v>1817</v>
      </c>
      <c r="F643" t="s">
        <v>1818</v>
      </c>
      <c r="G643" s="1">
        <v>3529.4600197614782</v>
      </c>
      <c r="H643" s="1">
        <v>171.56</v>
      </c>
      <c r="I643" s="2">
        <v>605514.16099027917</v>
      </c>
      <c r="J643" s="3">
        <v>3.834252262978228E-3</v>
      </c>
      <c r="K643" s="4">
        <v>157922358.63999999</v>
      </c>
      <c r="L643" s="5">
        <v>6850001</v>
      </c>
      <c r="M643" s="6">
        <v>23.054355560000001</v>
      </c>
      <c r="N643" s="7" t="str">
        <f>IF(ISNUMBER(_xll.BDP($C643, "DELTA_MID")),_xll.BDP($C643, "DELTA_MID")," ")</f>
        <v xml:space="preserve"> </v>
      </c>
      <c r="O643" s="7" t="str">
        <f>IF(ISNUMBER(N643),_xll.BDP($C643, "OPT_UNDL_TICKER")," ")</f>
        <v xml:space="preserve"> </v>
      </c>
      <c r="P643" s="8" t="str">
        <f>IF(ISNUMBER(N643),_xll.BDP($C643, "OPT_UNDL_PX")," ")</f>
        <v xml:space="preserve"> </v>
      </c>
      <c r="Q643" s="7" t="str">
        <f t="shared" si="10"/>
        <v xml:space="preserve"> </v>
      </c>
      <c r="R643" s="8" t="str">
        <f>IF(ISNUMBER(_xll.BDP($T643&amp;" Index","DUR_ADJ_OAS_MID")),_xll.BDP($T643&amp;" Index","DUR_ADJ_OAS_MID"),IF(ISNUMBER(_xll.BDP($T643&amp;" Govt","DUR_ADJ_OAS_MID")),_xll.BDP($T643&amp;" Govt","DUR_ADJ_OAS_MID")," "))</f>
        <v xml:space="preserve"> </v>
      </c>
      <c r="S643" s="7" t="str">
        <f ca="1">IF(AND(A642="SVOL",C642="Cash"),                                     SUM(INDIRECT(ADDRESS(ROW()-(COUNTIF(A:A,"SVOL")),COLUMN())):INDIRECT(ADDRESS(ROW()-1,COLUMN()))),                                    IF(AND(A643="TYA",C643="Cash"), SUM(INDIRECT(ADDRESS(ROW()-(COUNTIF(A:A,"TYA")-1),COLUMN())):INDIRECT(ADDRESS(ROW()-1,COLUMN()))),                                    IF(AND(A643="SVOL",ISNUMBER(FIND(" Govt",C643))),"", IF(AND(A643="SVOL",ISNUMBER(FIND(" Index",C643))),J643,                                    IF(ISNUMBER(N643),Q643*N643,IF(ISNUMBER(R643),J643*R643," "))))))</f>
        <v xml:space="preserve"> </v>
      </c>
      <c r="AB643" s="8" t="s">
        <v>1561</v>
      </c>
      <c r="AG643" s="17" t="s">
        <v>6276</v>
      </c>
    </row>
    <row r="644" spans="1:33" x14ac:dyDescent="0.35">
      <c r="A644" t="s">
        <v>1560</v>
      </c>
      <c r="B644" t="s">
        <v>1819</v>
      </c>
      <c r="C644" t="s">
        <v>1820</v>
      </c>
      <c r="D644" t="s">
        <v>1821</v>
      </c>
      <c r="E644" t="s">
        <v>1822</v>
      </c>
      <c r="F644" t="s">
        <v>1823</v>
      </c>
      <c r="G644" s="1">
        <v>6240.9645541059353</v>
      </c>
      <c r="H644" s="1">
        <v>38.56</v>
      </c>
      <c r="I644" s="2">
        <v>240651.59320632491</v>
      </c>
      <c r="J644" s="3">
        <v>1.523860175840677E-3</v>
      </c>
      <c r="K644" s="4">
        <v>157922358.63999999</v>
      </c>
      <c r="L644" s="5">
        <v>6850001</v>
      </c>
      <c r="M644" s="6">
        <v>23.054355560000001</v>
      </c>
      <c r="N644" s="7" t="str">
        <f>IF(ISNUMBER(_xll.BDP($C644, "DELTA_MID")),_xll.BDP($C644, "DELTA_MID")," ")</f>
        <v xml:space="preserve"> </v>
      </c>
      <c r="O644" s="7" t="str">
        <f>IF(ISNUMBER(N644),_xll.BDP($C644, "OPT_UNDL_TICKER")," ")</f>
        <v xml:space="preserve"> </v>
      </c>
      <c r="P644" s="8" t="str">
        <f>IF(ISNUMBER(N644),_xll.BDP($C644, "OPT_UNDL_PX")," ")</f>
        <v xml:space="preserve"> </v>
      </c>
      <c r="Q644" s="7" t="str">
        <f t="shared" si="10"/>
        <v xml:space="preserve"> </v>
      </c>
      <c r="R644" s="8" t="str">
        <f>IF(ISNUMBER(_xll.BDP($T644&amp;" Index","DUR_ADJ_OAS_MID")),_xll.BDP($T644&amp;" Index","DUR_ADJ_OAS_MID"),IF(ISNUMBER(_xll.BDP($T644&amp;" Govt","DUR_ADJ_OAS_MID")),_xll.BDP($T644&amp;" Govt","DUR_ADJ_OAS_MID")," "))</f>
        <v xml:space="preserve"> </v>
      </c>
      <c r="S644" s="7" t="str">
        <f ca="1">IF(AND(A643="SVOL",C643="Cash"),                                     SUM(INDIRECT(ADDRESS(ROW()-(COUNTIF(A:A,"SVOL")),COLUMN())):INDIRECT(ADDRESS(ROW()-1,COLUMN()))),                                    IF(AND(A644="TYA",C644="Cash"), SUM(INDIRECT(ADDRESS(ROW()-(COUNTIF(A:A,"TYA")-1),COLUMN())):INDIRECT(ADDRESS(ROW()-1,COLUMN()))),                                    IF(AND(A644="SVOL",ISNUMBER(FIND(" Govt",C644))),"", IF(AND(A644="SVOL",ISNUMBER(FIND(" Index",C644))),J644,                                    IF(ISNUMBER(N644),Q644*N644,IF(ISNUMBER(R644),J644*R644," "))))))</f>
        <v xml:space="preserve"> </v>
      </c>
      <c r="AB644" s="8" t="s">
        <v>1561</v>
      </c>
      <c r="AG644" s="17" t="s">
        <v>6276</v>
      </c>
    </row>
    <row r="645" spans="1:33" x14ac:dyDescent="0.35">
      <c r="A645" t="s">
        <v>1560</v>
      </c>
      <c r="B645" t="s">
        <v>1824</v>
      </c>
      <c r="C645" t="s">
        <v>1825</v>
      </c>
      <c r="D645" t="s">
        <v>1826</v>
      </c>
      <c r="E645" t="s">
        <v>1827</v>
      </c>
      <c r="G645" s="1">
        <v>1745.265819298945</v>
      </c>
      <c r="H645" s="1">
        <v>284.79545000000002</v>
      </c>
      <c r="I645" s="2">
        <v>497043.7643768618</v>
      </c>
      <c r="J645" s="3">
        <v>3.1473932422065921E-3</v>
      </c>
      <c r="K645" s="4">
        <v>157922358.63999999</v>
      </c>
      <c r="L645" s="5">
        <v>6850001</v>
      </c>
      <c r="M645" s="6">
        <v>23.054355560000001</v>
      </c>
      <c r="N645" s="7" t="str">
        <f>IF(ISNUMBER(_xll.BDP($C645, "DELTA_MID")),_xll.BDP($C645, "DELTA_MID")," ")</f>
        <v xml:space="preserve"> </v>
      </c>
      <c r="O645" s="7" t="str">
        <f>IF(ISNUMBER(N645),_xll.BDP($C645, "OPT_UNDL_TICKER")," ")</f>
        <v xml:space="preserve"> </v>
      </c>
      <c r="P645" s="8" t="str">
        <f>IF(ISNUMBER(N645),_xll.BDP($C645, "OPT_UNDL_PX")," ")</f>
        <v xml:space="preserve"> </v>
      </c>
      <c r="Q645" s="7" t="str">
        <f t="shared" si="10"/>
        <v xml:space="preserve"> </v>
      </c>
      <c r="R645" s="8" t="str">
        <f>IF(ISNUMBER(_xll.BDP($T645&amp;" Index","DUR_ADJ_OAS_MID")),_xll.BDP($T645&amp;" Index","DUR_ADJ_OAS_MID"),IF(ISNUMBER(_xll.BDP($T645&amp;" Govt","DUR_ADJ_OAS_MID")),_xll.BDP($T645&amp;" Govt","DUR_ADJ_OAS_MID")," "))</f>
        <v xml:space="preserve"> </v>
      </c>
      <c r="S645" s="7" t="str">
        <f ca="1">IF(AND(A644="SVOL",C644="Cash"),                                     SUM(INDIRECT(ADDRESS(ROW()-(COUNTIF(A:A,"SVOL")),COLUMN())):INDIRECT(ADDRESS(ROW()-1,COLUMN()))),                                    IF(AND(A645="TYA",C645="Cash"), SUM(INDIRECT(ADDRESS(ROW()-(COUNTIF(A:A,"TYA")-1),COLUMN())):INDIRECT(ADDRESS(ROW()-1,COLUMN()))),                                    IF(AND(A645="SVOL",ISNUMBER(FIND(" Govt",C645))),"", IF(AND(A645="SVOL",ISNUMBER(FIND(" Index",C645))),J645,                                    IF(ISNUMBER(N645),Q645*N645,IF(ISNUMBER(R645),J645*R645," "))))))</f>
        <v xml:space="preserve"> </v>
      </c>
      <c r="AB645" s="8" t="s">
        <v>1561</v>
      </c>
      <c r="AG645" s="17" t="s">
        <v>6276</v>
      </c>
    </row>
    <row r="646" spans="1:33" x14ac:dyDescent="0.35">
      <c r="A646" t="s">
        <v>1560</v>
      </c>
      <c r="B646" t="s">
        <v>1828</v>
      </c>
      <c r="C646" t="s">
        <v>1829</v>
      </c>
      <c r="D646" t="s">
        <v>1830</v>
      </c>
      <c r="E646" t="s">
        <v>1831</v>
      </c>
      <c r="F646" t="s">
        <v>1832</v>
      </c>
      <c r="G646" s="1">
        <v>6292.7449581360752</v>
      </c>
      <c r="H646" s="1">
        <v>193.99</v>
      </c>
      <c r="I646" s="2">
        <v>1220729.594428817</v>
      </c>
      <c r="J646" s="3">
        <v>7.7299351715712028E-3</v>
      </c>
      <c r="K646" s="4">
        <v>157922358.63999999</v>
      </c>
      <c r="L646" s="5">
        <v>6850001</v>
      </c>
      <c r="M646" s="6">
        <v>23.054355560000001</v>
      </c>
      <c r="N646" s="7" t="str">
        <f>IF(ISNUMBER(_xll.BDP($C646, "DELTA_MID")),_xll.BDP($C646, "DELTA_MID")," ")</f>
        <v xml:space="preserve"> </v>
      </c>
      <c r="O646" s="7" t="str">
        <f>IF(ISNUMBER(N646),_xll.BDP($C646, "OPT_UNDL_TICKER")," ")</f>
        <v xml:space="preserve"> </v>
      </c>
      <c r="P646" s="8" t="str">
        <f>IF(ISNUMBER(N646),_xll.BDP($C646, "OPT_UNDL_PX")," ")</f>
        <v xml:space="preserve"> </v>
      </c>
      <c r="Q646" s="7" t="str">
        <f t="shared" si="10"/>
        <v xml:space="preserve"> </v>
      </c>
      <c r="R646" s="8" t="str">
        <f>IF(ISNUMBER(_xll.BDP($T646&amp;" Index","DUR_ADJ_OAS_MID")),_xll.BDP($T646&amp;" Index","DUR_ADJ_OAS_MID"),IF(ISNUMBER(_xll.BDP($T646&amp;" Govt","DUR_ADJ_OAS_MID")),_xll.BDP($T646&amp;" Govt","DUR_ADJ_OAS_MID")," "))</f>
        <v xml:space="preserve"> </v>
      </c>
      <c r="S646" s="7" t="str">
        <f ca="1">IF(AND(A645="SVOL",C645="Cash"),                                     SUM(INDIRECT(ADDRESS(ROW()-(COUNTIF(A:A,"SVOL")),COLUMN())):INDIRECT(ADDRESS(ROW()-1,COLUMN()))),                                    IF(AND(A646="TYA",C646="Cash"), SUM(INDIRECT(ADDRESS(ROW()-(COUNTIF(A:A,"TYA")-1),COLUMN())):INDIRECT(ADDRESS(ROW()-1,COLUMN()))),                                    IF(AND(A646="SVOL",ISNUMBER(FIND(" Govt",C646))),"", IF(AND(A646="SVOL",ISNUMBER(FIND(" Index",C646))),J646,                                    IF(ISNUMBER(N646),Q646*N646,IF(ISNUMBER(R646),J646*R646," "))))))</f>
        <v xml:space="preserve"> </v>
      </c>
      <c r="AB646" s="8" t="s">
        <v>1561</v>
      </c>
      <c r="AG646" s="17" t="s">
        <v>6276</v>
      </c>
    </row>
    <row r="647" spans="1:33" x14ac:dyDescent="0.35">
      <c r="A647" t="s">
        <v>1560</v>
      </c>
      <c r="B647" t="s">
        <v>1833</v>
      </c>
      <c r="C647" t="s">
        <v>1834</v>
      </c>
      <c r="D647" t="s">
        <v>1835</v>
      </c>
      <c r="E647" t="s">
        <v>1836</v>
      </c>
      <c r="F647" t="s">
        <v>1837</v>
      </c>
      <c r="G647" s="1">
        <v>3261.3426726811831</v>
      </c>
      <c r="H647" s="1">
        <v>413.44</v>
      </c>
      <c r="I647" s="2">
        <v>1348369.5145933081</v>
      </c>
      <c r="J647" s="3">
        <v>8.538179939846598E-3</v>
      </c>
      <c r="K647" s="4">
        <v>157922358.63999999</v>
      </c>
      <c r="L647" s="5">
        <v>6850001</v>
      </c>
      <c r="M647" s="6">
        <v>23.054355560000001</v>
      </c>
      <c r="N647" s="7" t="str">
        <f>IF(ISNUMBER(_xll.BDP($C647, "DELTA_MID")),_xll.BDP($C647, "DELTA_MID")," ")</f>
        <v xml:space="preserve"> </v>
      </c>
      <c r="O647" s="7" t="str">
        <f>IF(ISNUMBER(N647),_xll.BDP($C647, "OPT_UNDL_TICKER")," ")</f>
        <v xml:space="preserve"> </v>
      </c>
      <c r="P647" s="8" t="str">
        <f>IF(ISNUMBER(N647),_xll.BDP($C647, "OPT_UNDL_PX")," ")</f>
        <v xml:space="preserve"> </v>
      </c>
      <c r="Q647" s="7" t="str">
        <f t="shared" si="10"/>
        <v xml:space="preserve"> </v>
      </c>
      <c r="R647" s="8" t="str">
        <f>IF(ISNUMBER(_xll.BDP($T647&amp;" Index","DUR_ADJ_OAS_MID")),_xll.BDP($T647&amp;" Index","DUR_ADJ_OAS_MID"),IF(ISNUMBER(_xll.BDP($T647&amp;" Govt","DUR_ADJ_OAS_MID")),_xll.BDP($T647&amp;" Govt","DUR_ADJ_OAS_MID")," "))</f>
        <v xml:space="preserve"> </v>
      </c>
      <c r="S647" s="7" t="str">
        <f ca="1">IF(AND(A646="SVOL",C646="Cash"),                                     SUM(INDIRECT(ADDRESS(ROW()-(COUNTIF(A:A,"SVOL")),COLUMN())):INDIRECT(ADDRESS(ROW()-1,COLUMN()))),                                    IF(AND(A647="TYA",C647="Cash"), SUM(INDIRECT(ADDRESS(ROW()-(COUNTIF(A:A,"TYA")-1),COLUMN())):INDIRECT(ADDRESS(ROW()-1,COLUMN()))),                                    IF(AND(A647="SVOL",ISNUMBER(FIND(" Govt",C647))),"", IF(AND(A647="SVOL",ISNUMBER(FIND(" Index",C647))),J647,                                    IF(ISNUMBER(N647),Q647*N647,IF(ISNUMBER(R647),J647*R647," "))))))</f>
        <v xml:space="preserve"> </v>
      </c>
      <c r="AB647" s="8" t="s">
        <v>1561</v>
      </c>
      <c r="AG647" s="17" t="s">
        <v>6276</v>
      </c>
    </row>
    <row r="648" spans="1:33" x14ac:dyDescent="0.35">
      <c r="A648" t="s">
        <v>1560</v>
      </c>
      <c r="B648" t="s">
        <v>1838</v>
      </c>
      <c r="C648" t="s">
        <v>1839</v>
      </c>
      <c r="D648" t="s">
        <v>1840</v>
      </c>
      <c r="E648" t="s">
        <v>1841</v>
      </c>
      <c r="F648" t="s">
        <v>1842</v>
      </c>
      <c r="G648" s="1">
        <v>1424.5311036350711</v>
      </c>
      <c r="H648" s="1">
        <v>255.21</v>
      </c>
      <c r="I648" s="2">
        <v>363554.58295870648</v>
      </c>
      <c r="J648" s="3">
        <v>2.302109632160865E-3</v>
      </c>
      <c r="K648" s="4">
        <v>157922358.63999999</v>
      </c>
      <c r="L648" s="5">
        <v>6850001</v>
      </c>
      <c r="M648" s="6">
        <v>23.054355560000001</v>
      </c>
      <c r="N648" s="7" t="str">
        <f>IF(ISNUMBER(_xll.BDP($C648, "DELTA_MID")),_xll.BDP($C648, "DELTA_MID")," ")</f>
        <v xml:space="preserve"> </v>
      </c>
      <c r="O648" s="7" t="str">
        <f>IF(ISNUMBER(N648),_xll.BDP($C648, "OPT_UNDL_TICKER")," ")</f>
        <v xml:space="preserve"> </v>
      </c>
      <c r="P648" s="8" t="str">
        <f>IF(ISNUMBER(N648),_xll.BDP($C648, "OPT_UNDL_PX")," ")</f>
        <v xml:space="preserve"> </v>
      </c>
      <c r="Q648" s="7" t="str">
        <f t="shared" si="10"/>
        <v xml:space="preserve"> </v>
      </c>
      <c r="R648" s="8" t="str">
        <f>IF(ISNUMBER(_xll.BDP($T648&amp;" Index","DUR_ADJ_OAS_MID")),_xll.BDP($T648&amp;" Index","DUR_ADJ_OAS_MID"),IF(ISNUMBER(_xll.BDP($T648&amp;" Govt","DUR_ADJ_OAS_MID")),_xll.BDP($T648&amp;" Govt","DUR_ADJ_OAS_MID")," "))</f>
        <v xml:space="preserve"> </v>
      </c>
      <c r="S648" s="7" t="str">
        <f ca="1">IF(AND(A647="SVOL",C647="Cash"),                                     SUM(INDIRECT(ADDRESS(ROW()-(COUNTIF(A:A,"SVOL")),COLUMN())):INDIRECT(ADDRESS(ROW()-1,COLUMN()))),                                    IF(AND(A648="TYA",C648="Cash"), SUM(INDIRECT(ADDRESS(ROW()-(COUNTIF(A:A,"TYA")-1),COLUMN())):INDIRECT(ADDRESS(ROW()-1,COLUMN()))),                                    IF(AND(A648="SVOL",ISNUMBER(FIND(" Govt",C648))),"", IF(AND(A648="SVOL",ISNUMBER(FIND(" Index",C648))),J648,                                    IF(ISNUMBER(N648),Q648*N648,IF(ISNUMBER(R648),J648*R648," "))))))</f>
        <v xml:space="preserve"> </v>
      </c>
      <c r="AB648" s="8" t="s">
        <v>1561</v>
      </c>
      <c r="AG648" s="17" t="s">
        <v>6276</v>
      </c>
    </row>
    <row r="649" spans="1:33" x14ac:dyDescent="0.35">
      <c r="A649" t="s">
        <v>1560</v>
      </c>
      <c r="B649" t="s">
        <v>640</v>
      </c>
      <c r="C649" t="s">
        <v>1843</v>
      </c>
      <c r="D649" t="s">
        <v>642</v>
      </c>
      <c r="E649" t="s">
        <v>643</v>
      </c>
      <c r="G649" s="1">
        <v>1778.4953066020271</v>
      </c>
      <c r="H649" s="1">
        <v>283.81</v>
      </c>
      <c r="I649" s="2">
        <v>504754.75296672131</v>
      </c>
      <c r="J649" s="3">
        <v>3.1962209614495489E-3</v>
      </c>
      <c r="K649" s="4">
        <v>157922358.63999999</v>
      </c>
      <c r="L649" s="5">
        <v>6850001</v>
      </c>
      <c r="M649" s="6">
        <v>23.054355560000001</v>
      </c>
      <c r="N649" s="7" t="str">
        <f>IF(ISNUMBER(_xll.BDP($C649, "DELTA_MID")),_xll.BDP($C649, "DELTA_MID")," ")</f>
        <v xml:space="preserve"> </v>
      </c>
      <c r="O649" s="7" t="str">
        <f>IF(ISNUMBER(N649),_xll.BDP($C649, "OPT_UNDL_TICKER")," ")</f>
        <v xml:space="preserve"> </v>
      </c>
      <c r="P649" s="8" t="str">
        <f>IF(ISNUMBER(N649),_xll.BDP($C649, "OPT_UNDL_PX")," ")</f>
        <v xml:space="preserve"> </v>
      </c>
      <c r="Q649" s="7" t="str">
        <f t="shared" si="10"/>
        <v xml:space="preserve"> </v>
      </c>
      <c r="R649" s="8" t="str">
        <f>IF(ISNUMBER(_xll.BDP($T649&amp;" Index","DUR_ADJ_OAS_MID")),_xll.BDP($T649&amp;" Index","DUR_ADJ_OAS_MID"),IF(ISNUMBER(_xll.BDP($T649&amp;" Govt","DUR_ADJ_OAS_MID")),_xll.BDP($T649&amp;" Govt","DUR_ADJ_OAS_MID")," "))</f>
        <v xml:space="preserve"> </v>
      </c>
      <c r="S649" s="7" t="str">
        <f ca="1">IF(AND(A648="SVOL",C648="Cash"),                                     SUM(INDIRECT(ADDRESS(ROW()-(COUNTIF(A:A,"SVOL")),COLUMN())):INDIRECT(ADDRESS(ROW()-1,COLUMN()))),                                    IF(AND(A649="TYA",C649="Cash"), SUM(INDIRECT(ADDRESS(ROW()-(COUNTIF(A:A,"TYA")-1),COLUMN())):INDIRECT(ADDRESS(ROW()-1,COLUMN()))),                                    IF(AND(A649="SVOL",ISNUMBER(FIND(" Govt",C649))),"", IF(AND(A649="SVOL",ISNUMBER(FIND(" Index",C649))),J649,                                    IF(ISNUMBER(N649),Q649*N649,IF(ISNUMBER(R649),J649*R649," "))))))</f>
        <v xml:space="preserve"> </v>
      </c>
      <c r="AB649" s="8" t="s">
        <v>1561</v>
      </c>
      <c r="AG649" s="17" t="s">
        <v>6276</v>
      </c>
    </row>
    <row r="650" spans="1:33" x14ac:dyDescent="0.35">
      <c r="A650" t="s">
        <v>1560</v>
      </c>
      <c r="B650" t="s">
        <v>131</v>
      </c>
      <c r="C650" t="s">
        <v>1844</v>
      </c>
      <c r="D650" t="s">
        <v>133</v>
      </c>
      <c r="E650" t="s">
        <v>134</v>
      </c>
      <c r="F650" t="s">
        <v>135</v>
      </c>
      <c r="G650" s="1">
        <v>43561.156815335249</v>
      </c>
      <c r="H650" s="1">
        <v>30.5</v>
      </c>
      <c r="I650" s="2">
        <v>1328615.282867725</v>
      </c>
      <c r="J650" s="3">
        <v>8.413091688279797E-3</v>
      </c>
      <c r="K650" s="4">
        <v>157922358.63999999</v>
      </c>
      <c r="L650" s="5">
        <v>6850001</v>
      </c>
      <c r="M650" s="6">
        <v>23.054355560000001</v>
      </c>
      <c r="N650" s="7" t="str">
        <f>IF(ISNUMBER(_xll.BDP($C650, "DELTA_MID")),_xll.BDP($C650, "DELTA_MID")," ")</f>
        <v xml:space="preserve"> </v>
      </c>
      <c r="O650" s="7" t="str">
        <f>IF(ISNUMBER(N650),_xll.BDP($C650, "OPT_UNDL_TICKER")," ")</f>
        <v xml:space="preserve"> </v>
      </c>
      <c r="P650" s="8" t="str">
        <f>IF(ISNUMBER(N650),_xll.BDP($C650, "OPT_UNDL_PX")," ")</f>
        <v xml:space="preserve"> </v>
      </c>
      <c r="Q650" s="7" t="str">
        <f t="shared" si="10"/>
        <v xml:space="preserve"> </v>
      </c>
      <c r="R650" s="8" t="str">
        <f>IF(ISNUMBER(_xll.BDP($T650&amp;" Index","DUR_ADJ_OAS_MID")),_xll.BDP($T650&amp;" Index","DUR_ADJ_OAS_MID"),IF(ISNUMBER(_xll.BDP($T650&amp;" Govt","DUR_ADJ_OAS_MID")),_xll.BDP($T650&amp;" Govt","DUR_ADJ_OAS_MID")," "))</f>
        <v xml:space="preserve"> </v>
      </c>
      <c r="S650" s="7" t="str">
        <f ca="1">IF(AND(A649="SVOL",C649="Cash"),                                     SUM(INDIRECT(ADDRESS(ROW()-(COUNTIF(A:A,"SVOL")),COLUMN())):INDIRECT(ADDRESS(ROW()-1,COLUMN()))),                                    IF(AND(A650="TYA",C650="Cash"), SUM(INDIRECT(ADDRESS(ROW()-(COUNTIF(A:A,"TYA")-1),COLUMN())):INDIRECT(ADDRESS(ROW()-1,COLUMN()))),                                    IF(AND(A650="SVOL",ISNUMBER(FIND(" Govt",C650))),"", IF(AND(A650="SVOL",ISNUMBER(FIND(" Index",C650))),J650,                                    IF(ISNUMBER(N650),Q650*N650,IF(ISNUMBER(R650),J650*R650," "))))))</f>
        <v xml:space="preserve"> </v>
      </c>
      <c r="AB650" s="8" t="s">
        <v>1561</v>
      </c>
      <c r="AG650" s="17" t="s">
        <v>6276</v>
      </c>
    </row>
    <row r="651" spans="1:33" x14ac:dyDescent="0.35">
      <c r="A651" t="s">
        <v>1560</v>
      </c>
      <c r="B651" t="s">
        <v>1845</v>
      </c>
      <c r="C651" t="s">
        <v>1846</v>
      </c>
      <c r="D651" t="s">
        <v>1847</v>
      </c>
      <c r="E651" t="s">
        <v>1848</v>
      </c>
      <c r="F651" t="s">
        <v>1849</v>
      </c>
      <c r="G651" s="1">
        <v>7696.3351052239695</v>
      </c>
      <c r="H651" s="1">
        <v>17.745951999999999</v>
      </c>
      <c r="I651" s="2">
        <v>136578.79335321949</v>
      </c>
      <c r="J651" s="3">
        <v>8.6484772979211093E-4</v>
      </c>
      <c r="K651" s="4">
        <v>157922358.63999999</v>
      </c>
      <c r="L651" s="5">
        <v>6850001</v>
      </c>
      <c r="M651" s="6">
        <v>23.054355560000001</v>
      </c>
      <c r="N651" s="7" t="str">
        <f>IF(ISNUMBER(_xll.BDP($C651, "DELTA_MID")),_xll.BDP($C651, "DELTA_MID")," ")</f>
        <v xml:space="preserve"> </v>
      </c>
      <c r="O651" s="7" t="str">
        <f>IF(ISNUMBER(N651),_xll.BDP($C651, "OPT_UNDL_TICKER")," ")</f>
        <v xml:space="preserve"> </v>
      </c>
      <c r="P651" s="8" t="str">
        <f>IF(ISNUMBER(N651),_xll.BDP($C651, "OPT_UNDL_PX")," ")</f>
        <v xml:space="preserve"> </v>
      </c>
      <c r="Q651" s="7" t="str">
        <f t="shared" si="10"/>
        <v xml:space="preserve"> </v>
      </c>
      <c r="R651" s="8" t="str">
        <f>IF(ISNUMBER(_xll.BDP($T651&amp;" Index","DUR_ADJ_OAS_MID")),_xll.BDP($T651&amp;" Index","DUR_ADJ_OAS_MID"),IF(ISNUMBER(_xll.BDP($T651&amp;" Govt","DUR_ADJ_OAS_MID")),_xll.BDP($T651&amp;" Govt","DUR_ADJ_OAS_MID")," "))</f>
        <v xml:space="preserve"> </v>
      </c>
      <c r="S651" s="7" t="str">
        <f ca="1">IF(AND(A650="SVOL",C650="Cash"),                                     SUM(INDIRECT(ADDRESS(ROW()-(COUNTIF(A:A,"SVOL")),COLUMN())):INDIRECT(ADDRESS(ROW()-1,COLUMN()))),                                    IF(AND(A651="TYA",C651="Cash"), SUM(INDIRECT(ADDRESS(ROW()-(COUNTIF(A:A,"TYA")-1),COLUMN())):INDIRECT(ADDRESS(ROW()-1,COLUMN()))),                                    IF(AND(A651="SVOL",ISNUMBER(FIND(" Govt",C651))),"", IF(AND(A651="SVOL",ISNUMBER(FIND(" Index",C651))),J651,                                    IF(ISNUMBER(N651),Q651*N651,IF(ISNUMBER(R651),J651*R651," "))))))</f>
        <v xml:space="preserve"> </v>
      </c>
      <c r="AB651" s="8" t="s">
        <v>1561</v>
      </c>
      <c r="AG651" s="17" t="s">
        <v>6276</v>
      </c>
    </row>
    <row r="652" spans="1:33" x14ac:dyDescent="0.35">
      <c r="A652" t="s">
        <v>1560</v>
      </c>
      <c r="B652" t="s">
        <v>1850</v>
      </c>
      <c r="C652" t="s">
        <v>1851</v>
      </c>
      <c r="D652" t="s">
        <v>1852</v>
      </c>
      <c r="E652" t="s">
        <v>1853</v>
      </c>
      <c r="G652" s="1">
        <v>250.97885420687649</v>
      </c>
      <c r="H652" s="1">
        <v>889.53177500000004</v>
      </c>
      <c r="I652" s="2">
        <v>223253.6656701091</v>
      </c>
      <c r="J652" s="3">
        <v>1.413692573950459E-3</v>
      </c>
      <c r="K652" s="4">
        <v>157922358.63999999</v>
      </c>
      <c r="L652" s="5">
        <v>6850001</v>
      </c>
      <c r="M652" s="6">
        <v>23.054355560000001</v>
      </c>
      <c r="N652" s="7" t="str">
        <f>IF(ISNUMBER(_xll.BDP($C652, "DELTA_MID")),_xll.BDP($C652, "DELTA_MID")," ")</f>
        <v xml:space="preserve"> </v>
      </c>
      <c r="O652" s="7" t="str">
        <f>IF(ISNUMBER(N652),_xll.BDP($C652, "OPT_UNDL_TICKER")," ")</f>
        <v xml:space="preserve"> </v>
      </c>
      <c r="P652" s="8" t="str">
        <f>IF(ISNUMBER(N652),_xll.BDP($C652, "OPT_UNDL_PX")," ")</f>
        <v xml:space="preserve"> </v>
      </c>
      <c r="Q652" s="7" t="str">
        <f t="shared" si="10"/>
        <v xml:space="preserve"> </v>
      </c>
      <c r="R652" s="8" t="str">
        <f>IF(ISNUMBER(_xll.BDP($T652&amp;" Index","DUR_ADJ_OAS_MID")),_xll.BDP($T652&amp;" Index","DUR_ADJ_OAS_MID"),IF(ISNUMBER(_xll.BDP($T652&amp;" Govt","DUR_ADJ_OAS_MID")),_xll.BDP($T652&amp;" Govt","DUR_ADJ_OAS_MID")," "))</f>
        <v xml:space="preserve"> </v>
      </c>
      <c r="S652" s="7" t="str">
        <f ca="1">IF(AND(A651="SVOL",C651="Cash"),                                     SUM(INDIRECT(ADDRESS(ROW()-(COUNTIF(A:A,"SVOL")),COLUMN())):INDIRECT(ADDRESS(ROW()-1,COLUMN()))),                                    IF(AND(A652="TYA",C652="Cash"), SUM(INDIRECT(ADDRESS(ROW()-(COUNTIF(A:A,"TYA")-1),COLUMN())):INDIRECT(ADDRESS(ROW()-1,COLUMN()))),                                    IF(AND(A652="SVOL",ISNUMBER(FIND(" Govt",C652))),"", IF(AND(A652="SVOL",ISNUMBER(FIND(" Index",C652))),J652,                                    IF(ISNUMBER(N652),Q652*N652,IF(ISNUMBER(R652),J652*R652," "))))))</f>
        <v xml:space="preserve"> </v>
      </c>
      <c r="AB652" s="8" t="s">
        <v>1561</v>
      </c>
      <c r="AG652" s="17" t="s">
        <v>6276</v>
      </c>
    </row>
    <row r="653" spans="1:33" x14ac:dyDescent="0.35">
      <c r="A653" t="s">
        <v>1560</v>
      </c>
      <c r="B653" t="s">
        <v>1854</v>
      </c>
      <c r="C653" t="s">
        <v>1855</v>
      </c>
      <c r="D653" t="s">
        <v>1856</v>
      </c>
      <c r="E653" t="s">
        <v>1857</v>
      </c>
      <c r="G653" s="1">
        <v>22965.642650218389</v>
      </c>
      <c r="H653" s="1">
        <v>26.86683</v>
      </c>
      <c r="I653" s="2">
        <v>617014.01692416682</v>
      </c>
      <c r="J653" s="3">
        <v>3.9070719449594386E-3</v>
      </c>
      <c r="K653" s="4">
        <v>157922358.63999999</v>
      </c>
      <c r="L653" s="5">
        <v>6850001</v>
      </c>
      <c r="M653" s="6">
        <v>23.054355560000001</v>
      </c>
      <c r="N653" s="7" t="str">
        <f>IF(ISNUMBER(_xll.BDP($C653, "DELTA_MID")),_xll.BDP($C653, "DELTA_MID")," ")</f>
        <v xml:space="preserve"> </v>
      </c>
      <c r="O653" s="7" t="str">
        <f>IF(ISNUMBER(N653),_xll.BDP($C653, "OPT_UNDL_TICKER")," ")</f>
        <v xml:space="preserve"> </v>
      </c>
      <c r="P653" s="8" t="str">
        <f>IF(ISNUMBER(N653),_xll.BDP($C653, "OPT_UNDL_PX")," ")</f>
        <v xml:space="preserve"> </v>
      </c>
      <c r="Q653" s="7" t="str">
        <f t="shared" si="10"/>
        <v xml:space="preserve"> </v>
      </c>
      <c r="R653" s="8" t="str">
        <f>IF(ISNUMBER(_xll.BDP($T653&amp;" Index","DUR_ADJ_OAS_MID")),_xll.BDP($T653&amp;" Index","DUR_ADJ_OAS_MID"),IF(ISNUMBER(_xll.BDP($T653&amp;" Govt","DUR_ADJ_OAS_MID")),_xll.BDP($T653&amp;" Govt","DUR_ADJ_OAS_MID")," "))</f>
        <v xml:space="preserve"> </v>
      </c>
      <c r="S653" s="7" t="str">
        <f ca="1">IF(AND(A652="SVOL",C652="Cash"),                                     SUM(INDIRECT(ADDRESS(ROW()-(COUNTIF(A:A,"SVOL")),COLUMN())):INDIRECT(ADDRESS(ROW()-1,COLUMN()))),                                    IF(AND(A653="TYA",C653="Cash"), SUM(INDIRECT(ADDRESS(ROW()-(COUNTIF(A:A,"TYA")-1),COLUMN())):INDIRECT(ADDRESS(ROW()-1,COLUMN()))),                                    IF(AND(A653="SVOL",ISNUMBER(FIND(" Govt",C653))),"", IF(AND(A653="SVOL",ISNUMBER(FIND(" Index",C653))),J653,                                    IF(ISNUMBER(N653),Q653*N653,IF(ISNUMBER(R653),J653*R653," "))))))</f>
        <v xml:space="preserve"> </v>
      </c>
      <c r="AB653" s="8" t="s">
        <v>1561</v>
      </c>
      <c r="AG653" s="17" t="s">
        <v>6276</v>
      </c>
    </row>
    <row r="654" spans="1:33" x14ac:dyDescent="0.35">
      <c r="A654" t="s">
        <v>1560</v>
      </c>
      <c r="B654" t="s">
        <v>1858</v>
      </c>
      <c r="C654" t="s">
        <v>1859</v>
      </c>
      <c r="D654" t="s">
        <v>1860</v>
      </c>
      <c r="E654" t="s">
        <v>1861</v>
      </c>
      <c r="G654" s="1">
        <v>36654.716204425204</v>
      </c>
      <c r="H654" s="1">
        <v>17.800413299999999</v>
      </c>
      <c r="I654" s="2">
        <v>652469.09783297579</v>
      </c>
      <c r="J654" s="3">
        <v>4.1315815154480129E-3</v>
      </c>
      <c r="K654" s="4">
        <v>157922358.63999999</v>
      </c>
      <c r="L654" s="5">
        <v>6850001</v>
      </c>
      <c r="M654" s="6">
        <v>23.054355560000001</v>
      </c>
      <c r="N654" s="7" t="str">
        <f>IF(ISNUMBER(_xll.BDP($C654, "DELTA_MID")),_xll.BDP($C654, "DELTA_MID")," ")</f>
        <v xml:space="preserve"> </v>
      </c>
      <c r="O654" s="7" t="str">
        <f>IF(ISNUMBER(N654),_xll.BDP($C654, "OPT_UNDL_TICKER")," ")</f>
        <v xml:space="preserve"> </v>
      </c>
      <c r="P654" s="8" t="str">
        <f>IF(ISNUMBER(N654),_xll.BDP($C654, "OPT_UNDL_PX")," ")</f>
        <v xml:space="preserve"> </v>
      </c>
      <c r="Q654" s="7" t="str">
        <f t="shared" si="10"/>
        <v xml:space="preserve"> </v>
      </c>
      <c r="R654" s="8" t="str">
        <f>IF(ISNUMBER(_xll.BDP($T654&amp;" Index","DUR_ADJ_OAS_MID")),_xll.BDP($T654&amp;" Index","DUR_ADJ_OAS_MID"),IF(ISNUMBER(_xll.BDP($T654&amp;" Govt","DUR_ADJ_OAS_MID")),_xll.BDP($T654&amp;" Govt","DUR_ADJ_OAS_MID")," "))</f>
        <v xml:space="preserve"> </v>
      </c>
      <c r="S654" s="7" t="str">
        <f ca="1">IF(AND(A653="SVOL",C653="Cash"),                                     SUM(INDIRECT(ADDRESS(ROW()-(COUNTIF(A:A,"SVOL")),COLUMN())):INDIRECT(ADDRESS(ROW()-1,COLUMN()))),                                    IF(AND(A654="TYA",C654="Cash"), SUM(INDIRECT(ADDRESS(ROW()-(COUNTIF(A:A,"TYA")-1),COLUMN())):INDIRECT(ADDRESS(ROW()-1,COLUMN()))),                                    IF(AND(A654="SVOL",ISNUMBER(FIND(" Govt",C654))),"", IF(AND(A654="SVOL",ISNUMBER(FIND(" Index",C654))),J654,                                    IF(ISNUMBER(N654),Q654*N654,IF(ISNUMBER(R654),J654*R654," "))))))</f>
        <v xml:space="preserve"> </v>
      </c>
      <c r="AB654" s="8" t="s">
        <v>1561</v>
      </c>
      <c r="AG654" s="17" t="s">
        <v>6276</v>
      </c>
    </row>
    <row r="655" spans="1:33" x14ac:dyDescent="0.35">
      <c r="A655" t="s">
        <v>1560</v>
      </c>
      <c r="B655" t="s">
        <v>1858</v>
      </c>
      <c r="C655" t="s">
        <v>1862</v>
      </c>
      <c r="D655" t="s">
        <v>1863</v>
      </c>
      <c r="E655" t="s">
        <v>1864</v>
      </c>
      <c r="G655" s="1">
        <v>19877.37907618035</v>
      </c>
      <c r="H655" s="1">
        <v>15.254894999999999</v>
      </c>
      <c r="I655" s="2">
        <v>303227.33068232832</v>
      </c>
      <c r="J655" s="3">
        <v>1.9201038617563059E-3</v>
      </c>
      <c r="K655" s="4">
        <v>157922358.63999999</v>
      </c>
      <c r="L655" s="5">
        <v>6850001</v>
      </c>
      <c r="M655" s="6">
        <v>23.054355560000001</v>
      </c>
      <c r="N655" s="7" t="str">
        <f>IF(ISNUMBER(_xll.BDP($C655, "DELTA_MID")),_xll.BDP($C655, "DELTA_MID")," ")</f>
        <v xml:space="preserve"> </v>
      </c>
      <c r="O655" s="7" t="str">
        <f>IF(ISNUMBER(N655),_xll.BDP($C655, "OPT_UNDL_TICKER")," ")</f>
        <v xml:space="preserve"> </v>
      </c>
      <c r="P655" s="8" t="str">
        <f>IF(ISNUMBER(N655),_xll.BDP($C655, "OPT_UNDL_PX")," ")</f>
        <v xml:space="preserve"> </v>
      </c>
      <c r="Q655" s="7" t="str">
        <f t="shared" si="10"/>
        <v xml:space="preserve"> </v>
      </c>
      <c r="R655" s="8" t="str">
        <f>IF(ISNUMBER(_xll.BDP($T655&amp;" Index","DUR_ADJ_OAS_MID")),_xll.BDP($T655&amp;" Index","DUR_ADJ_OAS_MID"),IF(ISNUMBER(_xll.BDP($T655&amp;" Govt","DUR_ADJ_OAS_MID")),_xll.BDP($T655&amp;" Govt","DUR_ADJ_OAS_MID")," "))</f>
        <v xml:space="preserve"> </v>
      </c>
      <c r="S655" s="7" t="str">
        <f ca="1">IF(AND(A654="SVOL",C654="Cash"),                                     SUM(INDIRECT(ADDRESS(ROW()-(COUNTIF(A:A,"SVOL")),COLUMN())):INDIRECT(ADDRESS(ROW()-1,COLUMN()))),                                    IF(AND(A655="TYA",C655="Cash"), SUM(INDIRECT(ADDRESS(ROW()-(COUNTIF(A:A,"TYA")-1),COLUMN())):INDIRECT(ADDRESS(ROW()-1,COLUMN()))),                                    IF(AND(A655="SVOL",ISNUMBER(FIND(" Govt",C655))),"", IF(AND(A655="SVOL",ISNUMBER(FIND(" Index",C655))),J655,                                    IF(ISNUMBER(N655),Q655*N655,IF(ISNUMBER(R655),J655*R655," "))))))</f>
        <v xml:space="preserve"> </v>
      </c>
      <c r="AB655" s="8" t="s">
        <v>1561</v>
      </c>
      <c r="AG655" s="17" t="s">
        <v>6276</v>
      </c>
    </row>
    <row r="656" spans="1:33" x14ac:dyDescent="0.35">
      <c r="A656" t="s">
        <v>1560</v>
      </c>
      <c r="B656" t="s">
        <v>1865</v>
      </c>
      <c r="C656" t="s">
        <v>1866</v>
      </c>
      <c r="D656" t="s">
        <v>1867</v>
      </c>
      <c r="E656" t="s">
        <v>1868</v>
      </c>
      <c r="G656" s="1">
        <v>13127.00686880504</v>
      </c>
      <c r="H656" s="1">
        <v>8.7711802000000016</v>
      </c>
      <c r="I656" s="2">
        <v>115139.3427329268</v>
      </c>
      <c r="J656" s="3">
        <v>7.2908829202202182E-4</v>
      </c>
      <c r="K656" s="4">
        <v>157922358.63999999</v>
      </c>
      <c r="L656" s="5">
        <v>6850001</v>
      </c>
      <c r="M656" s="6">
        <v>23.054355560000001</v>
      </c>
      <c r="N656" s="7" t="str">
        <f>IF(ISNUMBER(_xll.BDP($C656, "DELTA_MID")),_xll.BDP($C656, "DELTA_MID")," ")</f>
        <v xml:space="preserve"> </v>
      </c>
      <c r="O656" s="7" t="str">
        <f>IF(ISNUMBER(N656),_xll.BDP($C656, "OPT_UNDL_TICKER")," ")</f>
        <v xml:space="preserve"> </v>
      </c>
      <c r="P656" s="8" t="str">
        <f>IF(ISNUMBER(N656),_xll.BDP($C656, "OPT_UNDL_PX")," ")</f>
        <v xml:space="preserve"> </v>
      </c>
      <c r="Q656" s="7" t="str">
        <f t="shared" si="10"/>
        <v xml:space="preserve"> </v>
      </c>
      <c r="R656" s="8" t="str">
        <f>IF(ISNUMBER(_xll.BDP($T656&amp;" Index","DUR_ADJ_OAS_MID")),_xll.BDP($T656&amp;" Index","DUR_ADJ_OAS_MID"),IF(ISNUMBER(_xll.BDP($T656&amp;" Govt","DUR_ADJ_OAS_MID")),_xll.BDP($T656&amp;" Govt","DUR_ADJ_OAS_MID")," "))</f>
        <v xml:space="preserve"> </v>
      </c>
      <c r="S656" s="7" t="str">
        <f ca="1">IF(AND(A655="SVOL",C655="Cash"),                                     SUM(INDIRECT(ADDRESS(ROW()-(COUNTIF(A:A,"SVOL")),COLUMN())):INDIRECT(ADDRESS(ROW()-1,COLUMN()))),                                    IF(AND(A656="TYA",C656="Cash"), SUM(INDIRECT(ADDRESS(ROW()-(COUNTIF(A:A,"TYA")-1),COLUMN())):INDIRECT(ADDRESS(ROW()-1,COLUMN()))),                                    IF(AND(A656="SVOL",ISNUMBER(FIND(" Govt",C656))),"", IF(AND(A656="SVOL",ISNUMBER(FIND(" Index",C656))),J656,                                    IF(ISNUMBER(N656),Q656*N656,IF(ISNUMBER(R656),J656*R656," "))))))</f>
        <v xml:space="preserve"> </v>
      </c>
      <c r="AB656" s="8" t="s">
        <v>1561</v>
      </c>
      <c r="AG656" s="17" t="s">
        <v>6276</v>
      </c>
    </row>
    <row r="657" spans="1:33" x14ac:dyDescent="0.35">
      <c r="A657" t="s">
        <v>1560</v>
      </c>
      <c r="B657" t="s">
        <v>1869</v>
      </c>
      <c r="C657" t="s">
        <v>1870</v>
      </c>
      <c r="D657" t="s">
        <v>1871</v>
      </c>
      <c r="E657" t="s">
        <v>1872</v>
      </c>
      <c r="G657" s="1">
        <v>140681.08310124491</v>
      </c>
      <c r="H657" s="1">
        <v>6.606058</v>
      </c>
      <c r="I657" s="2">
        <v>929347.39446964371</v>
      </c>
      <c r="J657" s="3">
        <v>5.8848373496509458E-3</v>
      </c>
      <c r="K657" s="4">
        <v>157922358.63999999</v>
      </c>
      <c r="L657" s="5">
        <v>6850001</v>
      </c>
      <c r="M657" s="6">
        <v>23.054355560000001</v>
      </c>
      <c r="N657" s="7" t="str">
        <f>IF(ISNUMBER(_xll.BDP($C657, "DELTA_MID")),_xll.BDP($C657, "DELTA_MID")," ")</f>
        <v xml:space="preserve"> </v>
      </c>
      <c r="O657" s="7" t="str">
        <f>IF(ISNUMBER(N657),_xll.BDP($C657, "OPT_UNDL_TICKER")," ")</f>
        <v xml:space="preserve"> </v>
      </c>
      <c r="P657" s="8" t="str">
        <f>IF(ISNUMBER(N657),_xll.BDP($C657, "OPT_UNDL_PX")," ")</f>
        <v xml:space="preserve"> </v>
      </c>
      <c r="Q657" s="7" t="str">
        <f t="shared" si="10"/>
        <v xml:space="preserve"> </v>
      </c>
      <c r="R657" s="8" t="str">
        <f>IF(ISNUMBER(_xll.BDP($T657&amp;" Index","DUR_ADJ_OAS_MID")),_xll.BDP($T657&amp;" Index","DUR_ADJ_OAS_MID"),IF(ISNUMBER(_xll.BDP($T657&amp;" Govt","DUR_ADJ_OAS_MID")),_xll.BDP($T657&amp;" Govt","DUR_ADJ_OAS_MID")," "))</f>
        <v xml:space="preserve"> </v>
      </c>
      <c r="S657" s="7" t="str">
        <f ca="1">IF(AND(A656="SVOL",C656="Cash"),                                     SUM(INDIRECT(ADDRESS(ROW()-(COUNTIF(A:A,"SVOL")),COLUMN())):INDIRECT(ADDRESS(ROW()-1,COLUMN()))),                                    IF(AND(A657="TYA",C657="Cash"), SUM(INDIRECT(ADDRESS(ROW()-(COUNTIF(A:A,"TYA")-1),COLUMN())):INDIRECT(ADDRESS(ROW()-1,COLUMN()))),                                    IF(AND(A657="SVOL",ISNUMBER(FIND(" Govt",C657))),"", IF(AND(A657="SVOL",ISNUMBER(FIND(" Index",C657))),J657,                                    IF(ISNUMBER(N657),Q657*N657,IF(ISNUMBER(R657),J657*R657," "))))))</f>
        <v xml:space="preserve"> </v>
      </c>
      <c r="AB657" s="8" t="s">
        <v>1561</v>
      </c>
      <c r="AG657" s="17" t="s">
        <v>6276</v>
      </c>
    </row>
    <row r="658" spans="1:33" x14ac:dyDescent="0.35">
      <c r="A658" t="s">
        <v>1560</v>
      </c>
      <c r="B658" t="s">
        <v>1873</v>
      </c>
      <c r="C658" t="s">
        <v>1874</v>
      </c>
      <c r="D658" t="s">
        <v>1875</v>
      </c>
      <c r="E658" t="s">
        <v>1876</v>
      </c>
      <c r="G658" s="1">
        <v>26201.737655543431</v>
      </c>
      <c r="H658" s="1">
        <v>52.509828749999997</v>
      </c>
      <c r="I658" s="2">
        <v>1375848.7572450121</v>
      </c>
      <c r="J658" s="3">
        <v>8.7121847032528097E-3</v>
      </c>
      <c r="K658" s="4">
        <v>157922358.63999999</v>
      </c>
      <c r="L658" s="5">
        <v>6850001</v>
      </c>
      <c r="M658" s="6">
        <v>23.054355560000001</v>
      </c>
      <c r="N658" s="7" t="str">
        <f>IF(ISNUMBER(_xll.BDP($C658, "DELTA_MID")),_xll.BDP($C658, "DELTA_MID")," ")</f>
        <v xml:space="preserve"> </v>
      </c>
      <c r="O658" s="7" t="str">
        <f>IF(ISNUMBER(N658),_xll.BDP($C658, "OPT_UNDL_TICKER")," ")</f>
        <v xml:space="preserve"> </v>
      </c>
      <c r="P658" s="8" t="str">
        <f>IF(ISNUMBER(N658),_xll.BDP($C658, "OPT_UNDL_PX")," ")</f>
        <v xml:space="preserve"> </v>
      </c>
      <c r="Q658" s="7" t="str">
        <f t="shared" si="10"/>
        <v xml:space="preserve"> </v>
      </c>
      <c r="R658" s="8" t="str">
        <f>IF(ISNUMBER(_xll.BDP($T658&amp;" Index","DUR_ADJ_OAS_MID")),_xll.BDP($T658&amp;" Index","DUR_ADJ_OAS_MID"),IF(ISNUMBER(_xll.BDP($T658&amp;" Govt","DUR_ADJ_OAS_MID")),_xll.BDP($T658&amp;" Govt","DUR_ADJ_OAS_MID")," "))</f>
        <v xml:space="preserve"> </v>
      </c>
      <c r="S658" s="7" t="str">
        <f ca="1">IF(AND(A657="SVOL",C657="Cash"),                                     SUM(INDIRECT(ADDRESS(ROW()-(COUNTIF(A:A,"SVOL")),COLUMN())):INDIRECT(ADDRESS(ROW()-1,COLUMN()))),                                    IF(AND(A658="TYA",C658="Cash"), SUM(INDIRECT(ADDRESS(ROW()-(COUNTIF(A:A,"TYA")-1),COLUMN())):INDIRECT(ADDRESS(ROW()-1,COLUMN()))),                                    IF(AND(A658="SVOL",ISNUMBER(FIND(" Govt",C658))),"", IF(AND(A658="SVOL",ISNUMBER(FIND(" Index",C658))),J658,                                    IF(ISNUMBER(N658),Q658*N658,IF(ISNUMBER(R658),J658*R658," "))))))</f>
        <v xml:space="preserve"> </v>
      </c>
      <c r="AB658" s="8" t="s">
        <v>1561</v>
      </c>
      <c r="AG658" s="17" t="s">
        <v>6276</v>
      </c>
    </row>
    <row r="659" spans="1:33" x14ac:dyDescent="0.35">
      <c r="A659" t="s">
        <v>1560</v>
      </c>
      <c r="B659" t="s">
        <v>1877</v>
      </c>
      <c r="C659" t="s">
        <v>1878</v>
      </c>
      <c r="D659" t="s">
        <v>1879</v>
      </c>
      <c r="E659" t="s">
        <v>1880</v>
      </c>
      <c r="G659" s="1">
        <v>14177.779742463201</v>
      </c>
      <c r="H659" s="1">
        <v>14.430675300000001</v>
      </c>
      <c r="I659" s="2">
        <v>204594.935938404</v>
      </c>
      <c r="J659" s="3">
        <v>1.2955412881389321E-3</v>
      </c>
      <c r="K659" s="4">
        <v>157922358.63999999</v>
      </c>
      <c r="L659" s="5">
        <v>6850001</v>
      </c>
      <c r="M659" s="6">
        <v>23.054355560000001</v>
      </c>
      <c r="N659" s="7" t="str">
        <f>IF(ISNUMBER(_xll.BDP($C659, "DELTA_MID")),_xll.BDP($C659, "DELTA_MID")," ")</f>
        <v xml:space="preserve"> </v>
      </c>
      <c r="O659" s="7" t="str">
        <f>IF(ISNUMBER(N659),_xll.BDP($C659, "OPT_UNDL_TICKER")," ")</f>
        <v xml:space="preserve"> </v>
      </c>
      <c r="P659" s="8" t="str">
        <f>IF(ISNUMBER(N659),_xll.BDP($C659, "OPT_UNDL_PX")," ")</f>
        <v xml:space="preserve"> </v>
      </c>
      <c r="Q659" s="7" t="str">
        <f t="shared" si="10"/>
        <v xml:space="preserve"> </v>
      </c>
      <c r="R659" s="8" t="str">
        <f>IF(ISNUMBER(_xll.BDP($T659&amp;" Index","DUR_ADJ_OAS_MID")),_xll.BDP($T659&amp;" Index","DUR_ADJ_OAS_MID"),IF(ISNUMBER(_xll.BDP($T659&amp;" Govt","DUR_ADJ_OAS_MID")),_xll.BDP($T659&amp;" Govt","DUR_ADJ_OAS_MID")," "))</f>
        <v xml:space="preserve"> </v>
      </c>
      <c r="S659" s="7" t="str">
        <f ca="1">IF(AND(A658="SVOL",C658="Cash"),                                     SUM(INDIRECT(ADDRESS(ROW()-(COUNTIF(A:A,"SVOL")),COLUMN())):INDIRECT(ADDRESS(ROW()-1,COLUMN()))),                                    IF(AND(A659="TYA",C659="Cash"), SUM(INDIRECT(ADDRESS(ROW()-(COUNTIF(A:A,"TYA")-1),COLUMN())):INDIRECT(ADDRESS(ROW()-1,COLUMN()))),                                    IF(AND(A659="SVOL",ISNUMBER(FIND(" Govt",C659))),"", IF(AND(A659="SVOL",ISNUMBER(FIND(" Index",C659))),J659,                                    IF(ISNUMBER(N659),Q659*N659,IF(ISNUMBER(R659),J659*R659," "))))))</f>
        <v xml:space="preserve"> </v>
      </c>
      <c r="AB659" s="8" t="s">
        <v>1561</v>
      </c>
      <c r="AG659" s="17" t="s">
        <v>6276</v>
      </c>
    </row>
    <row r="660" spans="1:33" x14ac:dyDescent="0.35">
      <c r="A660" t="s">
        <v>1560</v>
      </c>
      <c r="B660" t="s">
        <v>1881</v>
      </c>
      <c r="C660" t="s">
        <v>1882</v>
      </c>
      <c r="D660" t="s">
        <v>1883</v>
      </c>
      <c r="E660" t="s">
        <v>1884</v>
      </c>
      <c r="F660" t="s">
        <v>1885</v>
      </c>
      <c r="G660" s="1">
        <v>12242.651949243471</v>
      </c>
      <c r="H660" s="1">
        <v>47.31</v>
      </c>
      <c r="I660" s="2">
        <v>579199.86371870851</v>
      </c>
      <c r="J660" s="3">
        <v>3.6676241965145238E-3</v>
      </c>
      <c r="K660" s="4">
        <v>157922358.63999999</v>
      </c>
      <c r="L660" s="5">
        <v>6850001</v>
      </c>
      <c r="M660" s="6">
        <v>23.054355560000001</v>
      </c>
      <c r="N660" s="7" t="str">
        <f>IF(ISNUMBER(_xll.BDP($C660, "DELTA_MID")),_xll.BDP($C660, "DELTA_MID")," ")</f>
        <v xml:space="preserve"> </v>
      </c>
      <c r="O660" s="7" t="str">
        <f>IF(ISNUMBER(N660),_xll.BDP($C660, "OPT_UNDL_TICKER")," ")</f>
        <v xml:space="preserve"> </v>
      </c>
      <c r="P660" s="8" t="str">
        <f>IF(ISNUMBER(N660),_xll.BDP($C660, "OPT_UNDL_PX")," ")</f>
        <v xml:space="preserve"> </v>
      </c>
      <c r="Q660" s="7" t="str">
        <f t="shared" si="10"/>
        <v xml:space="preserve"> </v>
      </c>
      <c r="R660" s="8" t="str">
        <f>IF(ISNUMBER(_xll.BDP($T660&amp;" Index","DUR_ADJ_OAS_MID")),_xll.BDP($T660&amp;" Index","DUR_ADJ_OAS_MID"),IF(ISNUMBER(_xll.BDP($T660&amp;" Govt","DUR_ADJ_OAS_MID")),_xll.BDP($T660&amp;" Govt","DUR_ADJ_OAS_MID")," "))</f>
        <v xml:space="preserve"> </v>
      </c>
      <c r="S660" s="7" t="str">
        <f ca="1">IF(AND(A659="SVOL",C659="Cash"),                                     SUM(INDIRECT(ADDRESS(ROW()-(COUNTIF(A:A,"SVOL")),COLUMN())):INDIRECT(ADDRESS(ROW()-1,COLUMN()))),                                    IF(AND(A660="TYA",C660="Cash"), SUM(INDIRECT(ADDRESS(ROW()-(COUNTIF(A:A,"TYA")-1),COLUMN())):INDIRECT(ADDRESS(ROW()-1,COLUMN()))),                                    IF(AND(A660="SVOL",ISNUMBER(FIND(" Govt",C660))),"", IF(AND(A660="SVOL",ISNUMBER(FIND(" Index",C660))),J660,                                    IF(ISNUMBER(N660),Q660*N660,IF(ISNUMBER(R660),J660*R660," "))))))</f>
        <v xml:space="preserve"> </v>
      </c>
      <c r="AB660" s="8" t="s">
        <v>1561</v>
      </c>
      <c r="AG660" s="17" t="s">
        <v>6276</v>
      </c>
    </row>
    <row r="661" spans="1:33" x14ac:dyDescent="0.35">
      <c r="A661" t="s">
        <v>1560</v>
      </c>
      <c r="B661" t="s">
        <v>1886</v>
      </c>
      <c r="C661" t="s">
        <v>1887</v>
      </c>
      <c r="D661" t="s">
        <v>1888</v>
      </c>
      <c r="E661" t="s">
        <v>1889</v>
      </c>
      <c r="G661" s="1">
        <v>2479.7222341282791</v>
      </c>
      <c r="H661" s="1">
        <v>100.95</v>
      </c>
      <c r="I661" s="2">
        <v>250327.9595352498</v>
      </c>
      <c r="J661" s="3">
        <v>1.585133110289327E-3</v>
      </c>
      <c r="K661" s="4">
        <v>157922358.63999999</v>
      </c>
      <c r="L661" s="5">
        <v>6850001</v>
      </c>
      <c r="M661" s="6">
        <v>23.054355560000001</v>
      </c>
      <c r="N661" s="7" t="str">
        <f>IF(ISNUMBER(_xll.BDP($C661, "DELTA_MID")),_xll.BDP($C661, "DELTA_MID")," ")</f>
        <v xml:space="preserve"> </v>
      </c>
      <c r="O661" s="7" t="str">
        <f>IF(ISNUMBER(N661),_xll.BDP($C661, "OPT_UNDL_TICKER")," ")</f>
        <v xml:space="preserve"> </v>
      </c>
      <c r="P661" s="8" t="str">
        <f>IF(ISNUMBER(N661),_xll.BDP($C661, "OPT_UNDL_PX")," ")</f>
        <v xml:space="preserve"> </v>
      </c>
      <c r="Q661" s="7" t="str">
        <f t="shared" si="10"/>
        <v xml:space="preserve"> </v>
      </c>
      <c r="R661" s="8" t="str">
        <f>IF(ISNUMBER(_xll.BDP($T661&amp;" Index","DUR_ADJ_OAS_MID")),_xll.BDP($T661&amp;" Index","DUR_ADJ_OAS_MID"),IF(ISNUMBER(_xll.BDP($T661&amp;" Govt","DUR_ADJ_OAS_MID")),_xll.BDP($T661&amp;" Govt","DUR_ADJ_OAS_MID")," "))</f>
        <v xml:space="preserve"> </v>
      </c>
      <c r="S661" s="7" t="str">
        <f ca="1">IF(AND(A660="SVOL",C660="Cash"),                                     SUM(INDIRECT(ADDRESS(ROW()-(COUNTIF(A:A,"SVOL")),COLUMN())):INDIRECT(ADDRESS(ROW()-1,COLUMN()))),                                    IF(AND(A661="TYA",C661="Cash"), SUM(INDIRECT(ADDRESS(ROW()-(COUNTIF(A:A,"TYA")-1),COLUMN())):INDIRECT(ADDRESS(ROW()-1,COLUMN()))),                                    IF(AND(A661="SVOL",ISNUMBER(FIND(" Govt",C661))),"", IF(AND(A661="SVOL",ISNUMBER(FIND(" Index",C661))),J661,                                    IF(ISNUMBER(N661),Q661*N661,IF(ISNUMBER(R661),J661*R661," "))))))</f>
        <v xml:space="preserve"> </v>
      </c>
      <c r="AB661" s="8" t="s">
        <v>1561</v>
      </c>
      <c r="AG661" s="17" t="s">
        <v>6276</v>
      </c>
    </row>
    <row r="662" spans="1:33" x14ac:dyDescent="0.35">
      <c r="A662" t="s">
        <v>1560</v>
      </c>
      <c r="B662" t="s">
        <v>1890</v>
      </c>
      <c r="C662" t="s">
        <v>1891</v>
      </c>
      <c r="D662" t="s">
        <v>1892</v>
      </c>
      <c r="E662" t="s">
        <v>1893</v>
      </c>
      <c r="G662" s="1">
        <v>4095.5572841539602</v>
      </c>
      <c r="H662" s="1">
        <v>27.465679999999999</v>
      </c>
      <c r="I662" s="2">
        <v>112487.2657882417</v>
      </c>
      <c r="J662" s="3">
        <v>7.122947425365388E-4</v>
      </c>
      <c r="K662" s="4">
        <v>157922358.63999999</v>
      </c>
      <c r="L662" s="5">
        <v>6850001</v>
      </c>
      <c r="M662" s="6">
        <v>23.054355560000001</v>
      </c>
      <c r="N662" s="7" t="str">
        <f>IF(ISNUMBER(_xll.BDP($C662, "DELTA_MID")),_xll.BDP($C662, "DELTA_MID")," ")</f>
        <v xml:space="preserve"> </v>
      </c>
      <c r="O662" s="7" t="str">
        <f>IF(ISNUMBER(N662),_xll.BDP($C662, "OPT_UNDL_TICKER")," ")</f>
        <v xml:space="preserve"> </v>
      </c>
      <c r="P662" s="8" t="str">
        <f>IF(ISNUMBER(N662),_xll.BDP($C662, "OPT_UNDL_PX")," ")</f>
        <v xml:space="preserve"> </v>
      </c>
      <c r="Q662" s="7" t="str">
        <f t="shared" si="10"/>
        <v xml:space="preserve"> </v>
      </c>
      <c r="R662" s="8" t="str">
        <f>IF(ISNUMBER(_xll.BDP($T662&amp;" Index","DUR_ADJ_OAS_MID")),_xll.BDP($T662&amp;" Index","DUR_ADJ_OAS_MID"),IF(ISNUMBER(_xll.BDP($T662&amp;" Govt","DUR_ADJ_OAS_MID")),_xll.BDP($T662&amp;" Govt","DUR_ADJ_OAS_MID")," "))</f>
        <v xml:space="preserve"> </v>
      </c>
      <c r="S662" s="7" t="str">
        <f ca="1">IF(AND(A661="SVOL",C661="Cash"),                                     SUM(INDIRECT(ADDRESS(ROW()-(COUNTIF(A:A,"SVOL")),COLUMN())):INDIRECT(ADDRESS(ROW()-1,COLUMN()))),                                    IF(AND(A662="TYA",C662="Cash"), SUM(INDIRECT(ADDRESS(ROW()-(COUNTIF(A:A,"TYA")-1),COLUMN())):INDIRECT(ADDRESS(ROW()-1,COLUMN()))),                                    IF(AND(A662="SVOL",ISNUMBER(FIND(" Govt",C662))),"", IF(AND(A662="SVOL",ISNUMBER(FIND(" Index",C662))),J662,                                    IF(ISNUMBER(N662),Q662*N662,IF(ISNUMBER(R662),J662*R662," "))))))</f>
        <v xml:space="preserve"> </v>
      </c>
      <c r="AB662" s="8" t="s">
        <v>1561</v>
      </c>
      <c r="AG662" s="17" t="s">
        <v>6276</v>
      </c>
    </row>
    <row r="663" spans="1:33" x14ac:dyDescent="0.35">
      <c r="A663" t="s">
        <v>1560</v>
      </c>
      <c r="B663" t="s">
        <v>146</v>
      </c>
      <c r="C663" t="s">
        <v>1894</v>
      </c>
      <c r="D663" t="s">
        <v>148</v>
      </c>
      <c r="E663" t="s">
        <v>149</v>
      </c>
      <c r="F663" t="s">
        <v>150</v>
      </c>
      <c r="G663" s="1">
        <v>5561.313730631754</v>
      </c>
      <c r="H663" s="1">
        <v>62.8</v>
      </c>
      <c r="I663" s="2">
        <v>349250.50228367408</v>
      </c>
      <c r="J663" s="3">
        <v>2.211532966524557E-3</v>
      </c>
      <c r="K663" s="4">
        <v>157922358.63999999</v>
      </c>
      <c r="L663" s="5">
        <v>6850001</v>
      </c>
      <c r="M663" s="6">
        <v>23.054355560000001</v>
      </c>
      <c r="N663" s="7" t="str">
        <f>IF(ISNUMBER(_xll.BDP($C663, "DELTA_MID")),_xll.BDP($C663, "DELTA_MID")," ")</f>
        <v xml:space="preserve"> </v>
      </c>
      <c r="O663" s="7" t="str">
        <f>IF(ISNUMBER(N663),_xll.BDP($C663, "OPT_UNDL_TICKER")," ")</f>
        <v xml:space="preserve"> </v>
      </c>
      <c r="P663" s="8" t="str">
        <f>IF(ISNUMBER(N663),_xll.BDP($C663, "OPT_UNDL_PX")," ")</f>
        <v xml:space="preserve"> </v>
      </c>
      <c r="Q663" s="7" t="str">
        <f t="shared" si="10"/>
        <v xml:space="preserve"> </v>
      </c>
      <c r="R663" s="8" t="str">
        <f>IF(ISNUMBER(_xll.BDP($T663&amp;" Index","DUR_ADJ_OAS_MID")),_xll.BDP($T663&amp;" Index","DUR_ADJ_OAS_MID"),IF(ISNUMBER(_xll.BDP($T663&amp;" Govt","DUR_ADJ_OAS_MID")),_xll.BDP($T663&amp;" Govt","DUR_ADJ_OAS_MID")," "))</f>
        <v xml:space="preserve"> </v>
      </c>
      <c r="S663" s="7" t="str">
        <f ca="1">IF(AND(A662="SVOL",C662="Cash"),                                     SUM(INDIRECT(ADDRESS(ROW()-(COUNTIF(A:A,"SVOL")),COLUMN())):INDIRECT(ADDRESS(ROW()-1,COLUMN()))),                                    IF(AND(A663="TYA",C663="Cash"), SUM(INDIRECT(ADDRESS(ROW()-(COUNTIF(A:A,"TYA")-1),COLUMN())):INDIRECT(ADDRESS(ROW()-1,COLUMN()))),                                    IF(AND(A663="SVOL",ISNUMBER(FIND(" Govt",C663))),"", IF(AND(A663="SVOL",ISNUMBER(FIND(" Index",C663))),J663,                                    IF(ISNUMBER(N663),Q663*N663,IF(ISNUMBER(R663),J663*R663," "))))))</f>
        <v xml:space="preserve"> </v>
      </c>
      <c r="AB663" s="8" t="s">
        <v>1561</v>
      </c>
      <c r="AG663" s="17" t="s">
        <v>6276</v>
      </c>
    </row>
    <row r="664" spans="1:33" x14ac:dyDescent="0.35">
      <c r="A664" t="s">
        <v>1560</v>
      </c>
      <c r="B664" t="s">
        <v>1895</v>
      </c>
      <c r="C664" t="s">
        <v>1896</v>
      </c>
      <c r="D664" t="s">
        <v>1897</v>
      </c>
      <c r="E664" t="s">
        <v>1898</v>
      </c>
      <c r="F664" t="s">
        <v>1899</v>
      </c>
      <c r="G664" s="1">
        <v>1776.65339361214</v>
      </c>
      <c r="H664" s="1">
        <v>56.46</v>
      </c>
      <c r="I664" s="2">
        <v>100309.8506033414</v>
      </c>
      <c r="J664" s="3">
        <v>6.3518460252995519E-4</v>
      </c>
      <c r="K664" s="4">
        <v>157922358.63999999</v>
      </c>
      <c r="L664" s="5">
        <v>6850001</v>
      </c>
      <c r="M664" s="6">
        <v>23.054355560000001</v>
      </c>
      <c r="N664" s="7" t="str">
        <f>IF(ISNUMBER(_xll.BDP($C664, "DELTA_MID")),_xll.BDP($C664, "DELTA_MID")," ")</f>
        <v xml:space="preserve"> </v>
      </c>
      <c r="O664" s="7" t="str">
        <f>IF(ISNUMBER(N664),_xll.BDP($C664, "OPT_UNDL_TICKER")," ")</f>
        <v xml:space="preserve"> </v>
      </c>
      <c r="P664" s="8" t="str">
        <f>IF(ISNUMBER(N664),_xll.BDP($C664, "OPT_UNDL_PX")," ")</f>
        <v xml:space="preserve"> </v>
      </c>
      <c r="Q664" s="7" t="str">
        <f t="shared" si="10"/>
        <v xml:space="preserve"> </v>
      </c>
      <c r="R664" s="8" t="str">
        <f>IF(ISNUMBER(_xll.BDP($T664&amp;" Index","DUR_ADJ_OAS_MID")),_xll.BDP($T664&amp;" Index","DUR_ADJ_OAS_MID"),IF(ISNUMBER(_xll.BDP($T664&amp;" Govt","DUR_ADJ_OAS_MID")),_xll.BDP($T664&amp;" Govt","DUR_ADJ_OAS_MID")," "))</f>
        <v xml:space="preserve"> </v>
      </c>
      <c r="S664" s="7" t="str">
        <f ca="1">IF(AND(A663="SVOL",C663="Cash"),                                     SUM(INDIRECT(ADDRESS(ROW()-(COUNTIF(A:A,"SVOL")),COLUMN())):INDIRECT(ADDRESS(ROW()-1,COLUMN()))),                                    IF(AND(A664="TYA",C664="Cash"), SUM(INDIRECT(ADDRESS(ROW()-(COUNTIF(A:A,"TYA")-1),COLUMN())):INDIRECT(ADDRESS(ROW()-1,COLUMN()))),                                    IF(AND(A664="SVOL",ISNUMBER(FIND(" Govt",C664))),"", IF(AND(A664="SVOL",ISNUMBER(FIND(" Index",C664))),J664,                                    IF(ISNUMBER(N664),Q664*N664,IF(ISNUMBER(R664),J664*R664," "))))))</f>
        <v xml:space="preserve"> </v>
      </c>
      <c r="AB664" s="8" t="s">
        <v>1561</v>
      </c>
      <c r="AG664" s="17" t="s">
        <v>6276</v>
      </c>
    </row>
    <row r="665" spans="1:33" x14ac:dyDescent="0.35">
      <c r="A665" t="s">
        <v>1560</v>
      </c>
      <c r="B665" t="s">
        <v>1900</v>
      </c>
      <c r="C665" t="s">
        <v>1901</v>
      </c>
      <c r="D665" t="s">
        <v>1902</v>
      </c>
      <c r="E665" t="s">
        <v>1903</v>
      </c>
      <c r="F665" t="s">
        <v>1904</v>
      </c>
      <c r="G665" s="1">
        <v>8146.6264672660554</v>
      </c>
      <c r="H665" s="1">
        <v>31.89</v>
      </c>
      <c r="I665" s="2">
        <v>259795.91804111449</v>
      </c>
      <c r="J665" s="3">
        <v>1.6450863593884489E-3</v>
      </c>
      <c r="K665" s="4">
        <v>157922358.63999999</v>
      </c>
      <c r="L665" s="5">
        <v>6850001</v>
      </c>
      <c r="M665" s="6">
        <v>23.054355560000001</v>
      </c>
      <c r="N665" s="7" t="str">
        <f>IF(ISNUMBER(_xll.BDP($C665, "DELTA_MID")),_xll.BDP($C665, "DELTA_MID")," ")</f>
        <v xml:space="preserve"> </v>
      </c>
      <c r="O665" s="7" t="str">
        <f>IF(ISNUMBER(N665),_xll.BDP($C665, "OPT_UNDL_TICKER")," ")</f>
        <v xml:space="preserve"> </v>
      </c>
      <c r="P665" s="8" t="str">
        <f>IF(ISNUMBER(N665),_xll.BDP($C665, "OPT_UNDL_PX")," ")</f>
        <v xml:space="preserve"> </v>
      </c>
      <c r="Q665" s="7" t="str">
        <f t="shared" si="10"/>
        <v xml:space="preserve"> </v>
      </c>
      <c r="R665" s="8" t="str">
        <f>IF(ISNUMBER(_xll.BDP($T665&amp;" Index","DUR_ADJ_OAS_MID")),_xll.BDP($T665&amp;" Index","DUR_ADJ_OAS_MID"),IF(ISNUMBER(_xll.BDP($T665&amp;" Govt","DUR_ADJ_OAS_MID")),_xll.BDP($T665&amp;" Govt","DUR_ADJ_OAS_MID")," "))</f>
        <v xml:space="preserve"> </v>
      </c>
      <c r="S665" s="7" t="str">
        <f ca="1">IF(AND(A664="SVOL",C664="Cash"),                                     SUM(INDIRECT(ADDRESS(ROW()-(COUNTIF(A:A,"SVOL")),COLUMN())):INDIRECT(ADDRESS(ROW()-1,COLUMN()))),                                    IF(AND(A665="TYA",C665="Cash"), SUM(INDIRECT(ADDRESS(ROW()-(COUNTIF(A:A,"TYA")-1),COLUMN())):INDIRECT(ADDRESS(ROW()-1,COLUMN()))),                                    IF(AND(A665="SVOL",ISNUMBER(FIND(" Govt",C665))),"", IF(AND(A665="SVOL",ISNUMBER(FIND(" Index",C665))),J665,                                    IF(ISNUMBER(N665),Q665*N665,IF(ISNUMBER(R665),J665*R665," "))))))</f>
        <v xml:space="preserve"> </v>
      </c>
      <c r="AB665" s="8" t="s">
        <v>1561</v>
      </c>
      <c r="AG665" s="17" t="s">
        <v>6276</v>
      </c>
    </row>
    <row r="666" spans="1:33" x14ac:dyDescent="0.35">
      <c r="A666" t="s">
        <v>1560</v>
      </c>
      <c r="B666" t="s">
        <v>1905</v>
      </c>
      <c r="C666" t="s">
        <v>1906</v>
      </c>
      <c r="D666" t="s">
        <v>1907</v>
      </c>
      <c r="E666" t="s">
        <v>1908</v>
      </c>
      <c r="F666" t="s">
        <v>1909</v>
      </c>
      <c r="G666" s="1">
        <v>661.48640264682126</v>
      </c>
      <c r="H666" s="1">
        <v>751.58</v>
      </c>
      <c r="I666" s="2">
        <v>497159.95050129789</v>
      </c>
      <c r="J666" s="3">
        <v>3.148128958956498E-3</v>
      </c>
      <c r="K666" s="4">
        <v>157922358.63999999</v>
      </c>
      <c r="L666" s="5">
        <v>6850001</v>
      </c>
      <c r="M666" s="6">
        <v>23.054355560000001</v>
      </c>
      <c r="N666" s="7" t="str">
        <f>IF(ISNUMBER(_xll.BDP($C666, "DELTA_MID")),_xll.BDP($C666, "DELTA_MID")," ")</f>
        <v xml:space="preserve"> </v>
      </c>
      <c r="O666" s="7" t="str">
        <f>IF(ISNUMBER(N666),_xll.BDP($C666, "OPT_UNDL_TICKER")," ")</f>
        <v xml:space="preserve"> </v>
      </c>
      <c r="P666" s="8" t="str">
        <f>IF(ISNUMBER(N666),_xll.BDP($C666, "OPT_UNDL_PX")," ")</f>
        <v xml:space="preserve"> </v>
      </c>
      <c r="Q666" s="7" t="str">
        <f t="shared" si="10"/>
        <v xml:space="preserve"> </v>
      </c>
      <c r="R666" s="8" t="str">
        <f>IF(ISNUMBER(_xll.BDP($T666&amp;" Index","DUR_ADJ_OAS_MID")),_xll.BDP($T666&amp;" Index","DUR_ADJ_OAS_MID"),IF(ISNUMBER(_xll.BDP($T666&amp;" Govt","DUR_ADJ_OAS_MID")),_xll.BDP($T666&amp;" Govt","DUR_ADJ_OAS_MID")," "))</f>
        <v xml:space="preserve"> </v>
      </c>
      <c r="S666" s="7" t="str">
        <f ca="1">IF(AND(A665="SVOL",C665="Cash"),                                     SUM(INDIRECT(ADDRESS(ROW()-(COUNTIF(A:A,"SVOL")),COLUMN())):INDIRECT(ADDRESS(ROW()-1,COLUMN()))),                                    IF(AND(A666="TYA",C666="Cash"), SUM(INDIRECT(ADDRESS(ROW()-(COUNTIF(A:A,"TYA")-1),COLUMN())):INDIRECT(ADDRESS(ROW()-1,COLUMN()))),                                    IF(AND(A666="SVOL",ISNUMBER(FIND(" Govt",C666))),"", IF(AND(A666="SVOL",ISNUMBER(FIND(" Index",C666))),J666,                                    IF(ISNUMBER(N666),Q666*N666,IF(ISNUMBER(R666),J666*R666," "))))))</f>
        <v xml:space="preserve"> </v>
      </c>
      <c r="AB666" s="8" t="s">
        <v>1561</v>
      </c>
      <c r="AG666" s="17" t="s">
        <v>6276</v>
      </c>
    </row>
    <row r="667" spans="1:33" x14ac:dyDescent="0.35">
      <c r="A667" t="s">
        <v>1560</v>
      </c>
      <c r="B667" t="s">
        <v>1910</v>
      </c>
      <c r="C667" t="s">
        <v>1911</v>
      </c>
      <c r="D667" t="s">
        <v>1912</v>
      </c>
      <c r="E667" t="s">
        <v>1913</v>
      </c>
      <c r="F667" t="s">
        <v>1914</v>
      </c>
      <c r="G667" s="1">
        <v>12034.1804045925</v>
      </c>
      <c r="H667" s="1">
        <v>40.947167999999998</v>
      </c>
      <c r="I667" s="2">
        <v>492765.60676915688</v>
      </c>
      <c r="J667" s="3">
        <v>3.1203029831416459E-3</v>
      </c>
      <c r="K667" s="4">
        <v>157922358.63999999</v>
      </c>
      <c r="L667" s="5">
        <v>6850001</v>
      </c>
      <c r="M667" s="6">
        <v>23.054355560000001</v>
      </c>
      <c r="N667" s="7" t="str">
        <f>IF(ISNUMBER(_xll.BDP($C667, "DELTA_MID")),_xll.BDP($C667, "DELTA_MID")," ")</f>
        <v xml:space="preserve"> </v>
      </c>
      <c r="O667" s="7" t="str">
        <f>IF(ISNUMBER(N667),_xll.BDP($C667, "OPT_UNDL_TICKER")," ")</f>
        <v xml:space="preserve"> </v>
      </c>
      <c r="P667" s="8" t="str">
        <f>IF(ISNUMBER(N667),_xll.BDP($C667, "OPT_UNDL_PX")," ")</f>
        <v xml:space="preserve"> </v>
      </c>
      <c r="Q667" s="7" t="str">
        <f t="shared" si="10"/>
        <v xml:space="preserve"> </v>
      </c>
      <c r="R667" s="8" t="str">
        <f>IF(ISNUMBER(_xll.BDP($T667&amp;" Index","DUR_ADJ_OAS_MID")),_xll.BDP($T667&amp;" Index","DUR_ADJ_OAS_MID"),IF(ISNUMBER(_xll.BDP($T667&amp;" Govt","DUR_ADJ_OAS_MID")),_xll.BDP($T667&amp;" Govt","DUR_ADJ_OAS_MID")," "))</f>
        <v xml:space="preserve"> </v>
      </c>
      <c r="S667" s="7" t="str">
        <f ca="1">IF(AND(A666="SVOL",C666="Cash"),                                     SUM(INDIRECT(ADDRESS(ROW()-(COUNTIF(A:A,"SVOL")),COLUMN())):INDIRECT(ADDRESS(ROW()-1,COLUMN()))),                                    IF(AND(A667="TYA",C667="Cash"), SUM(INDIRECT(ADDRESS(ROW()-(COUNTIF(A:A,"TYA")-1),COLUMN())):INDIRECT(ADDRESS(ROW()-1,COLUMN()))),                                    IF(AND(A667="SVOL",ISNUMBER(FIND(" Govt",C667))),"", IF(AND(A667="SVOL",ISNUMBER(FIND(" Index",C667))),J667,                                    IF(ISNUMBER(N667),Q667*N667,IF(ISNUMBER(R667),J667*R667," "))))))</f>
        <v xml:space="preserve"> </v>
      </c>
      <c r="AB667" s="8" t="s">
        <v>1561</v>
      </c>
      <c r="AG667" s="17" t="s">
        <v>6276</v>
      </c>
    </row>
    <row r="668" spans="1:33" x14ac:dyDescent="0.35">
      <c r="A668" t="s">
        <v>1560</v>
      </c>
      <c r="B668" t="s">
        <v>1915</v>
      </c>
      <c r="C668" t="s">
        <v>1916</v>
      </c>
      <c r="D668" t="s">
        <v>1917</v>
      </c>
      <c r="E668" t="s">
        <v>1918</v>
      </c>
      <c r="G668" s="1">
        <v>4911.919508186289</v>
      </c>
      <c r="H668" s="1">
        <v>79.969194999999999</v>
      </c>
      <c r="I668" s="2">
        <v>392802.24897445343</v>
      </c>
      <c r="J668" s="3">
        <v>2.487312451239954E-3</v>
      </c>
      <c r="K668" s="4">
        <v>157922358.63999999</v>
      </c>
      <c r="L668" s="5">
        <v>6850001</v>
      </c>
      <c r="M668" s="6">
        <v>23.054355560000001</v>
      </c>
      <c r="N668" s="7" t="str">
        <f>IF(ISNUMBER(_xll.BDP($C668, "DELTA_MID")),_xll.BDP($C668, "DELTA_MID")," ")</f>
        <v xml:space="preserve"> </v>
      </c>
      <c r="O668" s="7" t="str">
        <f>IF(ISNUMBER(N668),_xll.BDP($C668, "OPT_UNDL_TICKER")," ")</f>
        <v xml:space="preserve"> </v>
      </c>
      <c r="P668" s="8" t="str">
        <f>IF(ISNUMBER(N668),_xll.BDP($C668, "OPT_UNDL_PX")," ")</f>
        <v xml:space="preserve"> </v>
      </c>
      <c r="Q668" s="7" t="str">
        <f t="shared" si="10"/>
        <v xml:space="preserve"> </v>
      </c>
      <c r="R668" s="8" t="str">
        <f>IF(ISNUMBER(_xll.BDP($T668&amp;" Index","DUR_ADJ_OAS_MID")),_xll.BDP($T668&amp;" Index","DUR_ADJ_OAS_MID"),IF(ISNUMBER(_xll.BDP($T668&amp;" Govt","DUR_ADJ_OAS_MID")),_xll.BDP($T668&amp;" Govt","DUR_ADJ_OAS_MID")," "))</f>
        <v xml:space="preserve"> </v>
      </c>
      <c r="S668" s="7" t="str">
        <f ca="1">IF(AND(A667="SVOL",C667="Cash"),                                     SUM(INDIRECT(ADDRESS(ROW()-(COUNTIF(A:A,"SVOL")),COLUMN())):INDIRECT(ADDRESS(ROW()-1,COLUMN()))),                                    IF(AND(A668="TYA",C668="Cash"), SUM(INDIRECT(ADDRESS(ROW()-(COUNTIF(A:A,"TYA")-1),COLUMN())):INDIRECT(ADDRESS(ROW()-1,COLUMN()))),                                    IF(AND(A668="SVOL",ISNUMBER(FIND(" Govt",C668))),"", IF(AND(A668="SVOL",ISNUMBER(FIND(" Index",C668))),J668,                                    IF(ISNUMBER(N668),Q668*N668,IF(ISNUMBER(R668),J668*R668," "))))))</f>
        <v xml:space="preserve"> </v>
      </c>
      <c r="AB668" s="8" t="s">
        <v>1561</v>
      </c>
      <c r="AG668" s="17" t="s">
        <v>6276</v>
      </c>
    </row>
    <row r="669" spans="1:33" x14ac:dyDescent="0.35">
      <c r="A669" t="s">
        <v>1560</v>
      </c>
      <c r="B669" t="s">
        <v>1919</v>
      </c>
      <c r="C669" t="s">
        <v>1920</v>
      </c>
      <c r="D669" t="s">
        <v>1921</v>
      </c>
      <c r="E669" t="s">
        <v>1922</v>
      </c>
      <c r="G669" s="1">
        <v>6997.8847134175357</v>
      </c>
      <c r="H669" s="1">
        <v>33.524339400000002</v>
      </c>
      <c r="I669" s="2">
        <v>234599.4622146812</v>
      </c>
      <c r="J669" s="3">
        <v>1.485536717124866E-3</v>
      </c>
      <c r="K669" s="4">
        <v>157922358.63999999</v>
      </c>
      <c r="L669" s="5">
        <v>6850001</v>
      </c>
      <c r="M669" s="6">
        <v>23.054355560000001</v>
      </c>
      <c r="N669" s="7" t="str">
        <f>IF(ISNUMBER(_xll.BDP($C669, "DELTA_MID")),_xll.BDP($C669, "DELTA_MID")," ")</f>
        <v xml:space="preserve"> </v>
      </c>
      <c r="O669" s="7" t="str">
        <f>IF(ISNUMBER(N669),_xll.BDP($C669, "OPT_UNDL_TICKER")," ")</f>
        <v xml:space="preserve"> </v>
      </c>
      <c r="P669" s="8" t="str">
        <f>IF(ISNUMBER(N669),_xll.BDP($C669, "OPT_UNDL_PX")," ")</f>
        <v xml:space="preserve"> </v>
      </c>
      <c r="Q669" s="7" t="str">
        <f t="shared" si="10"/>
        <v xml:space="preserve"> </v>
      </c>
      <c r="R669" s="8" t="str">
        <f>IF(ISNUMBER(_xll.BDP($T669&amp;" Index","DUR_ADJ_OAS_MID")),_xll.BDP($T669&amp;" Index","DUR_ADJ_OAS_MID"),IF(ISNUMBER(_xll.BDP($T669&amp;" Govt","DUR_ADJ_OAS_MID")),_xll.BDP($T669&amp;" Govt","DUR_ADJ_OAS_MID")," "))</f>
        <v xml:space="preserve"> </v>
      </c>
      <c r="S669" s="7" t="str">
        <f ca="1">IF(AND(A668="SVOL",C668="Cash"),                                     SUM(INDIRECT(ADDRESS(ROW()-(COUNTIF(A:A,"SVOL")),COLUMN())):INDIRECT(ADDRESS(ROW()-1,COLUMN()))),                                    IF(AND(A669="TYA",C669="Cash"), SUM(INDIRECT(ADDRESS(ROW()-(COUNTIF(A:A,"TYA")-1),COLUMN())):INDIRECT(ADDRESS(ROW()-1,COLUMN()))),                                    IF(AND(A669="SVOL",ISNUMBER(FIND(" Govt",C669))),"", IF(AND(A669="SVOL",ISNUMBER(FIND(" Index",C669))),J669,                                    IF(ISNUMBER(N669),Q669*N669,IF(ISNUMBER(R669),J669*R669," "))))))</f>
        <v xml:space="preserve"> </v>
      </c>
      <c r="AB669" s="8" t="s">
        <v>1561</v>
      </c>
      <c r="AG669" s="17" t="s">
        <v>6276</v>
      </c>
    </row>
    <row r="670" spans="1:33" x14ac:dyDescent="0.35">
      <c r="A670" t="s">
        <v>1560</v>
      </c>
      <c r="B670" t="s">
        <v>1923</v>
      </c>
      <c r="C670" t="s">
        <v>1924</v>
      </c>
      <c r="D670" t="s">
        <v>1925</v>
      </c>
      <c r="E670" t="s">
        <v>1926</v>
      </c>
      <c r="G670" s="1">
        <v>30673.430503589469</v>
      </c>
      <c r="H670" s="1">
        <v>6.3629154000000003</v>
      </c>
      <c r="I670" s="2">
        <v>195172.44332211919</v>
      </c>
      <c r="J670" s="3">
        <v>1.235875939309104E-3</v>
      </c>
      <c r="K670" s="4">
        <v>157922358.63999999</v>
      </c>
      <c r="L670" s="5">
        <v>6850001</v>
      </c>
      <c r="M670" s="6">
        <v>23.054355560000001</v>
      </c>
      <c r="N670" s="7" t="str">
        <f>IF(ISNUMBER(_xll.BDP($C670, "DELTA_MID")),_xll.BDP($C670, "DELTA_MID")," ")</f>
        <v xml:space="preserve"> </v>
      </c>
      <c r="O670" s="7" t="str">
        <f>IF(ISNUMBER(N670),_xll.BDP($C670, "OPT_UNDL_TICKER")," ")</f>
        <v xml:space="preserve"> </v>
      </c>
      <c r="P670" s="8" t="str">
        <f>IF(ISNUMBER(N670),_xll.BDP($C670, "OPT_UNDL_PX")," ")</f>
        <v xml:space="preserve"> </v>
      </c>
      <c r="Q670" s="7" t="str">
        <f t="shared" si="10"/>
        <v xml:space="preserve"> </v>
      </c>
      <c r="R670" s="8" t="str">
        <f>IF(ISNUMBER(_xll.BDP($T670&amp;" Index","DUR_ADJ_OAS_MID")),_xll.BDP($T670&amp;" Index","DUR_ADJ_OAS_MID"),IF(ISNUMBER(_xll.BDP($T670&amp;" Govt","DUR_ADJ_OAS_MID")),_xll.BDP($T670&amp;" Govt","DUR_ADJ_OAS_MID")," "))</f>
        <v xml:space="preserve"> </v>
      </c>
      <c r="S670" s="7" t="str">
        <f ca="1">IF(AND(A669="SVOL",C669="Cash"),                                     SUM(INDIRECT(ADDRESS(ROW()-(COUNTIF(A:A,"SVOL")),COLUMN())):INDIRECT(ADDRESS(ROW()-1,COLUMN()))),                                    IF(AND(A670="TYA",C670="Cash"), SUM(INDIRECT(ADDRESS(ROW()-(COUNTIF(A:A,"TYA")-1),COLUMN())):INDIRECT(ADDRESS(ROW()-1,COLUMN()))),                                    IF(AND(A670="SVOL",ISNUMBER(FIND(" Govt",C670))),"", IF(AND(A670="SVOL",ISNUMBER(FIND(" Index",C670))),J670,                                    IF(ISNUMBER(N670),Q670*N670,IF(ISNUMBER(R670),J670*R670," "))))))</f>
        <v xml:space="preserve"> </v>
      </c>
      <c r="AB670" s="8" t="s">
        <v>1561</v>
      </c>
      <c r="AG670" s="17" t="s">
        <v>6276</v>
      </c>
    </row>
    <row r="671" spans="1:33" x14ac:dyDescent="0.35">
      <c r="A671" t="s">
        <v>1560</v>
      </c>
      <c r="B671" t="s">
        <v>1927</v>
      </c>
      <c r="C671" t="s">
        <v>1928</v>
      </c>
      <c r="D671" t="s">
        <v>1929</v>
      </c>
      <c r="E671" t="s">
        <v>1930</v>
      </c>
      <c r="G671" s="1">
        <v>35069.361881681987</v>
      </c>
      <c r="H671" s="1">
        <v>14.51164</v>
      </c>
      <c r="I671" s="2">
        <v>508913.9546566917</v>
      </c>
      <c r="J671" s="3">
        <v>3.2225579648085972E-3</v>
      </c>
      <c r="K671" s="4">
        <v>157922358.63999999</v>
      </c>
      <c r="L671" s="5">
        <v>6850001</v>
      </c>
      <c r="M671" s="6">
        <v>23.054355560000001</v>
      </c>
      <c r="N671" s="7" t="str">
        <f>IF(ISNUMBER(_xll.BDP($C671, "DELTA_MID")),_xll.BDP($C671, "DELTA_MID")," ")</f>
        <v xml:space="preserve"> </v>
      </c>
      <c r="O671" s="7" t="str">
        <f>IF(ISNUMBER(N671),_xll.BDP($C671, "OPT_UNDL_TICKER")," ")</f>
        <v xml:space="preserve"> </v>
      </c>
      <c r="P671" s="8" t="str">
        <f>IF(ISNUMBER(N671),_xll.BDP($C671, "OPT_UNDL_PX")," ")</f>
        <v xml:space="preserve"> </v>
      </c>
      <c r="Q671" s="7" t="str">
        <f t="shared" si="10"/>
        <v xml:space="preserve"> </v>
      </c>
      <c r="R671" s="8" t="str">
        <f>IF(ISNUMBER(_xll.BDP($T671&amp;" Index","DUR_ADJ_OAS_MID")),_xll.BDP($T671&amp;" Index","DUR_ADJ_OAS_MID"),IF(ISNUMBER(_xll.BDP($T671&amp;" Govt","DUR_ADJ_OAS_MID")),_xll.BDP($T671&amp;" Govt","DUR_ADJ_OAS_MID")," "))</f>
        <v xml:space="preserve"> </v>
      </c>
      <c r="S671" s="7" t="str">
        <f ca="1">IF(AND(A670="SVOL",C670="Cash"),                                     SUM(INDIRECT(ADDRESS(ROW()-(COUNTIF(A:A,"SVOL")),COLUMN())):INDIRECT(ADDRESS(ROW()-1,COLUMN()))),                                    IF(AND(A671="TYA",C671="Cash"), SUM(INDIRECT(ADDRESS(ROW()-(COUNTIF(A:A,"TYA")-1),COLUMN())):INDIRECT(ADDRESS(ROW()-1,COLUMN()))),                                    IF(AND(A671="SVOL",ISNUMBER(FIND(" Govt",C671))),"", IF(AND(A671="SVOL",ISNUMBER(FIND(" Index",C671))),J671,                                    IF(ISNUMBER(N671),Q671*N671,IF(ISNUMBER(R671),J671*R671," "))))))</f>
        <v xml:space="preserve"> </v>
      </c>
      <c r="AB671" s="8" t="s">
        <v>1561</v>
      </c>
      <c r="AG671" s="17" t="s">
        <v>6276</v>
      </c>
    </row>
    <row r="672" spans="1:33" x14ac:dyDescent="0.35">
      <c r="A672" t="s">
        <v>1560</v>
      </c>
      <c r="B672" t="s">
        <v>1931</v>
      </c>
      <c r="C672" t="s">
        <v>1932</v>
      </c>
      <c r="D672" t="s">
        <v>1933</v>
      </c>
      <c r="E672" t="s">
        <v>1934</v>
      </c>
      <c r="F672" t="s">
        <v>1935</v>
      </c>
      <c r="G672" s="1">
        <v>904.96773872601557</v>
      </c>
      <c r="H672" s="1">
        <v>102.17</v>
      </c>
      <c r="I672" s="2">
        <v>92460.553865637019</v>
      </c>
      <c r="J672" s="3">
        <v>5.8548108489444629E-4</v>
      </c>
      <c r="K672" s="4">
        <v>157922358.63999999</v>
      </c>
      <c r="L672" s="5">
        <v>6850001</v>
      </c>
      <c r="M672" s="6">
        <v>23.054355560000001</v>
      </c>
      <c r="N672" s="7" t="str">
        <f>IF(ISNUMBER(_xll.BDP($C672, "DELTA_MID")),_xll.BDP($C672, "DELTA_MID")," ")</f>
        <v xml:space="preserve"> </v>
      </c>
      <c r="O672" s="7" t="str">
        <f>IF(ISNUMBER(N672),_xll.BDP($C672, "OPT_UNDL_TICKER")," ")</f>
        <v xml:space="preserve"> </v>
      </c>
      <c r="P672" s="8" t="str">
        <f>IF(ISNUMBER(N672),_xll.BDP($C672, "OPT_UNDL_PX")," ")</f>
        <v xml:space="preserve"> </v>
      </c>
      <c r="Q672" s="7" t="str">
        <f t="shared" si="10"/>
        <v xml:space="preserve"> </v>
      </c>
      <c r="R672" s="8" t="str">
        <f>IF(ISNUMBER(_xll.BDP($T672&amp;" Index","DUR_ADJ_OAS_MID")),_xll.BDP($T672&amp;" Index","DUR_ADJ_OAS_MID"),IF(ISNUMBER(_xll.BDP($T672&amp;" Govt","DUR_ADJ_OAS_MID")),_xll.BDP($T672&amp;" Govt","DUR_ADJ_OAS_MID")," "))</f>
        <v xml:space="preserve"> </v>
      </c>
      <c r="S672" s="7" t="str">
        <f ca="1">IF(AND(A671="SVOL",C671="Cash"),                                     SUM(INDIRECT(ADDRESS(ROW()-(COUNTIF(A:A,"SVOL")),COLUMN())):INDIRECT(ADDRESS(ROW()-1,COLUMN()))),                                    IF(AND(A672="TYA",C672="Cash"), SUM(INDIRECT(ADDRESS(ROW()-(COUNTIF(A:A,"TYA")-1),COLUMN())):INDIRECT(ADDRESS(ROW()-1,COLUMN()))),                                    IF(AND(A672="SVOL",ISNUMBER(FIND(" Govt",C672))),"", IF(AND(A672="SVOL",ISNUMBER(FIND(" Index",C672))),J672,                                    IF(ISNUMBER(N672),Q672*N672,IF(ISNUMBER(R672),J672*R672," "))))))</f>
        <v xml:space="preserve"> </v>
      </c>
      <c r="AB672" s="8" t="s">
        <v>1561</v>
      </c>
      <c r="AG672" s="17" t="s">
        <v>6276</v>
      </c>
    </row>
    <row r="673" spans="1:33" x14ac:dyDescent="0.35">
      <c r="A673" t="s">
        <v>1560</v>
      </c>
      <c r="B673" t="s">
        <v>1936</v>
      </c>
      <c r="C673" t="s">
        <v>1937</v>
      </c>
      <c r="D673" t="s">
        <v>1938</v>
      </c>
      <c r="E673" t="s">
        <v>1939</v>
      </c>
      <c r="G673" s="1">
        <v>1644.029748617013</v>
      </c>
      <c r="H673" s="1">
        <v>134.08256399999999</v>
      </c>
      <c r="I673" s="2">
        <v>220435.7239868445</v>
      </c>
      <c r="J673" s="3">
        <v>1.3958487315235081E-3</v>
      </c>
      <c r="K673" s="4">
        <v>157922358.63999999</v>
      </c>
      <c r="L673" s="5">
        <v>6850001</v>
      </c>
      <c r="M673" s="6">
        <v>23.054355560000001</v>
      </c>
      <c r="N673" s="7" t="str">
        <f>IF(ISNUMBER(_xll.BDP($C673, "DELTA_MID")),_xll.BDP($C673, "DELTA_MID")," ")</f>
        <v xml:space="preserve"> </v>
      </c>
      <c r="O673" s="7" t="str">
        <f>IF(ISNUMBER(N673),_xll.BDP($C673, "OPT_UNDL_TICKER")," ")</f>
        <v xml:space="preserve"> </v>
      </c>
      <c r="P673" s="8" t="str">
        <f>IF(ISNUMBER(N673),_xll.BDP($C673, "OPT_UNDL_PX")," ")</f>
        <v xml:space="preserve"> </v>
      </c>
      <c r="Q673" s="7" t="str">
        <f t="shared" si="10"/>
        <v xml:space="preserve"> </v>
      </c>
      <c r="R673" s="8" t="str">
        <f>IF(ISNUMBER(_xll.BDP($T673&amp;" Index","DUR_ADJ_OAS_MID")),_xll.BDP($T673&amp;" Index","DUR_ADJ_OAS_MID"),IF(ISNUMBER(_xll.BDP($T673&amp;" Govt","DUR_ADJ_OAS_MID")),_xll.BDP($T673&amp;" Govt","DUR_ADJ_OAS_MID")," "))</f>
        <v xml:space="preserve"> </v>
      </c>
      <c r="S673" s="7" t="str">
        <f ca="1">IF(AND(A672="SVOL",C672="Cash"),                                     SUM(INDIRECT(ADDRESS(ROW()-(COUNTIF(A:A,"SVOL")),COLUMN())):INDIRECT(ADDRESS(ROW()-1,COLUMN()))),                                    IF(AND(A673="TYA",C673="Cash"), SUM(INDIRECT(ADDRESS(ROW()-(COUNTIF(A:A,"TYA")-1),COLUMN())):INDIRECT(ADDRESS(ROW()-1,COLUMN()))),                                    IF(AND(A673="SVOL",ISNUMBER(FIND(" Govt",C673))),"", IF(AND(A673="SVOL",ISNUMBER(FIND(" Index",C673))),J673,                                    IF(ISNUMBER(N673),Q673*N673,IF(ISNUMBER(R673),J673*R673," "))))))</f>
        <v xml:space="preserve"> </v>
      </c>
      <c r="AB673" s="8" t="s">
        <v>1561</v>
      </c>
      <c r="AG673" s="17" t="s">
        <v>6276</v>
      </c>
    </row>
    <row r="674" spans="1:33" x14ac:dyDescent="0.35">
      <c r="A674" t="s">
        <v>1560</v>
      </c>
      <c r="B674" t="s">
        <v>1940</v>
      </c>
      <c r="C674" t="s">
        <v>1941</v>
      </c>
      <c r="D674" t="s">
        <v>1942</v>
      </c>
      <c r="E674" t="s">
        <v>1943</v>
      </c>
      <c r="F674" t="s">
        <v>1944</v>
      </c>
      <c r="G674" s="1">
        <v>3636.7217919989212</v>
      </c>
      <c r="H674" s="1">
        <v>86.68</v>
      </c>
      <c r="I674" s="2">
        <v>315231.04493046651</v>
      </c>
      <c r="J674" s="3">
        <v>1.996114088246792E-3</v>
      </c>
      <c r="K674" s="4">
        <v>157922358.63999999</v>
      </c>
      <c r="L674" s="5">
        <v>6850001</v>
      </c>
      <c r="M674" s="6">
        <v>23.054355560000001</v>
      </c>
      <c r="N674" s="7" t="str">
        <f>IF(ISNUMBER(_xll.BDP($C674, "DELTA_MID")),_xll.BDP($C674, "DELTA_MID")," ")</f>
        <v xml:space="preserve"> </v>
      </c>
      <c r="O674" s="7" t="str">
        <f>IF(ISNUMBER(N674),_xll.BDP($C674, "OPT_UNDL_TICKER")," ")</f>
        <v xml:space="preserve"> </v>
      </c>
      <c r="P674" s="8" t="str">
        <f>IF(ISNUMBER(N674),_xll.BDP($C674, "OPT_UNDL_PX")," ")</f>
        <v xml:space="preserve"> </v>
      </c>
      <c r="Q674" s="7" t="str">
        <f t="shared" si="10"/>
        <v xml:space="preserve"> </v>
      </c>
      <c r="R674" s="8" t="str">
        <f>IF(ISNUMBER(_xll.BDP($T674&amp;" Index","DUR_ADJ_OAS_MID")),_xll.BDP($T674&amp;" Index","DUR_ADJ_OAS_MID"),IF(ISNUMBER(_xll.BDP($T674&amp;" Govt","DUR_ADJ_OAS_MID")),_xll.BDP($T674&amp;" Govt","DUR_ADJ_OAS_MID")," "))</f>
        <v xml:space="preserve"> </v>
      </c>
      <c r="S674" s="7" t="str">
        <f ca="1">IF(AND(A673="SVOL",C673="Cash"),                                     SUM(INDIRECT(ADDRESS(ROW()-(COUNTIF(A:A,"SVOL")),COLUMN())):INDIRECT(ADDRESS(ROW()-1,COLUMN()))),                                    IF(AND(A674="TYA",C674="Cash"), SUM(INDIRECT(ADDRESS(ROW()-(COUNTIF(A:A,"TYA")-1),COLUMN())):INDIRECT(ADDRESS(ROW()-1,COLUMN()))),                                    IF(AND(A674="SVOL",ISNUMBER(FIND(" Govt",C674))),"", IF(AND(A674="SVOL",ISNUMBER(FIND(" Index",C674))),J674,                                    IF(ISNUMBER(N674),Q674*N674,IF(ISNUMBER(R674),J674*R674," "))))))</f>
        <v xml:space="preserve"> </v>
      </c>
      <c r="AB674" s="8" t="s">
        <v>1561</v>
      </c>
      <c r="AG674" s="17" t="s">
        <v>6276</v>
      </c>
    </row>
    <row r="675" spans="1:33" x14ac:dyDescent="0.35">
      <c r="A675" t="s">
        <v>1560</v>
      </c>
      <c r="B675" t="s">
        <v>1945</v>
      </c>
      <c r="C675" t="s">
        <v>1946</v>
      </c>
      <c r="D675" t="s">
        <v>1947</v>
      </c>
      <c r="E675" t="s">
        <v>1948</v>
      </c>
      <c r="F675" t="s">
        <v>1949</v>
      </c>
      <c r="G675" s="1">
        <v>686.3301404197025</v>
      </c>
      <c r="H675" s="1">
        <v>117.3</v>
      </c>
      <c r="I675" s="2">
        <v>80506.5254712311</v>
      </c>
      <c r="J675" s="3">
        <v>5.0978548043823153E-4</v>
      </c>
      <c r="K675" s="4">
        <v>157922358.63999999</v>
      </c>
      <c r="L675" s="5">
        <v>6850001</v>
      </c>
      <c r="M675" s="6">
        <v>23.054355560000001</v>
      </c>
      <c r="N675" s="7" t="str">
        <f>IF(ISNUMBER(_xll.BDP($C675, "DELTA_MID")),_xll.BDP($C675, "DELTA_MID")," ")</f>
        <v xml:space="preserve"> </v>
      </c>
      <c r="O675" s="7" t="str">
        <f>IF(ISNUMBER(N675),_xll.BDP($C675, "OPT_UNDL_TICKER")," ")</f>
        <v xml:space="preserve"> </v>
      </c>
      <c r="P675" s="8" t="str">
        <f>IF(ISNUMBER(N675),_xll.BDP($C675, "OPT_UNDL_PX")," ")</f>
        <v xml:space="preserve"> </v>
      </c>
      <c r="Q675" s="7" t="str">
        <f t="shared" si="10"/>
        <v xml:space="preserve"> </v>
      </c>
      <c r="R675" s="8" t="str">
        <f>IF(ISNUMBER(_xll.BDP($T675&amp;" Index","DUR_ADJ_OAS_MID")),_xll.BDP($T675&amp;" Index","DUR_ADJ_OAS_MID"),IF(ISNUMBER(_xll.BDP($T675&amp;" Govt","DUR_ADJ_OAS_MID")),_xll.BDP($T675&amp;" Govt","DUR_ADJ_OAS_MID")," "))</f>
        <v xml:space="preserve"> </v>
      </c>
      <c r="S675" s="7" t="str">
        <f ca="1">IF(AND(A674="SVOL",C674="Cash"),                                     SUM(INDIRECT(ADDRESS(ROW()-(COUNTIF(A:A,"SVOL")),COLUMN())):INDIRECT(ADDRESS(ROW()-1,COLUMN()))),                                    IF(AND(A675="TYA",C675="Cash"), SUM(INDIRECT(ADDRESS(ROW()-(COUNTIF(A:A,"TYA")-1),COLUMN())):INDIRECT(ADDRESS(ROW()-1,COLUMN()))),                                    IF(AND(A675="SVOL",ISNUMBER(FIND(" Govt",C675))),"", IF(AND(A675="SVOL",ISNUMBER(FIND(" Index",C675))),J675,                                    IF(ISNUMBER(N675),Q675*N675,IF(ISNUMBER(R675),J675*R675," "))))))</f>
        <v xml:space="preserve"> </v>
      </c>
      <c r="AB675" s="8" t="s">
        <v>1561</v>
      </c>
      <c r="AG675" s="17" t="s">
        <v>6276</v>
      </c>
    </row>
    <row r="676" spans="1:33" x14ac:dyDescent="0.35">
      <c r="A676" t="s">
        <v>1560</v>
      </c>
      <c r="B676" t="s">
        <v>1950</v>
      </c>
      <c r="C676" t="s">
        <v>1951</v>
      </c>
      <c r="D676" t="s">
        <v>1952</v>
      </c>
      <c r="E676" t="s">
        <v>1953</v>
      </c>
      <c r="G676" s="1">
        <v>46754.553331557683</v>
      </c>
      <c r="H676" s="1">
        <v>1.9065799999999999</v>
      </c>
      <c r="I676" s="2">
        <v>89141.296290881233</v>
      </c>
      <c r="J676" s="3">
        <v>5.6446279715266826E-4</v>
      </c>
      <c r="K676" s="4">
        <v>157922358.63999999</v>
      </c>
      <c r="L676" s="5">
        <v>6850001</v>
      </c>
      <c r="M676" s="6">
        <v>23.054355560000001</v>
      </c>
      <c r="N676" s="7" t="str">
        <f>IF(ISNUMBER(_xll.BDP($C676, "DELTA_MID")),_xll.BDP($C676, "DELTA_MID")," ")</f>
        <v xml:space="preserve"> </v>
      </c>
      <c r="O676" s="7" t="str">
        <f>IF(ISNUMBER(N676),_xll.BDP($C676, "OPT_UNDL_TICKER")," ")</f>
        <v xml:space="preserve"> </v>
      </c>
      <c r="P676" s="8" t="str">
        <f>IF(ISNUMBER(N676),_xll.BDP($C676, "OPT_UNDL_PX")," ")</f>
        <v xml:space="preserve"> </v>
      </c>
      <c r="Q676" s="7" t="str">
        <f t="shared" si="10"/>
        <v xml:space="preserve"> </v>
      </c>
      <c r="R676" s="8" t="str">
        <f>IF(ISNUMBER(_xll.BDP($T676&amp;" Index","DUR_ADJ_OAS_MID")),_xll.BDP($T676&amp;" Index","DUR_ADJ_OAS_MID"),IF(ISNUMBER(_xll.BDP($T676&amp;" Govt","DUR_ADJ_OAS_MID")),_xll.BDP($T676&amp;" Govt","DUR_ADJ_OAS_MID")," "))</f>
        <v xml:space="preserve"> </v>
      </c>
      <c r="S676" s="7" t="str">
        <f ca="1">IF(AND(A675="SVOL",C675="Cash"),                                     SUM(INDIRECT(ADDRESS(ROW()-(COUNTIF(A:A,"SVOL")),COLUMN())):INDIRECT(ADDRESS(ROW()-1,COLUMN()))),                                    IF(AND(A676="TYA",C676="Cash"), SUM(INDIRECT(ADDRESS(ROW()-(COUNTIF(A:A,"TYA")-1),COLUMN())):INDIRECT(ADDRESS(ROW()-1,COLUMN()))),                                    IF(AND(A676="SVOL",ISNUMBER(FIND(" Govt",C676))),"", IF(AND(A676="SVOL",ISNUMBER(FIND(" Index",C676))),J676,                                    IF(ISNUMBER(N676),Q676*N676,IF(ISNUMBER(R676),J676*R676," "))))))</f>
        <v xml:space="preserve"> </v>
      </c>
      <c r="AB676" s="8" t="s">
        <v>1561</v>
      </c>
      <c r="AG676" s="17" t="s">
        <v>6276</v>
      </c>
    </row>
    <row r="677" spans="1:33" x14ac:dyDescent="0.35">
      <c r="A677" t="s">
        <v>1560</v>
      </c>
      <c r="B677" t="s">
        <v>1954</v>
      </c>
      <c r="C677" t="s">
        <v>1955</v>
      </c>
      <c r="D677" t="s">
        <v>1956</v>
      </c>
      <c r="E677" t="s">
        <v>1957</v>
      </c>
      <c r="F677" t="s">
        <v>1958</v>
      </c>
      <c r="G677" s="1">
        <v>24774.02401820217</v>
      </c>
      <c r="H677" s="1">
        <v>16.7</v>
      </c>
      <c r="I677" s="2">
        <v>413726.20110397617</v>
      </c>
      <c r="J677" s="3">
        <v>2.6198076362771851E-3</v>
      </c>
      <c r="K677" s="4">
        <v>157922358.63999999</v>
      </c>
      <c r="L677" s="5">
        <v>6850001</v>
      </c>
      <c r="M677" s="6">
        <v>23.054355560000001</v>
      </c>
      <c r="N677" s="7" t="str">
        <f>IF(ISNUMBER(_xll.BDP($C677, "DELTA_MID")),_xll.BDP($C677, "DELTA_MID")," ")</f>
        <v xml:space="preserve"> </v>
      </c>
      <c r="O677" s="7" t="str">
        <f>IF(ISNUMBER(N677),_xll.BDP($C677, "OPT_UNDL_TICKER")," ")</f>
        <v xml:space="preserve"> </v>
      </c>
      <c r="P677" s="8" t="str">
        <f>IF(ISNUMBER(N677),_xll.BDP($C677, "OPT_UNDL_PX")," ")</f>
        <v xml:space="preserve"> </v>
      </c>
      <c r="Q677" s="7" t="str">
        <f t="shared" si="10"/>
        <v xml:space="preserve"> </v>
      </c>
      <c r="R677" s="8" t="str">
        <f>IF(ISNUMBER(_xll.BDP($T677&amp;" Index","DUR_ADJ_OAS_MID")),_xll.BDP($T677&amp;" Index","DUR_ADJ_OAS_MID"),IF(ISNUMBER(_xll.BDP($T677&amp;" Govt","DUR_ADJ_OAS_MID")),_xll.BDP($T677&amp;" Govt","DUR_ADJ_OAS_MID")," "))</f>
        <v xml:space="preserve"> </v>
      </c>
      <c r="S677" s="7" t="str">
        <f ca="1">IF(AND(A676="SVOL",C676="Cash"),                                     SUM(INDIRECT(ADDRESS(ROW()-(COUNTIF(A:A,"SVOL")),COLUMN())):INDIRECT(ADDRESS(ROW()-1,COLUMN()))),                                    IF(AND(A677="TYA",C677="Cash"), SUM(INDIRECT(ADDRESS(ROW()-(COUNTIF(A:A,"TYA")-1),COLUMN())):INDIRECT(ADDRESS(ROW()-1,COLUMN()))),                                    IF(AND(A677="SVOL",ISNUMBER(FIND(" Govt",C677))),"", IF(AND(A677="SVOL",ISNUMBER(FIND(" Index",C677))),J677,                                    IF(ISNUMBER(N677),Q677*N677,IF(ISNUMBER(R677),J677*R677," "))))))</f>
        <v xml:space="preserve"> </v>
      </c>
      <c r="AB677" s="8" t="s">
        <v>1561</v>
      </c>
      <c r="AG677" s="17" t="s">
        <v>6276</v>
      </c>
    </row>
    <row r="678" spans="1:33" x14ac:dyDescent="0.35">
      <c r="A678" t="s">
        <v>1560</v>
      </c>
      <c r="B678" t="s">
        <v>1959</v>
      </c>
      <c r="C678" t="s">
        <v>1960</v>
      </c>
      <c r="D678" t="s">
        <v>1961</v>
      </c>
      <c r="E678" t="s">
        <v>1962</v>
      </c>
      <c r="F678" t="s">
        <v>1963</v>
      </c>
      <c r="G678" s="1">
        <v>1999.7012706271339</v>
      </c>
      <c r="H678" s="1">
        <v>60.84</v>
      </c>
      <c r="I678" s="2">
        <v>121661.82530495489</v>
      </c>
      <c r="J678" s="3">
        <v>7.7039012304961393E-4</v>
      </c>
      <c r="K678" s="4">
        <v>157922358.63999999</v>
      </c>
      <c r="L678" s="5">
        <v>6850001</v>
      </c>
      <c r="M678" s="6">
        <v>23.054355560000001</v>
      </c>
      <c r="N678" s="7" t="str">
        <f>IF(ISNUMBER(_xll.BDP($C678, "DELTA_MID")),_xll.BDP($C678, "DELTA_MID")," ")</f>
        <v xml:space="preserve"> </v>
      </c>
      <c r="O678" s="7" t="str">
        <f>IF(ISNUMBER(N678),_xll.BDP($C678, "OPT_UNDL_TICKER")," ")</f>
        <v xml:space="preserve"> </v>
      </c>
      <c r="P678" s="8" t="str">
        <f>IF(ISNUMBER(N678),_xll.BDP($C678, "OPT_UNDL_PX")," ")</f>
        <v xml:space="preserve"> </v>
      </c>
      <c r="Q678" s="7" t="str">
        <f t="shared" si="10"/>
        <v xml:space="preserve"> </v>
      </c>
      <c r="R678" s="8" t="str">
        <f>IF(ISNUMBER(_xll.BDP($T678&amp;" Index","DUR_ADJ_OAS_MID")),_xll.BDP($T678&amp;" Index","DUR_ADJ_OAS_MID"),IF(ISNUMBER(_xll.BDP($T678&amp;" Govt","DUR_ADJ_OAS_MID")),_xll.BDP($T678&amp;" Govt","DUR_ADJ_OAS_MID")," "))</f>
        <v xml:space="preserve"> </v>
      </c>
      <c r="S678" s="7" t="str">
        <f ca="1">IF(AND(A677="SVOL",C677="Cash"),                                     SUM(INDIRECT(ADDRESS(ROW()-(COUNTIF(A:A,"SVOL")),COLUMN())):INDIRECT(ADDRESS(ROW()-1,COLUMN()))),                                    IF(AND(A678="TYA",C678="Cash"), SUM(INDIRECT(ADDRESS(ROW()-(COUNTIF(A:A,"TYA")-1),COLUMN())):INDIRECT(ADDRESS(ROW()-1,COLUMN()))),                                    IF(AND(A678="SVOL",ISNUMBER(FIND(" Govt",C678))),"", IF(AND(A678="SVOL",ISNUMBER(FIND(" Index",C678))),J678,                                    IF(ISNUMBER(N678),Q678*N678,IF(ISNUMBER(R678),J678*R678," "))))))</f>
        <v xml:space="preserve"> </v>
      </c>
      <c r="AB678" s="8" t="s">
        <v>1561</v>
      </c>
      <c r="AG678" s="17" t="s">
        <v>6276</v>
      </c>
    </row>
    <row r="679" spans="1:33" x14ac:dyDescent="0.35">
      <c r="A679" t="s">
        <v>1560</v>
      </c>
      <c r="B679" t="s">
        <v>1964</v>
      </c>
      <c r="C679" t="s">
        <v>1965</v>
      </c>
      <c r="D679" t="s">
        <v>1966</v>
      </c>
      <c r="E679" t="s">
        <v>1967</v>
      </c>
      <c r="G679" s="1">
        <v>792322.38605911925</v>
      </c>
      <c r="H679" s="1">
        <v>1.59197795</v>
      </c>
      <c r="I679" s="2">
        <v>1261359.7678975051</v>
      </c>
      <c r="J679" s="3">
        <v>7.9872145955779614E-3</v>
      </c>
      <c r="K679" s="4">
        <v>157922358.63999999</v>
      </c>
      <c r="L679" s="5">
        <v>6850001</v>
      </c>
      <c r="M679" s="6">
        <v>23.054355560000001</v>
      </c>
      <c r="N679" s="7" t="str">
        <f>IF(ISNUMBER(_xll.BDP($C679, "DELTA_MID")),_xll.BDP($C679, "DELTA_MID")," ")</f>
        <v xml:space="preserve"> </v>
      </c>
      <c r="O679" s="7" t="str">
        <f>IF(ISNUMBER(N679),_xll.BDP($C679, "OPT_UNDL_TICKER")," ")</f>
        <v xml:space="preserve"> </v>
      </c>
      <c r="P679" s="8" t="str">
        <f>IF(ISNUMBER(N679),_xll.BDP($C679, "OPT_UNDL_PX")," ")</f>
        <v xml:space="preserve"> </v>
      </c>
      <c r="Q679" s="7" t="str">
        <f t="shared" si="10"/>
        <v xml:space="preserve"> </v>
      </c>
      <c r="R679" s="8" t="str">
        <f>IF(ISNUMBER(_xll.BDP($T679&amp;" Index","DUR_ADJ_OAS_MID")),_xll.BDP($T679&amp;" Index","DUR_ADJ_OAS_MID"),IF(ISNUMBER(_xll.BDP($T679&amp;" Govt","DUR_ADJ_OAS_MID")),_xll.BDP($T679&amp;" Govt","DUR_ADJ_OAS_MID")," "))</f>
        <v xml:space="preserve"> </v>
      </c>
      <c r="S679" s="7" t="str">
        <f ca="1">IF(AND(A678="SVOL",C678="Cash"),                                     SUM(INDIRECT(ADDRESS(ROW()-(COUNTIF(A:A,"SVOL")),COLUMN())):INDIRECT(ADDRESS(ROW()-1,COLUMN()))),                                    IF(AND(A679="TYA",C679="Cash"), SUM(INDIRECT(ADDRESS(ROW()-(COUNTIF(A:A,"TYA")-1),COLUMN())):INDIRECT(ADDRESS(ROW()-1,COLUMN()))),                                    IF(AND(A679="SVOL",ISNUMBER(FIND(" Govt",C679))),"", IF(AND(A679="SVOL",ISNUMBER(FIND(" Index",C679))),J679,                                    IF(ISNUMBER(N679),Q679*N679,IF(ISNUMBER(R679),J679*R679," "))))))</f>
        <v xml:space="preserve"> </v>
      </c>
      <c r="AB679" s="8" t="s">
        <v>1561</v>
      </c>
      <c r="AG679" s="17" t="s">
        <v>6276</v>
      </c>
    </row>
    <row r="680" spans="1:33" x14ac:dyDescent="0.35">
      <c r="A680" t="s">
        <v>1560</v>
      </c>
      <c r="B680" t="s">
        <v>1968</v>
      </c>
      <c r="C680" t="s">
        <v>1969</v>
      </c>
      <c r="D680" t="s">
        <v>1970</v>
      </c>
      <c r="E680" t="s">
        <v>1971</v>
      </c>
      <c r="G680" s="1">
        <v>45234.238911128363</v>
      </c>
      <c r="H680" s="1">
        <v>11.33</v>
      </c>
      <c r="I680" s="2">
        <v>512503.92686308437</v>
      </c>
      <c r="J680" s="3">
        <v>3.2452904786673619E-3</v>
      </c>
      <c r="K680" s="4">
        <v>157922358.63999999</v>
      </c>
      <c r="L680" s="5">
        <v>6850001</v>
      </c>
      <c r="M680" s="6">
        <v>23.054355560000001</v>
      </c>
      <c r="N680" s="7" t="str">
        <f>IF(ISNUMBER(_xll.BDP($C680, "DELTA_MID")),_xll.BDP($C680, "DELTA_MID")," ")</f>
        <v xml:space="preserve"> </v>
      </c>
      <c r="O680" s="7" t="str">
        <f>IF(ISNUMBER(N680),_xll.BDP($C680, "OPT_UNDL_TICKER")," ")</f>
        <v xml:space="preserve"> </v>
      </c>
      <c r="P680" s="8" t="str">
        <f>IF(ISNUMBER(N680),_xll.BDP($C680, "OPT_UNDL_PX")," ")</f>
        <v xml:space="preserve"> </v>
      </c>
      <c r="Q680" s="7" t="str">
        <f t="shared" si="10"/>
        <v xml:space="preserve"> </v>
      </c>
      <c r="R680" s="8" t="str">
        <f>IF(ISNUMBER(_xll.BDP($T680&amp;" Index","DUR_ADJ_OAS_MID")),_xll.BDP($T680&amp;" Index","DUR_ADJ_OAS_MID"),IF(ISNUMBER(_xll.BDP($T680&amp;" Govt","DUR_ADJ_OAS_MID")),_xll.BDP($T680&amp;" Govt","DUR_ADJ_OAS_MID")," "))</f>
        <v xml:space="preserve"> </v>
      </c>
      <c r="S680" s="7" t="str">
        <f ca="1">IF(AND(A679="SVOL",C679="Cash"),                                     SUM(INDIRECT(ADDRESS(ROW()-(COUNTIF(A:A,"SVOL")),COLUMN())):INDIRECT(ADDRESS(ROW()-1,COLUMN()))),                                    IF(AND(A680="TYA",C680="Cash"), SUM(INDIRECT(ADDRESS(ROW()-(COUNTIF(A:A,"TYA")-1),COLUMN())):INDIRECT(ADDRESS(ROW()-1,COLUMN()))),                                    IF(AND(A680="SVOL",ISNUMBER(FIND(" Govt",C680))),"", IF(AND(A680="SVOL",ISNUMBER(FIND(" Index",C680))),J680,                                    IF(ISNUMBER(N680),Q680*N680,IF(ISNUMBER(R680),J680*R680," "))))))</f>
        <v xml:space="preserve"> </v>
      </c>
      <c r="AB680" s="8" t="s">
        <v>1561</v>
      </c>
      <c r="AG680" s="17" t="s">
        <v>6276</v>
      </c>
    </row>
    <row r="681" spans="1:33" x14ac:dyDescent="0.35">
      <c r="A681" t="s">
        <v>1560</v>
      </c>
      <c r="B681" t="s">
        <v>1972</v>
      </c>
      <c r="C681" t="s">
        <v>1973</v>
      </c>
      <c r="D681" t="s">
        <v>1974</v>
      </c>
      <c r="E681" t="s">
        <v>1975</v>
      </c>
      <c r="F681" t="s">
        <v>1976</v>
      </c>
      <c r="G681" s="1">
        <v>20606.582485767409</v>
      </c>
      <c r="H681" s="1">
        <v>74.833728000000008</v>
      </c>
      <c r="I681" s="2">
        <v>1542067.3887494821</v>
      </c>
      <c r="J681" s="3">
        <v>9.7647185745546091E-3</v>
      </c>
      <c r="K681" s="4">
        <v>157922358.63999999</v>
      </c>
      <c r="L681" s="5">
        <v>6850001</v>
      </c>
      <c r="M681" s="6">
        <v>23.054355560000001</v>
      </c>
      <c r="N681" s="7" t="str">
        <f>IF(ISNUMBER(_xll.BDP($C681, "DELTA_MID")),_xll.BDP($C681, "DELTA_MID")," ")</f>
        <v xml:space="preserve"> </v>
      </c>
      <c r="O681" s="7" t="str">
        <f>IF(ISNUMBER(N681),_xll.BDP($C681, "OPT_UNDL_TICKER")," ")</f>
        <v xml:space="preserve"> </v>
      </c>
      <c r="P681" s="8" t="str">
        <f>IF(ISNUMBER(N681),_xll.BDP($C681, "OPT_UNDL_PX")," ")</f>
        <v xml:space="preserve"> </v>
      </c>
      <c r="Q681" s="7" t="str">
        <f t="shared" si="10"/>
        <v xml:space="preserve"> </v>
      </c>
      <c r="R681" s="8" t="str">
        <f>IF(ISNUMBER(_xll.BDP($T681&amp;" Index","DUR_ADJ_OAS_MID")),_xll.BDP($T681&amp;" Index","DUR_ADJ_OAS_MID"),IF(ISNUMBER(_xll.BDP($T681&amp;" Govt","DUR_ADJ_OAS_MID")),_xll.BDP($T681&amp;" Govt","DUR_ADJ_OAS_MID")," "))</f>
        <v xml:space="preserve"> </v>
      </c>
      <c r="S681" s="7" t="str">
        <f ca="1">IF(AND(A680="SVOL",C680="Cash"),                                     SUM(INDIRECT(ADDRESS(ROW()-(COUNTIF(A:A,"SVOL")),COLUMN())):INDIRECT(ADDRESS(ROW()-1,COLUMN()))),                                    IF(AND(A681="TYA",C681="Cash"), SUM(INDIRECT(ADDRESS(ROW()-(COUNTIF(A:A,"TYA")-1),COLUMN())):INDIRECT(ADDRESS(ROW()-1,COLUMN()))),                                    IF(AND(A681="SVOL",ISNUMBER(FIND(" Govt",C681))),"", IF(AND(A681="SVOL",ISNUMBER(FIND(" Index",C681))),J681,                                    IF(ISNUMBER(N681),Q681*N681,IF(ISNUMBER(R681),J681*R681," "))))))</f>
        <v xml:space="preserve"> </v>
      </c>
      <c r="AB681" s="8" t="s">
        <v>1561</v>
      </c>
      <c r="AG681" s="17" t="s">
        <v>6276</v>
      </c>
    </row>
    <row r="682" spans="1:33" x14ac:dyDescent="0.35">
      <c r="A682" t="s">
        <v>1560</v>
      </c>
      <c r="B682" t="s">
        <v>1977</v>
      </c>
      <c r="C682" t="s">
        <v>1978</v>
      </c>
      <c r="D682" t="s">
        <v>1979</v>
      </c>
      <c r="E682" t="s">
        <v>1980</v>
      </c>
      <c r="G682" s="1">
        <v>1313.5386708612</v>
      </c>
      <c r="H682" s="1">
        <v>205.84333000000001</v>
      </c>
      <c r="I682" s="2">
        <v>270383.17409384338</v>
      </c>
      <c r="J682" s="3">
        <v>1.712127253052301E-3</v>
      </c>
      <c r="K682" s="4">
        <v>157922358.63999999</v>
      </c>
      <c r="L682" s="5">
        <v>6850001</v>
      </c>
      <c r="M682" s="6">
        <v>23.054355560000001</v>
      </c>
      <c r="N682" s="7" t="str">
        <f>IF(ISNUMBER(_xll.BDP($C682, "DELTA_MID")),_xll.BDP($C682, "DELTA_MID")," ")</f>
        <v xml:space="preserve"> </v>
      </c>
      <c r="O682" s="7" t="str">
        <f>IF(ISNUMBER(N682),_xll.BDP($C682, "OPT_UNDL_TICKER")," ")</f>
        <v xml:space="preserve"> </v>
      </c>
      <c r="P682" s="8" t="str">
        <f>IF(ISNUMBER(N682),_xll.BDP($C682, "OPT_UNDL_PX")," ")</f>
        <v xml:space="preserve"> </v>
      </c>
      <c r="Q682" s="7" t="str">
        <f t="shared" si="10"/>
        <v xml:space="preserve"> </v>
      </c>
      <c r="R682" s="8" t="str">
        <f>IF(ISNUMBER(_xll.BDP($T682&amp;" Index","DUR_ADJ_OAS_MID")),_xll.BDP($T682&amp;" Index","DUR_ADJ_OAS_MID"),IF(ISNUMBER(_xll.BDP($T682&amp;" Govt","DUR_ADJ_OAS_MID")),_xll.BDP($T682&amp;" Govt","DUR_ADJ_OAS_MID")," "))</f>
        <v xml:space="preserve"> </v>
      </c>
      <c r="S682" s="7" t="str">
        <f ca="1">IF(AND(A681="SVOL",C681="Cash"),                                     SUM(INDIRECT(ADDRESS(ROW()-(COUNTIF(A:A,"SVOL")),COLUMN())):INDIRECT(ADDRESS(ROW()-1,COLUMN()))),                                    IF(AND(A682="TYA",C682="Cash"), SUM(INDIRECT(ADDRESS(ROW()-(COUNTIF(A:A,"TYA")-1),COLUMN())):INDIRECT(ADDRESS(ROW()-1,COLUMN()))),                                    IF(AND(A682="SVOL",ISNUMBER(FIND(" Govt",C682))),"", IF(AND(A682="SVOL",ISNUMBER(FIND(" Index",C682))),J682,                                    IF(ISNUMBER(N682),Q682*N682,IF(ISNUMBER(R682),J682*R682," "))))))</f>
        <v xml:space="preserve"> </v>
      </c>
      <c r="AB682" s="8" t="s">
        <v>1561</v>
      </c>
      <c r="AG682" s="17" t="s">
        <v>6276</v>
      </c>
    </row>
    <row r="683" spans="1:33" x14ac:dyDescent="0.35">
      <c r="A683" t="s">
        <v>1560</v>
      </c>
      <c r="B683" t="s">
        <v>1981</v>
      </c>
      <c r="C683" t="s">
        <v>1982</v>
      </c>
      <c r="D683" t="s">
        <v>1983</v>
      </c>
      <c r="E683" t="s">
        <v>1984</v>
      </c>
      <c r="F683" t="s">
        <v>1985</v>
      </c>
      <c r="G683" s="1">
        <v>12342.668253049291</v>
      </c>
      <c r="H683" s="1">
        <v>124.34</v>
      </c>
      <c r="I683" s="2">
        <v>1534687.370584148</v>
      </c>
      <c r="J683" s="3">
        <v>9.7179866347020787E-3</v>
      </c>
      <c r="K683" s="4">
        <v>157922358.63999999</v>
      </c>
      <c r="L683" s="5">
        <v>6850001</v>
      </c>
      <c r="M683" s="6">
        <v>23.054355560000001</v>
      </c>
      <c r="N683" s="7" t="str">
        <f>IF(ISNUMBER(_xll.BDP($C683, "DELTA_MID")),_xll.BDP($C683, "DELTA_MID")," ")</f>
        <v xml:space="preserve"> </v>
      </c>
      <c r="O683" s="7" t="str">
        <f>IF(ISNUMBER(N683),_xll.BDP($C683, "OPT_UNDL_TICKER")," ")</f>
        <v xml:space="preserve"> </v>
      </c>
      <c r="P683" s="8" t="str">
        <f>IF(ISNUMBER(N683),_xll.BDP($C683, "OPT_UNDL_PX")," ")</f>
        <v xml:space="preserve"> </v>
      </c>
      <c r="Q683" s="7" t="str">
        <f t="shared" si="10"/>
        <v xml:space="preserve"> </v>
      </c>
      <c r="R683" s="8" t="str">
        <f>IF(ISNUMBER(_xll.BDP($T683&amp;" Index","DUR_ADJ_OAS_MID")),_xll.BDP($T683&amp;" Index","DUR_ADJ_OAS_MID"),IF(ISNUMBER(_xll.BDP($T683&amp;" Govt","DUR_ADJ_OAS_MID")),_xll.BDP($T683&amp;" Govt","DUR_ADJ_OAS_MID")," "))</f>
        <v xml:space="preserve"> </v>
      </c>
      <c r="S683" s="7" t="str">
        <f ca="1">IF(AND(A682="SVOL",C682="Cash"),                                     SUM(INDIRECT(ADDRESS(ROW()-(COUNTIF(A:A,"SVOL")),COLUMN())):INDIRECT(ADDRESS(ROW()-1,COLUMN()))),                                    IF(AND(A683="TYA",C683="Cash"), SUM(INDIRECT(ADDRESS(ROW()-(COUNTIF(A:A,"TYA")-1),COLUMN())):INDIRECT(ADDRESS(ROW()-1,COLUMN()))),                                    IF(AND(A683="SVOL",ISNUMBER(FIND(" Govt",C683))),"", IF(AND(A683="SVOL",ISNUMBER(FIND(" Index",C683))),J683,                                    IF(ISNUMBER(N683),Q683*N683,IF(ISNUMBER(R683),J683*R683," "))))))</f>
        <v xml:space="preserve"> </v>
      </c>
      <c r="AB683" s="8" t="s">
        <v>1561</v>
      </c>
      <c r="AG683" s="17" t="s">
        <v>6276</v>
      </c>
    </row>
    <row r="684" spans="1:33" x14ac:dyDescent="0.35">
      <c r="A684" t="s">
        <v>1560</v>
      </c>
      <c r="B684" t="s">
        <v>1986</v>
      </c>
      <c r="C684" t="s">
        <v>1987</v>
      </c>
      <c r="D684" t="s">
        <v>1988</v>
      </c>
      <c r="E684" t="s">
        <v>1989</v>
      </c>
      <c r="G684" s="1">
        <v>7658.3240608498436</v>
      </c>
      <c r="H684" s="1">
        <v>34.654029999999992</v>
      </c>
      <c r="I684" s="2">
        <v>265391.79175441217</v>
      </c>
      <c r="J684" s="3">
        <v>1.6805206940924669E-3</v>
      </c>
      <c r="K684" s="4">
        <v>157922358.63999999</v>
      </c>
      <c r="L684" s="5">
        <v>6850001</v>
      </c>
      <c r="M684" s="6">
        <v>23.054355560000001</v>
      </c>
      <c r="N684" s="7" t="str">
        <f>IF(ISNUMBER(_xll.BDP($C684, "DELTA_MID")),_xll.BDP($C684, "DELTA_MID")," ")</f>
        <v xml:space="preserve"> </v>
      </c>
      <c r="O684" s="7" t="str">
        <f>IF(ISNUMBER(N684),_xll.BDP($C684, "OPT_UNDL_TICKER")," ")</f>
        <v xml:space="preserve"> </v>
      </c>
      <c r="P684" s="8" t="str">
        <f>IF(ISNUMBER(N684),_xll.BDP($C684, "OPT_UNDL_PX")," ")</f>
        <v xml:space="preserve"> </v>
      </c>
      <c r="Q684" s="7" t="str">
        <f t="shared" si="10"/>
        <v xml:space="preserve"> </v>
      </c>
      <c r="R684" s="8" t="str">
        <f>IF(ISNUMBER(_xll.BDP($T684&amp;" Index","DUR_ADJ_OAS_MID")),_xll.BDP($T684&amp;" Index","DUR_ADJ_OAS_MID"),IF(ISNUMBER(_xll.BDP($T684&amp;" Govt","DUR_ADJ_OAS_MID")),_xll.BDP($T684&amp;" Govt","DUR_ADJ_OAS_MID")," "))</f>
        <v xml:space="preserve"> </v>
      </c>
      <c r="S684" s="7" t="str">
        <f ca="1">IF(AND(A683="SVOL",C683="Cash"),                                     SUM(INDIRECT(ADDRESS(ROW()-(COUNTIF(A:A,"SVOL")),COLUMN())):INDIRECT(ADDRESS(ROW()-1,COLUMN()))),                                    IF(AND(A684="TYA",C684="Cash"), SUM(INDIRECT(ADDRESS(ROW()-(COUNTIF(A:A,"TYA")-1),COLUMN())):INDIRECT(ADDRESS(ROW()-1,COLUMN()))),                                    IF(AND(A684="SVOL",ISNUMBER(FIND(" Govt",C684))),"", IF(AND(A684="SVOL",ISNUMBER(FIND(" Index",C684))),J684,                                    IF(ISNUMBER(N684),Q684*N684,IF(ISNUMBER(R684),J684*R684," "))))))</f>
        <v xml:space="preserve"> </v>
      </c>
      <c r="AB684" s="8" t="s">
        <v>1561</v>
      </c>
      <c r="AG684" s="17" t="s">
        <v>6276</v>
      </c>
    </row>
    <row r="685" spans="1:33" x14ac:dyDescent="0.35">
      <c r="A685" t="s">
        <v>1560</v>
      </c>
      <c r="B685" t="s">
        <v>1990</v>
      </c>
      <c r="C685" t="s">
        <v>1991</v>
      </c>
      <c r="D685" t="s">
        <v>1992</v>
      </c>
      <c r="E685" t="s">
        <v>1993</v>
      </c>
      <c r="F685" t="s">
        <v>1994</v>
      </c>
      <c r="G685" s="1">
        <v>388.35657605999597</v>
      </c>
      <c r="H685" s="1">
        <v>2627.1708800000001</v>
      </c>
      <c r="I685" s="2">
        <v>1020279.087681327</v>
      </c>
      <c r="J685" s="3">
        <v>6.4606373439948187E-3</v>
      </c>
      <c r="K685" s="4">
        <v>157922358.63999999</v>
      </c>
      <c r="L685" s="5">
        <v>6850001</v>
      </c>
      <c r="M685" s="6">
        <v>23.054355560000001</v>
      </c>
      <c r="N685" s="7" t="str">
        <f>IF(ISNUMBER(_xll.BDP($C685, "DELTA_MID")),_xll.BDP($C685, "DELTA_MID")," ")</f>
        <v xml:space="preserve"> </v>
      </c>
      <c r="O685" s="7" t="str">
        <f>IF(ISNUMBER(N685),_xll.BDP($C685, "OPT_UNDL_TICKER")," ")</f>
        <v xml:space="preserve"> </v>
      </c>
      <c r="P685" s="8" t="str">
        <f>IF(ISNUMBER(N685),_xll.BDP($C685, "OPT_UNDL_PX")," ")</f>
        <v xml:space="preserve"> </v>
      </c>
      <c r="Q685" s="7" t="str">
        <f t="shared" si="10"/>
        <v xml:space="preserve"> </v>
      </c>
      <c r="R685" s="8" t="str">
        <f>IF(ISNUMBER(_xll.BDP($T685&amp;" Index","DUR_ADJ_OAS_MID")),_xll.BDP($T685&amp;" Index","DUR_ADJ_OAS_MID"),IF(ISNUMBER(_xll.BDP($T685&amp;" Govt","DUR_ADJ_OAS_MID")),_xll.BDP($T685&amp;" Govt","DUR_ADJ_OAS_MID")," "))</f>
        <v xml:space="preserve"> </v>
      </c>
      <c r="S685" s="7" t="str">
        <f ca="1">IF(AND(A684="SVOL",C684="Cash"),                                     SUM(INDIRECT(ADDRESS(ROW()-(COUNTIF(A:A,"SVOL")),COLUMN())):INDIRECT(ADDRESS(ROW()-1,COLUMN()))),                                    IF(AND(A685="TYA",C685="Cash"), SUM(INDIRECT(ADDRESS(ROW()-(COUNTIF(A:A,"TYA")-1),COLUMN())):INDIRECT(ADDRESS(ROW()-1,COLUMN()))),                                    IF(AND(A685="SVOL",ISNUMBER(FIND(" Govt",C685))),"", IF(AND(A685="SVOL",ISNUMBER(FIND(" Index",C685))),J685,                                    IF(ISNUMBER(N685),Q685*N685,IF(ISNUMBER(R685),J685*R685," "))))))</f>
        <v xml:space="preserve"> </v>
      </c>
      <c r="AB685" s="8" t="s">
        <v>1561</v>
      </c>
      <c r="AG685" s="17" t="s">
        <v>6276</v>
      </c>
    </row>
    <row r="686" spans="1:33" x14ac:dyDescent="0.35">
      <c r="A686" t="s">
        <v>1560</v>
      </c>
      <c r="B686" t="s">
        <v>1995</v>
      </c>
      <c r="C686" t="s">
        <v>1996</v>
      </c>
      <c r="D686" t="s">
        <v>1997</v>
      </c>
      <c r="E686" t="s">
        <v>1998</v>
      </c>
      <c r="F686" t="s">
        <v>1999</v>
      </c>
      <c r="G686" s="1">
        <v>25002.661015968541</v>
      </c>
      <c r="H686" s="1">
        <v>26.91</v>
      </c>
      <c r="I686" s="2">
        <v>672821.6079397134</v>
      </c>
      <c r="J686" s="3">
        <v>4.260458200687582E-3</v>
      </c>
      <c r="K686" s="4">
        <v>157922358.63999999</v>
      </c>
      <c r="L686" s="5">
        <v>6850001</v>
      </c>
      <c r="M686" s="6">
        <v>23.054355560000001</v>
      </c>
      <c r="N686" s="7" t="str">
        <f>IF(ISNUMBER(_xll.BDP($C686, "DELTA_MID")),_xll.BDP($C686, "DELTA_MID")," ")</f>
        <v xml:space="preserve"> </v>
      </c>
      <c r="O686" s="7" t="str">
        <f>IF(ISNUMBER(N686),_xll.BDP($C686, "OPT_UNDL_TICKER")," ")</f>
        <v xml:space="preserve"> </v>
      </c>
      <c r="P686" s="8" t="str">
        <f>IF(ISNUMBER(N686),_xll.BDP($C686, "OPT_UNDL_PX")," ")</f>
        <v xml:space="preserve"> </v>
      </c>
      <c r="Q686" s="7" t="str">
        <f t="shared" si="10"/>
        <v xml:space="preserve"> </v>
      </c>
      <c r="R686" s="8" t="str">
        <f>IF(ISNUMBER(_xll.BDP($T686&amp;" Index","DUR_ADJ_OAS_MID")),_xll.BDP($T686&amp;" Index","DUR_ADJ_OAS_MID"),IF(ISNUMBER(_xll.BDP($T686&amp;" Govt","DUR_ADJ_OAS_MID")),_xll.BDP($T686&amp;" Govt","DUR_ADJ_OAS_MID")," "))</f>
        <v xml:space="preserve"> </v>
      </c>
      <c r="S686" s="7" t="str">
        <f ca="1">IF(AND(A685="SVOL",C685="Cash"),                                     SUM(INDIRECT(ADDRESS(ROW()-(COUNTIF(A:A,"SVOL")),COLUMN())):INDIRECT(ADDRESS(ROW()-1,COLUMN()))),                                    IF(AND(A686="TYA",C686="Cash"), SUM(INDIRECT(ADDRESS(ROW()-(COUNTIF(A:A,"TYA")-1),COLUMN())):INDIRECT(ADDRESS(ROW()-1,COLUMN()))),                                    IF(AND(A686="SVOL",ISNUMBER(FIND(" Govt",C686))),"", IF(AND(A686="SVOL",ISNUMBER(FIND(" Index",C686))),J686,                                    IF(ISNUMBER(N686),Q686*N686,IF(ISNUMBER(R686),J686*R686," "))))))</f>
        <v xml:space="preserve"> </v>
      </c>
      <c r="AB686" s="8" t="s">
        <v>1561</v>
      </c>
      <c r="AG686" s="17" t="s">
        <v>6276</v>
      </c>
    </row>
    <row r="687" spans="1:33" x14ac:dyDescent="0.35">
      <c r="A687" t="s">
        <v>1560</v>
      </c>
      <c r="B687" t="s">
        <v>733</v>
      </c>
      <c r="C687" t="s">
        <v>2000</v>
      </c>
      <c r="D687" t="s">
        <v>735</v>
      </c>
      <c r="E687" t="s">
        <v>736</v>
      </c>
      <c r="F687" t="s">
        <v>737</v>
      </c>
      <c r="G687" s="1">
        <v>1944.638163081929</v>
      </c>
      <c r="H687" s="1">
        <v>65.37</v>
      </c>
      <c r="I687" s="2">
        <v>127120.9967206657</v>
      </c>
      <c r="J687" s="3">
        <v>8.0495882796717154E-4</v>
      </c>
      <c r="K687" s="4">
        <v>157922358.63999999</v>
      </c>
      <c r="L687" s="5">
        <v>6850001</v>
      </c>
      <c r="M687" s="6">
        <v>23.054355560000001</v>
      </c>
      <c r="N687" s="7" t="str">
        <f>IF(ISNUMBER(_xll.BDP($C687, "DELTA_MID")),_xll.BDP($C687, "DELTA_MID")," ")</f>
        <v xml:space="preserve"> </v>
      </c>
      <c r="O687" s="7" t="str">
        <f>IF(ISNUMBER(N687),_xll.BDP($C687, "OPT_UNDL_TICKER")," ")</f>
        <v xml:space="preserve"> </v>
      </c>
      <c r="P687" s="8" t="str">
        <f>IF(ISNUMBER(N687),_xll.BDP($C687, "OPT_UNDL_PX")," ")</f>
        <v xml:space="preserve"> </v>
      </c>
      <c r="Q687" s="7" t="str">
        <f t="shared" si="10"/>
        <v xml:space="preserve"> </v>
      </c>
      <c r="R687" s="8" t="str">
        <f>IF(ISNUMBER(_xll.BDP($T687&amp;" Index","DUR_ADJ_OAS_MID")),_xll.BDP($T687&amp;" Index","DUR_ADJ_OAS_MID"),IF(ISNUMBER(_xll.BDP($T687&amp;" Govt","DUR_ADJ_OAS_MID")),_xll.BDP($T687&amp;" Govt","DUR_ADJ_OAS_MID")," "))</f>
        <v xml:space="preserve"> </v>
      </c>
      <c r="S687" s="7" t="str">
        <f ca="1">IF(AND(A686="SVOL",C686="Cash"),                                     SUM(INDIRECT(ADDRESS(ROW()-(COUNTIF(A:A,"SVOL")),COLUMN())):INDIRECT(ADDRESS(ROW()-1,COLUMN()))),                                    IF(AND(A687="TYA",C687="Cash"), SUM(INDIRECT(ADDRESS(ROW()-(COUNTIF(A:A,"TYA")-1),COLUMN())):INDIRECT(ADDRESS(ROW()-1,COLUMN()))),                                    IF(AND(A687="SVOL",ISNUMBER(FIND(" Govt",C687))),"", IF(AND(A687="SVOL",ISNUMBER(FIND(" Index",C687))),J687,                                    IF(ISNUMBER(N687),Q687*N687,IF(ISNUMBER(R687),J687*R687," "))))))</f>
        <v xml:space="preserve"> </v>
      </c>
      <c r="AB687" s="8" t="s">
        <v>1561</v>
      </c>
      <c r="AG687" s="17" t="s">
        <v>6276</v>
      </c>
    </row>
    <row r="688" spans="1:33" x14ac:dyDescent="0.35">
      <c r="A688" t="s">
        <v>1560</v>
      </c>
      <c r="B688" t="s">
        <v>2001</v>
      </c>
      <c r="C688" t="s">
        <v>2002</v>
      </c>
      <c r="D688" t="s">
        <v>2003</v>
      </c>
      <c r="E688" t="s">
        <v>2004</v>
      </c>
      <c r="F688" t="s">
        <v>2005</v>
      </c>
      <c r="G688" s="1">
        <v>7484.4019401869364</v>
      </c>
      <c r="H688" s="1">
        <v>53.91</v>
      </c>
      <c r="I688" s="2">
        <v>403484.10859547771</v>
      </c>
      <c r="J688" s="3">
        <v>2.5549523960395029E-3</v>
      </c>
      <c r="K688" s="4">
        <v>157922358.63999999</v>
      </c>
      <c r="L688" s="5">
        <v>6850001</v>
      </c>
      <c r="M688" s="6">
        <v>23.054355560000001</v>
      </c>
      <c r="N688" s="7" t="str">
        <f>IF(ISNUMBER(_xll.BDP($C688, "DELTA_MID")),_xll.BDP($C688, "DELTA_MID")," ")</f>
        <v xml:space="preserve"> </v>
      </c>
      <c r="O688" s="7" t="str">
        <f>IF(ISNUMBER(N688),_xll.BDP($C688, "OPT_UNDL_TICKER")," ")</f>
        <v xml:space="preserve"> </v>
      </c>
      <c r="P688" s="8" t="str">
        <f>IF(ISNUMBER(N688),_xll.BDP($C688, "OPT_UNDL_PX")," ")</f>
        <v xml:space="preserve"> </v>
      </c>
      <c r="Q688" s="7" t="str">
        <f t="shared" si="10"/>
        <v xml:space="preserve"> </v>
      </c>
      <c r="R688" s="8" t="str">
        <f>IF(ISNUMBER(_xll.BDP($T688&amp;" Index","DUR_ADJ_OAS_MID")),_xll.BDP($T688&amp;" Index","DUR_ADJ_OAS_MID"),IF(ISNUMBER(_xll.BDP($T688&amp;" Govt","DUR_ADJ_OAS_MID")),_xll.BDP($T688&amp;" Govt","DUR_ADJ_OAS_MID")," "))</f>
        <v xml:space="preserve"> </v>
      </c>
      <c r="S688" s="7" t="str">
        <f ca="1">IF(AND(A687="SVOL",C687="Cash"),                                     SUM(INDIRECT(ADDRESS(ROW()-(COUNTIF(A:A,"SVOL")),COLUMN())):INDIRECT(ADDRESS(ROW()-1,COLUMN()))),                                    IF(AND(A688="TYA",C688="Cash"), SUM(INDIRECT(ADDRESS(ROW()-(COUNTIF(A:A,"TYA")-1),COLUMN())):INDIRECT(ADDRESS(ROW()-1,COLUMN()))),                                    IF(AND(A688="SVOL",ISNUMBER(FIND(" Govt",C688))),"", IF(AND(A688="SVOL",ISNUMBER(FIND(" Index",C688))),J688,                                    IF(ISNUMBER(N688),Q688*N688,IF(ISNUMBER(R688),J688*R688," "))))))</f>
        <v xml:space="preserve"> </v>
      </c>
      <c r="AB688" s="8" t="s">
        <v>1561</v>
      </c>
      <c r="AG688" s="17" t="s">
        <v>6276</v>
      </c>
    </row>
    <row r="689" spans="1:33" x14ac:dyDescent="0.35">
      <c r="A689" t="s">
        <v>1560</v>
      </c>
      <c r="B689" t="s">
        <v>2006</v>
      </c>
      <c r="C689" t="s">
        <v>2007</v>
      </c>
      <c r="D689" t="s">
        <v>2008</v>
      </c>
      <c r="E689" t="s">
        <v>2009</v>
      </c>
      <c r="G689" s="1">
        <v>2757.3326651303059</v>
      </c>
      <c r="H689" s="1">
        <v>28.959084000000001</v>
      </c>
      <c r="I689" s="2">
        <v>79849.828265452394</v>
      </c>
      <c r="J689" s="3">
        <v>5.0562712558946876E-4</v>
      </c>
      <c r="K689" s="4">
        <v>157922358.63999999</v>
      </c>
      <c r="L689" s="5">
        <v>6850001</v>
      </c>
      <c r="M689" s="6">
        <v>23.054355560000001</v>
      </c>
      <c r="N689" s="7" t="str">
        <f>IF(ISNUMBER(_xll.BDP($C689, "DELTA_MID")),_xll.BDP($C689, "DELTA_MID")," ")</f>
        <v xml:space="preserve"> </v>
      </c>
      <c r="O689" s="7" t="str">
        <f>IF(ISNUMBER(N689),_xll.BDP($C689, "OPT_UNDL_TICKER")," ")</f>
        <v xml:space="preserve"> </v>
      </c>
      <c r="P689" s="8" t="str">
        <f>IF(ISNUMBER(N689),_xll.BDP($C689, "OPT_UNDL_PX")," ")</f>
        <v xml:space="preserve"> </v>
      </c>
      <c r="Q689" s="7" t="str">
        <f t="shared" si="10"/>
        <v xml:space="preserve"> </v>
      </c>
      <c r="R689" s="8" t="str">
        <f>IF(ISNUMBER(_xll.BDP($T689&amp;" Index","DUR_ADJ_OAS_MID")),_xll.BDP($T689&amp;" Index","DUR_ADJ_OAS_MID"),IF(ISNUMBER(_xll.BDP($T689&amp;" Govt","DUR_ADJ_OAS_MID")),_xll.BDP($T689&amp;" Govt","DUR_ADJ_OAS_MID")," "))</f>
        <v xml:space="preserve"> </v>
      </c>
      <c r="S689" s="7" t="str">
        <f ca="1">IF(AND(A688="SVOL",C688="Cash"),                                     SUM(INDIRECT(ADDRESS(ROW()-(COUNTIF(A:A,"SVOL")),COLUMN())):INDIRECT(ADDRESS(ROW()-1,COLUMN()))),                                    IF(AND(A689="TYA",C689="Cash"), SUM(INDIRECT(ADDRESS(ROW()-(COUNTIF(A:A,"TYA")-1),COLUMN())):INDIRECT(ADDRESS(ROW()-1,COLUMN()))),                                    IF(AND(A689="SVOL",ISNUMBER(FIND(" Govt",C689))),"", IF(AND(A689="SVOL",ISNUMBER(FIND(" Index",C689))),J689,                                    IF(ISNUMBER(N689),Q689*N689,IF(ISNUMBER(R689),J689*R689," "))))))</f>
        <v xml:space="preserve"> </v>
      </c>
      <c r="AB689" s="8" t="s">
        <v>1561</v>
      </c>
      <c r="AG689" s="17" t="s">
        <v>6276</v>
      </c>
    </row>
    <row r="690" spans="1:33" x14ac:dyDescent="0.35">
      <c r="A690" t="s">
        <v>1560</v>
      </c>
      <c r="B690" t="s">
        <v>201</v>
      </c>
      <c r="C690" t="s">
        <v>2010</v>
      </c>
      <c r="D690" t="s">
        <v>203</v>
      </c>
      <c r="E690" t="s">
        <v>204</v>
      </c>
      <c r="F690" t="s">
        <v>205</v>
      </c>
      <c r="G690" s="1">
        <v>3248.3652159389248</v>
      </c>
      <c r="H690" s="1">
        <v>41.98</v>
      </c>
      <c r="I690" s="2">
        <v>136366.37176511611</v>
      </c>
      <c r="J690" s="3">
        <v>8.6350262837687878E-4</v>
      </c>
      <c r="K690" s="4">
        <v>157922358.63999999</v>
      </c>
      <c r="L690" s="5">
        <v>6850001</v>
      </c>
      <c r="M690" s="6">
        <v>23.054355560000001</v>
      </c>
      <c r="N690" s="7" t="str">
        <f>IF(ISNUMBER(_xll.BDP($C690, "DELTA_MID")),_xll.BDP($C690, "DELTA_MID")," ")</f>
        <v xml:space="preserve"> </v>
      </c>
      <c r="O690" s="7" t="str">
        <f>IF(ISNUMBER(N690),_xll.BDP($C690, "OPT_UNDL_TICKER")," ")</f>
        <v xml:space="preserve"> </v>
      </c>
      <c r="P690" s="8" t="str">
        <f>IF(ISNUMBER(N690),_xll.BDP($C690, "OPT_UNDL_PX")," ")</f>
        <v xml:space="preserve"> </v>
      </c>
      <c r="Q690" s="7" t="str">
        <f t="shared" si="10"/>
        <v xml:space="preserve"> </v>
      </c>
      <c r="R690" s="8" t="str">
        <f>IF(ISNUMBER(_xll.BDP($T690&amp;" Index","DUR_ADJ_OAS_MID")),_xll.BDP($T690&amp;" Index","DUR_ADJ_OAS_MID"),IF(ISNUMBER(_xll.BDP($T690&amp;" Govt","DUR_ADJ_OAS_MID")),_xll.BDP($T690&amp;" Govt","DUR_ADJ_OAS_MID")," "))</f>
        <v xml:space="preserve"> </v>
      </c>
      <c r="S690" s="7" t="str">
        <f ca="1">IF(AND(A689="SVOL",C689="Cash"),                                     SUM(INDIRECT(ADDRESS(ROW()-(COUNTIF(A:A,"SVOL")),COLUMN())):INDIRECT(ADDRESS(ROW()-1,COLUMN()))),                                    IF(AND(A690="TYA",C690="Cash"), SUM(INDIRECT(ADDRESS(ROW()-(COUNTIF(A:A,"TYA")-1),COLUMN())):INDIRECT(ADDRESS(ROW()-1,COLUMN()))),                                    IF(AND(A690="SVOL",ISNUMBER(FIND(" Govt",C690))),"", IF(AND(A690="SVOL",ISNUMBER(FIND(" Index",C690))),J690,                                    IF(ISNUMBER(N690),Q690*N690,IF(ISNUMBER(R690),J690*R690," "))))))</f>
        <v xml:space="preserve"> </v>
      </c>
      <c r="AB690" s="8" t="s">
        <v>1561</v>
      </c>
      <c r="AG690" s="17" t="s">
        <v>6276</v>
      </c>
    </row>
    <row r="691" spans="1:33" x14ac:dyDescent="0.35">
      <c r="A691" t="s">
        <v>1560</v>
      </c>
      <c r="B691" t="s">
        <v>2011</v>
      </c>
      <c r="C691" t="s">
        <v>2012</v>
      </c>
      <c r="D691" t="s">
        <v>2013</v>
      </c>
      <c r="E691" t="s">
        <v>2014</v>
      </c>
      <c r="F691" t="s">
        <v>2015</v>
      </c>
      <c r="G691" s="1">
        <v>11075.543218803639</v>
      </c>
      <c r="H691" s="1">
        <v>23.49</v>
      </c>
      <c r="I691" s="2">
        <v>260164.5102096975</v>
      </c>
      <c r="J691" s="3">
        <v>1.647420368149192E-3</v>
      </c>
      <c r="K691" s="4">
        <v>157922358.63999999</v>
      </c>
      <c r="L691" s="5">
        <v>6850001</v>
      </c>
      <c r="M691" s="6">
        <v>23.054355560000001</v>
      </c>
      <c r="N691" s="7" t="str">
        <f>IF(ISNUMBER(_xll.BDP($C691, "DELTA_MID")),_xll.BDP($C691, "DELTA_MID")," ")</f>
        <v xml:space="preserve"> </v>
      </c>
      <c r="O691" s="7" t="str">
        <f>IF(ISNUMBER(N691),_xll.BDP($C691, "OPT_UNDL_TICKER")," ")</f>
        <v xml:space="preserve"> </v>
      </c>
      <c r="P691" s="8" t="str">
        <f>IF(ISNUMBER(N691),_xll.BDP($C691, "OPT_UNDL_PX")," ")</f>
        <v xml:space="preserve"> </v>
      </c>
      <c r="Q691" s="7" t="str">
        <f t="shared" si="10"/>
        <v xml:space="preserve"> </v>
      </c>
      <c r="R691" s="8" t="str">
        <f>IF(ISNUMBER(_xll.BDP($T691&amp;" Index","DUR_ADJ_OAS_MID")),_xll.BDP($T691&amp;" Index","DUR_ADJ_OAS_MID"),IF(ISNUMBER(_xll.BDP($T691&amp;" Govt","DUR_ADJ_OAS_MID")),_xll.BDP($T691&amp;" Govt","DUR_ADJ_OAS_MID")," "))</f>
        <v xml:space="preserve"> </v>
      </c>
      <c r="S691" s="7" t="str">
        <f ca="1">IF(AND(A690="SVOL",C690="Cash"),                                     SUM(INDIRECT(ADDRESS(ROW()-(COUNTIF(A:A,"SVOL")),COLUMN())):INDIRECT(ADDRESS(ROW()-1,COLUMN()))),                                    IF(AND(A691="TYA",C691="Cash"), SUM(INDIRECT(ADDRESS(ROW()-(COUNTIF(A:A,"TYA")-1),COLUMN())):INDIRECT(ADDRESS(ROW()-1,COLUMN()))),                                    IF(AND(A691="SVOL",ISNUMBER(FIND(" Govt",C691))),"", IF(AND(A691="SVOL",ISNUMBER(FIND(" Index",C691))),J691,                                    IF(ISNUMBER(N691),Q691*N691,IF(ISNUMBER(R691),J691*R691," "))))))</f>
        <v xml:space="preserve"> </v>
      </c>
      <c r="AB691" s="8" t="s">
        <v>1561</v>
      </c>
      <c r="AG691" s="17" t="s">
        <v>6276</v>
      </c>
    </row>
    <row r="692" spans="1:33" x14ac:dyDescent="0.35">
      <c r="A692" t="s">
        <v>1560</v>
      </c>
      <c r="B692" t="s">
        <v>2016</v>
      </c>
      <c r="C692" t="s">
        <v>2017</v>
      </c>
      <c r="D692" t="s">
        <v>2018</v>
      </c>
      <c r="E692" t="s">
        <v>2019</v>
      </c>
      <c r="F692" t="s">
        <v>2020</v>
      </c>
      <c r="G692" s="1">
        <v>7161.2705362643019</v>
      </c>
      <c r="H692" s="1">
        <v>126.42</v>
      </c>
      <c r="I692" s="2">
        <v>905327.82119453303</v>
      </c>
      <c r="J692" s="3">
        <v>5.7327399931907013E-3</v>
      </c>
      <c r="K692" s="4">
        <v>157922358.63999999</v>
      </c>
      <c r="L692" s="5">
        <v>6850001</v>
      </c>
      <c r="M692" s="6">
        <v>23.054355560000001</v>
      </c>
      <c r="N692" s="7" t="str">
        <f>IF(ISNUMBER(_xll.BDP($C692, "DELTA_MID")),_xll.BDP($C692, "DELTA_MID")," ")</f>
        <v xml:space="preserve"> </v>
      </c>
      <c r="O692" s="7" t="str">
        <f>IF(ISNUMBER(N692),_xll.BDP($C692, "OPT_UNDL_TICKER")," ")</f>
        <v xml:space="preserve"> </v>
      </c>
      <c r="P692" s="8" t="str">
        <f>IF(ISNUMBER(N692),_xll.BDP($C692, "OPT_UNDL_PX")," ")</f>
        <v xml:space="preserve"> </v>
      </c>
      <c r="Q692" s="7" t="str">
        <f t="shared" si="10"/>
        <v xml:space="preserve"> </v>
      </c>
      <c r="R692" s="8" t="str">
        <f>IF(ISNUMBER(_xll.BDP($T692&amp;" Index","DUR_ADJ_OAS_MID")),_xll.BDP($T692&amp;" Index","DUR_ADJ_OAS_MID"),IF(ISNUMBER(_xll.BDP($T692&amp;" Govt","DUR_ADJ_OAS_MID")),_xll.BDP($T692&amp;" Govt","DUR_ADJ_OAS_MID")," "))</f>
        <v xml:space="preserve"> </v>
      </c>
      <c r="S692" s="7" t="str">
        <f ca="1">IF(AND(A691="SVOL",C691="Cash"),                                     SUM(INDIRECT(ADDRESS(ROW()-(COUNTIF(A:A,"SVOL")),COLUMN())):INDIRECT(ADDRESS(ROW()-1,COLUMN()))),                                    IF(AND(A692="TYA",C692="Cash"), SUM(INDIRECT(ADDRESS(ROW()-(COUNTIF(A:A,"TYA")-1),COLUMN())):INDIRECT(ADDRESS(ROW()-1,COLUMN()))),                                    IF(AND(A692="SVOL",ISNUMBER(FIND(" Govt",C692))),"", IF(AND(A692="SVOL",ISNUMBER(FIND(" Index",C692))),J692,                                    IF(ISNUMBER(N692),Q692*N692,IF(ISNUMBER(R692),J692*R692," "))))))</f>
        <v xml:space="preserve"> </v>
      </c>
      <c r="AB692" s="8" t="s">
        <v>1561</v>
      </c>
      <c r="AG692" s="17" t="s">
        <v>6276</v>
      </c>
    </row>
    <row r="693" spans="1:33" x14ac:dyDescent="0.35">
      <c r="A693" t="s">
        <v>1560</v>
      </c>
      <c r="B693" t="s">
        <v>753</v>
      </c>
      <c r="C693" t="s">
        <v>2021</v>
      </c>
      <c r="D693" t="s">
        <v>755</v>
      </c>
      <c r="E693" t="s">
        <v>756</v>
      </c>
      <c r="F693" t="s">
        <v>757</v>
      </c>
      <c r="G693" s="1">
        <v>239.80016947487621</v>
      </c>
      <c r="H693" s="1">
        <v>819.48</v>
      </c>
      <c r="I693" s="2">
        <v>196511.44288127159</v>
      </c>
      <c r="J693" s="3">
        <v>1.2443547865773671E-3</v>
      </c>
      <c r="K693" s="4">
        <v>157922358.63999999</v>
      </c>
      <c r="L693" s="5">
        <v>6850001</v>
      </c>
      <c r="M693" s="6">
        <v>23.054355560000001</v>
      </c>
      <c r="N693" s="7" t="str">
        <f>IF(ISNUMBER(_xll.BDP($C693, "DELTA_MID")),_xll.BDP($C693, "DELTA_MID")," ")</f>
        <v xml:space="preserve"> </v>
      </c>
      <c r="O693" s="7" t="str">
        <f>IF(ISNUMBER(N693),_xll.BDP($C693, "OPT_UNDL_TICKER")," ")</f>
        <v xml:space="preserve"> </v>
      </c>
      <c r="P693" s="8" t="str">
        <f>IF(ISNUMBER(N693),_xll.BDP($C693, "OPT_UNDL_PX")," ")</f>
        <v xml:space="preserve"> </v>
      </c>
      <c r="Q693" s="7" t="str">
        <f t="shared" si="10"/>
        <v xml:space="preserve"> </v>
      </c>
      <c r="R693" s="8" t="str">
        <f>IF(ISNUMBER(_xll.BDP($T693&amp;" Index","DUR_ADJ_OAS_MID")),_xll.BDP($T693&amp;" Index","DUR_ADJ_OAS_MID"),IF(ISNUMBER(_xll.BDP($T693&amp;" Govt","DUR_ADJ_OAS_MID")),_xll.BDP($T693&amp;" Govt","DUR_ADJ_OAS_MID")," "))</f>
        <v xml:space="preserve"> </v>
      </c>
      <c r="S693" s="7" t="str">
        <f ca="1">IF(AND(A692="SVOL",C692="Cash"),                                     SUM(INDIRECT(ADDRESS(ROW()-(COUNTIF(A:A,"SVOL")),COLUMN())):INDIRECT(ADDRESS(ROW()-1,COLUMN()))),                                    IF(AND(A693="TYA",C693="Cash"), SUM(INDIRECT(ADDRESS(ROW()-(COUNTIF(A:A,"TYA")-1),COLUMN())):INDIRECT(ADDRESS(ROW()-1,COLUMN()))),                                    IF(AND(A693="SVOL",ISNUMBER(FIND(" Govt",C693))),"", IF(AND(A693="SVOL",ISNUMBER(FIND(" Index",C693))),J693,                                    IF(ISNUMBER(N693),Q693*N693,IF(ISNUMBER(R693),J693*R693," "))))))</f>
        <v xml:space="preserve"> </v>
      </c>
      <c r="AB693" s="8" t="s">
        <v>1561</v>
      </c>
      <c r="AG693" s="17" t="s">
        <v>6276</v>
      </c>
    </row>
    <row r="694" spans="1:33" x14ac:dyDescent="0.35">
      <c r="A694" t="s">
        <v>1560</v>
      </c>
      <c r="B694" t="s">
        <v>2022</v>
      </c>
      <c r="C694" t="s">
        <v>2023</v>
      </c>
      <c r="D694" t="s">
        <v>2024</v>
      </c>
      <c r="E694" t="s">
        <v>2025</v>
      </c>
      <c r="F694" t="s">
        <v>2026</v>
      </c>
      <c r="G694" s="1">
        <v>651.2569672097618</v>
      </c>
      <c r="H694" s="1">
        <v>118.78</v>
      </c>
      <c r="I694" s="2">
        <v>77356.302565175502</v>
      </c>
      <c r="J694" s="3">
        <v>4.8983755835053748E-4</v>
      </c>
      <c r="K694" s="4">
        <v>157922358.63999999</v>
      </c>
      <c r="L694" s="5">
        <v>6850001</v>
      </c>
      <c r="M694" s="6">
        <v>23.054355560000001</v>
      </c>
      <c r="N694" s="7" t="str">
        <f>IF(ISNUMBER(_xll.BDP($C694, "DELTA_MID")),_xll.BDP($C694, "DELTA_MID")," ")</f>
        <v xml:space="preserve"> </v>
      </c>
      <c r="O694" s="7" t="str">
        <f>IF(ISNUMBER(N694),_xll.BDP($C694, "OPT_UNDL_TICKER")," ")</f>
        <v xml:space="preserve"> </v>
      </c>
      <c r="P694" s="8" t="str">
        <f>IF(ISNUMBER(N694),_xll.BDP($C694, "OPT_UNDL_PX")," ")</f>
        <v xml:space="preserve"> </v>
      </c>
      <c r="Q694" s="7" t="str">
        <f t="shared" si="10"/>
        <v xml:space="preserve"> </v>
      </c>
      <c r="R694" s="8" t="str">
        <f>IF(ISNUMBER(_xll.BDP($T694&amp;" Index","DUR_ADJ_OAS_MID")),_xll.BDP($T694&amp;" Index","DUR_ADJ_OAS_MID"),IF(ISNUMBER(_xll.BDP($T694&amp;" Govt","DUR_ADJ_OAS_MID")),_xll.BDP($T694&amp;" Govt","DUR_ADJ_OAS_MID")," "))</f>
        <v xml:space="preserve"> </v>
      </c>
      <c r="S694" s="7" t="str">
        <f ca="1">IF(AND(A693="SVOL",C693="Cash"),                                     SUM(INDIRECT(ADDRESS(ROW()-(COUNTIF(A:A,"SVOL")),COLUMN())):INDIRECT(ADDRESS(ROW()-1,COLUMN()))),                                    IF(AND(A694="TYA",C694="Cash"), SUM(INDIRECT(ADDRESS(ROW()-(COUNTIF(A:A,"TYA")-1),COLUMN())):INDIRECT(ADDRESS(ROW()-1,COLUMN()))),                                    IF(AND(A694="SVOL",ISNUMBER(FIND(" Govt",C694))),"", IF(AND(A694="SVOL",ISNUMBER(FIND(" Index",C694))),J694,                                    IF(ISNUMBER(N694),Q694*N694,IF(ISNUMBER(R694),J694*R694," "))))))</f>
        <v xml:space="preserve"> </v>
      </c>
      <c r="AB694" s="8" t="s">
        <v>1561</v>
      </c>
      <c r="AG694" s="17" t="s">
        <v>6276</v>
      </c>
    </row>
    <row r="695" spans="1:33" x14ac:dyDescent="0.35">
      <c r="A695" t="s">
        <v>1560</v>
      </c>
      <c r="B695" t="s">
        <v>2027</v>
      </c>
      <c r="C695" t="s">
        <v>2028</v>
      </c>
      <c r="D695" t="s">
        <v>2029</v>
      </c>
      <c r="E695" t="s">
        <v>2030</v>
      </c>
      <c r="G695" s="1">
        <v>756.41074116857214</v>
      </c>
      <c r="H695" s="1">
        <v>217.0684</v>
      </c>
      <c r="I695" s="2">
        <v>164192.86932827611</v>
      </c>
      <c r="J695" s="3">
        <v>1.039706288218316E-3</v>
      </c>
      <c r="K695" s="4">
        <v>157922358.63999999</v>
      </c>
      <c r="L695" s="5">
        <v>6850001</v>
      </c>
      <c r="M695" s="6">
        <v>23.054355560000001</v>
      </c>
      <c r="N695" s="7" t="str">
        <f>IF(ISNUMBER(_xll.BDP($C695, "DELTA_MID")),_xll.BDP($C695, "DELTA_MID")," ")</f>
        <v xml:space="preserve"> </v>
      </c>
      <c r="O695" s="7" t="str">
        <f>IF(ISNUMBER(N695),_xll.BDP($C695, "OPT_UNDL_TICKER")," ")</f>
        <v xml:space="preserve"> </v>
      </c>
      <c r="P695" s="8" t="str">
        <f>IF(ISNUMBER(N695),_xll.BDP($C695, "OPT_UNDL_PX")," ")</f>
        <v xml:space="preserve"> </v>
      </c>
      <c r="Q695" s="7" t="str">
        <f t="shared" si="10"/>
        <v xml:space="preserve"> </v>
      </c>
      <c r="R695" s="8" t="str">
        <f>IF(ISNUMBER(_xll.BDP($T695&amp;" Index","DUR_ADJ_OAS_MID")),_xll.BDP($T695&amp;" Index","DUR_ADJ_OAS_MID"),IF(ISNUMBER(_xll.BDP($T695&amp;" Govt","DUR_ADJ_OAS_MID")),_xll.BDP($T695&amp;" Govt","DUR_ADJ_OAS_MID")," "))</f>
        <v xml:space="preserve"> </v>
      </c>
      <c r="S695" s="7" t="str">
        <f ca="1">IF(AND(A694="SVOL",C694="Cash"),                                     SUM(INDIRECT(ADDRESS(ROW()-(COUNTIF(A:A,"SVOL")),COLUMN())):INDIRECT(ADDRESS(ROW()-1,COLUMN()))),                                    IF(AND(A695="TYA",C695="Cash"), SUM(INDIRECT(ADDRESS(ROW()-(COUNTIF(A:A,"TYA")-1),COLUMN())):INDIRECT(ADDRESS(ROW()-1,COLUMN()))),                                    IF(AND(A695="SVOL",ISNUMBER(FIND(" Govt",C695))),"", IF(AND(A695="SVOL",ISNUMBER(FIND(" Index",C695))),J695,                                    IF(ISNUMBER(N695),Q695*N695,IF(ISNUMBER(R695),J695*R695," "))))))</f>
        <v xml:space="preserve"> </v>
      </c>
      <c r="AB695" s="8" t="s">
        <v>1561</v>
      </c>
      <c r="AG695" s="17" t="s">
        <v>6276</v>
      </c>
    </row>
    <row r="696" spans="1:33" x14ac:dyDescent="0.35">
      <c r="A696" t="s">
        <v>1560</v>
      </c>
      <c r="B696" t="s">
        <v>758</v>
      </c>
      <c r="C696" t="s">
        <v>2031</v>
      </c>
      <c r="D696" t="s">
        <v>760</v>
      </c>
      <c r="E696" t="s">
        <v>761</v>
      </c>
      <c r="F696" t="s">
        <v>762</v>
      </c>
      <c r="G696" s="1">
        <v>10216.47777789009</v>
      </c>
      <c r="H696" s="1">
        <v>53.63</v>
      </c>
      <c r="I696" s="2">
        <v>547909.70322824572</v>
      </c>
      <c r="J696" s="3">
        <v>3.4694878416631392E-3</v>
      </c>
      <c r="K696" s="4">
        <v>157922358.63999999</v>
      </c>
      <c r="L696" s="5">
        <v>6850001</v>
      </c>
      <c r="M696" s="6">
        <v>23.054355560000001</v>
      </c>
      <c r="N696" s="7" t="str">
        <f>IF(ISNUMBER(_xll.BDP($C696, "DELTA_MID")),_xll.BDP($C696, "DELTA_MID")," ")</f>
        <v xml:space="preserve"> </v>
      </c>
      <c r="O696" s="7" t="str">
        <f>IF(ISNUMBER(N696),_xll.BDP($C696, "OPT_UNDL_TICKER")," ")</f>
        <v xml:space="preserve"> </v>
      </c>
      <c r="P696" s="8" t="str">
        <f>IF(ISNUMBER(N696),_xll.BDP($C696, "OPT_UNDL_PX")," ")</f>
        <v xml:space="preserve"> </v>
      </c>
      <c r="Q696" s="7" t="str">
        <f t="shared" si="10"/>
        <v xml:space="preserve"> </v>
      </c>
      <c r="R696" s="8" t="str">
        <f>IF(ISNUMBER(_xll.BDP($T696&amp;" Index","DUR_ADJ_OAS_MID")),_xll.BDP($T696&amp;" Index","DUR_ADJ_OAS_MID"),IF(ISNUMBER(_xll.BDP($T696&amp;" Govt","DUR_ADJ_OAS_MID")),_xll.BDP($T696&amp;" Govt","DUR_ADJ_OAS_MID")," "))</f>
        <v xml:space="preserve"> </v>
      </c>
      <c r="S696" s="7" t="str">
        <f ca="1">IF(AND(A695="SVOL",C695="Cash"),                                     SUM(INDIRECT(ADDRESS(ROW()-(COUNTIF(A:A,"SVOL")),COLUMN())):INDIRECT(ADDRESS(ROW()-1,COLUMN()))),                                    IF(AND(A696="TYA",C696="Cash"), SUM(INDIRECT(ADDRESS(ROW()-(COUNTIF(A:A,"TYA")-1),COLUMN())):INDIRECT(ADDRESS(ROW()-1,COLUMN()))),                                    IF(AND(A696="SVOL",ISNUMBER(FIND(" Govt",C696))),"", IF(AND(A696="SVOL",ISNUMBER(FIND(" Index",C696))),J696,                                    IF(ISNUMBER(N696),Q696*N696,IF(ISNUMBER(R696),J696*R696," "))))))</f>
        <v xml:space="preserve"> </v>
      </c>
      <c r="AB696" s="8" t="s">
        <v>1561</v>
      </c>
      <c r="AG696" s="17" t="s">
        <v>6276</v>
      </c>
    </row>
    <row r="697" spans="1:33" x14ac:dyDescent="0.35">
      <c r="A697" t="s">
        <v>1560</v>
      </c>
      <c r="B697" t="s">
        <v>2032</v>
      </c>
      <c r="C697" t="s">
        <v>2033</v>
      </c>
      <c r="D697" t="s">
        <v>2034</v>
      </c>
      <c r="E697" t="s">
        <v>2035</v>
      </c>
      <c r="G697" s="1">
        <v>34930.704261518833</v>
      </c>
      <c r="H697" s="1">
        <v>17.507819999999999</v>
      </c>
      <c r="I697" s="2">
        <v>611560.48268390459</v>
      </c>
      <c r="J697" s="3">
        <v>3.8725389359084901E-3</v>
      </c>
      <c r="K697" s="4">
        <v>157922358.63999999</v>
      </c>
      <c r="L697" s="5">
        <v>6850001</v>
      </c>
      <c r="M697" s="6">
        <v>23.054355560000001</v>
      </c>
      <c r="N697" s="7" t="str">
        <f>IF(ISNUMBER(_xll.BDP($C697, "DELTA_MID")),_xll.BDP($C697, "DELTA_MID")," ")</f>
        <v xml:space="preserve"> </v>
      </c>
      <c r="O697" s="7" t="str">
        <f>IF(ISNUMBER(N697),_xll.BDP($C697, "OPT_UNDL_TICKER")," ")</f>
        <v xml:space="preserve"> </v>
      </c>
      <c r="P697" s="8" t="str">
        <f>IF(ISNUMBER(N697),_xll.BDP($C697, "OPT_UNDL_PX")," ")</f>
        <v xml:space="preserve"> </v>
      </c>
      <c r="Q697" s="7" t="str">
        <f t="shared" si="10"/>
        <v xml:space="preserve"> </v>
      </c>
      <c r="R697" s="8" t="str">
        <f>IF(ISNUMBER(_xll.BDP($T697&amp;" Index","DUR_ADJ_OAS_MID")),_xll.BDP($T697&amp;" Index","DUR_ADJ_OAS_MID"),IF(ISNUMBER(_xll.BDP($T697&amp;" Govt","DUR_ADJ_OAS_MID")),_xll.BDP($T697&amp;" Govt","DUR_ADJ_OAS_MID")," "))</f>
        <v xml:space="preserve"> </v>
      </c>
      <c r="S697" s="7" t="str">
        <f ca="1">IF(AND(A696="SVOL",C696="Cash"),                                     SUM(INDIRECT(ADDRESS(ROW()-(COUNTIF(A:A,"SVOL")),COLUMN())):INDIRECT(ADDRESS(ROW()-1,COLUMN()))),                                    IF(AND(A697="TYA",C697="Cash"), SUM(INDIRECT(ADDRESS(ROW()-(COUNTIF(A:A,"TYA")-1),COLUMN())):INDIRECT(ADDRESS(ROW()-1,COLUMN()))),                                    IF(AND(A697="SVOL",ISNUMBER(FIND(" Govt",C697))),"", IF(AND(A697="SVOL",ISNUMBER(FIND(" Index",C697))),J697,                                    IF(ISNUMBER(N697),Q697*N697,IF(ISNUMBER(R697),J697*R697," "))))))</f>
        <v xml:space="preserve"> </v>
      </c>
      <c r="AB697" s="8" t="s">
        <v>1561</v>
      </c>
      <c r="AG697" s="17" t="s">
        <v>6276</v>
      </c>
    </row>
    <row r="698" spans="1:33" x14ac:dyDescent="0.35">
      <c r="A698" t="s">
        <v>1560</v>
      </c>
      <c r="B698" t="s">
        <v>2036</v>
      </c>
      <c r="C698" t="s">
        <v>2037</v>
      </c>
      <c r="D698" t="s">
        <v>2038</v>
      </c>
      <c r="E698" t="s">
        <v>2039</v>
      </c>
      <c r="G698" s="1">
        <v>1033.3826265748421</v>
      </c>
      <c r="H698" s="1">
        <v>141.87373199999999</v>
      </c>
      <c r="I698" s="2">
        <v>146609.84981613519</v>
      </c>
      <c r="J698" s="3">
        <v>9.2836664218236037E-4</v>
      </c>
      <c r="K698" s="4">
        <v>157922358.63999999</v>
      </c>
      <c r="L698" s="5">
        <v>6850001</v>
      </c>
      <c r="M698" s="6">
        <v>23.054355560000001</v>
      </c>
      <c r="N698" s="7" t="str">
        <f>IF(ISNUMBER(_xll.BDP($C698, "DELTA_MID")),_xll.BDP($C698, "DELTA_MID")," ")</f>
        <v xml:space="preserve"> </v>
      </c>
      <c r="O698" s="7" t="str">
        <f>IF(ISNUMBER(N698),_xll.BDP($C698, "OPT_UNDL_TICKER")," ")</f>
        <v xml:space="preserve"> </v>
      </c>
      <c r="P698" s="8" t="str">
        <f>IF(ISNUMBER(N698),_xll.BDP($C698, "OPT_UNDL_PX")," ")</f>
        <v xml:space="preserve"> </v>
      </c>
      <c r="Q698" s="7" t="str">
        <f t="shared" si="10"/>
        <v xml:space="preserve"> </v>
      </c>
      <c r="R698" s="8" t="str">
        <f>IF(ISNUMBER(_xll.BDP($T698&amp;" Index","DUR_ADJ_OAS_MID")),_xll.BDP($T698&amp;" Index","DUR_ADJ_OAS_MID"),IF(ISNUMBER(_xll.BDP($T698&amp;" Govt","DUR_ADJ_OAS_MID")),_xll.BDP($T698&amp;" Govt","DUR_ADJ_OAS_MID")," "))</f>
        <v xml:space="preserve"> </v>
      </c>
      <c r="S698" s="7" t="str">
        <f ca="1">IF(AND(A697="SVOL",C697="Cash"),                                     SUM(INDIRECT(ADDRESS(ROW()-(COUNTIF(A:A,"SVOL")),COLUMN())):INDIRECT(ADDRESS(ROW()-1,COLUMN()))),                                    IF(AND(A698="TYA",C698="Cash"), SUM(INDIRECT(ADDRESS(ROW()-(COUNTIF(A:A,"TYA")-1),COLUMN())):INDIRECT(ADDRESS(ROW()-1,COLUMN()))),                                    IF(AND(A698="SVOL",ISNUMBER(FIND(" Govt",C698))),"", IF(AND(A698="SVOL",ISNUMBER(FIND(" Index",C698))),J698,                                    IF(ISNUMBER(N698),Q698*N698,IF(ISNUMBER(R698),J698*R698," "))))))</f>
        <v xml:space="preserve"> </v>
      </c>
      <c r="AB698" s="8" t="s">
        <v>1561</v>
      </c>
      <c r="AG698" s="17" t="s">
        <v>6276</v>
      </c>
    </row>
    <row r="699" spans="1:33" x14ac:dyDescent="0.35">
      <c r="A699" t="s">
        <v>1560</v>
      </c>
      <c r="B699" t="s">
        <v>2040</v>
      </c>
      <c r="C699" t="s">
        <v>2041</v>
      </c>
      <c r="D699" t="s">
        <v>2042</v>
      </c>
      <c r="E699" t="s">
        <v>2043</v>
      </c>
      <c r="F699" t="s">
        <v>2044</v>
      </c>
      <c r="G699" s="1">
        <v>8135.0810842072005</v>
      </c>
      <c r="H699" s="1">
        <v>45.58</v>
      </c>
      <c r="I699" s="2">
        <v>370796.9958181642</v>
      </c>
      <c r="J699" s="3">
        <v>2.3479702241747378E-3</v>
      </c>
      <c r="K699" s="4">
        <v>157922358.63999999</v>
      </c>
      <c r="L699" s="5">
        <v>6850001</v>
      </c>
      <c r="M699" s="6">
        <v>23.054355560000001</v>
      </c>
      <c r="N699" s="7" t="str">
        <f>IF(ISNUMBER(_xll.BDP($C699, "DELTA_MID")),_xll.BDP($C699, "DELTA_MID")," ")</f>
        <v xml:space="preserve"> </v>
      </c>
      <c r="O699" s="7" t="str">
        <f>IF(ISNUMBER(N699),_xll.BDP($C699, "OPT_UNDL_TICKER")," ")</f>
        <v xml:space="preserve"> </v>
      </c>
      <c r="P699" s="8" t="str">
        <f>IF(ISNUMBER(N699),_xll.BDP($C699, "OPT_UNDL_PX")," ")</f>
        <v xml:space="preserve"> </v>
      </c>
      <c r="Q699" s="7" t="str">
        <f t="shared" si="10"/>
        <v xml:space="preserve"> </v>
      </c>
      <c r="R699" s="8" t="str">
        <f>IF(ISNUMBER(_xll.BDP($T699&amp;" Index","DUR_ADJ_OAS_MID")),_xll.BDP($T699&amp;" Index","DUR_ADJ_OAS_MID"),IF(ISNUMBER(_xll.BDP($T699&amp;" Govt","DUR_ADJ_OAS_MID")),_xll.BDP($T699&amp;" Govt","DUR_ADJ_OAS_MID")," "))</f>
        <v xml:space="preserve"> </v>
      </c>
      <c r="S699" s="7" t="str">
        <f ca="1">IF(AND(A698="SVOL",C698="Cash"),                                     SUM(INDIRECT(ADDRESS(ROW()-(COUNTIF(A:A,"SVOL")),COLUMN())):INDIRECT(ADDRESS(ROW()-1,COLUMN()))),                                    IF(AND(A699="TYA",C699="Cash"), SUM(INDIRECT(ADDRESS(ROW()-(COUNTIF(A:A,"TYA")-1),COLUMN())):INDIRECT(ADDRESS(ROW()-1,COLUMN()))),                                    IF(AND(A699="SVOL",ISNUMBER(FIND(" Govt",C699))),"", IF(AND(A699="SVOL",ISNUMBER(FIND(" Index",C699))),J699,                                    IF(ISNUMBER(N699),Q699*N699,IF(ISNUMBER(R699),J699*R699," "))))))</f>
        <v xml:space="preserve"> </v>
      </c>
      <c r="AB699" s="8" t="s">
        <v>1561</v>
      </c>
      <c r="AG699" s="17" t="s">
        <v>6276</v>
      </c>
    </row>
    <row r="700" spans="1:33" x14ac:dyDescent="0.35">
      <c r="A700" t="s">
        <v>1560</v>
      </c>
      <c r="B700" t="s">
        <v>2045</v>
      </c>
      <c r="C700" t="s">
        <v>2046</v>
      </c>
      <c r="D700" t="s">
        <v>2047</v>
      </c>
      <c r="E700" t="s">
        <v>2048</v>
      </c>
      <c r="F700" t="s">
        <v>2049</v>
      </c>
      <c r="G700" s="1">
        <v>24786.728150244711</v>
      </c>
      <c r="H700" s="1">
        <v>50.4</v>
      </c>
      <c r="I700" s="2">
        <v>1249251.098772333</v>
      </c>
      <c r="J700" s="3">
        <v>7.9105397711297359E-3</v>
      </c>
      <c r="K700" s="4">
        <v>157922358.63999999</v>
      </c>
      <c r="L700" s="5">
        <v>6850001</v>
      </c>
      <c r="M700" s="6">
        <v>23.054355560000001</v>
      </c>
      <c r="N700" s="7" t="str">
        <f>IF(ISNUMBER(_xll.BDP($C700, "DELTA_MID")),_xll.BDP($C700, "DELTA_MID")," ")</f>
        <v xml:space="preserve"> </v>
      </c>
      <c r="O700" s="7" t="str">
        <f>IF(ISNUMBER(N700),_xll.BDP($C700, "OPT_UNDL_TICKER")," ")</f>
        <v xml:space="preserve"> </v>
      </c>
      <c r="P700" s="8" t="str">
        <f>IF(ISNUMBER(N700),_xll.BDP($C700, "OPT_UNDL_PX")," ")</f>
        <v xml:space="preserve"> </v>
      </c>
      <c r="Q700" s="7" t="str">
        <f t="shared" si="10"/>
        <v xml:space="preserve"> </v>
      </c>
      <c r="R700" s="8" t="str">
        <f>IF(ISNUMBER(_xll.BDP($T700&amp;" Index","DUR_ADJ_OAS_MID")),_xll.BDP($T700&amp;" Index","DUR_ADJ_OAS_MID"),IF(ISNUMBER(_xll.BDP($T700&amp;" Govt","DUR_ADJ_OAS_MID")),_xll.BDP($T700&amp;" Govt","DUR_ADJ_OAS_MID")," "))</f>
        <v xml:space="preserve"> </v>
      </c>
      <c r="S700" s="7" t="str">
        <f ca="1">IF(AND(A699="SVOL",C699="Cash"),                                     SUM(INDIRECT(ADDRESS(ROW()-(COUNTIF(A:A,"SVOL")),COLUMN())):INDIRECT(ADDRESS(ROW()-1,COLUMN()))),                                    IF(AND(A700="TYA",C700="Cash"), SUM(INDIRECT(ADDRESS(ROW()-(COUNTIF(A:A,"TYA")-1),COLUMN())):INDIRECT(ADDRESS(ROW()-1,COLUMN()))),                                    IF(AND(A700="SVOL",ISNUMBER(FIND(" Govt",C700))),"", IF(AND(A700="SVOL",ISNUMBER(FIND(" Index",C700))),J700,                                    IF(ISNUMBER(N700),Q700*N700,IF(ISNUMBER(R700),J700*R700," "))))))</f>
        <v xml:space="preserve"> </v>
      </c>
      <c r="AB700" s="8" t="s">
        <v>1561</v>
      </c>
      <c r="AG700" s="17" t="s">
        <v>6276</v>
      </c>
    </row>
    <row r="701" spans="1:33" x14ac:dyDescent="0.35">
      <c r="A701" t="s">
        <v>1560</v>
      </c>
      <c r="B701" t="s">
        <v>2050</v>
      </c>
      <c r="C701" t="s">
        <v>2051</v>
      </c>
      <c r="D701" t="s">
        <v>2052</v>
      </c>
      <c r="E701" t="s">
        <v>2053</v>
      </c>
      <c r="G701" s="1">
        <v>18317.079763815749</v>
      </c>
      <c r="H701" s="1">
        <v>4.5430000000000001</v>
      </c>
      <c r="I701" s="2">
        <v>83214.493367014962</v>
      </c>
      <c r="J701" s="3">
        <v>5.2693294403429488E-4</v>
      </c>
      <c r="K701" s="4">
        <v>157922358.63999999</v>
      </c>
      <c r="L701" s="5">
        <v>6850001</v>
      </c>
      <c r="M701" s="6">
        <v>23.054355560000001</v>
      </c>
      <c r="N701" s="7" t="str">
        <f>IF(ISNUMBER(_xll.BDP($C701, "DELTA_MID")),_xll.BDP($C701, "DELTA_MID")," ")</f>
        <v xml:space="preserve"> </v>
      </c>
      <c r="O701" s="7" t="str">
        <f>IF(ISNUMBER(N701),_xll.BDP($C701, "OPT_UNDL_TICKER")," ")</f>
        <v xml:space="preserve"> </v>
      </c>
      <c r="P701" s="8" t="str">
        <f>IF(ISNUMBER(N701),_xll.BDP($C701, "OPT_UNDL_PX")," ")</f>
        <v xml:space="preserve"> </v>
      </c>
      <c r="Q701" s="7" t="str">
        <f t="shared" si="10"/>
        <v xml:space="preserve"> </v>
      </c>
      <c r="R701" s="8" t="str">
        <f>IF(ISNUMBER(_xll.BDP($T701&amp;" Index","DUR_ADJ_OAS_MID")),_xll.BDP($T701&amp;" Index","DUR_ADJ_OAS_MID"),IF(ISNUMBER(_xll.BDP($T701&amp;" Govt","DUR_ADJ_OAS_MID")),_xll.BDP($T701&amp;" Govt","DUR_ADJ_OAS_MID")," "))</f>
        <v xml:space="preserve"> </v>
      </c>
      <c r="S701" s="7" t="str">
        <f ca="1">IF(AND(A700="SVOL",C700="Cash"),                                     SUM(INDIRECT(ADDRESS(ROW()-(COUNTIF(A:A,"SVOL")),COLUMN())):INDIRECT(ADDRESS(ROW()-1,COLUMN()))),                                    IF(AND(A701="TYA",C701="Cash"), SUM(INDIRECT(ADDRESS(ROW()-(COUNTIF(A:A,"TYA")-1),COLUMN())):INDIRECT(ADDRESS(ROW()-1,COLUMN()))),                                    IF(AND(A701="SVOL",ISNUMBER(FIND(" Govt",C701))),"", IF(AND(A701="SVOL",ISNUMBER(FIND(" Index",C701))),J701,                                    IF(ISNUMBER(N701),Q701*N701,IF(ISNUMBER(R701),J701*R701," "))))))</f>
        <v xml:space="preserve"> </v>
      </c>
      <c r="AB701" s="8" t="s">
        <v>1561</v>
      </c>
      <c r="AG701" s="17" t="s">
        <v>6276</v>
      </c>
    </row>
    <row r="702" spans="1:33" x14ac:dyDescent="0.35">
      <c r="A702" t="s">
        <v>1560</v>
      </c>
      <c r="B702" t="s">
        <v>2054</v>
      </c>
      <c r="C702" t="s">
        <v>2055</v>
      </c>
      <c r="D702" t="s">
        <v>2056</v>
      </c>
      <c r="E702" t="s">
        <v>2057</v>
      </c>
      <c r="F702" t="s">
        <v>2058</v>
      </c>
      <c r="G702" s="1">
        <v>11934.84445767433</v>
      </c>
      <c r="H702" s="1">
        <v>128.18</v>
      </c>
      <c r="I702" s="2">
        <v>1529808.3625846959</v>
      </c>
      <c r="J702" s="3">
        <v>9.687091655413085E-3</v>
      </c>
      <c r="K702" s="4">
        <v>157922358.63999999</v>
      </c>
      <c r="L702" s="5">
        <v>6850001</v>
      </c>
      <c r="M702" s="6">
        <v>23.054355560000001</v>
      </c>
      <c r="N702" s="7" t="str">
        <f>IF(ISNUMBER(_xll.BDP($C702, "DELTA_MID")),_xll.BDP($C702, "DELTA_MID")," ")</f>
        <v xml:space="preserve"> </v>
      </c>
      <c r="O702" s="7" t="str">
        <f>IF(ISNUMBER(N702),_xll.BDP($C702, "OPT_UNDL_TICKER")," ")</f>
        <v xml:space="preserve"> </v>
      </c>
      <c r="P702" s="8" t="str">
        <f>IF(ISNUMBER(N702),_xll.BDP($C702, "OPT_UNDL_PX")," ")</f>
        <v xml:space="preserve"> </v>
      </c>
      <c r="Q702" s="7" t="str">
        <f t="shared" si="10"/>
        <v xml:space="preserve"> </v>
      </c>
      <c r="R702" s="8" t="str">
        <f>IF(ISNUMBER(_xll.BDP($T702&amp;" Index","DUR_ADJ_OAS_MID")),_xll.BDP($T702&amp;" Index","DUR_ADJ_OAS_MID"),IF(ISNUMBER(_xll.BDP($T702&amp;" Govt","DUR_ADJ_OAS_MID")),_xll.BDP($T702&amp;" Govt","DUR_ADJ_OAS_MID")," "))</f>
        <v xml:space="preserve"> </v>
      </c>
      <c r="S702" s="7" t="str">
        <f ca="1">IF(AND(A701="SVOL",C701="Cash"),                                     SUM(INDIRECT(ADDRESS(ROW()-(COUNTIF(A:A,"SVOL")),COLUMN())):INDIRECT(ADDRESS(ROW()-1,COLUMN()))),                                    IF(AND(A702="TYA",C702="Cash"), SUM(INDIRECT(ADDRESS(ROW()-(COUNTIF(A:A,"TYA")-1),COLUMN())):INDIRECT(ADDRESS(ROW()-1,COLUMN()))),                                    IF(AND(A702="SVOL",ISNUMBER(FIND(" Govt",C702))),"", IF(AND(A702="SVOL",ISNUMBER(FIND(" Index",C702))),J702,                                    IF(ISNUMBER(N702),Q702*N702,IF(ISNUMBER(R702),J702*R702," "))))))</f>
        <v xml:space="preserve"> </v>
      </c>
      <c r="AB702" s="8" t="s">
        <v>1561</v>
      </c>
      <c r="AG702" s="17" t="s">
        <v>6276</v>
      </c>
    </row>
    <row r="703" spans="1:33" x14ac:dyDescent="0.35">
      <c r="A703" t="s">
        <v>1560</v>
      </c>
      <c r="B703" t="s">
        <v>2059</v>
      </c>
      <c r="C703" t="s">
        <v>2060</v>
      </c>
      <c r="D703" t="s">
        <v>2061</v>
      </c>
      <c r="E703" t="s">
        <v>2062</v>
      </c>
      <c r="G703" s="1">
        <v>1648.523058937174</v>
      </c>
      <c r="H703" s="1">
        <v>47.494394999999997</v>
      </c>
      <c r="I703" s="2">
        <v>78295.60532777042</v>
      </c>
      <c r="J703" s="3">
        <v>4.9578543533695051E-4</v>
      </c>
      <c r="K703" s="4">
        <v>157922358.63999999</v>
      </c>
      <c r="L703" s="5">
        <v>6850001</v>
      </c>
      <c r="M703" s="6">
        <v>23.054355560000001</v>
      </c>
      <c r="N703" s="7" t="str">
        <f>IF(ISNUMBER(_xll.BDP($C703, "DELTA_MID")),_xll.BDP($C703, "DELTA_MID")," ")</f>
        <v xml:space="preserve"> </v>
      </c>
      <c r="O703" s="7" t="str">
        <f>IF(ISNUMBER(N703),_xll.BDP($C703, "OPT_UNDL_TICKER")," ")</f>
        <v xml:space="preserve"> </v>
      </c>
      <c r="P703" s="8" t="str">
        <f>IF(ISNUMBER(N703),_xll.BDP($C703, "OPT_UNDL_PX")," ")</f>
        <v xml:space="preserve"> </v>
      </c>
      <c r="Q703" s="7" t="str">
        <f t="shared" si="10"/>
        <v xml:space="preserve"> </v>
      </c>
      <c r="R703" s="8" t="str">
        <f>IF(ISNUMBER(_xll.BDP($T703&amp;" Index","DUR_ADJ_OAS_MID")),_xll.BDP($T703&amp;" Index","DUR_ADJ_OAS_MID"),IF(ISNUMBER(_xll.BDP($T703&amp;" Govt","DUR_ADJ_OAS_MID")),_xll.BDP($T703&amp;" Govt","DUR_ADJ_OAS_MID")," "))</f>
        <v xml:space="preserve"> </v>
      </c>
      <c r="S703" s="7" t="str">
        <f ca="1">IF(AND(A702="SVOL",C702="Cash"),                                     SUM(INDIRECT(ADDRESS(ROW()-(COUNTIF(A:A,"SVOL")),COLUMN())):INDIRECT(ADDRESS(ROW()-1,COLUMN()))),                                    IF(AND(A703="TYA",C703="Cash"), SUM(INDIRECT(ADDRESS(ROW()-(COUNTIF(A:A,"TYA")-1),COLUMN())):INDIRECT(ADDRESS(ROW()-1,COLUMN()))),                                    IF(AND(A703="SVOL",ISNUMBER(FIND(" Govt",C703))),"", IF(AND(A703="SVOL",ISNUMBER(FIND(" Index",C703))),J703,                                    IF(ISNUMBER(N703),Q703*N703,IF(ISNUMBER(R703),J703*R703," "))))))</f>
        <v xml:space="preserve"> </v>
      </c>
      <c r="AB703" s="8" t="s">
        <v>1561</v>
      </c>
      <c r="AG703" s="17" t="s">
        <v>6276</v>
      </c>
    </row>
    <row r="704" spans="1:33" x14ac:dyDescent="0.35">
      <c r="A704" t="s">
        <v>1560</v>
      </c>
      <c r="B704" t="s">
        <v>2063</v>
      </c>
      <c r="C704" t="s">
        <v>2064</v>
      </c>
      <c r="D704" t="s">
        <v>2065</v>
      </c>
      <c r="E704" t="s">
        <v>2066</v>
      </c>
      <c r="G704" s="1">
        <v>1066.5818265463349</v>
      </c>
      <c r="H704" s="1">
        <v>369.9</v>
      </c>
      <c r="I704" s="2">
        <v>394528.61763948941</v>
      </c>
      <c r="J704" s="3">
        <v>2.4982442070717631E-3</v>
      </c>
      <c r="K704" s="4">
        <v>157922358.63999999</v>
      </c>
      <c r="L704" s="5">
        <v>6850001</v>
      </c>
      <c r="M704" s="6">
        <v>23.054355560000001</v>
      </c>
      <c r="N704" s="7" t="str">
        <f>IF(ISNUMBER(_xll.BDP($C704, "DELTA_MID")),_xll.BDP($C704, "DELTA_MID")," ")</f>
        <v xml:space="preserve"> </v>
      </c>
      <c r="O704" s="7" t="str">
        <f>IF(ISNUMBER(N704),_xll.BDP($C704, "OPT_UNDL_TICKER")," ")</f>
        <v xml:space="preserve"> </v>
      </c>
      <c r="P704" s="8" t="str">
        <f>IF(ISNUMBER(N704),_xll.BDP($C704, "OPT_UNDL_PX")," ")</f>
        <v xml:space="preserve"> </v>
      </c>
      <c r="Q704" s="7" t="str">
        <f t="shared" si="10"/>
        <v xml:space="preserve"> </v>
      </c>
      <c r="R704" s="8" t="str">
        <f>IF(ISNUMBER(_xll.BDP($T704&amp;" Index","DUR_ADJ_OAS_MID")),_xll.BDP($T704&amp;" Index","DUR_ADJ_OAS_MID"),IF(ISNUMBER(_xll.BDP($T704&amp;" Govt","DUR_ADJ_OAS_MID")),_xll.BDP($T704&amp;" Govt","DUR_ADJ_OAS_MID")," "))</f>
        <v xml:space="preserve"> </v>
      </c>
      <c r="S704" s="7" t="str">
        <f ca="1">IF(AND(A703="SVOL",C703="Cash"),                                     SUM(INDIRECT(ADDRESS(ROW()-(COUNTIF(A:A,"SVOL")),COLUMN())):INDIRECT(ADDRESS(ROW()-1,COLUMN()))),                                    IF(AND(A704="TYA",C704="Cash"), SUM(INDIRECT(ADDRESS(ROW()-(COUNTIF(A:A,"TYA")-1),COLUMN())):INDIRECT(ADDRESS(ROW()-1,COLUMN()))),                                    IF(AND(A704="SVOL",ISNUMBER(FIND(" Govt",C704))),"", IF(AND(A704="SVOL",ISNUMBER(FIND(" Index",C704))),J704,                                    IF(ISNUMBER(N704),Q704*N704,IF(ISNUMBER(R704),J704*R704," "))))))</f>
        <v xml:space="preserve"> </v>
      </c>
      <c r="AB704" s="8" t="s">
        <v>1561</v>
      </c>
      <c r="AG704" s="17" t="s">
        <v>6276</v>
      </c>
    </row>
    <row r="705" spans="1:33" x14ac:dyDescent="0.35">
      <c r="A705" t="s">
        <v>1560</v>
      </c>
      <c r="B705" t="s">
        <v>2067</v>
      </c>
      <c r="C705" t="s">
        <v>2068</v>
      </c>
      <c r="D705" t="s">
        <v>2069</v>
      </c>
      <c r="E705" t="s">
        <v>2070</v>
      </c>
      <c r="F705" t="s">
        <v>2071</v>
      </c>
      <c r="G705" s="1">
        <v>22138.367235770471</v>
      </c>
      <c r="H705" s="1">
        <v>60.95</v>
      </c>
      <c r="I705" s="2">
        <v>1349333.4830202099</v>
      </c>
      <c r="J705" s="3">
        <v>8.5442840053836372E-3</v>
      </c>
      <c r="K705" s="4">
        <v>157922358.63999999</v>
      </c>
      <c r="L705" s="5">
        <v>6850001</v>
      </c>
      <c r="M705" s="6">
        <v>23.054355560000001</v>
      </c>
      <c r="N705" s="7" t="str">
        <f>IF(ISNUMBER(_xll.BDP($C705, "DELTA_MID")),_xll.BDP($C705, "DELTA_MID")," ")</f>
        <v xml:space="preserve"> </v>
      </c>
      <c r="O705" s="7" t="str">
        <f>IF(ISNUMBER(N705),_xll.BDP($C705, "OPT_UNDL_TICKER")," ")</f>
        <v xml:space="preserve"> </v>
      </c>
      <c r="P705" s="8" t="str">
        <f>IF(ISNUMBER(N705),_xll.BDP($C705, "OPT_UNDL_PX")," ")</f>
        <v xml:space="preserve"> </v>
      </c>
      <c r="Q705" s="7" t="str">
        <f t="shared" ref="Q705:Q768" si="11">IF(ISNUMBER(N705),+G705*100*P705/K705," ")</f>
        <v xml:space="preserve"> </v>
      </c>
      <c r="R705" s="8" t="str">
        <f>IF(ISNUMBER(_xll.BDP($T705&amp;" Index","DUR_ADJ_OAS_MID")),_xll.BDP($T705&amp;" Index","DUR_ADJ_OAS_MID"),IF(ISNUMBER(_xll.BDP($T705&amp;" Govt","DUR_ADJ_OAS_MID")),_xll.BDP($T705&amp;" Govt","DUR_ADJ_OAS_MID")," "))</f>
        <v xml:space="preserve"> </v>
      </c>
      <c r="S705" s="7" t="str">
        <f ca="1">IF(AND(A704="SVOL",C704="Cash"),                                     SUM(INDIRECT(ADDRESS(ROW()-(COUNTIF(A:A,"SVOL")),COLUMN())):INDIRECT(ADDRESS(ROW()-1,COLUMN()))),                                    IF(AND(A705="TYA",C705="Cash"), SUM(INDIRECT(ADDRESS(ROW()-(COUNTIF(A:A,"TYA")-1),COLUMN())):INDIRECT(ADDRESS(ROW()-1,COLUMN()))),                                    IF(AND(A705="SVOL",ISNUMBER(FIND(" Govt",C705))),"", IF(AND(A705="SVOL",ISNUMBER(FIND(" Index",C705))),J705,                                    IF(ISNUMBER(N705),Q705*N705,IF(ISNUMBER(R705),J705*R705," "))))))</f>
        <v xml:space="preserve"> </v>
      </c>
      <c r="AB705" s="8" t="s">
        <v>1561</v>
      </c>
      <c r="AG705" s="17" t="s">
        <v>6276</v>
      </c>
    </row>
    <row r="706" spans="1:33" x14ac:dyDescent="0.35">
      <c r="A706" t="s">
        <v>1560</v>
      </c>
      <c r="B706" t="s">
        <v>2072</v>
      </c>
      <c r="C706" t="s">
        <v>2073</v>
      </c>
      <c r="D706" t="s">
        <v>2074</v>
      </c>
      <c r="E706" t="s">
        <v>2075</v>
      </c>
      <c r="F706" t="s">
        <v>2076</v>
      </c>
      <c r="G706" s="1">
        <v>2092.8349630080779</v>
      </c>
      <c r="H706" s="1">
        <v>94.76</v>
      </c>
      <c r="I706" s="2">
        <v>198317.04109464551</v>
      </c>
      <c r="J706" s="3">
        <v>1.255788241782339E-3</v>
      </c>
      <c r="K706" s="4">
        <v>157922358.63999999</v>
      </c>
      <c r="L706" s="5">
        <v>6850001</v>
      </c>
      <c r="M706" s="6">
        <v>23.054355560000001</v>
      </c>
      <c r="N706" s="7" t="str">
        <f>IF(ISNUMBER(_xll.BDP($C706, "DELTA_MID")),_xll.BDP($C706, "DELTA_MID")," ")</f>
        <v xml:space="preserve"> </v>
      </c>
      <c r="O706" s="7" t="str">
        <f>IF(ISNUMBER(N706),_xll.BDP($C706, "OPT_UNDL_TICKER")," ")</f>
        <v xml:space="preserve"> </v>
      </c>
      <c r="P706" s="8" t="str">
        <f>IF(ISNUMBER(N706),_xll.BDP($C706, "OPT_UNDL_PX")," ")</f>
        <v xml:space="preserve"> </v>
      </c>
      <c r="Q706" s="7" t="str">
        <f t="shared" si="11"/>
        <v xml:space="preserve"> </v>
      </c>
      <c r="R706" s="8" t="str">
        <f>IF(ISNUMBER(_xll.BDP($T706&amp;" Index","DUR_ADJ_OAS_MID")),_xll.BDP($T706&amp;" Index","DUR_ADJ_OAS_MID"),IF(ISNUMBER(_xll.BDP($T706&amp;" Govt","DUR_ADJ_OAS_MID")),_xll.BDP($T706&amp;" Govt","DUR_ADJ_OAS_MID")," "))</f>
        <v xml:space="preserve"> </v>
      </c>
      <c r="S706" s="7" t="str">
        <f ca="1">IF(AND(A705="SVOL",C705="Cash"),                                     SUM(INDIRECT(ADDRESS(ROW()-(COUNTIF(A:A,"SVOL")),COLUMN())):INDIRECT(ADDRESS(ROW()-1,COLUMN()))),                                    IF(AND(A706="TYA",C706="Cash"), SUM(INDIRECT(ADDRESS(ROW()-(COUNTIF(A:A,"TYA")-1),COLUMN())):INDIRECT(ADDRESS(ROW()-1,COLUMN()))),                                    IF(AND(A706="SVOL",ISNUMBER(FIND(" Govt",C706))),"", IF(AND(A706="SVOL",ISNUMBER(FIND(" Index",C706))),J706,                                    IF(ISNUMBER(N706),Q706*N706,IF(ISNUMBER(R706),J706*R706," "))))))</f>
        <v xml:space="preserve"> </v>
      </c>
      <c r="AB706" s="8" t="s">
        <v>1561</v>
      </c>
      <c r="AG706" s="17" t="s">
        <v>6276</v>
      </c>
    </row>
    <row r="707" spans="1:33" x14ac:dyDescent="0.35">
      <c r="A707" t="s">
        <v>1560</v>
      </c>
      <c r="B707" t="s">
        <v>2077</v>
      </c>
      <c r="C707" t="s">
        <v>2078</v>
      </c>
      <c r="D707" t="s">
        <v>2079</v>
      </c>
      <c r="E707" t="s">
        <v>2080</v>
      </c>
      <c r="G707" s="1">
        <v>20221.9778452475</v>
      </c>
      <c r="H707" s="1">
        <v>14.699120000000001</v>
      </c>
      <c r="I707" s="2">
        <v>297245.27898463438</v>
      </c>
      <c r="J707" s="3">
        <v>1.8822241609386999E-3</v>
      </c>
      <c r="K707" s="4">
        <v>157922358.63999999</v>
      </c>
      <c r="L707" s="5">
        <v>6850001</v>
      </c>
      <c r="M707" s="6">
        <v>23.054355560000001</v>
      </c>
      <c r="N707" s="7" t="str">
        <f>IF(ISNUMBER(_xll.BDP($C707, "DELTA_MID")),_xll.BDP($C707, "DELTA_MID")," ")</f>
        <v xml:space="preserve"> </v>
      </c>
      <c r="O707" s="7" t="str">
        <f>IF(ISNUMBER(N707),_xll.BDP($C707, "OPT_UNDL_TICKER")," ")</f>
        <v xml:space="preserve"> </v>
      </c>
      <c r="P707" s="8" t="str">
        <f>IF(ISNUMBER(N707),_xll.BDP($C707, "OPT_UNDL_PX")," ")</f>
        <v xml:space="preserve"> </v>
      </c>
      <c r="Q707" s="7" t="str">
        <f t="shared" si="11"/>
        <v xml:space="preserve"> </v>
      </c>
      <c r="R707" s="8" t="str">
        <f>IF(ISNUMBER(_xll.BDP($T707&amp;" Index","DUR_ADJ_OAS_MID")),_xll.BDP($T707&amp;" Index","DUR_ADJ_OAS_MID"),IF(ISNUMBER(_xll.BDP($T707&amp;" Govt","DUR_ADJ_OAS_MID")),_xll.BDP($T707&amp;" Govt","DUR_ADJ_OAS_MID")," "))</f>
        <v xml:space="preserve"> </v>
      </c>
      <c r="S707" s="7" t="str">
        <f ca="1">IF(AND(A706="SVOL",C706="Cash"),                                     SUM(INDIRECT(ADDRESS(ROW()-(COUNTIF(A:A,"SVOL")),COLUMN())):INDIRECT(ADDRESS(ROW()-1,COLUMN()))),                                    IF(AND(A707="TYA",C707="Cash"), SUM(INDIRECT(ADDRESS(ROW()-(COUNTIF(A:A,"TYA")-1),COLUMN())):INDIRECT(ADDRESS(ROW()-1,COLUMN()))),                                    IF(AND(A707="SVOL",ISNUMBER(FIND(" Govt",C707))),"", IF(AND(A707="SVOL",ISNUMBER(FIND(" Index",C707))),J707,                                    IF(ISNUMBER(N707),Q707*N707,IF(ISNUMBER(R707),J707*R707," "))))))</f>
        <v xml:space="preserve"> </v>
      </c>
      <c r="AB707" s="8" t="s">
        <v>1561</v>
      </c>
      <c r="AG707" s="17" t="s">
        <v>6276</v>
      </c>
    </row>
    <row r="708" spans="1:33" x14ac:dyDescent="0.35">
      <c r="A708" t="s">
        <v>1560</v>
      </c>
      <c r="B708" t="s">
        <v>2081</v>
      </c>
      <c r="C708" t="s">
        <v>2082</v>
      </c>
      <c r="D708" t="s">
        <v>2083</v>
      </c>
      <c r="E708" t="s">
        <v>2084</v>
      </c>
      <c r="F708" t="s">
        <v>2085</v>
      </c>
      <c r="G708" s="1">
        <v>7750.3124488674594</v>
      </c>
      <c r="H708" s="1">
        <v>129.94999999999999</v>
      </c>
      <c r="I708" s="2">
        <v>1007153.102730326</v>
      </c>
      <c r="J708" s="3">
        <v>6.3775206462451193E-3</v>
      </c>
      <c r="K708" s="4">
        <v>157922358.63999999</v>
      </c>
      <c r="L708" s="5">
        <v>6850001</v>
      </c>
      <c r="M708" s="6">
        <v>23.054355560000001</v>
      </c>
      <c r="N708" s="7" t="str">
        <f>IF(ISNUMBER(_xll.BDP($C708, "DELTA_MID")),_xll.BDP($C708, "DELTA_MID")," ")</f>
        <v xml:space="preserve"> </v>
      </c>
      <c r="O708" s="7" t="str">
        <f>IF(ISNUMBER(N708),_xll.BDP($C708, "OPT_UNDL_TICKER")," ")</f>
        <v xml:space="preserve"> </v>
      </c>
      <c r="P708" s="8" t="str">
        <f>IF(ISNUMBER(N708),_xll.BDP($C708, "OPT_UNDL_PX")," ")</f>
        <v xml:space="preserve"> </v>
      </c>
      <c r="Q708" s="7" t="str">
        <f t="shared" si="11"/>
        <v xml:space="preserve"> </v>
      </c>
      <c r="R708" s="8" t="str">
        <f>IF(ISNUMBER(_xll.BDP($T708&amp;" Index","DUR_ADJ_OAS_MID")),_xll.BDP($T708&amp;" Index","DUR_ADJ_OAS_MID"),IF(ISNUMBER(_xll.BDP($T708&amp;" Govt","DUR_ADJ_OAS_MID")),_xll.BDP($T708&amp;" Govt","DUR_ADJ_OAS_MID")," "))</f>
        <v xml:space="preserve"> </v>
      </c>
      <c r="S708" s="7" t="str">
        <f ca="1">IF(AND(A707="SVOL",C707="Cash"),                                     SUM(INDIRECT(ADDRESS(ROW()-(COUNTIF(A:A,"SVOL")),COLUMN())):INDIRECT(ADDRESS(ROW()-1,COLUMN()))),                                    IF(AND(A708="TYA",C708="Cash"), SUM(INDIRECT(ADDRESS(ROW()-(COUNTIF(A:A,"TYA")-1),COLUMN())):INDIRECT(ADDRESS(ROW()-1,COLUMN()))),                                    IF(AND(A708="SVOL",ISNUMBER(FIND(" Govt",C708))),"", IF(AND(A708="SVOL",ISNUMBER(FIND(" Index",C708))),J708,                                    IF(ISNUMBER(N708),Q708*N708,IF(ISNUMBER(R708),J708*R708," "))))))</f>
        <v xml:space="preserve"> </v>
      </c>
      <c r="AB708" s="8" t="s">
        <v>1561</v>
      </c>
      <c r="AG708" s="17" t="s">
        <v>6276</v>
      </c>
    </row>
    <row r="709" spans="1:33" x14ac:dyDescent="0.35">
      <c r="A709" t="s">
        <v>1560</v>
      </c>
      <c r="B709" t="s">
        <v>2086</v>
      </c>
      <c r="C709" t="s">
        <v>2087</v>
      </c>
      <c r="D709" t="s">
        <v>2088</v>
      </c>
      <c r="E709" t="s">
        <v>2089</v>
      </c>
      <c r="G709" s="1">
        <v>26657.659063170318</v>
      </c>
      <c r="H709" s="1">
        <v>18.834103200000001</v>
      </c>
      <c r="I709" s="2">
        <v>502073.10186616512</v>
      </c>
      <c r="J709" s="3">
        <v>3.1792401417375712E-3</v>
      </c>
      <c r="K709" s="4">
        <v>157922358.63999999</v>
      </c>
      <c r="L709" s="5">
        <v>6850001</v>
      </c>
      <c r="M709" s="6">
        <v>23.054355560000001</v>
      </c>
      <c r="N709" s="7" t="str">
        <f>IF(ISNUMBER(_xll.BDP($C709, "DELTA_MID")),_xll.BDP($C709, "DELTA_MID")," ")</f>
        <v xml:space="preserve"> </v>
      </c>
      <c r="O709" s="7" t="str">
        <f>IF(ISNUMBER(N709),_xll.BDP($C709, "OPT_UNDL_TICKER")," ")</f>
        <v xml:space="preserve"> </v>
      </c>
      <c r="P709" s="8" t="str">
        <f>IF(ISNUMBER(N709),_xll.BDP($C709, "OPT_UNDL_PX")," ")</f>
        <v xml:space="preserve"> </v>
      </c>
      <c r="Q709" s="7" t="str">
        <f t="shared" si="11"/>
        <v xml:space="preserve"> </v>
      </c>
      <c r="R709" s="8" t="str">
        <f>IF(ISNUMBER(_xll.BDP($T709&amp;" Index","DUR_ADJ_OAS_MID")),_xll.BDP($T709&amp;" Index","DUR_ADJ_OAS_MID"),IF(ISNUMBER(_xll.BDP($T709&amp;" Govt","DUR_ADJ_OAS_MID")),_xll.BDP($T709&amp;" Govt","DUR_ADJ_OAS_MID")," "))</f>
        <v xml:space="preserve"> </v>
      </c>
      <c r="S709" s="7" t="str">
        <f ca="1">IF(AND(A708="SVOL",C708="Cash"),                                     SUM(INDIRECT(ADDRESS(ROW()-(COUNTIF(A:A,"SVOL")),COLUMN())):INDIRECT(ADDRESS(ROW()-1,COLUMN()))),                                    IF(AND(A709="TYA",C709="Cash"), SUM(INDIRECT(ADDRESS(ROW()-(COUNTIF(A:A,"TYA")-1),COLUMN())):INDIRECT(ADDRESS(ROW()-1,COLUMN()))),                                    IF(AND(A709="SVOL",ISNUMBER(FIND(" Govt",C709))),"", IF(AND(A709="SVOL",ISNUMBER(FIND(" Index",C709))),J709,                                    IF(ISNUMBER(N709),Q709*N709,IF(ISNUMBER(R709),J709*R709," "))))))</f>
        <v xml:space="preserve"> </v>
      </c>
      <c r="AB709" s="8" t="s">
        <v>1561</v>
      </c>
      <c r="AG709" s="17" t="s">
        <v>6276</v>
      </c>
    </row>
    <row r="710" spans="1:33" x14ac:dyDescent="0.35">
      <c r="A710" t="s">
        <v>1560</v>
      </c>
      <c r="B710" t="s">
        <v>2086</v>
      </c>
      <c r="C710" t="s">
        <v>2090</v>
      </c>
      <c r="D710" t="s">
        <v>2091</v>
      </c>
      <c r="E710" t="s">
        <v>2092</v>
      </c>
      <c r="G710" s="1">
        <v>7548.7574965499762</v>
      </c>
      <c r="H710" s="1">
        <v>16.8122604</v>
      </c>
      <c r="I710" s="2">
        <v>126911.6767284503</v>
      </c>
      <c r="J710" s="3">
        <v>8.036333665567795E-4</v>
      </c>
      <c r="K710" s="4">
        <v>157922358.63999999</v>
      </c>
      <c r="L710" s="5">
        <v>6850001</v>
      </c>
      <c r="M710" s="6">
        <v>23.054355560000001</v>
      </c>
      <c r="N710" s="7" t="str">
        <f>IF(ISNUMBER(_xll.BDP($C710, "DELTA_MID")),_xll.BDP($C710, "DELTA_MID")," ")</f>
        <v xml:space="preserve"> </v>
      </c>
      <c r="O710" s="7" t="str">
        <f>IF(ISNUMBER(N710),_xll.BDP($C710, "OPT_UNDL_TICKER")," ")</f>
        <v xml:space="preserve"> </v>
      </c>
      <c r="P710" s="8" t="str">
        <f>IF(ISNUMBER(N710),_xll.BDP($C710, "OPT_UNDL_PX")," ")</f>
        <v xml:space="preserve"> </v>
      </c>
      <c r="Q710" s="7" t="str">
        <f t="shared" si="11"/>
        <v xml:space="preserve"> </v>
      </c>
      <c r="R710" s="8" t="str">
        <f>IF(ISNUMBER(_xll.BDP($T710&amp;" Index","DUR_ADJ_OAS_MID")),_xll.BDP($T710&amp;" Index","DUR_ADJ_OAS_MID"),IF(ISNUMBER(_xll.BDP($T710&amp;" Govt","DUR_ADJ_OAS_MID")),_xll.BDP($T710&amp;" Govt","DUR_ADJ_OAS_MID")," "))</f>
        <v xml:space="preserve"> </v>
      </c>
      <c r="S710" s="7" t="str">
        <f ca="1">IF(AND(A709="SVOL",C709="Cash"),                                     SUM(INDIRECT(ADDRESS(ROW()-(COUNTIF(A:A,"SVOL")),COLUMN())):INDIRECT(ADDRESS(ROW()-1,COLUMN()))),                                    IF(AND(A710="TYA",C710="Cash"), SUM(INDIRECT(ADDRESS(ROW()-(COUNTIF(A:A,"TYA")-1),COLUMN())):INDIRECT(ADDRESS(ROW()-1,COLUMN()))),                                    IF(AND(A710="SVOL",ISNUMBER(FIND(" Govt",C710))),"", IF(AND(A710="SVOL",ISNUMBER(FIND(" Index",C710))),J710,                                    IF(ISNUMBER(N710),Q710*N710,IF(ISNUMBER(R710),J710*R710," "))))))</f>
        <v xml:space="preserve"> </v>
      </c>
      <c r="AB710" s="8" t="s">
        <v>1561</v>
      </c>
      <c r="AG710" s="17" t="s">
        <v>6276</v>
      </c>
    </row>
    <row r="711" spans="1:33" x14ac:dyDescent="0.35">
      <c r="A711" t="s">
        <v>1560</v>
      </c>
      <c r="B711" t="s">
        <v>2093</v>
      </c>
      <c r="C711" t="s">
        <v>2094</v>
      </c>
      <c r="D711" t="s">
        <v>2095</v>
      </c>
      <c r="E711" t="s">
        <v>2096</v>
      </c>
      <c r="F711" t="s">
        <v>2097</v>
      </c>
      <c r="G711" s="1">
        <v>3249.912676968529</v>
      </c>
      <c r="H711" s="1">
        <v>38.61</v>
      </c>
      <c r="I711" s="2">
        <v>125479.12845775489</v>
      </c>
      <c r="J711" s="3">
        <v>7.9456214774373593E-4</v>
      </c>
      <c r="K711" s="4">
        <v>157922358.63999999</v>
      </c>
      <c r="L711" s="5">
        <v>6850001</v>
      </c>
      <c r="M711" s="6">
        <v>23.054355560000001</v>
      </c>
      <c r="N711" s="7" t="str">
        <f>IF(ISNUMBER(_xll.BDP($C711, "DELTA_MID")),_xll.BDP($C711, "DELTA_MID")," ")</f>
        <v xml:space="preserve"> </v>
      </c>
      <c r="O711" s="7" t="str">
        <f>IF(ISNUMBER(N711),_xll.BDP($C711, "OPT_UNDL_TICKER")," ")</f>
        <v xml:space="preserve"> </v>
      </c>
      <c r="P711" s="8" t="str">
        <f>IF(ISNUMBER(N711),_xll.BDP($C711, "OPT_UNDL_PX")," ")</f>
        <v xml:space="preserve"> </v>
      </c>
      <c r="Q711" s="7" t="str">
        <f t="shared" si="11"/>
        <v xml:space="preserve"> </v>
      </c>
      <c r="R711" s="8" t="str">
        <f>IF(ISNUMBER(_xll.BDP($T711&amp;" Index","DUR_ADJ_OAS_MID")),_xll.BDP($T711&amp;" Index","DUR_ADJ_OAS_MID"),IF(ISNUMBER(_xll.BDP($T711&amp;" Govt","DUR_ADJ_OAS_MID")),_xll.BDP($T711&amp;" Govt","DUR_ADJ_OAS_MID")," "))</f>
        <v xml:space="preserve"> </v>
      </c>
      <c r="S711" s="7" t="str">
        <f ca="1">IF(AND(A710="SVOL",C710="Cash"),                                     SUM(INDIRECT(ADDRESS(ROW()-(COUNTIF(A:A,"SVOL")),COLUMN())):INDIRECT(ADDRESS(ROW()-1,COLUMN()))),                                    IF(AND(A711="TYA",C711="Cash"), SUM(INDIRECT(ADDRESS(ROW()-(COUNTIF(A:A,"TYA")-1),COLUMN())):INDIRECT(ADDRESS(ROW()-1,COLUMN()))),                                    IF(AND(A711="SVOL",ISNUMBER(FIND(" Govt",C711))),"", IF(AND(A711="SVOL",ISNUMBER(FIND(" Index",C711))),J711,                                    IF(ISNUMBER(N711),Q711*N711,IF(ISNUMBER(R711),J711*R711," "))))))</f>
        <v xml:space="preserve"> </v>
      </c>
      <c r="AB711" s="8" t="s">
        <v>1561</v>
      </c>
      <c r="AG711" s="17" t="s">
        <v>6276</v>
      </c>
    </row>
    <row r="712" spans="1:33" x14ac:dyDescent="0.35">
      <c r="A712" t="s">
        <v>1560</v>
      </c>
      <c r="B712" t="s">
        <v>2098</v>
      </c>
      <c r="C712" t="s">
        <v>2099</v>
      </c>
      <c r="D712" t="s">
        <v>2100</v>
      </c>
      <c r="E712" t="s">
        <v>2101</v>
      </c>
      <c r="G712" s="1">
        <v>41543.92479395483</v>
      </c>
      <c r="H712" s="1">
        <v>26.96529</v>
      </c>
      <c r="I712" s="2">
        <v>1120243.979807182</v>
      </c>
      <c r="J712" s="3">
        <v>7.0936375916274899E-3</v>
      </c>
      <c r="K712" s="4">
        <v>157922358.63999999</v>
      </c>
      <c r="L712" s="5">
        <v>6850001</v>
      </c>
      <c r="M712" s="6">
        <v>23.054355560000001</v>
      </c>
      <c r="N712" s="7" t="str">
        <f>IF(ISNUMBER(_xll.BDP($C712, "DELTA_MID")),_xll.BDP($C712, "DELTA_MID")," ")</f>
        <v xml:space="preserve"> </v>
      </c>
      <c r="O712" s="7" t="str">
        <f>IF(ISNUMBER(N712),_xll.BDP($C712, "OPT_UNDL_TICKER")," ")</f>
        <v xml:space="preserve"> </v>
      </c>
      <c r="P712" s="8" t="str">
        <f>IF(ISNUMBER(N712),_xll.BDP($C712, "OPT_UNDL_PX")," ")</f>
        <v xml:space="preserve"> </v>
      </c>
      <c r="Q712" s="7" t="str">
        <f t="shared" si="11"/>
        <v xml:space="preserve"> </v>
      </c>
      <c r="R712" s="8" t="str">
        <f>IF(ISNUMBER(_xll.BDP($T712&amp;" Index","DUR_ADJ_OAS_MID")),_xll.BDP($T712&amp;" Index","DUR_ADJ_OAS_MID"),IF(ISNUMBER(_xll.BDP($T712&amp;" Govt","DUR_ADJ_OAS_MID")),_xll.BDP($T712&amp;" Govt","DUR_ADJ_OAS_MID")," "))</f>
        <v xml:space="preserve"> </v>
      </c>
      <c r="S712" s="7" t="str">
        <f ca="1">IF(AND(A711="SVOL",C711="Cash"),                                     SUM(INDIRECT(ADDRESS(ROW()-(COUNTIF(A:A,"SVOL")),COLUMN())):INDIRECT(ADDRESS(ROW()-1,COLUMN()))),                                    IF(AND(A712="TYA",C712="Cash"), SUM(INDIRECT(ADDRESS(ROW()-(COUNTIF(A:A,"TYA")-1),COLUMN())):INDIRECT(ADDRESS(ROW()-1,COLUMN()))),                                    IF(AND(A712="SVOL",ISNUMBER(FIND(" Govt",C712))),"", IF(AND(A712="SVOL",ISNUMBER(FIND(" Index",C712))),J712,                                    IF(ISNUMBER(N712),Q712*N712,IF(ISNUMBER(R712),J712*R712," "))))))</f>
        <v xml:space="preserve"> </v>
      </c>
      <c r="AB712" s="8" t="s">
        <v>1561</v>
      </c>
      <c r="AG712" s="17" t="s">
        <v>6276</v>
      </c>
    </row>
    <row r="713" spans="1:33" x14ac:dyDescent="0.35">
      <c r="A713" t="s">
        <v>1560</v>
      </c>
      <c r="B713" t="s">
        <v>2102</v>
      </c>
      <c r="C713" t="s">
        <v>2103</v>
      </c>
      <c r="D713" t="s">
        <v>2104</v>
      </c>
      <c r="E713" t="s">
        <v>2105</v>
      </c>
      <c r="G713" s="1">
        <v>210096.02739900869</v>
      </c>
      <c r="H713" s="1">
        <v>5.1201802799999996</v>
      </c>
      <c r="I713" s="2">
        <v>1075729.5363947439</v>
      </c>
      <c r="J713" s="3">
        <v>6.8117620940995336E-3</v>
      </c>
      <c r="K713" s="4">
        <v>157922358.63999999</v>
      </c>
      <c r="L713" s="5">
        <v>6850001</v>
      </c>
      <c r="M713" s="6">
        <v>23.054355560000001</v>
      </c>
      <c r="N713" s="7" t="str">
        <f>IF(ISNUMBER(_xll.BDP($C713, "DELTA_MID")),_xll.BDP($C713, "DELTA_MID")," ")</f>
        <v xml:space="preserve"> </v>
      </c>
      <c r="O713" s="7" t="str">
        <f>IF(ISNUMBER(N713),_xll.BDP($C713, "OPT_UNDL_TICKER")," ")</f>
        <v xml:space="preserve"> </v>
      </c>
      <c r="P713" s="8" t="str">
        <f>IF(ISNUMBER(N713),_xll.BDP($C713, "OPT_UNDL_PX")," ")</f>
        <v xml:space="preserve"> </v>
      </c>
      <c r="Q713" s="7" t="str">
        <f t="shared" si="11"/>
        <v xml:space="preserve"> </v>
      </c>
      <c r="R713" s="8" t="str">
        <f>IF(ISNUMBER(_xll.BDP($T713&amp;" Index","DUR_ADJ_OAS_MID")),_xll.BDP($T713&amp;" Index","DUR_ADJ_OAS_MID"),IF(ISNUMBER(_xll.BDP($T713&amp;" Govt","DUR_ADJ_OAS_MID")),_xll.BDP($T713&amp;" Govt","DUR_ADJ_OAS_MID")," "))</f>
        <v xml:space="preserve"> </v>
      </c>
      <c r="S713" s="7" t="str">
        <f ca="1">IF(AND(A712="SVOL",C712="Cash"),                                     SUM(INDIRECT(ADDRESS(ROW()-(COUNTIF(A:A,"SVOL")),COLUMN())):INDIRECT(ADDRESS(ROW()-1,COLUMN()))),                                    IF(AND(A713="TYA",C713="Cash"), SUM(INDIRECT(ADDRESS(ROW()-(COUNTIF(A:A,"TYA")-1),COLUMN())):INDIRECT(ADDRESS(ROW()-1,COLUMN()))),                                    IF(AND(A713="SVOL",ISNUMBER(FIND(" Govt",C713))),"", IF(AND(A713="SVOL",ISNUMBER(FIND(" Index",C713))),J713,                                    IF(ISNUMBER(N713),Q713*N713,IF(ISNUMBER(R713),J713*R713," "))))))</f>
        <v xml:space="preserve"> </v>
      </c>
      <c r="AB713" s="8" t="s">
        <v>1561</v>
      </c>
      <c r="AG713" s="17" t="s">
        <v>6276</v>
      </c>
    </row>
    <row r="714" spans="1:33" x14ac:dyDescent="0.35">
      <c r="A714" t="s">
        <v>1560</v>
      </c>
      <c r="B714" t="s">
        <v>2106</v>
      </c>
      <c r="C714" t="s">
        <v>2107</v>
      </c>
      <c r="D714" t="s">
        <v>2108</v>
      </c>
      <c r="E714" t="s">
        <v>2109</v>
      </c>
      <c r="G714" s="1">
        <v>30864.874214934629</v>
      </c>
      <c r="H714" s="1">
        <v>25.008920400000001</v>
      </c>
      <c r="I714" s="2">
        <v>771897.1823973126</v>
      </c>
      <c r="J714" s="3">
        <v>4.8878270882271356E-3</v>
      </c>
      <c r="K714" s="4">
        <v>157922358.63999999</v>
      </c>
      <c r="L714" s="5">
        <v>6850001</v>
      </c>
      <c r="M714" s="6">
        <v>23.054355560000001</v>
      </c>
      <c r="N714" s="7" t="str">
        <f>IF(ISNUMBER(_xll.BDP($C714, "DELTA_MID")),_xll.BDP($C714, "DELTA_MID")," ")</f>
        <v xml:space="preserve"> </v>
      </c>
      <c r="O714" s="7" t="str">
        <f>IF(ISNUMBER(N714),_xll.BDP($C714, "OPT_UNDL_TICKER")," ")</f>
        <v xml:space="preserve"> </v>
      </c>
      <c r="P714" s="8" t="str">
        <f>IF(ISNUMBER(N714),_xll.BDP($C714, "OPT_UNDL_PX")," ")</f>
        <v xml:space="preserve"> </v>
      </c>
      <c r="Q714" s="7" t="str">
        <f t="shared" si="11"/>
        <v xml:space="preserve"> </v>
      </c>
      <c r="R714" s="8" t="str">
        <f>IF(ISNUMBER(_xll.BDP($T714&amp;" Index","DUR_ADJ_OAS_MID")),_xll.BDP($T714&amp;" Index","DUR_ADJ_OAS_MID"),IF(ISNUMBER(_xll.BDP($T714&amp;" Govt","DUR_ADJ_OAS_MID")),_xll.BDP($T714&amp;" Govt","DUR_ADJ_OAS_MID")," "))</f>
        <v xml:space="preserve"> </v>
      </c>
      <c r="S714" s="7" t="str">
        <f ca="1">IF(AND(A713="SVOL",C713="Cash"),                                     SUM(INDIRECT(ADDRESS(ROW()-(COUNTIF(A:A,"SVOL")),COLUMN())):INDIRECT(ADDRESS(ROW()-1,COLUMN()))),                                    IF(AND(A714="TYA",C714="Cash"), SUM(INDIRECT(ADDRESS(ROW()-(COUNTIF(A:A,"TYA")-1),COLUMN())):INDIRECT(ADDRESS(ROW()-1,COLUMN()))),                                    IF(AND(A714="SVOL",ISNUMBER(FIND(" Govt",C714))),"", IF(AND(A714="SVOL",ISNUMBER(FIND(" Index",C714))),J714,                                    IF(ISNUMBER(N714),Q714*N714,IF(ISNUMBER(R714),J714*R714," "))))))</f>
        <v xml:space="preserve"> </v>
      </c>
      <c r="AB714" s="8" t="s">
        <v>1561</v>
      </c>
      <c r="AG714" s="17" t="s">
        <v>6276</v>
      </c>
    </row>
    <row r="715" spans="1:33" x14ac:dyDescent="0.35">
      <c r="A715" t="s">
        <v>1560</v>
      </c>
      <c r="B715" t="s">
        <v>2110</v>
      </c>
      <c r="C715" t="s">
        <v>2111</v>
      </c>
      <c r="D715" t="s">
        <v>2112</v>
      </c>
      <c r="E715" t="s">
        <v>2113</v>
      </c>
      <c r="G715" s="1">
        <v>6540.68119133439</v>
      </c>
      <c r="H715" s="1">
        <v>112.20316800000001</v>
      </c>
      <c r="I715" s="2">
        <v>733885.1505457327</v>
      </c>
      <c r="J715" s="3">
        <v>4.6471263275563038E-3</v>
      </c>
      <c r="K715" s="4">
        <v>157922358.63999999</v>
      </c>
      <c r="L715" s="5">
        <v>6850001</v>
      </c>
      <c r="M715" s="6">
        <v>23.054355560000001</v>
      </c>
      <c r="N715" s="7" t="str">
        <f>IF(ISNUMBER(_xll.BDP($C715, "DELTA_MID")),_xll.BDP($C715, "DELTA_MID")," ")</f>
        <v xml:space="preserve"> </v>
      </c>
      <c r="O715" s="7" t="str">
        <f>IF(ISNUMBER(N715),_xll.BDP($C715, "OPT_UNDL_TICKER")," ")</f>
        <v xml:space="preserve"> </v>
      </c>
      <c r="P715" s="8" t="str">
        <f>IF(ISNUMBER(N715),_xll.BDP($C715, "OPT_UNDL_PX")," ")</f>
        <v xml:space="preserve"> </v>
      </c>
      <c r="Q715" s="7" t="str">
        <f t="shared" si="11"/>
        <v xml:space="preserve"> </v>
      </c>
      <c r="R715" s="8" t="str">
        <f>IF(ISNUMBER(_xll.BDP($T715&amp;" Index","DUR_ADJ_OAS_MID")),_xll.BDP($T715&amp;" Index","DUR_ADJ_OAS_MID"),IF(ISNUMBER(_xll.BDP($T715&amp;" Govt","DUR_ADJ_OAS_MID")),_xll.BDP($T715&amp;" Govt","DUR_ADJ_OAS_MID")," "))</f>
        <v xml:space="preserve"> </v>
      </c>
      <c r="S715" s="7" t="str">
        <f ca="1">IF(AND(A714="SVOL",C714="Cash"),                                     SUM(INDIRECT(ADDRESS(ROW()-(COUNTIF(A:A,"SVOL")),COLUMN())):INDIRECT(ADDRESS(ROW()-1,COLUMN()))),                                    IF(AND(A715="TYA",C715="Cash"), SUM(INDIRECT(ADDRESS(ROW()-(COUNTIF(A:A,"TYA")-1),COLUMN())):INDIRECT(ADDRESS(ROW()-1,COLUMN()))),                                    IF(AND(A715="SVOL",ISNUMBER(FIND(" Govt",C715))),"", IF(AND(A715="SVOL",ISNUMBER(FIND(" Index",C715))),J715,                                    IF(ISNUMBER(N715),Q715*N715,IF(ISNUMBER(R715),J715*R715," "))))))</f>
        <v xml:space="preserve"> </v>
      </c>
      <c r="AB715" s="8" t="s">
        <v>1561</v>
      </c>
      <c r="AG715" s="17" t="s">
        <v>6276</v>
      </c>
    </row>
    <row r="716" spans="1:33" x14ac:dyDescent="0.35">
      <c r="A716" t="s">
        <v>1560</v>
      </c>
      <c r="B716" t="s">
        <v>2114</v>
      </c>
      <c r="C716" t="s">
        <v>2115</v>
      </c>
      <c r="D716" t="s">
        <v>2116</v>
      </c>
      <c r="E716" t="s">
        <v>2117</v>
      </c>
      <c r="F716" t="s">
        <v>2118</v>
      </c>
      <c r="G716" s="1">
        <v>448.67091593050498</v>
      </c>
      <c r="H716" s="1">
        <v>196.01</v>
      </c>
      <c r="I716" s="2">
        <v>87943.986231538278</v>
      </c>
      <c r="J716" s="3">
        <v>5.5688115976038261E-4</v>
      </c>
      <c r="K716" s="4">
        <v>157922358.63999999</v>
      </c>
      <c r="L716" s="5">
        <v>6850001</v>
      </c>
      <c r="M716" s="6">
        <v>23.054355560000001</v>
      </c>
      <c r="N716" s="7" t="str">
        <f>IF(ISNUMBER(_xll.BDP($C716, "DELTA_MID")),_xll.BDP($C716, "DELTA_MID")," ")</f>
        <v xml:space="preserve"> </v>
      </c>
      <c r="O716" s="7" t="str">
        <f>IF(ISNUMBER(N716),_xll.BDP($C716, "OPT_UNDL_TICKER")," ")</f>
        <v xml:space="preserve"> </v>
      </c>
      <c r="P716" s="8" t="str">
        <f>IF(ISNUMBER(N716),_xll.BDP($C716, "OPT_UNDL_PX")," ")</f>
        <v xml:space="preserve"> </v>
      </c>
      <c r="Q716" s="7" t="str">
        <f t="shared" si="11"/>
        <v xml:space="preserve"> </v>
      </c>
      <c r="R716" s="8" t="str">
        <f>IF(ISNUMBER(_xll.BDP($T716&amp;" Index","DUR_ADJ_OAS_MID")),_xll.BDP($T716&amp;" Index","DUR_ADJ_OAS_MID"),IF(ISNUMBER(_xll.BDP($T716&amp;" Govt","DUR_ADJ_OAS_MID")),_xll.BDP($T716&amp;" Govt","DUR_ADJ_OAS_MID")," "))</f>
        <v xml:space="preserve"> </v>
      </c>
      <c r="S716" s="7" t="str">
        <f ca="1">IF(AND(A715="SVOL",C715="Cash"),                                     SUM(INDIRECT(ADDRESS(ROW()-(COUNTIF(A:A,"SVOL")),COLUMN())):INDIRECT(ADDRESS(ROW()-1,COLUMN()))),                                    IF(AND(A716="TYA",C716="Cash"), SUM(INDIRECT(ADDRESS(ROW()-(COUNTIF(A:A,"TYA")-1),COLUMN())):INDIRECT(ADDRESS(ROW()-1,COLUMN()))),                                    IF(AND(A716="SVOL",ISNUMBER(FIND(" Govt",C716))),"", IF(AND(A716="SVOL",ISNUMBER(FIND(" Index",C716))),J716,                                    IF(ISNUMBER(N716),Q716*N716,IF(ISNUMBER(R716),J716*R716," "))))))</f>
        <v xml:space="preserve"> </v>
      </c>
      <c r="AB716" s="8" t="s">
        <v>1561</v>
      </c>
      <c r="AG716" s="17" t="s">
        <v>6276</v>
      </c>
    </row>
    <row r="717" spans="1:33" x14ac:dyDescent="0.35">
      <c r="A717" t="s">
        <v>1560</v>
      </c>
      <c r="B717" t="s">
        <v>2119</v>
      </c>
      <c r="C717" t="s">
        <v>2120</v>
      </c>
      <c r="D717" t="s">
        <v>2121</v>
      </c>
      <c r="E717" t="s">
        <v>2122</v>
      </c>
      <c r="G717" s="1">
        <v>23888.65602433469</v>
      </c>
      <c r="H717" s="1">
        <v>15.42553</v>
      </c>
      <c r="I717" s="2">
        <v>368495.18016305548</v>
      </c>
      <c r="J717" s="3">
        <v>2.3333946081889371E-3</v>
      </c>
      <c r="K717" s="4">
        <v>157922358.63999999</v>
      </c>
      <c r="L717" s="5">
        <v>6850001</v>
      </c>
      <c r="M717" s="6">
        <v>23.054355560000001</v>
      </c>
      <c r="N717" s="7" t="str">
        <f>IF(ISNUMBER(_xll.BDP($C717, "DELTA_MID")),_xll.BDP($C717, "DELTA_MID")," ")</f>
        <v xml:space="preserve"> </v>
      </c>
      <c r="O717" s="7" t="str">
        <f>IF(ISNUMBER(N717),_xll.BDP($C717, "OPT_UNDL_TICKER")," ")</f>
        <v xml:space="preserve"> </v>
      </c>
      <c r="P717" s="8" t="str">
        <f>IF(ISNUMBER(N717),_xll.BDP($C717, "OPT_UNDL_PX")," ")</f>
        <v xml:space="preserve"> </v>
      </c>
      <c r="Q717" s="7" t="str">
        <f t="shared" si="11"/>
        <v xml:space="preserve"> </v>
      </c>
      <c r="R717" s="8" t="str">
        <f>IF(ISNUMBER(_xll.BDP($T717&amp;" Index","DUR_ADJ_OAS_MID")),_xll.BDP($T717&amp;" Index","DUR_ADJ_OAS_MID"),IF(ISNUMBER(_xll.BDP($T717&amp;" Govt","DUR_ADJ_OAS_MID")),_xll.BDP($T717&amp;" Govt","DUR_ADJ_OAS_MID")," "))</f>
        <v xml:space="preserve"> </v>
      </c>
      <c r="S717" s="7" t="str">
        <f ca="1">IF(AND(A716="SVOL",C716="Cash"),                                     SUM(INDIRECT(ADDRESS(ROW()-(COUNTIF(A:A,"SVOL")),COLUMN())):INDIRECT(ADDRESS(ROW()-1,COLUMN()))),                                    IF(AND(A717="TYA",C717="Cash"), SUM(INDIRECT(ADDRESS(ROW()-(COUNTIF(A:A,"TYA")-1),COLUMN())):INDIRECT(ADDRESS(ROW()-1,COLUMN()))),                                    IF(AND(A717="SVOL",ISNUMBER(FIND(" Govt",C717))),"", IF(AND(A717="SVOL",ISNUMBER(FIND(" Index",C717))),J717,                                    IF(ISNUMBER(N717),Q717*N717,IF(ISNUMBER(R717),J717*R717," "))))))</f>
        <v xml:space="preserve"> </v>
      </c>
      <c r="AB717" s="8" t="s">
        <v>1561</v>
      </c>
      <c r="AG717" s="17" t="s">
        <v>6276</v>
      </c>
    </row>
    <row r="718" spans="1:33" x14ac:dyDescent="0.35">
      <c r="A718" t="s">
        <v>1560</v>
      </c>
      <c r="B718" t="s">
        <v>2123</v>
      </c>
      <c r="C718" t="s">
        <v>2124</v>
      </c>
      <c r="D718" t="s">
        <v>2125</v>
      </c>
      <c r="E718" t="s">
        <v>2126</v>
      </c>
      <c r="G718" s="1">
        <v>3788.8902214264858</v>
      </c>
      <c r="H718" s="1">
        <v>37.880144999999999</v>
      </c>
      <c r="I718" s="2">
        <v>143523.71097671741</v>
      </c>
      <c r="J718" s="3">
        <v>9.0882451486109204E-4</v>
      </c>
      <c r="K718" s="4">
        <v>157922358.63999999</v>
      </c>
      <c r="L718" s="5">
        <v>6850001</v>
      </c>
      <c r="M718" s="6">
        <v>23.054355560000001</v>
      </c>
      <c r="N718" s="7" t="str">
        <f>IF(ISNUMBER(_xll.BDP($C718, "DELTA_MID")),_xll.BDP($C718, "DELTA_MID")," ")</f>
        <v xml:space="preserve"> </v>
      </c>
      <c r="O718" s="7" t="str">
        <f>IF(ISNUMBER(N718),_xll.BDP($C718, "OPT_UNDL_TICKER")," ")</f>
        <v xml:space="preserve"> </v>
      </c>
      <c r="P718" s="8" t="str">
        <f>IF(ISNUMBER(N718),_xll.BDP($C718, "OPT_UNDL_PX")," ")</f>
        <v xml:space="preserve"> </v>
      </c>
      <c r="Q718" s="7" t="str">
        <f t="shared" si="11"/>
        <v xml:space="preserve"> </v>
      </c>
      <c r="R718" s="8" t="str">
        <f>IF(ISNUMBER(_xll.BDP($T718&amp;" Index","DUR_ADJ_OAS_MID")),_xll.BDP($T718&amp;" Index","DUR_ADJ_OAS_MID"),IF(ISNUMBER(_xll.BDP($T718&amp;" Govt","DUR_ADJ_OAS_MID")),_xll.BDP($T718&amp;" Govt","DUR_ADJ_OAS_MID")," "))</f>
        <v xml:space="preserve"> </v>
      </c>
      <c r="S718" s="7" t="str">
        <f ca="1">IF(AND(A717="SVOL",C717="Cash"),                                     SUM(INDIRECT(ADDRESS(ROW()-(COUNTIF(A:A,"SVOL")),COLUMN())):INDIRECT(ADDRESS(ROW()-1,COLUMN()))),                                    IF(AND(A718="TYA",C718="Cash"), SUM(INDIRECT(ADDRESS(ROW()-(COUNTIF(A:A,"TYA")-1),COLUMN())):INDIRECT(ADDRESS(ROW()-1,COLUMN()))),                                    IF(AND(A718="SVOL",ISNUMBER(FIND(" Govt",C718))),"", IF(AND(A718="SVOL",ISNUMBER(FIND(" Index",C718))),J718,                                    IF(ISNUMBER(N718),Q718*N718,IF(ISNUMBER(R718),J718*R718," "))))))</f>
        <v xml:space="preserve"> </v>
      </c>
      <c r="AB718" s="8" t="s">
        <v>1561</v>
      </c>
      <c r="AG718" s="17" t="s">
        <v>6276</v>
      </c>
    </row>
    <row r="719" spans="1:33" x14ac:dyDescent="0.35">
      <c r="A719" t="s">
        <v>1560</v>
      </c>
      <c r="B719" t="s">
        <v>2127</v>
      </c>
      <c r="C719" t="s">
        <v>2128</v>
      </c>
      <c r="D719" t="s">
        <v>2129</v>
      </c>
      <c r="E719" t="s">
        <v>2130</v>
      </c>
      <c r="F719" t="s">
        <v>2131</v>
      </c>
      <c r="G719" s="1">
        <v>189.50088983100511</v>
      </c>
      <c r="H719" s="1">
        <v>419.57</v>
      </c>
      <c r="I719" s="2">
        <v>79508.88834639483</v>
      </c>
      <c r="J719" s="3">
        <v>5.0346821711068411E-4</v>
      </c>
      <c r="K719" s="4">
        <v>157922358.63999999</v>
      </c>
      <c r="L719" s="5">
        <v>6850001</v>
      </c>
      <c r="M719" s="6">
        <v>23.054355560000001</v>
      </c>
      <c r="N719" s="7" t="str">
        <f>IF(ISNUMBER(_xll.BDP($C719, "DELTA_MID")),_xll.BDP($C719, "DELTA_MID")," ")</f>
        <v xml:space="preserve"> </v>
      </c>
      <c r="O719" s="7" t="str">
        <f>IF(ISNUMBER(N719),_xll.BDP($C719, "OPT_UNDL_TICKER")," ")</f>
        <v xml:space="preserve"> </v>
      </c>
      <c r="P719" s="8" t="str">
        <f>IF(ISNUMBER(N719),_xll.BDP($C719, "OPT_UNDL_PX")," ")</f>
        <v xml:space="preserve"> </v>
      </c>
      <c r="Q719" s="7" t="str">
        <f t="shared" si="11"/>
        <v xml:space="preserve"> </v>
      </c>
      <c r="R719" s="8" t="str">
        <f>IF(ISNUMBER(_xll.BDP($T719&amp;" Index","DUR_ADJ_OAS_MID")),_xll.BDP($T719&amp;" Index","DUR_ADJ_OAS_MID"),IF(ISNUMBER(_xll.BDP($T719&amp;" Govt","DUR_ADJ_OAS_MID")),_xll.BDP($T719&amp;" Govt","DUR_ADJ_OAS_MID")," "))</f>
        <v xml:space="preserve"> </v>
      </c>
      <c r="S719" s="7" t="str">
        <f ca="1">IF(AND(A718="SVOL",C718="Cash"),                                     SUM(INDIRECT(ADDRESS(ROW()-(COUNTIF(A:A,"SVOL")),COLUMN())):INDIRECT(ADDRESS(ROW()-1,COLUMN()))),                                    IF(AND(A719="TYA",C719="Cash"), SUM(INDIRECT(ADDRESS(ROW()-(COUNTIF(A:A,"TYA")-1),COLUMN())):INDIRECT(ADDRESS(ROW()-1,COLUMN()))),                                    IF(AND(A719="SVOL",ISNUMBER(FIND(" Govt",C719))),"", IF(AND(A719="SVOL",ISNUMBER(FIND(" Index",C719))),J719,                                    IF(ISNUMBER(N719),Q719*N719,IF(ISNUMBER(R719),J719*R719," "))))))</f>
        <v xml:space="preserve"> </v>
      </c>
      <c r="AB719" s="8" t="s">
        <v>1561</v>
      </c>
      <c r="AG719" s="17" t="s">
        <v>6276</v>
      </c>
    </row>
    <row r="720" spans="1:33" x14ac:dyDescent="0.35">
      <c r="A720" t="s">
        <v>1560</v>
      </c>
      <c r="B720" t="s">
        <v>2132</v>
      </c>
      <c r="C720" t="s">
        <v>2133</v>
      </c>
      <c r="D720" t="s">
        <v>2134</v>
      </c>
      <c r="E720" t="s">
        <v>2135</v>
      </c>
      <c r="F720" t="s">
        <v>2136</v>
      </c>
      <c r="G720" s="1">
        <v>136.95857473253631</v>
      </c>
      <c r="H720" s="1">
        <v>1110.1861759999999</v>
      </c>
      <c r="I720" s="2">
        <v>152049.51635272469</v>
      </c>
      <c r="J720" s="3">
        <v>9.6281183780529134E-4</v>
      </c>
      <c r="K720" s="4">
        <v>157922358.63999999</v>
      </c>
      <c r="L720" s="5">
        <v>6850001</v>
      </c>
      <c r="M720" s="6">
        <v>23.054355560000001</v>
      </c>
      <c r="N720" s="7" t="str">
        <f>IF(ISNUMBER(_xll.BDP($C720, "DELTA_MID")),_xll.BDP($C720, "DELTA_MID")," ")</f>
        <v xml:space="preserve"> </v>
      </c>
      <c r="O720" s="7" t="str">
        <f>IF(ISNUMBER(N720),_xll.BDP($C720, "OPT_UNDL_TICKER")," ")</f>
        <v xml:space="preserve"> </v>
      </c>
      <c r="P720" s="8" t="str">
        <f>IF(ISNUMBER(N720),_xll.BDP($C720, "OPT_UNDL_PX")," ")</f>
        <v xml:space="preserve"> </v>
      </c>
      <c r="Q720" s="7" t="str">
        <f t="shared" si="11"/>
        <v xml:space="preserve"> </v>
      </c>
      <c r="R720" s="8" t="str">
        <f>IF(ISNUMBER(_xll.BDP($T720&amp;" Index","DUR_ADJ_OAS_MID")),_xll.BDP($T720&amp;" Index","DUR_ADJ_OAS_MID"),IF(ISNUMBER(_xll.BDP($T720&amp;" Govt","DUR_ADJ_OAS_MID")),_xll.BDP($T720&amp;" Govt","DUR_ADJ_OAS_MID")," "))</f>
        <v xml:space="preserve"> </v>
      </c>
      <c r="S720" s="7" t="str">
        <f ca="1">IF(AND(A719="SVOL",C719="Cash"),                                     SUM(INDIRECT(ADDRESS(ROW()-(COUNTIF(A:A,"SVOL")),COLUMN())):INDIRECT(ADDRESS(ROW()-1,COLUMN()))),                                    IF(AND(A720="TYA",C720="Cash"), SUM(INDIRECT(ADDRESS(ROW()-(COUNTIF(A:A,"TYA")-1),COLUMN())):INDIRECT(ADDRESS(ROW()-1,COLUMN()))),                                    IF(AND(A720="SVOL",ISNUMBER(FIND(" Govt",C720))),"", IF(AND(A720="SVOL",ISNUMBER(FIND(" Index",C720))),J720,                                    IF(ISNUMBER(N720),Q720*N720,IF(ISNUMBER(R720),J720*R720," "))))))</f>
        <v xml:space="preserve"> </v>
      </c>
      <c r="AB720" s="8" t="s">
        <v>1561</v>
      </c>
      <c r="AG720" s="17" t="s">
        <v>6276</v>
      </c>
    </row>
    <row r="721" spans="1:33" x14ac:dyDescent="0.35">
      <c r="A721" t="s">
        <v>1560</v>
      </c>
      <c r="B721" t="s">
        <v>2137</v>
      </c>
      <c r="C721" t="s">
        <v>2138</v>
      </c>
      <c r="D721" t="s">
        <v>2139</v>
      </c>
      <c r="E721" t="s">
        <v>2140</v>
      </c>
      <c r="F721" t="s">
        <v>2141</v>
      </c>
      <c r="G721" s="1">
        <v>2193.106862343896</v>
      </c>
      <c r="H721" s="1">
        <v>166.62</v>
      </c>
      <c r="I721" s="2">
        <v>365415.46540374</v>
      </c>
      <c r="J721" s="3">
        <v>2.3138931595920601E-3</v>
      </c>
      <c r="K721" s="4">
        <v>157922358.63999999</v>
      </c>
      <c r="L721" s="5">
        <v>6850001</v>
      </c>
      <c r="M721" s="6">
        <v>23.054355560000001</v>
      </c>
      <c r="N721" s="7" t="str">
        <f>IF(ISNUMBER(_xll.BDP($C721, "DELTA_MID")),_xll.BDP($C721, "DELTA_MID")," ")</f>
        <v xml:space="preserve"> </v>
      </c>
      <c r="O721" s="7" t="str">
        <f>IF(ISNUMBER(N721),_xll.BDP($C721, "OPT_UNDL_TICKER")," ")</f>
        <v xml:space="preserve"> </v>
      </c>
      <c r="P721" s="8" t="str">
        <f>IF(ISNUMBER(N721),_xll.BDP($C721, "OPT_UNDL_PX")," ")</f>
        <v xml:space="preserve"> </v>
      </c>
      <c r="Q721" s="7" t="str">
        <f t="shared" si="11"/>
        <v xml:space="preserve"> </v>
      </c>
      <c r="R721" s="8" t="str">
        <f>IF(ISNUMBER(_xll.BDP($T721&amp;" Index","DUR_ADJ_OAS_MID")),_xll.BDP($T721&amp;" Index","DUR_ADJ_OAS_MID"),IF(ISNUMBER(_xll.BDP($T721&amp;" Govt","DUR_ADJ_OAS_MID")),_xll.BDP($T721&amp;" Govt","DUR_ADJ_OAS_MID")," "))</f>
        <v xml:space="preserve"> </v>
      </c>
      <c r="S721" s="7" t="str">
        <f ca="1">IF(AND(A720="SVOL",C720="Cash"),                                     SUM(INDIRECT(ADDRESS(ROW()-(COUNTIF(A:A,"SVOL")),COLUMN())):INDIRECT(ADDRESS(ROW()-1,COLUMN()))),                                    IF(AND(A721="TYA",C721="Cash"), SUM(INDIRECT(ADDRESS(ROW()-(COUNTIF(A:A,"TYA")-1),COLUMN())):INDIRECT(ADDRESS(ROW()-1,COLUMN()))),                                    IF(AND(A721="SVOL",ISNUMBER(FIND(" Govt",C721))),"", IF(AND(A721="SVOL",ISNUMBER(FIND(" Index",C721))),J721,                                    IF(ISNUMBER(N721),Q721*N721,IF(ISNUMBER(R721),J721*R721," "))))))</f>
        <v xml:space="preserve"> </v>
      </c>
      <c r="AB721" s="8" t="s">
        <v>1561</v>
      </c>
      <c r="AG721" s="17" t="s">
        <v>6276</v>
      </c>
    </row>
    <row r="722" spans="1:33" x14ac:dyDescent="0.35">
      <c r="A722" t="s">
        <v>1560</v>
      </c>
      <c r="B722" t="s">
        <v>2142</v>
      </c>
      <c r="C722" t="s">
        <v>2143</v>
      </c>
      <c r="D722" t="s">
        <v>2144</v>
      </c>
      <c r="E722" t="s">
        <v>2145</v>
      </c>
      <c r="F722" t="s">
        <v>2146</v>
      </c>
      <c r="G722" s="1">
        <v>113.9230645270918</v>
      </c>
      <c r="H722" s="1">
        <v>1140.73</v>
      </c>
      <c r="I722" s="2">
        <v>129955.4573979894</v>
      </c>
      <c r="J722" s="3">
        <v>8.2290727239096027E-4</v>
      </c>
      <c r="K722" s="4">
        <v>157922358.63999999</v>
      </c>
      <c r="L722" s="5">
        <v>6850001</v>
      </c>
      <c r="M722" s="6">
        <v>23.054355560000001</v>
      </c>
      <c r="N722" s="7" t="str">
        <f>IF(ISNUMBER(_xll.BDP($C722, "DELTA_MID")),_xll.BDP($C722, "DELTA_MID")," ")</f>
        <v xml:space="preserve"> </v>
      </c>
      <c r="O722" s="7" t="str">
        <f>IF(ISNUMBER(N722),_xll.BDP($C722, "OPT_UNDL_TICKER")," ")</f>
        <v xml:space="preserve"> </v>
      </c>
      <c r="P722" s="8" t="str">
        <f>IF(ISNUMBER(N722),_xll.BDP($C722, "OPT_UNDL_PX")," ")</f>
        <v xml:space="preserve"> </v>
      </c>
      <c r="Q722" s="7" t="str">
        <f t="shared" si="11"/>
        <v xml:space="preserve"> </v>
      </c>
      <c r="R722" s="8" t="str">
        <f>IF(ISNUMBER(_xll.BDP($T722&amp;" Index","DUR_ADJ_OAS_MID")),_xll.BDP($T722&amp;" Index","DUR_ADJ_OAS_MID"),IF(ISNUMBER(_xll.BDP($T722&amp;" Govt","DUR_ADJ_OAS_MID")),_xll.BDP($T722&amp;" Govt","DUR_ADJ_OAS_MID")," "))</f>
        <v xml:space="preserve"> </v>
      </c>
      <c r="S722" s="7" t="str">
        <f ca="1">IF(AND(A721="SVOL",C721="Cash"),                                     SUM(INDIRECT(ADDRESS(ROW()-(COUNTIF(A:A,"SVOL")),COLUMN())):INDIRECT(ADDRESS(ROW()-1,COLUMN()))),                                    IF(AND(A722="TYA",C722="Cash"), SUM(INDIRECT(ADDRESS(ROW()-(COUNTIF(A:A,"TYA")-1),COLUMN())):INDIRECT(ADDRESS(ROW()-1,COLUMN()))),                                    IF(AND(A722="SVOL",ISNUMBER(FIND(" Govt",C722))),"", IF(AND(A722="SVOL",ISNUMBER(FIND(" Index",C722))),J722,                                    IF(ISNUMBER(N722),Q722*N722,IF(ISNUMBER(R722),J722*R722," "))))))</f>
        <v xml:space="preserve"> </v>
      </c>
      <c r="AB722" s="8" t="s">
        <v>1561</v>
      </c>
      <c r="AG722" s="17" t="s">
        <v>6276</v>
      </c>
    </row>
    <row r="723" spans="1:33" x14ac:dyDescent="0.35">
      <c r="A723" t="s">
        <v>1560</v>
      </c>
      <c r="B723" t="s">
        <v>236</v>
      </c>
      <c r="C723" t="s">
        <v>2147</v>
      </c>
      <c r="D723" t="s">
        <v>238</v>
      </c>
      <c r="E723" t="s">
        <v>239</v>
      </c>
      <c r="F723" t="s">
        <v>240</v>
      </c>
      <c r="G723" s="1">
        <v>21570.65055946798</v>
      </c>
      <c r="H723" s="1">
        <v>57.77</v>
      </c>
      <c r="I723" s="2">
        <v>1246136.482820465</v>
      </c>
      <c r="J723" s="3">
        <v>7.8908173203083888E-3</v>
      </c>
      <c r="K723" s="4">
        <v>157922358.63999999</v>
      </c>
      <c r="L723" s="5">
        <v>6850001</v>
      </c>
      <c r="M723" s="6">
        <v>23.054355560000001</v>
      </c>
      <c r="N723" s="7" t="str">
        <f>IF(ISNUMBER(_xll.BDP($C723, "DELTA_MID")),_xll.BDP($C723, "DELTA_MID")," ")</f>
        <v xml:space="preserve"> </v>
      </c>
      <c r="O723" s="7" t="str">
        <f>IF(ISNUMBER(N723),_xll.BDP($C723, "OPT_UNDL_TICKER")," ")</f>
        <v xml:space="preserve"> </v>
      </c>
      <c r="P723" s="8" t="str">
        <f>IF(ISNUMBER(N723),_xll.BDP($C723, "OPT_UNDL_PX")," ")</f>
        <v xml:space="preserve"> </v>
      </c>
      <c r="Q723" s="7" t="str">
        <f t="shared" si="11"/>
        <v xml:space="preserve"> </v>
      </c>
      <c r="R723" s="8" t="str">
        <f>IF(ISNUMBER(_xll.BDP($T723&amp;" Index","DUR_ADJ_OAS_MID")),_xll.BDP($T723&amp;" Index","DUR_ADJ_OAS_MID"),IF(ISNUMBER(_xll.BDP($T723&amp;" Govt","DUR_ADJ_OAS_MID")),_xll.BDP($T723&amp;" Govt","DUR_ADJ_OAS_MID")," "))</f>
        <v xml:space="preserve"> </v>
      </c>
      <c r="S723" s="7" t="str">
        <f ca="1">IF(AND(A722="SVOL",C722="Cash"),                                     SUM(INDIRECT(ADDRESS(ROW()-(COUNTIF(A:A,"SVOL")),COLUMN())):INDIRECT(ADDRESS(ROW()-1,COLUMN()))),                                    IF(AND(A723="TYA",C723="Cash"), SUM(INDIRECT(ADDRESS(ROW()-(COUNTIF(A:A,"TYA")-1),COLUMN())):INDIRECT(ADDRESS(ROW()-1,COLUMN()))),                                    IF(AND(A723="SVOL",ISNUMBER(FIND(" Govt",C723))),"", IF(AND(A723="SVOL",ISNUMBER(FIND(" Index",C723))),J723,                                    IF(ISNUMBER(N723),Q723*N723,IF(ISNUMBER(R723),J723*R723," "))))))</f>
        <v xml:space="preserve"> </v>
      </c>
      <c r="AB723" s="8" t="s">
        <v>1561</v>
      </c>
      <c r="AG723" s="17" t="s">
        <v>6276</v>
      </c>
    </row>
    <row r="724" spans="1:33" x14ac:dyDescent="0.35">
      <c r="A724" t="s">
        <v>1560</v>
      </c>
      <c r="B724" t="s">
        <v>2148</v>
      </c>
      <c r="C724" t="s">
        <v>2149</v>
      </c>
      <c r="D724" t="s">
        <v>2150</v>
      </c>
      <c r="E724" t="s">
        <v>2151</v>
      </c>
      <c r="F724" t="s">
        <v>2152</v>
      </c>
      <c r="G724" s="1">
        <v>462.68346069772048</v>
      </c>
      <c r="H724" s="1">
        <v>177.58</v>
      </c>
      <c r="I724" s="2">
        <v>82163.328950701223</v>
      </c>
      <c r="J724" s="3">
        <v>5.2027673382209832E-4</v>
      </c>
      <c r="K724" s="4">
        <v>157922358.63999999</v>
      </c>
      <c r="L724" s="5">
        <v>6850001</v>
      </c>
      <c r="M724" s="6">
        <v>23.054355560000001</v>
      </c>
      <c r="N724" s="7" t="str">
        <f>IF(ISNUMBER(_xll.BDP($C724, "DELTA_MID")),_xll.BDP($C724, "DELTA_MID")," ")</f>
        <v xml:space="preserve"> </v>
      </c>
      <c r="O724" s="7" t="str">
        <f>IF(ISNUMBER(N724),_xll.BDP($C724, "OPT_UNDL_TICKER")," ")</f>
        <v xml:space="preserve"> </v>
      </c>
      <c r="P724" s="8" t="str">
        <f>IF(ISNUMBER(N724),_xll.BDP($C724, "OPT_UNDL_PX")," ")</f>
        <v xml:space="preserve"> </v>
      </c>
      <c r="Q724" s="7" t="str">
        <f t="shared" si="11"/>
        <v xml:space="preserve"> </v>
      </c>
      <c r="R724" s="8" t="str">
        <f>IF(ISNUMBER(_xll.BDP($T724&amp;" Index","DUR_ADJ_OAS_MID")),_xll.BDP($T724&amp;" Index","DUR_ADJ_OAS_MID"),IF(ISNUMBER(_xll.BDP($T724&amp;" Govt","DUR_ADJ_OAS_MID")),_xll.BDP($T724&amp;" Govt","DUR_ADJ_OAS_MID")," "))</f>
        <v xml:space="preserve"> </v>
      </c>
      <c r="S724" s="7" t="str">
        <f ca="1">IF(AND(A723="SVOL",C723="Cash"),                                     SUM(INDIRECT(ADDRESS(ROW()-(COUNTIF(A:A,"SVOL")),COLUMN())):INDIRECT(ADDRESS(ROW()-1,COLUMN()))),                                    IF(AND(A724="TYA",C724="Cash"), SUM(INDIRECT(ADDRESS(ROW()-(COUNTIF(A:A,"TYA")-1),COLUMN())):INDIRECT(ADDRESS(ROW()-1,COLUMN()))),                                    IF(AND(A724="SVOL",ISNUMBER(FIND(" Govt",C724))),"", IF(AND(A724="SVOL",ISNUMBER(FIND(" Index",C724))),J724,                                    IF(ISNUMBER(N724),Q724*N724,IF(ISNUMBER(R724),J724*R724," "))))))</f>
        <v xml:space="preserve"> </v>
      </c>
      <c r="AB724" s="8" t="s">
        <v>1561</v>
      </c>
      <c r="AG724" s="17" t="s">
        <v>6276</v>
      </c>
    </row>
    <row r="725" spans="1:33" x14ac:dyDescent="0.35">
      <c r="A725" t="s">
        <v>1560</v>
      </c>
      <c r="B725" t="s">
        <v>2153</v>
      </c>
      <c r="C725" t="s">
        <v>2154</v>
      </c>
      <c r="D725" t="s">
        <v>2155</v>
      </c>
      <c r="E725" t="s">
        <v>2156</v>
      </c>
      <c r="F725" t="s">
        <v>2157</v>
      </c>
      <c r="G725" s="1">
        <v>1241.249606538669</v>
      </c>
      <c r="H725" s="1">
        <v>63.53</v>
      </c>
      <c r="I725" s="2">
        <v>78856.58750340165</v>
      </c>
      <c r="J725" s="3">
        <v>4.9933770102283763E-4</v>
      </c>
      <c r="K725" s="4">
        <v>157922358.63999999</v>
      </c>
      <c r="L725" s="5">
        <v>6850001</v>
      </c>
      <c r="M725" s="6">
        <v>23.054355560000001</v>
      </c>
      <c r="N725" s="7" t="str">
        <f>IF(ISNUMBER(_xll.BDP($C725, "DELTA_MID")),_xll.BDP($C725, "DELTA_MID")," ")</f>
        <v xml:space="preserve"> </v>
      </c>
      <c r="O725" s="7" t="str">
        <f>IF(ISNUMBER(N725),_xll.BDP($C725, "OPT_UNDL_TICKER")," ")</f>
        <v xml:space="preserve"> </v>
      </c>
      <c r="P725" s="8" t="str">
        <f>IF(ISNUMBER(N725),_xll.BDP($C725, "OPT_UNDL_PX")," ")</f>
        <v xml:space="preserve"> </v>
      </c>
      <c r="Q725" s="7" t="str">
        <f t="shared" si="11"/>
        <v xml:space="preserve"> </v>
      </c>
      <c r="R725" s="8" t="str">
        <f>IF(ISNUMBER(_xll.BDP($T725&amp;" Index","DUR_ADJ_OAS_MID")),_xll.BDP($T725&amp;" Index","DUR_ADJ_OAS_MID"),IF(ISNUMBER(_xll.BDP($T725&amp;" Govt","DUR_ADJ_OAS_MID")),_xll.BDP($T725&amp;" Govt","DUR_ADJ_OAS_MID")," "))</f>
        <v xml:space="preserve"> </v>
      </c>
      <c r="S725" s="7" t="str">
        <f ca="1">IF(AND(A724="SVOL",C724="Cash"),                                     SUM(INDIRECT(ADDRESS(ROW()-(COUNTIF(A:A,"SVOL")),COLUMN())):INDIRECT(ADDRESS(ROW()-1,COLUMN()))),                                    IF(AND(A725="TYA",C725="Cash"), SUM(INDIRECT(ADDRESS(ROW()-(COUNTIF(A:A,"TYA")-1),COLUMN())):INDIRECT(ADDRESS(ROW()-1,COLUMN()))),                                    IF(AND(A725="SVOL",ISNUMBER(FIND(" Govt",C725))),"", IF(AND(A725="SVOL",ISNUMBER(FIND(" Index",C725))),J725,                                    IF(ISNUMBER(N725),Q725*N725,IF(ISNUMBER(R725),J725*R725," "))))))</f>
        <v xml:space="preserve"> </v>
      </c>
      <c r="AB725" s="8" t="s">
        <v>1561</v>
      </c>
      <c r="AG725" s="17" t="s">
        <v>6276</v>
      </c>
    </row>
    <row r="726" spans="1:33" x14ac:dyDescent="0.35">
      <c r="A726" t="s">
        <v>1560</v>
      </c>
      <c r="B726" t="s">
        <v>2158</v>
      </c>
      <c r="C726" t="s">
        <v>2159</v>
      </c>
      <c r="D726" t="s">
        <v>2160</v>
      </c>
      <c r="E726" t="s">
        <v>2161</v>
      </c>
      <c r="G726" s="1">
        <v>4734.4412115655259</v>
      </c>
      <c r="H726" s="1">
        <v>40.486674999999998</v>
      </c>
      <c r="I726" s="2">
        <v>191681.78263925971</v>
      </c>
      <c r="J726" s="3">
        <v>1.2137722884206521E-3</v>
      </c>
      <c r="K726" s="4">
        <v>157922358.63999999</v>
      </c>
      <c r="L726" s="5">
        <v>6850001</v>
      </c>
      <c r="M726" s="6">
        <v>23.054355560000001</v>
      </c>
      <c r="N726" s="7" t="str">
        <f>IF(ISNUMBER(_xll.BDP($C726, "DELTA_MID")),_xll.BDP($C726, "DELTA_MID")," ")</f>
        <v xml:space="preserve"> </v>
      </c>
      <c r="O726" s="7" t="str">
        <f>IF(ISNUMBER(N726),_xll.BDP($C726, "OPT_UNDL_TICKER")," ")</f>
        <v xml:space="preserve"> </v>
      </c>
      <c r="P726" s="8" t="str">
        <f>IF(ISNUMBER(N726),_xll.BDP($C726, "OPT_UNDL_PX")," ")</f>
        <v xml:space="preserve"> </v>
      </c>
      <c r="Q726" s="7" t="str">
        <f t="shared" si="11"/>
        <v xml:space="preserve"> </v>
      </c>
      <c r="R726" s="8" t="str">
        <f>IF(ISNUMBER(_xll.BDP($T726&amp;" Index","DUR_ADJ_OAS_MID")),_xll.BDP($T726&amp;" Index","DUR_ADJ_OAS_MID"),IF(ISNUMBER(_xll.BDP($T726&amp;" Govt","DUR_ADJ_OAS_MID")),_xll.BDP($T726&amp;" Govt","DUR_ADJ_OAS_MID")," "))</f>
        <v xml:space="preserve"> </v>
      </c>
      <c r="S726" s="7" t="str">
        <f ca="1">IF(AND(A725="SVOL",C725="Cash"),                                     SUM(INDIRECT(ADDRESS(ROW()-(COUNTIF(A:A,"SVOL")),COLUMN())):INDIRECT(ADDRESS(ROW()-1,COLUMN()))),                                    IF(AND(A726="TYA",C726="Cash"), SUM(INDIRECT(ADDRESS(ROW()-(COUNTIF(A:A,"TYA")-1),COLUMN())):INDIRECT(ADDRESS(ROW()-1,COLUMN()))),                                    IF(AND(A726="SVOL",ISNUMBER(FIND(" Govt",C726))),"", IF(AND(A726="SVOL",ISNUMBER(FIND(" Index",C726))),J726,                                    IF(ISNUMBER(N726),Q726*N726,IF(ISNUMBER(R726),J726*R726," "))))))</f>
        <v xml:space="preserve"> </v>
      </c>
      <c r="AB726" s="8" t="s">
        <v>1561</v>
      </c>
      <c r="AG726" s="17" t="s">
        <v>6276</v>
      </c>
    </row>
    <row r="727" spans="1:33" x14ac:dyDescent="0.35">
      <c r="A727" t="s">
        <v>1560</v>
      </c>
      <c r="B727" t="s">
        <v>2162</v>
      </c>
      <c r="C727" t="s">
        <v>2163</v>
      </c>
      <c r="D727" t="s">
        <v>2164</v>
      </c>
      <c r="E727" t="s">
        <v>2165</v>
      </c>
      <c r="G727" s="1">
        <v>8381.0394807811772</v>
      </c>
      <c r="H727" s="1">
        <v>21.40239</v>
      </c>
      <c r="I727" s="2">
        <v>179374.2755730763</v>
      </c>
      <c r="J727" s="3">
        <v>1.135838377274861E-3</v>
      </c>
      <c r="K727" s="4">
        <v>157922358.63999999</v>
      </c>
      <c r="L727" s="5">
        <v>6850001</v>
      </c>
      <c r="M727" s="6">
        <v>23.054355560000001</v>
      </c>
      <c r="N727" s="7" t="str">
        <f>IF(ISNUMBER(_xll.BDP($C727, "DELTA_MID")),_xll.BDP($C727, "DELTA_MID")," ")</f>
        <v xml:space="preserve"> </v>
      </c>
      <c r="O727" s="7" t="str">
        <f>IF(ISNUMBER(N727),_xll.BDP($C727, "OPT_UNDL_TICKER")," ")</f>
        <v xml:space="preserve"> </v>
      </c>
      <c r="P727" s="8" t="str">
        <f>IF(ISNUMBER(N727),_xll.BDP($C727, "OPT_UNDL_PX")," ")</f>
        <v xml:space="preserve"> </v>
      </c>
      <c r="Q727" s="7" t="str">
        <f t="shared" si="11"/>
        <v xml:space="preserve"> </v>
      </c>
      <c r="R727" s="8" t="str">
        <f>IF(ISNUMBER(_xll.BDP($T727&amp;" Index","DUR_ADJ_OAS_MID")),_xll.BDP($T727&amp;" Index","DUR_ADJ_OAS_MID"),IF(ISNUMBER(_xll.BDP($T727&amp;" Govt","DUR_ADJ_OAS_MID")),_xll.BDP($T727&amp;" Govt","DUR_ADJ_OAS_MID")," "))</f>
        <v xml:space="preserve"> </v>
      </c>
      <c r="S727" s="7" t="str">
        <f ca="1">IF(AND(A726="SVOL",C726="Cash"),                                     SUM(INDIRECT(ADDRESS(ROW()-(COUNTIF(A:A,"SVOL")),COLUMN())):INDIRECT(ADDRESS(ROW()-1,COLUMN()))),                                    IF(AND(A727="TYA",C727="Cash"), SUM(INDIRECT(ADDRESS(ROW()-(COUNTIF(A:A,"TYA")-1),COLUMN())):INDIRECT(ADDRESS(ROW()-1,COLUMN()))),                                    IF(AND(A727="SVOL",ISNUMBER(FIND(" Govt",C727))),"", IF(AND(A727="SVOL",ISNUMBER(FIND(" Index",C727))),J727,                                    IF(ISNUMBER(N727),Q727*N727,IF(ISNUMBER(R727),J727*R727," "))))))</f>
        <v xml:space="preserve"> </v>
      </c>
      <c r="AB727" s="8" t="s">
        <v>1561</v>
      </c>
      <c r="AG727" s="17" t="s">
        <v>6276</v>
      </c>
    </row>
    <row r="728" spans="1:33" x14ac:dyDescent="0.35">
      <c r="A728" t="s">
        <v>1560</v>
      </c>
      <c r="B728" t="s">
        <v>2166</v>
      </c>
      <c r="C728" t="s">
        <v>2167</v>
      </c>
      <c r="D728" t="s">
        <v>2168</v>
      </c>
      <c r="E728" t="s">
        <v>2169</v>
      </c>
      <c r="G728" s="1">
        <v>5913.6539416531868</v>
      </c>
      <c r="H728" s="1">
        <v>16.118739999999999</v>
      </c>
      <c r="I728" s="2">
        <v>95320.650335482889</v>
      </c>
      <c r="J728" s="3">
        <v>6.0359186093956443E-4</v>
      </c>
      <c r="K728" s="4">
        <v>157922358.63999999</v>
      </c>
      <c r="L728" s="5">
        <v>6850001</v>
      </c>
      <c r="M728" s="6">
        <v>23.054355560000001</v>
      </c>
      <c r="N728" s="7" t="str">
        <f>IF(ISNUMBER(_xll.BDP($C728, "DELTA_MID")),_xll.BDP($C728, "DELTA_MID")," ")</f>
        <v xml:space="preserve"> </v>
      </c>
      <c r="O728" s="7" t="str">
        <f>IF(ISNUMBER(N728),_xll.BDP($C728, "OPT_UNDL_TICKER")," ")</f>
        <v xml:space="preserve"> </v>
      </c>
      <c r="P728" s="8" t="str">
        <f>IF(ISNUMBER(N728),_xll.BDP($C728, "OPT_UNDL_PX")," ")</f>
        <v xml:space="preserve"> </v>
      </c>
      <c r="Q728" s="7" t="str">
        <f t="shared" si="11"/>
        <v xml:space="preserve"> </v>
      </c>
      <c r="R728" s="8" t="str">
        <f>IF(ISNUMBER(_xll.BDP($T728&amp;" Index","DUR_ADJ_OAS_MID")),_xll.BDP($T728&amp;" Index","DUR_ADJ_OAS_MID"),IF(ISNUMBER(_xll.BDP($T728&amp;" Govt","DUR_ADJ_OAS_MID")),_xll.BDP($T728&amp;" Govt","DUR_ADJ_OAS_MID")," "))</f>
        <v xml:space="preserve"> </v>
      </c>
      <c r="S728" s="7" t="str">
        <f ca="1">IF(AND(A727="SVOL",C727="Cash"),                                     SUM(INDIRECT(ADDRESS(ROW()-(COUNTIF(A:A,"SVOL")),COLUMN())):INDIRECT(ADDRESS(ROW()-1,COLUMN()))),                                    IF(AND(A728="TYA",C728="Cash"), SUM(INDIRECT(ADDRESS(ROW()-(COUNTIF(A:A,"TYA")-1),COLUMN())):INDIRECT(ADDRESS(ROW()-1,COLUMN()))),                                    IF(AND(A728="SVOL",ISNUMBER(FIND(" Govt",C728))),"", IF(AND(A728="SVOL",ISNUMBER(FIND(" Index",C728))),J728,                                    IF(ISNUMBER(N728),Q728*N728,IF(ISNUMBER(R728),J728*R728," "))))))</f>
        <v xml:space="preserve"> </v>
      </c>
      <c r="AB728" s="8" t="s">
        <v>1561</v>
      </c>
      <c r="AG728" s="17" t="s">
        <v>6276</v>
      </c>
    </row>
    <row r="729" spans="1:33" x14ac:dyDescent="0.35">
      <c r="A729" t="s">
        <v>1560</v>
      </c>
      <c r="B729" t="s">
        <v>2170</v>
      </c>
      <c r="C729" t="s">
        <v>2171</v>
      </c>
      <c r="D729" t="s">
        <v>2172</v>
      </c>
      <c r="E729" t="s">
        <v>2173</v>
      </c>
      <c r="F729" t="s">
        <v>2174</v>
      </c>
      <c r="G729" s="1">
        <v>17937.155771842608</v>
      </c>
      <c r="H729" s="1">
        <v>79.48</v>
      </c>
      <c r="I729" s="2">
        <v>1425645.140746051</v>
      </c>
      <c r="J729" s="3">
        <v>9.0275066369541346E-3</v>
      </c>
      <c r="K729" s="4">
        <v>157922358.63999999</v>
      </c>
      <c r="L729" s="5">
        <v>6850001</v>
      </c>
      <c r="M729" s="6">
        <v>23.054355560000001</v>
      </c>
      <c r="N729" s="7" t="str">
        <f>IF(ISNUMBER(_xll.BDP($C729, "DELTA_MID")),_xll.BDP($C729, "DELTA_MID")," ")</f>
        <v xml:space="preserve"> </v>
      </c>
      <c r="O729" s="7" t="str">
        <f>IF(ISNUMBER(N729),_xll.BDP($C729, "OPT_UNDL_TICKER")," ")</f>
        <v xml:space="preserve"> </v>
      </c>
      <c r="P729" s="8" t="str">
        <f>IF(ISNUMBER(N729),_xll.BDP($C729, "OPT_UNDL_PX")," ")</f>
        <v xml:space="preserve"> </v>
      </c>
      <c r="Q729" s="7" t="str">
        <f t="shared" si="11"/>
        <v xml:space="preserve"> </v>
      </c>
      <c r="R729" s="8" t="str">
        <f>IF(ISNUMBER(_xll.BDP($T729&amp;" Index","DUR_ADJ_OAS_MID")),_xll.BDP($T729&amp;" Index","DUR_ADJ_OAS_MID"),IF(ISNUMBER(_xll.BDP($T729&amp;" Govt","DUR_ADJ_OAS_MID")),_xll.BDP($T729&amp;" Govt","DUR_ADJ_OAS_MID")," "))</f>
        <v xml:space="preserve"> </v>
      </c>
      <c r="S729" s="7" t="str">
        <f ca="1">IF(AND(A728="SVOL",C728="Cash"),                                     SUM(INDIRECT(ADDRESS(ROW()-(COUNTIF(A:A,"SVOL")),COLUMN())):INDIRECT(ADDRESS(ROW()-1,COLUMN()))),                                    IF(AND(A729="TYA",C729="Cash"), SUM(INDIRECT(ADDRESS(ROW()-(COUNTIF(A:A,"TYA")-1),COLUMN())):INDIRECT(ADDRESS(ROW()-1,COLUMN()))),                                    IF(AND(A729="SVOL",ISNUMBER(FIND(" Govt",C729))),"", IF(AND(A729="SVOL",ISNUMBER(FIND(" Index",C729))),J729,                                    IF(ISNUMBER(N729),Q729*N729,IF(ISNUMBER(R729),J729*R729," "))))))</f>
        <v xml:space="preserve"> </v>
      </c>
      <c r="AB729" s="8" t="s">
        <v>1561</v>
      </c>
      <c r="AG729" s="17" t="s">
        <v>6276</v>
      </c>
    </row>
    <row r="730" spans="1:33" x14ac:dyDescent="0.35">
      <c r="A730" t="s">
        <v>1560</v>
      </c>
      <c r="B730" t="s">
        <v>2175</v>
      </c>
      <c r="C730" t="s">
        <v>2176</v>
      </c>
      <c r="D730" t="s">
        <v>2177</v>
      </c>
      <c r="E730" t="s">
        <v>2178</v>
      </c>
      <c r="G730" s="1">
        <v>1767.8400756057431</v>
      </c>
      <c r="H730" s="1">
        <v>281.49891000000002</v>
      </c>
      <c r="I730" s="2">
        <v>497645.05433733412</v>
      </c>
      <c r="J730" s="3">
        <v>3.15120074587897E-3</v>
      </c>
      <c r="K730" s="4">
        <v>157922358.63999999</v>
      </c>
      <c r="L730" s="5">
        <v>6850001</v>
      </c>
      <c r="M730" s="6">
        <v>23.054355560000001</v>
      </c>
      <c r="N730" s="7" t="str">
        <f>IF(ISNUMBER(_xll.BDP($C730, "DELTA_MID")),_xll.BDP($C730, "DELTA_MID")," ")</f>
        <v xml:space="preserve"> </v>
      </c>
      <c r="O730" s="7" t="str">
        <f>IF(ISNUMBER(N730),_xll.BDP($C730, "OPT_UNDL_TICKER")," ")</f>
        <v xml:space="preserve"> </v>
      </c>
      <c r="P730" s="8" t="str">
        <f>IF(ISNUMBER(N730),_xll.BDP($C730, "OPT_UNDL_PX")," ")</f>
        <v xml:space="preserve"> </v>
      </c>
      <c r="Q730" s="7" t="str">
        <f t="shared" si="11"/>
        <v xml:space="preserve"> </v>
      </c>
      <c r="R730" s="8" t="str">
        <f>IF(ISNUMBER(_xll.BDP($T730&amp;" Index","DUR_ADJ_OAS_MID")),_xll.BDP($T730&amp;" Index","DUR_ADJ_OAS_MID"),IF(ISNUMBER(_xll.BDP($T730&amp;" Govt","DUR_ADJ_OAS_MID")),_xll.BDP($T730&amp;" Govt","DUR_ADJ_OAS_MID")," "))</f>
        <v xml:space="preserve"> </v>
      </c>
      <c r="S730" s="7" t="str">
        <f ca="1">IF(AND(A729="SVOL",C729="Cash"),                                     SUM(INDIRECT(ADDRESS(ROW()-(COUNTIF(A:A,"SVOL")),COLUMN())):INDIRECT(ADDRESS(ROW()-1,COLUMN()))),                                    IF(AND(A730="TYA",C730="Cash"), SUM(INDIRECT(ADDRESS(ROW()-(COUNTIF(A:A,"TYA")-1),COLUMN())):INDIRECT(ADDRESS(ROW()-1,COLUMN()))),                                    IF(AND(A730="SVOL",ISNUMBER(FIND(" Govt",C730))),"", IF(AND(A730="SVOL",ISNUMBER(FIND(" Index",C730))),J730,                                    IF(ISNUMBER(N730),Q730*N730,IF(ISNUMBER(R730),J730*R730," "))))))</f>
        <v xml:space="preserve"> </v>
      </c>
      <c r="AB730" s="8" t="s">
        <v>1561</v>
      </c>
      <c r="AG730" s="17" t="s">
        <v>6276</v>
      </c>
    </row>
    <row r="731" spans="1:33" x14ac:dyDescent="0.35">
      <c r="A731" t="s">
        <v>1560</v>
      </c>
      <c r="B731" t="s">
        <v>2179</v>
      </c>
      <c r="C731" t="s">
        <v>2180</v>
      </c>
      <c r="D731" t="s">
        <v>2181</v>
      </c>
      <c r="E731" t="s">
        <v>2182</v>
      </c>
      <c r="F731" t="s">
        <v>2183</v>
      </c>
      <c r="G731" s="1">
        <v>13757.6863274467</v>
      </c>
      <c r="H731" s="1">
        <v>29.608063999999999</v>
      </c>
      <c r="I731" s="2">
        <v>407338.45727496682</v>
      </c>
      <c r="J731" s="3">
        <v>2.5793590013655772E-3</v>
      </c>
      <c r="K731" s="4">
        <v>157922358.63999999</v>
      </c>
      <c r="L731" s="5">
        <v>6850001</v>
      </c>
      <c r="M731" s="6">
        <v>23.054355560000001</v>
      </c>
      <c r="N731" s="7" t="str">
        <f>IF(ISNUMBER(_xll.BDP($C731, "DELTA_MID")),_xll.BDP($C731, "DELTA_MID")," ")</f>
        <v xml:space="preserve"> </v>
      </c>
      <c r="O731" s="7" t="str">
        <f>IF(ISNUMBER(N731),_xll.BDP($C731, "OPT_UNDL_TICKER")," ")</f>
        <v xml:space="preserve"> </v>
      </c>
      <c r="P731" s="8" t="str">
        <f>IF(ISNUMBER(N731),_xll.BDP($C731, "OPT_UNDL_PX")," ")</f>
        <v xml:space="preserve"> </v>
      </c>
      <c r="Q731" s="7" t="str">
        <f t="shared" si="11"/>
        <v xml:space="preserve"> </v>
      </c>
      <c r="R731" s="8" t="str">
        <f>IF(ISNUMBER(_xll.BDP($T731&amp;" Index","DUR_ADJ_OAS_MID")),_xll.BDP($T731&amp;" Index","DUR_ADJ_OAS_MID"),IF(ISNUMBER(_xll.BDP($T731&amp;" Govt","DUR_ADJ_OAS_MID")),_xll.BDP($T731&amp;" Govt","DUR_ADJ_OAS_MID")," "))</f>
        <v xml:space="preserve"> </v>
      </c>
      <c r="S731" s="7" t="str">
        <f ca="1">IF(AND(A730="SVOL",C730="Cash"),                                     SUM(INDIRECT(ADDRESS(ROW()-(COUNTIF(A:A,"SVOL")),COLUMN())):INDIRECT(ADDRESS(ROW()-1,COLUMN()))),                                    IF(AND(A731="TYA",C731="Cash"), SUM(INDIRECT(ADDRESS(ROW()-(COUNTIF(A:A,"TYA")-1),COLUMN())):INDIRECT(ADDRESS(ROW()-1,COLUMN()))),                                    IF(AND(A731="SVOL",ISNUMBER(FIND(" Govt",C731))),"", IF(AND(A731="SVOL",ISNUMBER(FIND(" Index",C731))),J731,                                    IF(ISNUMBER(N731),Q731*N731,IF(ISNUMBER(R731),J731*R731," "))))))</f>
        <v xml:space="preserve"> </v>
      </c>
      <c r="AB731" s="8" t="s">
        <v>1561</v>
      </c>
      <c r="AG731" s="17" t="s">
        <v>6276</v>
      </c>
    </row>
    <row r="732" spans="1:33" x14ac:dyDescent="0.35">
      <c r="A732" t="s">
        <v>1560</v>
      </c>
      <c r="B732" t="s">
        <v>2184</v>
      </c>
      <c r="C732" t="s">
        <v>2185</v>
      </c>
      <c r="D732" t="s">
        <v>2186</v>
      </c>
      <c r="E732" t="s">
        <v>2187</v>
      </c>
      <c r="F732" t="s">
        <v>2188</v>
      </c>
      <c r="G732" s="1">
        <v>2345.0594391302311</v>
      </c>
      <c r="H732" s="1">
        <v>36.33</v>
      </c>
      <c r="I732" s="2">
        <v>85196.009423601281</v>
      </c>
      <c r="J732" s="3">
        <v>5.3948035070711055E-4</v>
      </c>
      <c r="K732" s="4">
        <v>157922358.63999999</v>
      </c>
      <c r="L732" s="5">
        <v>6850001</v>
      </c>
      <c r="M732" s="6">
        <v>23.054355560000001</v>
      </c>
      <c r="N732" s="7" t="str">
        <f>IF(ISNUMBER(_xll.BDP($C732, "DELTA_MID")),_xll.BDP($C732, "DELTA_MID")," ")</f>
        <v xml:space="preserve"> </v>
      </c>
      <c r="O732" s="7" t="str">
        <f>IF(ISNUMBER(N732),_xll.BDP($C732, "OPT_UNDL_TICKER")," ")</f>
        <v xml:space="preserve"> </v>
      </c>
      <c r="P732" s="8" t="str">
        <f>IF(ISNUMBER(N732),_xll.BDP($C732, "OPT_UNDL_PX")," ")</f>
        <v xml:space="preserve"> </v>
      </c>
      <c r="Q732" s="7" t="str">
        <f t="shared" si="11"/>
        <v xml:space="preserve"> </v>
      </c>
      <c r="R732" s="8" t="str">
        <f>IF(ISNUMBER(_xll.BDP($T732&amp;" Index","DUR_ADJ_OAS_MID")),_xll.BDP($T732&amp;" Index","DUR_ADJ_OAS_MID"),IF(ISNUMBER(_xll.BDP($T732&amp;" Govt","DUR_ADJ_OAS_MID")),_xll.BDP($T732&amp;" Govt","DUR_ADJ_OAS_MID")," "))</f>
        <v xml:space="preserve"> </v>
      </c>
      <c r="S732" s="7" t="str">
        <f ca="1">IF(AND(A731="SVOL",C731="Cash"),                                     SUM(INDIRECT(ADDRESS(ROW()-(COUNTIF(A:A,"SVOL")),COLUMN())):INDIRECT(ADDRESS(ROW()-1,COLUMN()))),                                    IF(AND(A732="TYA",C732="Cash"), SUM(INDIRECT(ADDRESS(ROW()-(COUNTIF(A:A,"TYA")-1),COLUMN())):INDIRECT(ADDRESS(ROW()-1,COLUMN()))),                                    IF(AND(A732="SVOL",ISNUMBER(FIND(" Govt",C732))),"", IF(AND(A732="SVOL",ISNUMBER(FIND(" Index",C732))),J732,                                    IF(ISNUMBER(N732),Q732*N732,IF(ISNUMBER(R732),J732*R732," "))))))</f>
        <v xml:space="preserve"> </v>
      </c>
      <c r="AB732" s="8" t="s">
        <v>1561</v>
      </c>
      <c r="AG732" s="17" t="s">
        <v>6276</v>
      </c>
    </row>
    <row r="733" spans="1:33" x14ac:dyDescent="0.35">
      <c r="A733" t="s">
        <v>1560</v>
      </c>
      <c r="B733" t="s">
        <v>2189</v>
      </c>
      <c r="C733" t="s">
        <v>2190</v>
      </c>
      <c r="D733" t="s">
        <v>2191</v>
      </c>
      <c r="E733" t="s">
        <v>2192</v>
      </c>
      <c r="F733" t="s">
        <v>2193</v>
      </c>
      <c r="G733" s="1">
        <v>9799.5527132440257</v>
      </c>
      <c r="H733" s="1">
        <v>156.77000000000001</v>
      </c>
      <c r="I733" s="2">
        <v>1536275.8788552659</v>
      </c>
      <c r="J733" s="3">
        <v>9.728045427420208E-3</v>
      </c>
      <c r="K733" s="4">
        <v>157922358.63999999</v>
      </c>
      <c r="L733" s="5">
        <v>6850001</v>
      </c>
      <c r="M733" s="6">
        <v>23.054355560000001</v>
      </c>
      <c r="N733" s="7" t="str">
        <f>IF(ISNUMBER(_xll.BDP($C733, "DELTA_MID")),_xll.BDP($C733, "DELTA_MID")," ")</f>
        <v xml:space="preserve"> </v>
      </c>
      <c r="O733" s="7" t="str">
        <f>IF(ISNUMBER(N733),_xll.BDP($C733, "OPT_UNDL_TICKER")," ")</f>
        <v xml:space="preserve"> </v>
      </c>
      <c r="P733" s="8" t="str">
        <f>IF(ISNUMBER(N733),_xll.BDP($C733, "OPT_UNDL_PX")," ")</f>
        <v xml:space="preserve"> </v>
      </c>
      <c r="Q733" s="7" t="str">
        <f t="shared" si="11"/>
        <v xml:space="preserve"> </v>
      </c>
      <c r="R733" s="8" t="str">
        <f>IF(ISNUMBER(_xll.BDP($T733&amp;" Index","DUR_ADJ_OAS_MID")),_xll.BDP($T733&amp;" Index","DUR_ADJ_OAS_MID"),IF(ISNUMBER(_xll.BDP($T733&amp;" Govt","DUR_ADJ_OAS_MID")),_xll.BDP($T733&amp;" Govt","DUR_ADJ_OAS_MID")," "))</f>
        <v xml:space="preserve"> </v>
      </c>
      <c r="S733" s="7" t="str">
        <f ca="1">IF(AND(A732="SVOL",C732="Cash"),                                     SUM(INDIRECT(ADDRESS(ROW()-(COUNTIF(A:A,"SVOL")),COLUMN())):INDIRECT(ADDRESS(ROW()-1,COLUMN()))),                                    IF(AND(A733="TYA",C733="Cash"), SUM(INDIRECT(ADDRESS(ROW()-(COUNTIF(A:A,"TYA")-1),COLUMN())):INDIRECT(ADDRESS(ROW()-1,COLUMN()))),                                    IF(AND(A733="SVOL",ISNUMBER(FIND(" Govt",C733))),"", IF(AND(A733="SVOL",ISNUMBER(FIND(" Index",C733))),J733,                                    IF(ISNUMBER(N733),Q733*N733,IF(ISNUMBER(R733),J733*R733," "))))))</f>
        <v xml:space="preserve"> </v>
      </c>
      <c r="AB733" s="8" t="s">
        <v>1561</v>
      </c>
      <c r="AG733" s="17" t="s">
        <v>6276</v>
      </c>
    </row>
    <row r="734" spans="1:33" x14ac:dyDescent="0.35">
      <c r="A734" t="s">
        <v>1560</v>
      </c>
      <c r="B734" t="s">
        <v>2194</v>
      </c>
      <c r="C734" t="s">
        <v>2195</v>
      </c>
      <c r="D734" t="s">
        <v>2196</v>
      </c>
      <c r="E734" t="s">
        <v>2197</v>
      </c>
      <c r="F734" t="s">
        <v>2198</v>
      </c>
      <c r="G734" s="1">
        <v>15563.24033609083</v>
      </c>
      <c r="H734" s="1">
        <v>97.22</v>
      </c>
      <c r="I734" s="2">
        <v>1513058.2254747499</v>
      </c>
      <c r="J734" s="3">
        <v>9.5810260086345335E-3</v>
      </c>
      <c r="K734" s="4">
        <v>157922358.63999999</v>
      </c>
      <c r="L734" s="5">
        <v>6850001</v>
      </c>
      <c r="M734" s="6">
        <v>23.054355560000001</v>
      </c>
      <c r="N734" s="7" t="str">
        <f>IF(ISNUMBER(_xll.BDP($C734, "DELTA_MID")),_xll.BDP($C734, "DELTA_MID")," ")</f>
        <v xml:space="preserve"> </v>
      </c>
      <c r="O734" s="7" t="str">
        <f>IF(ISNUMBER(N734),_xll.BDP($C734, "OPT_UNDL_TICKER")," ")</f>
        <v xml:space="preserve"> </v>
      </c>
      <c r="P734" s="8" t="str">
        <f>IF(ISNUMBER(N734),_xll.BDP($C734, "OPT_UNDL_PX")," ")</f>
        <v xml:space="preserve"> </v>
      </c>
      <c r="Q734" s="7" t="str">
        <f t="shared" si="11"/>
        <v xml:space="preserve"> </v>
      </c>
      <c r="R734" s="8" t="str">
        <f>IF(ISNUMBER(_xll.BDP($T734&amp;" Index","DUR_ADJ_OAS_MID")),_xll.BDP($T734&amp;" Index","DUR_ADJ_OAS_MID"),IF(ISNUMBER(_xll.BDP($T734&amp;" Govt","DUR_ADJ_OAS_MID")),_xll.BDP($T734&amp;" Govt","DUR_ADJ_OAS_MID")," "))</f>
        <v xml:space="preserve"> </v>
      </c>
      <c r="S734" s="7" t="str">
        <f ca="1">IF(AND(A733="SVOL",C733="Cash"),                                     SUM(INDIRECT(ADDRESS(ROW()-(COUNTIF(A:A,"SVOL")),COLUMN())):INDIRECT(ADDRESS(ROW()-1,COLUMN()))),                                    IF(AND(A734="TYA",C734="Cash"), SUM(INDIRECT(ADDRESS(ROW()-(COUNTIF(A:A,"TYA")-1),COLUMN())):INDIRECT(ADDRESS(ROW()-1,COLUMN()))),                                    IF(AND(A734="SVOL",ISNUMBER(FIND(" Govt",C734))),"", IF(AND(A734="SVOL",ISNUMBER(FIND(" Index",C734))),J734,                                    IF(ISNUMBER(N734),Q734*N734,IF(ISNUMBER(R734),J734*R734," "))))))</f>
        <v xml:space="preserve"> </v>
      </c>
      <c r="AB734" s="8" t="s">
        <v>1561</v>
      </c>
      <c r="AG734" s="17" t="s">
        <v>6276</v>
      </c>
    </row>
    <row r="735" spans="1:33" x14ac:dyDescent="0.35">
      <c r="A735" t="s">
        <v>1560</v>
      </c>
      <c r="B735" t="s">
        <v>2199</v>
      </c>
      <c r="C735" t="s">
        <v>2200</v>
      </c>
      <c r="D735" t="s">
        <v>2201</v>
      </c>
      <c r="E735" t="s">
        <v>2202</v>
      </c>
      <c r="F735" t="s">
        <v>2203</v>
      </c>
      <c r="G735" s="1">
        <v>1109.5543790640729</v>
      </c>
      <c r="H735" s="1">
        <v>277.06</v>
      </c>
      <c r="I735" s="2">
        <v>307413.13626349199</v>
      </c>
      <c r="J735" s="3">
        <v>1.946609326955858E-3</v>
      </c>
      <c r="K735" s="4">
        <v>157922358.63999999</v>
      </c>
      <c r="L735" s="5">
        <v>6850001</v>
      </c>
      <c r="M735" s="6">
        <v>23.054355560000001</v>
      </c>
      <c r="N735" s="7" t="str">
        <f>IF(ISNUMBER(_xll.BDP($C735, "DELTA_MID")),_xll.BDP($C735, "DELTA_MID")," ")</f>
        <v xml:space="preserve"> </v>
      </c>
      <c r="O735" s="7" t="str">
        <f>IF(ISNUMBER(N735),_xll.BDP($C735, "OPT_UNDL_TICKER")," ")</f>
        <v xml:space="preserve"> </v>
      </c>
      <c r="P735" s="8" t="str">
        <f>IF(ISNUMBER(N735),_xll.BDP($C735, "OPT_UNDL_PX")," ")</f>
        <v xml:space="preserve"> </v>
      </c>
      <c r="Q735" s="7" t="str">
        <f t="shared" si="11"/>
        <v xml:space="preserve"> </v>
      </c>
      <c r="R735" s="8" t="str">
        <f>IF(ISNUMBER(_xll.BDP($T735&amp;" Index","DUR_ADJ_OAS_MID")),_xll.BDP($T735&amp;" Index","DUR_ADJ_OAS_MID"),IF(ISNUMBER(_xll.BDP($T735&amp;" Govt","DUR_ADJ_OAS_MID")),_xll.BDP($T735&amp;" Govt","DUR_ADJ_OAS_MID")," "))</f>
        <v xml:space="preserve"> </v>
      </c>
      <c r="S735" s="7" t="str">
        <f ca="1">IF(AND(A734="SVOL",C734="Cash"),                                     SUM(INDIRECT(ADDRESS(ROW()-(COUNTIF(A:A,"SVOL")),COLUMN())):INDIRECT(ADDRESS(ROW()-1,COLUMN()))),                                    IF(AND(A735="TYA",C735="Cash"), SUM(INDIRECT(ADDRESS(ROW()-(COUNTIF(A:A,"TYA")-1),COLUMN())):INDIRECT(ADDRESS(ROW()-1,COLUMN()))),                                    IF(AND(A735="SVOL",ISNUMBER(FIND(" Govt",C735))),"", IF(AND(A735="SVOL",ISNUMBER(FIND(" Index",C735))),J735,                                    IF(ISNUMBER(N735),Q735*N735,IF(ISNUMBER(R735),J735*R735," "))))))</f>
        <v xml:space="preserve"> </v>
      </c>
      <c r="AB735" s="8" t="s">
        <v>1561</v>
      </c>
      <c r="AG735" s="17" t="s">
        <v>6276</v>
      </c>
    </row>
    <row r="736" spans="1:33" x14ac:dyDescent="0.35">
      <c r="A736" t="s">
        <v>1560</v>
      </c>
      <c r="B736" t="s">
        <v>2204</v>
      </c>
      <c r="C736" t="s">
        <v>2205</v>
      </c>
      <c r="D736" t="s">
        <v>2206</v>
      </c>
      <c r="E736" t="s">
        <v>2207</v>
      </c>
      <c r="G736" s="1">
        <v>7911.7171847421096</v>
      </c>
      <c r="H736" s="1">
        <v>10.1102154</v>
      </c>
      <c r="I736" s="2">
        <v>79989.164921624339</v>
      </c>
      <c r="J736" s="3">
        <v>5.0650943672876452E-4</v>
      </c>
      <c r="K736" s="4">
        <v>157922358.63999999</v>
      </c>
      <c r="L736" s="5">
        <v>6850001</v>
      </c>
      <c r="M736" s="6">
        <v>23.054355560000001</v>
      </c>
      <c r="N736" s="7" t="str">
        <f>IF(ISNUMBER(_xll.BDP($C736, "DELTA_MID")),_xll.BDP($C736, "DELTA_MID")," ")</f>
        <v xml:space="preserve"> </v>
      </c>
      <c r="O736" s="7" t="str">
        <f>IF(ISNUMBER(N736),_xll.BDP($C736, "OPT_UNDL_TICKER")," ")</f>
        <v xml:space="preserve"> </v>
      </c>
      <c r="P736" s="8" t="str">
        <f>IF(ISNUMBER(N736),_xll.BDP($C736, "OPT_UNDL_PX")," ")</f>
        <v xml:space="preserve"> </v>
      </c>
      <c r="Q736" s="7" t="str">
        <f t="shared" si="11"/>
        <v xml:space="preserve"> </v>
      </c>
      <c r="R736" s="8" t="str">
        <f>IF(ISNUMBER(_xll.BDP($T736&amp;" Index","DUR_ADJ_OAS_MID")),_xll.BDP($T736&amp;" Index","DUR_ADJ_OAS_MID"),IF(ISNUMBER(_xll.BDP($T736&amp;" Govt","DUR_ADJ_OAS_MID")),_xll.BDP($T736&amp;" Govt","DUR_ADJ_OAS_MID")," "))</f>
        <v xml:space="preserve"> </v>
      </c>
      <c r="S736" s="7" t="str">
        <f ca="1">IF(AND(A735="SVOL",C735="Cash"),                                     SUM(INDIRECT(ADDRESS(ROW()-(COUNTIF(A:A,"SVOL")),COLUMN())):INDIRECT(ADDRESS(ROW()-1,COLUMN()))),                                    IF(AND(A736="TYA",C736="Cash"), SUM(INDIRECT(ADDRESS(ROW()-(COUNTIF(A:A,"TYA")-1),COLUMN())):INDIRECT(ADDRESS(ROW()-1,COLUMN()))),                                    IF(AND(A736="SVOL",ISNUMBER(FIND(" Govt",C736))),"", IF(AND(A736="SVOL",ISNUMBER(FIND(" Index",C736))),J736,                                    IF(ISNUMBER(N736),Q736*N736,IF(ISNUMBER(R736),J736*R736," "))))))</f>
        <v xml:space="preserve"> </v>
      </c>
      <c r="AB736" s="8" t="s">
        <v>1561</v>
      </c>
      <c r="AG736" s="17" t="s">
        <v>6276</v>
      </c>
    </row>
    <row r="737" spans="1:33" x14ac:dyDescent="0.35">
      <c r="A737" t="s">
        <v>1560</v>
      </c>
      <c r="B737" t="s">
        <v>2208</v>
      </c>
      <c r="C737" t="s">
        <v>2209</v>
      </c>
      <c r="D737" t="s">
        <v>2210</v>
      </c>
      <c r="E737" t="s">
        <v>2211</v>
      </c>
      <c r="G737" s="1">
        <v>4434.1572409063201</v>
      </c>
      <c r="H737" s="1">
        <v>39.307538400000013</v>
      </c>
      <c r="I737" s="2">
        <v>174295.80601856319</v>
      </c>
      <c r="J737" s="3">
        <v>1.1036803624234631E-3</v>
      </c>
      <c r="K737" s="4">
        <v>157922358.63999999</v>
      </c>
      <c r="L737" s="5">
        <v>6850001</v>
      </c>
      <c r="M737" s="6">
        <v>23.054355560000001</v>
      </c>
      <c r="N737" s="7" t="str">
        <f>IF(ISNUMBER(_xll.BDP($C737, "DELTA_MID")),_xll.BDP($C737, "DELTA_MID")," ")</f>
        <v xml:space="preserve"> </v>
      </c>
      <c r="O737" s="7" t="str">
        <f>IF(ISNUMBER(N737),_xll.BDP($C737, "OPT_UNDL_TICKER")," ")</f>
        <v xml:space="preserve"> </v>
      </c>
      <c r="P737" s="8" t="str">
        <f>IF(ISNUMBER(N737),_xll.BDP($C737, "OPT_UNDL_PX")," ")</f>
        <v xml:space="preserve"> </v>
      </c>
      <c r="Q737" s="7" t="str">
        <f t="shared" si="11"/>
        <v xml:space="preserve"> </v>
      </c>
      <c r="R737" s="8" t="str">
        <f>IF(ISNUMBER(_xll.BDP($T737&amp;" Index","DUR_ADJ_OAS_MID")),_xll.BDP($T737&amp;" Index","DUR_ADJ_OAS_MID"),IF(ISNUMBER(_xll.BDP($T737&amp;" Govt","DUR_ADJ_OAS_MID")),_xll.BDP($T737&amp;" Govt","DUR_ADJ_OAS_MID")," "))</f>
        <v xml:space="preserve"> </v>
      </c>
      <c r="S737" s="7" t="str">
        <f ca="1">IF(AND(A736="SVOL",C736="Cash"),                                     SUM(INDIRECT(ADDRESS(ROW()-(COUNTIF(A:A,"SVOL")),COLUMN())):INDIRECT(ADDRESS(ROW()-1,COLUMN()))),                                    IF(AND(A737="TYA",C737="Cash"), SUM(INDIRECT(ADDRESS(ROW()-(COUNTIF(A:A,"TYA")-1),COLUMN())):INDIRECT(ADDRESS(ROW()-1,COLUMN()))),                                    IF(AND(A737="SVOL",ISNUMBER(FIND(" Govt",C737))),"", IF(AND(A737="SVOL",ISNUMBER(FIND(" Index",C737))),J737,                                    IF(ISNUMBER(N737),Q737*N737,IF(ISNUMBER(R737),J737*R737," "))))))</f>
        <v xml:space="preserve"> </v>
      </c>
      <c r="AB737" s="8" t="s">
        <v>1561</v>
      </c>
      <c r="AG737" s="17" t="s">
        <v>6276</v>
      </c>
    </row>
    <row r="738" spans="1:33" x14ac:dyDescent="0.35">
      <c r="A738" t="s">
        <v>1560</v>
      </c>
      <c r="B738" t="s">
        <v>2212</v>
      </c>
      <c r="C738" t="s">
        <v>2213</v>
      </c>
      <c r="D738" t="s">
        <v>2214</v>
      </c>
      <c r="E738" t="s">
        <v>2215</v>
      </c>
      <c r="F738" t="s">
        <v>2216</v>
      </c>
      <c r="G738" s="1">
        <v>1981.603334186191</v>
      </c>
      <c r="H738" s="1">
        <v>195.3</v>
      </c>
      <c r="I738" s="2">
        <v>387007.13116656302</v>
      </c>
      <c r="J738" s="3">
        <v>2.4506164579822728E-3</v>
      </c>
      <c r="K738" s="4">
        <v>157922358.63999999</v>
      </c>
      <c r="L738" s="5">
        <v>6850001</v>
      </c>
      <c r="M738" s="6">
        <v>23.054355560000001</v>
      </c>
      <c r="N738" s="7" t="str">
        <f>IF(ISNUMBER(_xll.BDP($C738, "DELTA_MID")),_xll.BDP($C738, "DELTA_MID")," ")</f>
        <v xml:space="preserve"> </v>
      </c>
      <c r="O738" s="7" t="str">
        <f>IF(ISNUMBER(N738),_xll.BDP($C738, "OPT_UNDL_TICKER")," ")</f>
        <v xml:space="preserve"> </v>
      </c>
      <c r="P738" s="8" t="str">
        <f>IF(ISNUMBER(N738),_xll.BDP($C738, "OPT_UNDL_PX")," ")</f>
        <v xml:space="preserve"> </v>
      </c>
      <c r="Q738" s="7" t="str">
        <f t="shared" si="11"/>
        <v xml:space="preserve"> </v>
      </c>
      <c r="R738" s="8" t="str">
        <f>IF(ISNUMBER(_xll.BDP($T738&amp;" Index","DUR_ADJ_OAS_MID")),_xll.BDP($T738&amp;" Index","DUR_ADJ_OAS_MID"),IF(ISNUMBER(_xll.BDP($T738&amp;" Govt","DUR_ADJ_OAS_MID")),_xll.BDP($T738&amp;" Govt","DUR_ADJ_OAS_MID")," "))</f>
        <v xml:space="preserve"> </v>
      </c>
      <c r="S738" s="7" t="str">
        <f ca="1">IF(AND(A737="SVOL",C737="Cash"),                                     SUM(INDIRECT(ADDRESS(ROW()-(COUNTIF(A:A,"SVOL")),COLUMN())):INDIRECT(ADDRESS(ROW()-1,COLUMN()))),                                    IF(AND(A738="TYA",C738="Cash"), SUM(INDIRECT(ADDRESS(ROW()-(COUNTIF(A:A,"TYA")-1),COLUMN())):INDIRECT(ADDRESS(ROW()-1,COLUMN()))),                                    IF(AND(A738="SVOL",ISNUMBER(FIND(" Govt",C738))),"", IF(AND(A738="SVOL",ISNUMBER(FIND(" Index",C738))),J738,                                    IF(ISNUMBER(N738),Q738*N738,IF(ISNUMBER(R738),J738*R738," "))))))</f>
        <v xml:space="preserve"> </v>
      </c>
      <c r="AB738" s="8" t="s">
        <v>1561</v>
      </c>
      <c r="AG738" s="17" t="s">
        <v>6276</v>
      </c>
    </row>
    <row r="739" spans="1:33" x14ac:dyDescent="0.35">
      <c r="A739" t="s">
        <v>1560</v>
      </c>
      <c r="B739" t="s">
        <v>828</v>
      </c>
      <c r="C739" t="s">
        <v>2217</v>
      </c>
      <c r="D739" t="s">
        <v>830</v>
      </c>
      <c r="E739" t="s">
        <v>831</v>
      </c>
      <c r="F739" t="s">
        <v>832</v>
      </c>
      <c r="G739" s="1">
        <v>403.99784055132471</v>
      </c>
      <c r="H739" s="1">
        <v>193.7</v>
      </c>
      <c r="I739" s="2">
        <v>78254.381714791598</v>
      </c>
      <c r="J739" s="3">
        <v>4.9552439812009387E-4</v>
      </c>
      <c r="K739" s="4">
        <v>157922358.63999999</v>
      </c>
      <c r="L739" s="5">
        <v>6850001</v>
      </c>
      <c r="M739" s="6">
        <v>23.054355560000001</v>
      </c>
      <c r="N739" s="7" t="str">
        <f>IF(ISNUMBER(_xll.BDP($C739, "DELTA_MID")),_xll.BDP($C739, "DELTA_MID")," ")</f>
        <v xml:space="preserve"> </v>
      </c>
      <c r="O739" s="7" t="str">
        <f>IF(ISNUMBER(N739),_xll.BDP($C739, "OPT_UNDL_TICKER")," ")</f>
        <v xml:space="preserve"> </v>
      </c>
      <c r="P739" s="8" t="str">
        <f>IF(ISNUMBER(N739),_xll.BDP($C739, "OPT_UNDL_PX")," ")</f>
        <v xml:space="preserve"> </v>
      </c>
      <c r="Q739" s="7" t="str">
        <f t="shared" si="11"/>
        <v xml:space="preserve"> </v>
      </c>
      <c r="R739" s="8" t="str">
        <f>IF(ISNUMBER(_xll.BDP($T739&amp;" Index","DUR_ADJ_OAS_MID")),_xll.BDP($T739&amp;" Index","DUR_ADJ_OAS_MID"),IF(ISNUMBER(_xll.BDP($T739&amp;" Govt","DUR_ADJ_OAS_MID")),_xll.BDP($T739&amp;" Govt","DUR_ADJ_OAS_MID")," "))</f>
        <v xml:space="preserve"> </v>
      </c>
      <c r="S739" s="7" t="str">
        <f ca="1">IF(AND(A738="SVOL",C738="Cash"),                                     SUM(INDIRECT(ADDRESS(ROW()-(COUNTIF(A:A,"SVOL")),COLUMN())):INDIRECT(ADDRESS(ROW()-1,COLUMN()))),                                    IF(AND(A739="TYA",C739="Cash"), SUM(INDIRECT(ADDRESS(ROW()-(COUNTIF(A:A,"TYA")-1),COLUMN())):INDIRECT(ADDRESS(ROW()-1,COLUMN()))),                                    IF(AND(A739="SVOL",ISNUMBER(FIND(" Govt",C739))),"", IF(AND(A739="SVOL",ISNUMBER(FIND(" Index",C739))),J739,                                    IF(ISNUMBER(N739),Q739*N739,IF(ISNUMBER(R739),J739*R739," "))))))</f>
        <v xml:space="preserve"> </v>
      </c>
      <c r="AB739" s="8" t="s">
        <v>1561</v>
      </c>
      <c r="AG739" s="17" t="s">
        <v>6276</v>
      </c>
    </row>
    <row r="740" spans="1:33" x14ac:dyDescent="0.35">
      <c r="A740" t="s">
        <v>1560</v>
      </c>
      <c r="B740" t="s">
        <v>2218</v>
      </c>
      <c r="C740" t="s">
        <v>2219</v>
      </c>
      <c r="D740" t="s">
        <v>2220</v>
      </c>
      <c r="E740" t="s">
        <v>2221</v>
      </c>
      <c r="F740" t="s">
        <v>2222</v>
      </c>
      <c r="G740" s="1">
        <v>1491.2840869722761</v>
      </c>
      <c r="H740" s="1">
        <v>606.09</v>
      </c>
      <c r="I740" s="2">
        <v>903852.37227302662</v>
      </c>
      <c r="J740" s="3">
        <v>5.7233971177789314E-3</v>
      </c>
      <c r="K740" s="4">
        <v>157922358.63999999</v>
      </c>
      <c r="L740" s="5">
        <v>6850001</v>
      </c>
      <c r="M740" s="6">
        <v>23.054355560000001</v>
      </c>
      <c r="N740" s="7" t="str">
        <f>IF(ISNUMBER(_xll.BDP($C740, "DELTA_MID")),_xll.BDP($C740, "DELTA_MID")," ")</f>
        <v xml:space="preserve"> </v>
      </c>
      <c r="O740" s="7" t="str">
        <f>IF(ISNUMBER(N740),_xll.BDP($C740, "OPT_UNDL_TICKER")," ")</f>
        <v xml:space="preserve"> </v>
      </c>
      <c r="P740" s="8" t="str">
        <f>IF(ISNUMBER(N740),_xll.BDP($C740, "OPT_UNDL_PX")," ")</f>
        <v xml:space="preserve"> </v>
      </c>
      <c r="Q740" s="7" t="str">
        <f t="shared" si="11"/>
        <v xml:space="preserve"> </v>
      </c>
      <c r="R740" s="8" t="str">
        <f>IF(ISNUMBER(_xll.BDP($T740&amp;" Index","DUR_ADJ_OAS_MID")),_xll.BDP($T740&amp;" Index","DUR_ADJ_OAS_MID"),IF(ISNUMBER(_xll.BDP($T740&amp;" Govt","DUR_ADJ_OAS_MID")),_xll.BDP($T740&amp;" Govt","DUR_ADJ_OAS_MID")," "))</f>
        <v xml:space="preserve"> </v>
      </c>
      <c r="S740" s="7" t="str">
        <f ca="1">IF(AND(A739="SVOL",C739="Cash"),                                     SUM(INDIRECT(ADDRESS(ROW()-(COUNTIF(A:A,"SVOL")),COLUMN())):INDIRECT(ADDRESS(ROW()-1,COLUMN()))),                                    IF(AND(A740="TYA",C740="Cash"), SUM(INDIRECT(ADDRESS(ROW()-(COUNTIF(A:A,"TYA")-1),COLUMN())):INDIRECT(ADDRESS(ROW()-1,COLUMN()))),                                    IF(AND(A740="SVOL",ISNUMBER(FIND(" Govt",C740))),"", IF(AND(A740="SVOL",ISNUMBER(FIND(" Index",C740))),J740,                                    IF(ISNUMBER(N740),Q740*N740,IF(ISNUMBER(R740),J740*R740," "))))))</f>
        <v xml:space="preserve"> </v>
      </c>
      <c r="AB740" s="8" t="s">
        <v>1561</v>
      </c>
      <c r="AG740" s="17" t="s">
        <v>6276</v>
      </c>
    </row>
    <row r="741" spans="1:33" x14ac:dyDescent="0.35">
      <c r="A741" t="s">
        <v>1560</v>
      </c>
      <c r="B741" t="s">
        <v>2223</v>
      </c>
      <c r="C741" t="s">
        <v>2224</v>
      </c>
      <c r="D741" t="s">
        <v>2225</v>
      </c>
      <c r="E741" t="s">
        <v>2226</v>
      </c>
      <c r="G741" s="1">
        <v>18281.05261353228</v>
      </c>
      <c r="H741" s="1">
        <v>8.2585903200000015</v>
      </c>
      <c r="I741" s="2">
        <v>150975.72415352851</v>
      </c>
      <c r="J741" s="3">
        <v>9.5601234336736894E-4</v>
      </c>
      <c r="K741" s="4">
        <v>157922358.63999999</v>
      </c>
      <c r="L741" s="5">
        <v>6850001</v>
      </c>
      <c r="M741" s="6">
        <v>23.054355560000001</v>
      </c>
      <c r="N741" s="7" t="str">
        <f>IF(ISNUMBER(_xll.BDP($C741, "DELTA_MID")),_xll.BDP($C741, "DELTA_MID")," ")</f>
        <v xml:space="preserve"> </v>
      </c>
      <c r="O741" s="7" t="str">
        <f>IF(ISNUMBER(N741),_xll.BDP($C741, "OPT_UNDL_TICKER")," ")</f>
        <v xml:space="preserve"> </v>
      </c>
      <c r="P741" s="8" t="str">
        <f>IF(ISNUMBER(N741),_xll.BDP($C741, "OPT_UNDL_PX")," ")</f>
        <v xml:space="preserve"> </v>
      </c>
      <c r="Q741" s="7" t="str">
        <f t="shared" si="11"/>
        <v xml:space="preserve"> </v>
      </c>
      <c r="R741" s="8" t="str">
        <f>IF(ISNUMBER(_xll.BDP($T741&amp;" Index","DUR_ADJ_OAS_MID")),_xll.BDP($T741&amp;" Index","DUR_ADJ_OAS_MID"),IF(ISNUMBER(_xll.BDP($T741&amp;" Govt","DUR_ADJ_OAS_MID")),_xll.BDP($T741&amp;" Govt","DUR_ADJ_OAS_MID")," "))</f>
        <v xml:space="preserve"> </v>
      </c>
      <c r="S741" s="7" t="str">
        <f ca="1">IF(AND(A740="SVOL",C740="Cash"),                                     SUM(INDIRECT(ADDRESS(ROW()-(COUNTIF(A:A,"SVOL")),COLUMN())):INDIRECT(ADDRESS(ROW()-1,COLUMN()))),                                    IF(AND(A741="TYA",C741="Cash"), SUM(INDIRECT(ADDRESS(ROW()-(COUNTIF(A:A,"TYA")-1),COLUMN())):INDIRECT(ADDRESS(ROW()-1,COLUMN()))),                                    IF(AND(A741="SVOL",ISNUMBER(FIND(" Govt",C741))),"", IF(AND(A741="SVOL",ISNUMBER(FIND(" Index",C741))),J741,                                    IF(ISNUMBER(N741),Q741*N741,IF(ISNUMBER(R741),J741*R741," "))))))</f>
        <v xml:space="preserve"> </v>
      </c>
      <c r="AB741" s="8" t="s">
        <v>1561</v>
      </c>
      <c r="AG741" s="17" t="s">
        <v>6276</v>
      </c>
    </row>
    <row r="742" spans="1:33" x14ac:dyDescent="0.35">
      <c r="A742" t="s">
        <v>1560</v>
      </c>
      <c r="B742" t="s">
        <v>2227</v>
      </c>
      <c r="C742" t="s">
        <v>2228</v>
      </c>
      <c r="D742" t="s">
        <v>2229</v>
      </c>
      <c r="E742" t="s">
        <v>2230</v>
      </c>
      <c r="F742" t="s">
        <v>2231</v>
      </c>
      <c r="G742" s="1">
        <v>7084.8578148100842</v>
      </c>
      <c r="H742" s="1">
        <v>61.344479999999997</v>
      </c>
      <c r="I742" s="2">
        <v>434616.91852346092</v>
      </c>
      <c r="J742" s="3">
        <v>2.7520923716331659E-3</v>
      </c>
      <c r="K742" s="4">
        <v>157922358.63999999</v>
      </c>
      <c r="L742" s="5">
        <v>6850001</v>
      </c>
      <c r="M742" s="6">
        <v>23.054355560000001</v>
      </c>
      <c r="N742" s="7" t="str">
        <f>IF(ISNUMBER(_xll.BDP($C742, "DELTA_MID")),_xll.BDP($C742, "DELTA_MID")," ")</f>
        <v xml:space="preserve"> </v>
      </c>
      <c r="O742" s="7" t="str">
        <f>IF(ISNUMBER(N742),_xll.BDP($C742, "OPT_UNDL_TICKER")," ")</f>
        <v xml:space="preserve"> </v>
      </c>
      <c r="P742" s="8" t="str">
        <f>IF(ISNUMBER(N742),_xll.BDP($C742, "OPT_UNDL_PX")," ")</f>
        <v xml:space="preserve"> </v>
      </c>
      <c r="Q742" s="7" t="str">
        <f t="shared" si="11"/>
        <v xml:space="preserve"> </v>
      </c>
      <c r="R742" s="8" t="str">
        <f>IF(ISNUMBER(_xll.BDP($T742&amp;" Index","DUR_ADJ_OAS_MID")),_xll.BDP($T742&amp;" Index","DUR_ADJ_OAS_MID"),IF(ISNUMBER(_xll.BDP($T742&amp;" Govt","DUR_ADJ_OAS_MID")),_xll.BDP($T742&amp;" Govt","DUR_ADJ_OAS_MID")," "))</f>
        <v xml:space="preserve"> </v>
      </c>
      <c r="S742" s="7" t="str">
        <f ca="1">IF(AND(A741="SVOL",C741="Cash"),                                     SUM(INDIRECT(ADDRESS(ROW()-(COUNTIF(A:A,"SVOL")),COLUMN())):INDIRECT(ADDRESS(ROW()-1,COLUMN()))),                                    IF(AND(A742="TYA",C742="Cash"), SUM(INDIRECT(ADDRESS(ROW()-(COUNTIF(A:A,"TYA")-1),COLUMN())):INDIRECT(ADDRESS(ROW()-1,COLUMN()))),                                    IF(AND(A742="SVOL",ISNUMBER(FIND(" Govt",C742))),"", IF(AND(A742="SVOL",ISNUMBER(FIND(" Index",C742))),J742,                                    IF(ISNUMBER(N742),Q742*N742,IF(ISNUMBER(R742),J742*R742," "))))))</f>
        <v xml:space="preserve"> </v>
      </c>
      <c r="AB742" s="8" t="s">
        <v>1561</v>
      </c>
      <c r="AG742" s="17" t="s">
        <v>6276</v>
      </c>
    </row>
    <row r="743" spans="1:33" x14ac:dyDescent="0.35">
      <c r="A743" t="s">
        <v>1560</v>
      </c>
      <c r="B743" t="s">
        <v>2232</v>
      </c>
      <c r="C743" t="s">
        <v>2233</v>
      </c>
      <c r="D743" t="s">
        <v>2234</v>
      </c>
      <c r="E743" t="s">
        <v>2235</v>
      </c>
      <c r="G743" s="1">
        <v>12386.992802500559</v>
      </c>
      <c r="H743" s="1">
        <v>10.312609999999999</v>
      </c>
      <c r="I743" s="2">
        <v>127742.2258449954</v>
      </c>
      <c r="J743" s="3">
        <v>8.0889259092309211E-4</v>
      </c>
      <c r="K743" s="4">
        <v>157922358.63999999</v>
      </c>
      <c r="L743" s="5">
        <v>6850001</v>
      </c>
      <c r="M743" s="6">
        <v>23.054355560000001</v>
      </c>
      <c r="N743" s="7" t="str">
        <f>IF(ISNUMBER(_xll.BDP($C743, "DELTA_MID")),_xll.BDP($C743, "DELTA_MID")," ")</f>
        <v xml:space="preserve"> </v>
      </c>
      <c r="O743" s="7" t="str">
        <f>IF(ISNUMBER(N743),_xll.BDP($C743, "OPT_UNDL_TICKER")," ")</f>
        <v xml:space="preserve"> </v>
      </c>
      <c r="P743" s="8" t="str">
        <f>IF(ISNUMBER(N743),_xll.BDP($C743, "OPT_UNDL_PX")," ")</f>
        <v xml:space="preserve"> </v>
      </c>
      <c r="Q743" s="7" t="str">
        <f t="shared" si="11"/>
        <v xml:space="preserve"> </v>
      </c>
      <c r="R743" s="8" t="str">
        <f>IF(ISNUMBER(_xll.BDP($T743&amp;" Index","DUR_ADJ_OAS_MID")),_xll.BDP($T743&amp;" Index","DUR_ADJ_OAS_MID"),IF(ISNUMBER(_xll.BDP($T743&amp;" Govt","DUR_ADJ_OAS_MID")),_xll.BDP($T743&amp;" Govt","DUR_ADJ_OAS_MID")," "))</f>
        <v xml:space="preserve"> </v>
      </c>
      <c r="S743" s="7" t="str">
        <f ca="1">IF(AND(A742="SVOL",C742="Cash"),                                     SUM(INDIRECT(ADDRESS(ROW()-(COUNTIF(A:A,"SVOL")),COLUMN())):INDIRECT(ADDRESS(ROW()-1,COLUMN()))),                                    IF(AND(A743="TYA",C743="Cash"), SUM(INDIRECT(ADDRESS(ROW()-(COUNTIF(A:A,"TYA")-1),COLUMN())):INDIRECT(ADDRESS(ROW()-1,COLUMN()))),                                    IF(AND(A743="SVOL",ISNUMBER(FIND(" Govt",C743))),"", IF(AND(A743="SVOL",ISNUMBER(FIND(" Index",C743))),J743,                                    IF(ISNUMBER(N743),Q743*N743,IF(ISNUMBER(R743),J743*R743," "))))))</f>
        <v xml:space="preserve"> </v>
      </c>
      <c r="AB743" s="8" t="s">
        <v>1561</v>
      </c>
      <c r="AG743" s="17" t="s">
        <v>6276</v>
      </c>
    </row>
    <row r="744" spans="1:33" x14ac:dyDescent="0.35">
      <c r="A744" t="s">
        <v>1560</v>
      </c>
      <c r="B744" t="s">
        <v>2236</v>
      </c>
      <c r="C744" t="s">
        <v>2237</v>
      </c>
      <c r="D744" t="s">
        <v>2238</v>
      </c>
      <c r="E744" t="s">
        <v>2239</v>
      </c>
      <c r="G744" s="1">
        <v>5287.5398919551772</v>
      </c>
      <c r="H744" s="1">
        <v>23.515306800000001</v>
      </c>
      <c r="I744" s="2">
        <v>124338.12277656489</v>
      </c>
      <c r="J744" s="3">
        <v>7.8733704237540043E-4</v>
      </c>
      <c r="K744" s="4">
        <v>157922358.63999999</v>
      </c>
      <c r="L744" s="5">
        <v>6850001</v>
      </c>
      <c r="M744" s="6">
        <v>23.054355560000001</v>
      </c>
      <c r="N744" s="7" t="str">
        <f>IF(ISNUMBER(_xll.BDP($C744, "DELTA_MID")),_xll.BDP($C744, "DELTA_MID")," ")</f>
        <v xml:space="preserve"> </v>
      </c>
      <c r="O744" s="7" t="str">
        <f>IF(ISNUMBER(N744),_xll.BDP($C744, "OPT_UNDL_TICKER")," ")</f>
        <v xml:space="preserve"> </v>
      </c>
      <c r="P744" s="8" t="str">
        <f>IF(ISNUMBER(N744),_xll.BDP($C744, "OPT_UNDL_PX")," ")</f>
        <v xml:space="preserve"> </v>
      </c>
      <c r="Q744" s="7" t="str">
        <f t="shared" si="11"/>
        <v xml:space="preserve"> </v>
      </c>
      <c r="R744" s="8" t="str">
        <f>IF(ISNUMBER(_xll.BDP($T744&amp;" Index","DUR_ADJ_OAS_MID")),_xll.BDP($T744&amp;" Index","DUR_ADJ_OAS_MID"),IF(ISNUMBER(_xll.BDP($T744&amp;" Govt","DUR_ADJ_OAS_MID")),_xll.BDP($T744&amp;" Govt","DUR_ADJ_OAS_MID")," "))</f>
        <v xml:space="preserve"> </v>
      </c>
      <c r="S744" s="7" t="str">
        <f ca="1">IF(AND(A743="SVOL",C743="Cash"),                                     SUM(INDIRECT(ADDRESS(ROW()-(COUNTIF(A:A,"SVOL")),COLUMN())):INDIRECT(ADDRESS(ROW()-1,COLUMN()))),                                    IF(AND(A744="TYA",C744="Cash"), SUM(INDIRECT(ADDRESS(ROW()-(COUNTIF(A:A,"TYA")-1),COLUMN())):INDIRECT(ADDRESS(ROW()-1,COLUMN()))),                                    IF(AND(A744="SVOL",ISNUMBER(FIND(" Govt",C744))),"", IF(AND(A744="SVOL",ISNUMBER(FIND(" Index",C744))),J744,                                    IF(ISNUMBER(N744),Q744*N744,IF(ISNUMBER(R744),J744*R744," "))))))</f>
        <v xml:space="preserve"> </v>
      </c>
      <c r="AB744" s="8" t="s">
        <v>1561</v>
      </c>
      <c r="AG744" s="17" t="s">
        <v>6276</v>
      </c>
    </row>
    <row r="745" spans="1:33" x14ac:dyDescent="0.35">
      <c r="A745" t="s">
        <v>1560</v>
      </c>
      <c r="B745" t="s">
        <v>2240</v>
      </c>
      <c r="C745" t="s">
        <v>2241</v>
      </c>
      <c r="D745" t="s">
        <v>2242</v>
      </c>
      <c r="E745" t="s">
        <v>2243</v>
      </c>
      <c r="G745" s="1">
        <v>3043.372873100649</v>
      </c>
      <c r="H745" s="1">
        <v>32.531632799999997</v>
      </c>
      <c r="I745" s="2">
        <v>99005.888781191286</v>
      </c>
      <c r="J745" s="3">
        <v>6.2692762211641762E-4</v>
      </c>
      <c r="K745" s="4">
        <v>157922358.63999999</v>
      </c>
      <c r="L745" s="5">
        <v>6850001</v>
      </c>
      <c r="M745" s="6">
        <v>23.054355560000001</v>
      </c>
      <c r="N745" s="7" t="str">
        <f>IF(ISNUMBER(_xll.BDP($C745, "DELTA_MID")),_xll.BDP($C745, "DELTA_MID")," ")</f>
        <v xml:space="preserve"> </v>
      </c>
      <c r="O745" s="7" t="str">
        <f>IF(ISNUMBER(N745),_xll.BDP($C745, "OPT_UNDL_TICKER")," ")</f>
        <v xml:space="preserve"> </v>
      </c>
      <c r="P745" s="8" t="str">
        <f>IF(ISNUMBER(N745),_xll.BDP($C745, "OPT_UNDL_PX")," ")</f>
        <v xml:space="preserve"> </v>
      </c>
      <c r="Q745" s="7" t="str">
        <f t="shared" si="11"/>
        <v xml:space="preserve"> </v>
      </c>
      <c r="R745" s="8" t="str">
        <f>IF(ISNUMBER(_xll.BDP($T745&amp;" Index","DUR_ADJ_OAS_MID")),_xll.BDP($T745&amp;" Index","DUR_ADJ_OAS_MID"),IF(ISNUMBER(_xll.BDP($T745&amp;" Govt","DUR_ADJ_OAS_MID")),_xll.BDP($T745&amp;" Govt","DUR_ADJ_OAS_MID")," "))</f>
        <v xml:space="preserve"> </v>
      </c>
      <c r="S745" s="7" t="str">
        <f ca="1">IF(AND(A744="SVOL",C744="Cash"),                                     SUM(INDIRECT(ADDRESS(ROW()-(COUNTIF(A:A,"SVOL")),COLUMN())):INDIRECT(ADDRESS(ROW()-1,COLUMN()))),                                    IF(AND(A745="TYA",C745="Cash"), SUM(INDIRECT(ADDRESS(ROW()-(COUNTIF(A:A,"TYA")-1),COLUMN())):INDIRECT(ADDRESS(ROW()-1,COLUMN()))),                                    IF(AND(A745="SVOL",ISNUMBER(FIND(" Govt",C745))),"", IF(AND(A745="SVOL",ISNUMBER(FIND(" Index",C745))),J745,                                    IF(ISNUMBER(N745),Q745*N745,IF(ISNUMBER(R745),J745*R745," "))))))</f>
        <v xml:space="preserve"> </v>
      </c>
      <c r="AB745" s="8" t="s">
        <v>1561</v>
      </c>
      <c r="AG745" s="17" t="s">
        <v>6276</v>
      </c>
    </row>
    <row r="746" spans="1:33" x14ac:dyDescent="0.35">
      <c r="A746" t="s">
        <v>1560</v>
      </c>
      <c r="B746" t="s">
        <v>2240</v>
      </c>
      <c r="C746" t="s">
        <v>2244</v>
      </c>
      <c r="D746" t="s">
        <v>2245</v>
      </c>
      <c r="E746" t="s">
        <v>2246</v>
      </c>
      <c r="G746" s="1">
        <v>9126.3733322005064</v>
      </c>
      <c r="H746" s="1">
        <v>32.504310599999997</v>
      </c>
      <c r="I746" s="2">
        <v>296646.4734414022</v>
      </c>
      <c r="J746" s="3">
        <v>1.878432389156737E-3</v>
      </c>
      <c r="K746" s="4">
        <v>157922358.63999999</v>
      </c>
      <c r="L746" s="5">
        <v>6850001</v>
      </c>
      <c r="M746" s="6">
        <v>23.054355560000001</v>
      </c>
      <c r="N746" s="7" t="str">
        <f>IF(ISNUMBER(_xll.BDP($C746, "DELTA_MID")),_xll.BDP($C746, "DELTA_MID")," ")</f>
        <v xml:space="preserve"> </v>
      </c>
      <c r="O746" s="7" t="str">
        <f>IF(ISNUMBER(N746),_xll.BDP($C746, "OPT_UNDL_TICKER")," ")</f>
        <v xml:space="preserve"> </v>
      </c>
      <c r="P746" s="8" t="str">
        <f>IF(ISNUMBER(N746),_xll.BDP($C746, "OPT_UNDL_PX")," ")</f>
        <v xml:space="preserve"> </v>
      </c>
      <c r="Q746" s="7" t="str">
        <f t="shared" si="11"/>
        <v xml:space="preserve"> </v>
      </c>
      <c r="R746" s="8" t="str">
        <f>IF(ISNUMBER(_xll.BDP($T746&amp;" Index","DUR_ADJ_OAS_MID")),_xll.BDP($T746&amp;" Index","DUR_ADJ_OAS_MID"),IF(ISNUMBER(_xll.BDP($T746&amp;" Govt","DUR_ADJ_OAS_MID")),_xll.BDP($T746&amp;" Govt","DUR_ADJ_OAS_MID")," "))</f>
        <v xml:space="preserve"> </v>
      </c>
      <c r="S746" s="7" t="str">
        <f ca="1">IF(AND(A745="SVOL",C745="Cash"),                                     SUM(INDIRECT(ADDRESS(ROW()-(COUNTIF(A:A,"SVOL")),COLUMN())):INDIRECT(ADDRESS(ROW()-1,COLUMN()))),                                    IF(AND(A746="TYA",C746="Cash"), SUM(INDIRECT(ADDRESS(ROW()-(COUNTIF(A:A,"TYA")-1),COLUMN())):INDIRECT(ADDRESS(ROW()-1,COLUMN()))),                                    IF(AND(A746="SVOL",ISNUMBER(FIND(" Govt",C746))),"", IF(AND(A746="SVOL",ISNUMBER(FIND(" Index",C746))),J746,                                    IF(ISNUMBER(N746),Q746*N746,IF(ISNUMBER(R746),J746*R746," "))))))</f>
        <v xml:space="preserve"> </v>
      </c>
      <c r="AB746" s="8" t="s">
        <v>1561</v>
      </c>
      <c r="AG746" s="17" t="s">
        <v>6276</v>
      </c>
    </row>
    <row r="747" spans="1:33" x14ac:dyDescent="0.35">
      <c r="A747" t="s">
        <v>1560</v>
      </c>
      <c r="B747" t="s">
        <v>2247</v>
      </c>
      <c r="C747" t="s">
        <v>2248</v>
      </c>
      <c r="D747" t="s">
        <v>2249</v>
      </c>
      <c r="E747" t="s">
        <v>2250</v>
      </c>
      <c r="G747" s="1">
        <v>3279.7418572641309</v>
      </c>
      <c r="H747" s="1">
        <v>24.804003900000001</v>
      </c>
      <c r="I747" s="2">
        <v>81350.729818572756</v>
      </c>
      <c r="J747" s="3">
        <v>5.1513117280637874E-4</v>
      </c>
      <c r="K747" s="4">
        <v>157922358.63999999</v>
      </c>
      <c r="L747" s="5">
        <v>6850001</v>
      </c>
      <c r="M747" s="6">
        <v>23.054355560000001</v>
      </c>
      <c r="N747" s="7" t="str">
        <f>IF(ISNUMBER(_xll.BDP($C747, "DELTA_MID")),_xll.BDP($C747, "DELTA_MID")," ")</f>
        <v xml:space="preserve"> </v>
      </c>
      <c r="O747" s="7" t="str">
        <f>IF(ISNUMBER(N747),_xll.BDP($C747, "OPT_UNDL_TICKER")," ")</f>
        <v xml:space="preserve"> </v>
      </c>
      <c r="P747" s="8" t="str">
        <f>IF(ISNUMBER(N747),_xll.BDP($C747, "OPT_UNDL_PX")," ")</f>
        <v xml:space="preserve"> </v>
      </c>
      <c r="Q747" s="7" t="str">
        <f t="shared" si="11"/>
        <v xml:space="preserve"> </v>
      </c>
      <c r="R747" s="8" t="str">
        <f>IF(ISNUMBER(_xll.BDP($T747&amp;" Index","DUR_ADJ_OAS_MID")),_xll.BDP($T747&amp;" Index","DUR_ADJ_OAS_MID"),IF(ISNUMBER(_xll.BDP($T747&amp;" Govt","DUR_ADJ_OAS_MID")),_xll.BDP($T747&amp;" Govt","DUR_ADJ_OAS_MID")," "))</f>
        <v xml:space="preserve"> </v>
      </c>
      <c r="S747" s="7" t="str">
        <f ca="1">IF(AND(A746="SVOL",C746="Cash"),                                     SUM(INDIRECT(ADDRESS(ROW()-(COUNTIF(A:A,"SVOL")),COLUMN())):INDIRECT(ADDRESS(ROW()-1,COLUMN()))),                                    IF(AND(A747="TYA",C747="Cash"), SUM(INDIRECT(ADDRESS(ROW()-(COUNTIF(A:A,"TYA")-1),COLUMN())):INDIRECT(ADDRESS(ROW()-1,COLUMN()))),                                    IF(AND(A747="SVOL",ISNUMBER(FIND(" Govt",C747))),"", IF(AND(A747="SVOL",ISNUMBER(FIND(" Index",C747))),J747,                                    IF(ISNUMBER(N747),Q747*N747,IF(ISNUMBER(R747),J747*R747," "))))))</f>
        <v xml:space="preserve"> </v>
      </c>
      <c r="AB747" s="8" t="s">
        <v>1561</v>
      </c>
      <c r="AG747" s="17" t="s">
        <v>6276</v>
      </c>
    </row>
    <row r="748" spans="1:33" x14ac:dyDescent="0.35">
      <c r="A748" t="s">
        <v>1560</v>
      </c>
      <c r="B748" t="s">
        <v>2251</v>
      </c>
      <c r="C748" t="s">
        <v>2252</v>
      </c>
      <c r="D748" t="s">
        <v>2253</v>
      </c>
      <c r="E748" t="s">
        <v>2254</v>
      </c>
      <c r="F748" t="s">
        <v>2255</v>
      </c>
      <c r="G748" s="1">
        <v>2869.719644845024</v>
      </c>
      <c r="H748" s="1">
        <v>35.28</v>
      </c>
      <c r="I748" s="2">
        <v>101243.70907013241</v>
      </c>
      <c r="J748" s="3">
        <v>6.4109800500718032E-4</v>
      </c>
      <c r="K748" s="4">
        <v>157922358.63999999</v>
      </c>
      <c r="L748" s="5">
        <v>6850001</v>
      </c>
      <c r="M748" s="6">
        <v>23.054355560000001</v>
      </c>
      <c r="N748" s="7" t="str">
        <f>IF(ISNUMBER(_xll.BDP($C748, "DELTA_MID")),_xll.BDP($C748, "DELTA_MID")," ")</f>
        <v xml:space="preserve"> </v>
      </c>
      <c r="O748" s="7" t="str">
        <f>IF(ISNUMBER(N748),_xll.BDP($C748, "OPT_UNDL_TICKER")," ")</f>
        <v xml:space="preserve"> </v>
      </c>
      <c r="P748" s="8" t="str">
        <f>IF(ISNUMBER(N748),_xll.BDP($C748, "OPT_UNDL_PX")," ")</f>
        <v xml:space="preserve"> </v>
      </c>
      <c r="Q748" s="7" t="str">
        <f t="shared" si="11"/>
        <v xml:space="preserve"> </v>
      </c>
      <c r="R748" s="8" t="str">
        <f>IF(ISNUMBER(_xll.BDP($T748&amp;" Index","DUR_ADJ_OAS_MID")),_xll.BDP($T748&amp;" Index","DUR_ADJ_OAS_MID"),IF(ISNUMBER(_xll.BDP($T748&amp;" Govt","DUR_ADJ_OAS_MID")),_xll.BDP($T748&amp;" Govt","DUR_ADJ_OAS_MID")," "))</f>
        <v xml:space="preserve"> </v>
      </c>
      <c r="S748" s="7" t="str">
        <f ca="1">IF(AND(A747="SVOL",C747="Cash"),                                     SUM(INDIRECT(ADDRESS(ROW()-(COUNTIF(A:A,"SVOL")),COLUMN())):INDIRECT(ADDRESS(ROW()-1,COLUMN()))),                                    IF(AND(A748="TYA",C748="Cash"), SUM(INDIRECT(ADDRESS(ROW()-(COUNTIF(A:A,"TYA")-1),COLUMN())):INDIRECT(ADDRESS(ROW()-1,COLUMN()))),                                    IF(AND(A748="SVOL",ISNUMBER(FIND(" Govt",C748))),"", IF(AND(A748="SVOL",ISNUMBER(FIND(" Index",C748))),J748,                                    IF(ISNUMBER(N748),Q748*N748,IF(ISNUMBER(R748),J748*R748," "))))))</f>
        <v xml:space="preserve"> </v>
      </c>
      <c r="AB748" s="8" t="s">
        <v>1561</v>
      </c>
      <c r="AG748" s="17" t="s">
        <v>6276</v>
      </c>
    </row>
    <row r="749" spans="1:33" x14ac:dyDescent="0.35">
      <c r="A749" t="s">
        <v>1560</v>
      </c>
      <c r="B749" t="s">
        <v>2256</v>
      </c>
      <c r="C749" t="s">
        <v>2257</v>
      </c>
      <c r="D749" t="s">
        <v>2258</v>
      </c>
      <c r="E749" t="s">
        <v>2259</v>
      </c>
      <c r="F749" t="s">
        <v>2260</v>
      </c>
      <c r="G749" s="1">
        <v>287.92511419677948</v>
      </c>
      <c r="H749" s="1">
        <v>422.39</v>
      </c>
      <c r="I749" s="2">
        <v>121616.6889855777</v>
      </c>
      <c r="J749" s="3">
        <v>7.7010430969319077E-4</v>
      </c>
      <c r="K749" s="4">
        <v>157922358.63999999</v>
      </c>
      <c r="L749" s="5">
        <v>6850001</v>
      </c>
      <c r="M749" s="6">
        <v>23.054355560000001</v>
      </c>
      <c r="N749" s="7" t="str">
        <f>IF(ISNUMBER(_xll.BDP($C749, "DELTA_MID")),_xll.BDP($C749, "DELTA_MID")," ")</f>
        <v xml:space="preserve"> </v>
      </c>
      <c r="O749" s="7" t="str">
        <f>IF(ISNUMBER(N749),_xll.BDP($C749, "OPT_UNDL_TICKER")," ")</f>
        <v xml:space="preserve"> </v>
      </c>
      <c r="P749" s="8" t="str">
        <f>IF(ISNUMBER(N749),_xll.BDP($C749, "OPT_UNDL_PX")," ")</f>
        <v xml:space="preserve"> </v>
      </c>
      <c r="Q749" s="7" t="str">
        <f t="shared" si="11"/>
        <v xml:space="preserve"> </v>
      </c>
      <c r="R749" s="8" t="str">
        <f>IF(ISNUMBER(_xll.BDP($T749&amp;" Index","DUR_ADJ_OAS_MID")),_xll.BDP($T749&amp;" Index","DUR_ADJ_OAS_MID"),IF(ISNUMBER(_xll.BDP($T749&amp;" Govt","DUR_ADJ_OAS_MID")),_xll.BDP($T749&amp;" Govt","DUR_ADJ_OAS_MID")," "))</f>
        <v xml:space="preserve"> </v>
      </c>
      <c r="S749" s="7" t="str">
        <f ca="1">IF(AND(A748="SVOL",C748="Cash"),                                     SUM(INDIRECT(ADDRESS(ROW()-(COUNTIF(A:A,"SVOL")),COLUMN())):INDIRECT(ADDRESS(ROW()-1,COLUMN()))),                                    IF(AND(A749="TYA",C749="Cash"), SUM(INDIRECT(ADDRESS(ROW()-(COUNTIF(A:A,"TYA")-1),COLUMN())):INDIRECT(ADDRESS(ROW()-1,COLUMN()))),                                    IF(AND(A749="SVOL",ISNUMBER(FIND(" Govt",C749))),"", IF(AND(A749="SVOL",ISNUMBER(FIND(" Index",C749))),J749,                                    IF(ISNUMBER(N749),Q749*N749,IF(ISNUMBER(R749),J749*R749," "))))))</f>
        <v xml:space="preserve"> </v>
      </c>
      <c r="AB749" s="8" t="s">
        <v>1561</v>
      </c>
      <c r="AG749" s="17" t="s">
        <v>6276</v>
      </c>
    </row>
    <row r="750" spans="1:33" x14ac:dyDescent="0.35">
      <c r="A750" t="s">
        <v>1560</v>
      </c>
      <c r="B750" t="s">
        <v>2261</v>
      </c>
      <c r="C750" t="s">
        <v>2262</v>
      </c>
      <c r="D750" t="s">
        <v>2263</v>
      </c>
      <c r="E750" t="s">
        <v>2264</v>
      </c>
      <c r="G750" s="1">
        <v>10522.578836874551</v>
      </c>
      <c r="H750" s="1">
        <v>19.432449999999999</v>
      </c>
      <c r="I750" s="2">
        <v>204479.48711862281</v>
      </c>
      <c r="J750" s="3">
        <v>1.2948102401684259E-3</v>
      </c>
      <c r="K750" s="4">
        <v>157922358.63999999</v>
      </c>
      <c r="L750" s="5">
        <v>6850001</v>
      </c>
      <c r="M750" s="6">
        <v>23.054355560000001</v>
      </c>
      <c r="N750" s="7" t="str">
        <f>IF(ISNUMBER(_xll.BDP($C750, "DELTA_MID")),_xll.BDP($C750, "DELTA_MID")," ")</f>
        <v xml:space="preserve"> </v>
      </c>
      <c r="O750" s="7" t="str">
        <f>IF(ISNUMBER(N750),_xll.BDP($C750, "OPT_UNDL_TICKER")," ")</f>
        <v xml:space="preserve"> </v>
      </c>
      <c r="P750" s="8" t="str">
        <f>IF(ISNUMBER(N750),_xll.BDP($C750, "OPT_UNDL_PX")," ")</f>
        <v xml:space="preserve"> </v>
      </c>
      <c r="Q750" s="7" t="str">
        <f t="shared" si="11"/>
        <v xml:space="preserve"> </v>
      </c>
      <c r="R750" s="8" t="str">
        <f>IF(ISNUMBER(_xll.BDP($T750&amp;" Index","DUR_ADJ_OAS_MID")),_xll.BDP($T750&amp;" Index","DUR_ADJ_OAS_MID"),IF(ISNUMBER(_xll.BDP($T750&amp;" Govt","DUR_ADJ_OAS_MID")),_xll.BDP($T750&amp;" Govt","DUR_ADJ_OAS_MID")," "))</f>
        <v xml:space="preserve"> </v>
      </c>
      <c r="S750" s="7" t="str">
        <f ca="1">IF(AND(A749="SVOL",C749="Cash"),                                     SUM(INDIRECT(ADDRESS(ROW()-(COUNTIF(A:A,"SVOL")),COLUMN())):INDIRECT(ADDRESS(ROW()-1,COLUMN()))),                                    IF(AND(A750="TYA",C750="Cash"), SUM(INDIRECT(ADDRESS(ROW()-(COUNTIF(A:A,"TYA")-1),COLUMN())):INDIRECT(ADDRESS(ROW()-1,COLUMN()))),                                    IF(AND(A750="SVOL",ISNUMBER(FIND(" Govt",C750))),"", IF(AND(A750="SVOL",ISNUMBER(FIND(" Index",C750))),J750,                                    IF(ISNUMBER(N750),Q750*N750,IF(ISNUMBER(R750),J750*R750," "))))))</f>
        <v xml:space="preserve"> </v>
      </c>
      <c r="AB750" s="8" t="s">
        <v>1561</v>
      </c>
      <c r="AG750" s="17" t="s">
        <v>6276</v>
      </c>
    </row>
    <row r="751" spans="1:33" x14ac:dyDescent="0.35">
      <c r="A751" t="s">
        <v>1560</v>
      </c>
      <c r="B751" t="s">
        <v>2265</v>
      </c>
      <c r="C751" t="s">
        <v>2266</v>
      </c>
      <c r="D751" t="s">
        <v>2267</v>
      </c>
      <c r="E751" t="s">
        <v>2268</v>
      </c>
      <c r="G751" s="1">
        <v>19161.059306479161</v>
      </c>
      <c r="H751" s="1">
        <v>34.760440000000003</v>
      </c>
      <c r="I751" s="2">
        <v>666046.85235931061</v>
      </c>
      <c r="J751" s="3">
        <v>4.2175589200616733E-3</v>
      </c>
      <c r="K751" s="4">
        <v>157922358.63999999</v>
      </c>
      <c r="L751" s="5">
        <v>6850001</v>
      </c>
      <c r="M751" s="6">
        <v>23.054355560000001</v>
      </c>
      <c r="N751" s="7" t="str">
        <f>IF(ISNUMBER(_xll.BDP($C751, "DELTA_MID")),_xll.BDP($C751, "DELTA_MID")," ")</f>
        <v xml:space="preserve"> </v>
      </c>
      <c r="O751" s="7" t="str">
        <f>IF(ISNUMBER(N751),_xll.BDP($C751, "OPT_UNDL_TICKER")," ")</f>
        <v xml:space="preserve"> </v>
      </c>
      <c r="P751" s="8" t="str">
        <f>IF(ISNUMBER(N751),_xll.BDP($C751, "OPT_UNDL_PX")," ")</f>
        <v xml:space="preserve"> </v>
      </c>
      <c r="Q751" s="7" t="str">
        <f t="shared" si="11"/>
        <v xml:space="preserve"> </v>
      </c>
      <c r="R751" s="8" t="str">
        <f>IF(ISNUMBER(_xll.BDP($T751&amp;" Index","DUR_ADJ_OAS_MID")),_xll.BDP($T751&amp;" Index","DUR_ADJ_OAS_MID"),IF(ISNUMBER(_xll.BDP($T751&amp;" Govt","DUR_ADJ_OAS_MID")),_xll.BDP($T751&amp;" Govt","DUR_ADJ_OAS_MID")," "))</f>
        <v xml:space="preserve"> </v>
      </c>
      <c r="S751" s="7" t="str">
        <f ca="1">IF(AND(A750="SVOL",C750="Cash"),                                     SUM(INDIRECT(ADDRESS(ROW()-(COUNTIF(A:A,"SVOL")),COLUMN())):INDIRECT(ADDRESS(ROW()-1,COLUMN()))),                                    IF(AND(A751="TYA",C751="Cash"), SUM(INDIRECT(ADDRESS(ROW()-(COUNTIF(A:A,"TYA")-1),COLUMN())):INDIRECT(ADDRESS(ROW()-1,COLUMN()))),                                    IF(AND(A751="SVOL",ISNUMBER(FIND(" Govt",C751))),"", IF(AND(A751="SVOL",ISNUMBER(FIND(" Index",C751))),J751,                                    IF(ISNUMBER(N751),Q751*N751,IF(ISNUMBER(R751),J751*R751," "))))))</f>
        <v xml:space="preserve"> </v>
      </c>
      <c r="AB751" s="8" t="s">
        <v>1561</v>
      </c>
      <c r="AG751" s="17" t="s">
        <v>6276</v>
      </c>
    </row>
    <row r="752" spans="1:33" x14ac:dyDescent="0.35">
      <c r="A752" t="s">
        <v>1560</v>
      </c>
      <c r="B752" t="s">
        <v>2269</v>
      </c>
      <c r="C752" t="s">
        <v>2270</v>
      </c>
      <c r="D752" t="s">
        <v>2271</v>
      </c>
      <c r="E752" t="s">
        <v>2272</v>
      </c>
      <c r="F752" t="s">
        <v>2273</v>
      </c>
      <c r="G752" s="1">
        <v>44831.206128381629</v>
      </c>
      <c r="H752" s="1">
        <v>34.89</v>
      </c>
      <c r="I752" s="2">
        <v>1564160.7818192351</v>
      </c>
      <c r="J752" s="3">
        <v>9.9046189234350147E-3</v>
      </c>
      <c r="K752" s="4">
        <v>157922358.63999999</v>
      </c>
      <c r="L752" s="5">
        <v>6850001</v>
      </c>
      <c r="M752" s="6">
        <v>23.054355560000001</v>
      </c>
      <c r="N752" s="7" t="str">
        <f>IF(ISNUMBER(_xll.BDP($C752, "DELTA_MID")),_xll.BDP($C752, "DELTA_MID")," ")</f>
        <v xml:space="preserve"> </v>
      </c>
      <c r="O752" s="7" t="str">
        <f>IF(ISNUMBER(N752),_xll.BDP($C752, "OPT_UNDL_TICKER")," ")</f>
        <v xml:space="preserve"> </v>
      </c>
      <c r="P752" s="8" t="str">
        <f>IF(ISNUMBER(N752),_xll.BDP($C752, "OPT_UNDL_PX")," ")</f>
        <v xml:space="preserve"> </v>
      </c>
      <c r="Q752" s="7" t="str">
        <f t="shared" si="11"/>
        <v xml:space="preserve"> </v>
      </c>
      <c r="R752" s="8" t="str">
        <f>IF(ISNUMBER(_xll.BDP($T752&amp;" Index","DUR_ADJ_OAS_MID")),_xll.BDP($T752&amp;" Index","DUR_ADJ_OAS_MID"),IF(ISNUMBER(_xll.BDP($T752&amp;" Govt","DUR_ADJ_OAS_MID")),_xll.BDP($T752&amp;" Govt","DUR_ADJ_OAS_MID")," "))</f>
        <v xml:space="preserve"> </v>
      </c>
      <c r="S752" s="7" t="str">
        <f ca="1">IF(AND(A751="SVOL",C751="Cash"),                                     SUM(INDIRECT(ADDRESS(ROW()-(COUNTIF(A:A,"SVOL")),COLUMN())):INDIRECT(ADDRESS(ROW()-1,COLUMN()))),                                    IF(AND(A752="TYA",C752="Cash"), SUM(INDIRECT(ADDRESS(ROW()-(COUNTIF(A:A,"TYA")-1),COLUMN())):INDIRECT(ADDRESS(ROW()-1,COLUMN()))),                                    IF(AND(A752="SVOL",ISNUMBER(FIND(" Govt",C752))),"", IF(AND(A752="SVOL",ISNUMBER(FIND(" Index",C752))),J752,                                    IF(ISNUMBER(N752),Q752*N752,IF(ISNUMBER(R752),J752*R752," "))))))</f>
        <v xml:space="preserve"> </v>
      </c>
      <c r="AB752" s="8" t="s">
        <v>1561</v>
      </c>
      <c r="AG752" s="17" t="s">
        <v>6276</v>
      </c>
    </row>
    <row r="753" spans="1:33" x14ac:dyDescent="0.35">
      <c r="A753" t="s">
        <v>1560</v>
      </c>
      <c r="B753" t="s">
        <v>2274</v>
      </c>
      <c r="C753" t="s">
        <v>2275</v>
      </c>
      <c r="D753" t="s">
        <v>2276</v>
      </c>
      <c r="E753" t="s">
        <v>2277</v>
      </c>
      <c r="F753" t="s">
        <v>2278</v>
      </c>
      <c r="G753" s="1">
        <v>21185.038311136159</v>
      </c>
      <c r="H753" s="1">
        <v>14.71</v>
      </c>
      <c r="I753" s="2">
        <v>311631.91355681291</v>
      </c>
      <c r="J753" s="3">
        <v>1.9733235764747498E-3</v>
      </c>
      <c r="K753" s="4">
        <v>157922358.63999999</v>
      </c>
      <c r="L753" s="5">
        <v>6850001</v>
      </c>
      <c r="M753" s="6">
        <v>23.054355560000001</v>
      </c>
      <c r="N753" s="7" t="str">
        <f>IF(ISNUMBER(_xll.BDP($C753, "DELTA_MID")),_xll.BDP($C753, "DELTA_MID")," ")</f>
        <v xml:space="preserve"> </v>
      </c>
      <c r="O753" s="7" t="str">
        <f>IF(ISNUMBER(N753),_xll.BDP($C753, "OPT_UNDL_TICKER")," ")</f>
        <v xml:space="preserve"> </v>
      </c>
      <c r="P753" s="8" t="str">
        <f>IF(ISNUMBER(N753),_xll.BDP($C753, "OPT_UNDL_PX")," ")</f>
        <v xml:space="preserve"> </v>
      </c>
      <c r="Q753" s="7" t="str">
        <f t="shared" si="11"/>
        <v xml:space="preserve"> </v>
      </c>
      <c r="R753" s="8" t="str">
        <f>IF(ISNUMBER(_xll.BDP($T753&amp;" Index","DUR_ADJ_OAS_MID")),_xll.BDP($T753&amp;" Index","DUR_ADJ_OAS_MID"),IF(ISNUMBER(_xll.BDP($T753&amp;" Govt","DUR_ADJ_OAS_MID")),_xll.BDP($T753&amp;" Govt","DUR_ADJ_OAS_MID")," "))</f>
        <v xml:space="preserve"> </v>
      </c>
      <c r="S753" s="7" t="str">
        <f ca="1">IF(AND(A752="SVOL",C752="Cash"),                                     SUM(INDIRECT(ADDRESS(ROW()-(COUNTIF(A:A,"SVOL")),COLUMN())):INDIRECT(ADDRESS(ROW()-1,COLUMN()))),                                    IF(AND(A753="TYA",C753="Cash"), SUM(INDIRECT(ADDRESS(ROW()-(COUNTIF(A:A,"TYA")-1),COLUMN())):INDIRECT(ADDRESS(ROW()-1,COLUMN()))),                                    IF(AND(A753="SVOL",ISNUMBER(FIND(" Govt",C753))),"", IF(AND(A753="SVOL",ISNUMBER(FIND(" Index",C753))),J753,                                    IF(ISNUMBER(N753),Q753*N753,IF(ISNUMBER(R753),J753*R753," "))))))</f>
        <v xml:space="preserve"> </v>
      </c>
      <c r="AB753" s="8" t="s">
        <v>1561</v>
      </c>
      <c r="AG753" s="17" t="s">
        <v>6276</v>
      </c>
    </row>
    <row r="754" spans="1:33" x14ac:dyDescent="0.35">
      <c r="A754" t="s">
        <v>1560</v>
      </c>
      <c r="B754" t="s">
        <v>2279</v>
      </c>
      <c r="C754" t="s">
        <v>2280</v>
      </c>
      <c r="D754" t="s">
        <v>2281</v>
      </c>
      <c r="E754" t="s">
        <v>2282</v>
      </c>
      <c r="F754" t="s">
        <v>2283</v>
      </c>
      <c r="G754" s="1">
        <v>13409.40122076741</v>
      </c>
      <c r="H754" s="1">
        <v>46.9</v>
      </c>
      <c r="I754" s="2">
        <v>628900.91725399136</v>
      </c>
      <c r="J754" s="3">
        <v>3.9823424793675646E-3</v>
      </c>
      <c r="K754" s="4">
        <v>157922358.63999999</v>
      </c>
      <c r="L754" s="5">
        <v>6850001</v>
      </c>
      <c r="M754" s="6">
        <v>23.054355560000001</v>
      </c>
      <c r="N754" s="7" t="str">
        <f>IF(ISNUMBER(_xll.BDP($C754, "DELTA_MID")),_xll.BDP($C754, "DELTA_MID")," ")</f>
        <v xml:space="preserve"> </v>
      </c>
      <c r="O754" s="7" t="str">
        <f>IF(ISNUMBER(N754),_xll.BDP($C754, "OPT_UNDL_TICKER")," ")</f>
        <v xml:space="preserve"> </v>
      </c>
      <c r="P754" s="8" t="str">
        <f>IF(ISNUMBER(N754),_xll.BDP($C754, "OPT_UNDL_PX")," ")</f>
        <v xml:space="preserve"> </v>
      </c>
      <c r="Q754" s="7" t="str">
        <f t="shared" si="11"/>
        <v xml:space="preserve"> </v>
      </c>
      <c r="R754" s="8" t="str">
        <f>IF(ISNUMBER(_xll.BDP($T754&amp;" Index","DUR_ADJ_OAS_MID")),_xll.BDP($T754&amp;" Index","DUR_ADJ_OAS_MID"),IF(ISNUMBER(_xll.BDP($T754&amp;" Govt","DUR_ADJ_OAS_MID")),_xll.BDP($T754&amp;" Govt","DUR_ADJ_OAS_MID")," "))</f>
        <v xml:space="preserve"> </v>
      </c>
      <c r="S754" s="7" t="str">
        <f ca="1">IF(AND(A753="SVOL",C753="Cash"),                                     SUM(INDIRECT(ADDRESS(ROW()-(COUNTIF(A:A,"SVOL")),COLUMN())):INDIRECT(ADDRESS(ROW()-1,COLUMN()))),                                    IF(AND(A754="TYA",C754="Cash"), SUM(INDIRECT(ADDRESS(ROW()-(COUNTIF(A:A,"TYA")-1),COLUMN())):INDIRECT(ADDRESS(ROW()-1,COLUMN()))),                                    IF(AND(A754="SVOL",ISNUMBER(FIND(" Govt",C754))),"", IF(AND(A754="SVOL",ISNUMBER(FIND(" Index",C754))),J754,                                    IF(ISNUMBER(N754),Q754*N754,IF(ISNUMBER(R754),J754*R754," "))))))</f>
        <v xml:space="preserve"> </v>
      </c>
      <c r="AB754" s="8" t="s">
        <v>1561</v>
      </c>
      <c r="AG754" s="17" t="s">
        <v>6276</v>
      </c>
    </row>
    <row r="755" spans="1:33" x14ac:dyDescent="0.35">
      <c r="A755" t="s">
        <v>1560</v>
      </c>
      <c r="B755" t="s">
        <v>2284</v>
      </c>
      <c r="C755" t="s">
        <v>2285</v>
      </c>
      <c r="D755" t="s">
        <v>2286</v>
      </c>
      <c r="E755" t="s">
        <v>2287</v>
      </c>
      <c r="G755" s="1">
        <v>4990.7494541875158</v>
      </c>
      <c r="H755" s="1">
        <v>70.897199999999998</v>
      </c>
      <c r="I755" s="2">
        <v>353830.16220342321</v>
      </c>
      <c r="J755" s="3">
        <v>2.2405324062441021E-3</v>
      </c>
      <c r="K755" s="4">
        <v>157922358.63999999</v>
      </c>
      <c r="L755" s="5">
        <v>6850001</v>
      </c>
      <c r="M755" s="6">
        <v>23.054355560000001</v>
      </c>
      <c r="N755" s="7" t="str">
        <f>IF(ISNUMBER(_xll.BDP($C755, "DELTA_MID")),_xll.BDP($C755, "DELTA_MID")," ")</f>
        <v xml:space="preserve"> </v>
      </c>
      <c r="O755" s="7" t="str">
        <f>IF(ISNUMBER(N755),_xll.BDP($C755, "OPT_UNDL_TICKER")," ")</f>
        <v xml:space="preserve"> </v>
      </c>
      <c r="P755" s="8" t="str">
        <f>IF(ISNUMBER(N755),_xll.BDP($C755, "OPT_UNDL_PX")," ")</f>
        <v xml:space="preserve"> </v>
      </c>
      <c r="Q755" s="7" t="str">
        <f t="shared" si="11"/>
        <v xml:space="preserve"> </v>
      </c>
      <c r="R755" s="8" t="str">
        <f>IF(ISNUMBER(_xll.BDP($T755&amp;" Index","DUR_ADJ_OAS_MID")),_xll.BDP($T755&amp;" Index","DUR_ADJ_OAS_MID"),IF(ISNUMBER(_xll.BDP($T755&amp;" Govt","DUR_ADJ_OAS_MID")),_xll.BDP($T755&amp;" Govt","DUR_ADJ_OAS_MID")," "))</f>
        <v xml:space="preserve"> </v>
      </c>
      <c r="S755" s="7" t="str">
        <f ca="1">IF(AND(A754="SVOL",C754="Cash"),                                     SUM(INDIRECT(ADDRESS(ROW()-(COUNTIF(A:A,"SVOL")),COLUMN())):INDIRECT(ADDRESS(ROW()-1,COLUMN()))),                                    IF(AND(A755="TYA",C755="Cash"), SUM(INDIRECT(ADDRESS(ROW()-(COUNTIF(A:A,"TYA")-1),COLUMN())):INDIRECT(ADDRESS(ROW()-1,COLUMN()))),                                    IF(AND(A755="SVOL",ISNUMBER(FIND(" Govt",C755))),"", IF(AND(A755="SVOL",ISNUMBER(FIND(" Index",C755))),J755,                                    IF(ISNUMBER(N755),Q755*N755,IF(ISNUMBER(R755),J755*R755," "))))))</f>
        <v xml:space="preserve"> </v>
      </c>
      <c r="AB755" s="8" t="s">
        <v>1561</v>
      </c>
      <c r="AG755" s="17" t="s">
        <v>6276</v>
      </c>
    </row>
    <row r="756" spans="1:33" x14ac:dyDescent="0.35">
      <c r="A756" t="s">
        <v>1560</v>
      </c>
      <c r="B756" t="s">
        <v>2288</v>
      </c>
      <c r="C756" t="s">
        <v>2289</v>
      </c>
      <c r="D756" t="s">
        <v>2290</v>
      </c>
      <c r="E756" t="s">
        <v>2291</v>
      </c>
      <c r="G756" s="1">
        <v>118164.6990889329</v>
      </c>
      <c r="H756" s="1">
        <v>3.6405959999999991</v>
      </c>
      <c r="I756" s="2">
        <v>430189.93084437278</v>
      </c>
      <c r="J756" s="3">
        <v>2.7240596869822242E-3</v>
      </c>
      <c r="K756" s="4">
        <v>157922358.63999999</v>
      </c>
      <c r="L756" s="5">
        <v>6850001</v>
      </c>
      <c r="M756" s="6">
        <v>23.054355560000001</v>
      </c>
      <c r="N756" s="7" t="str">
        <f>IF(ISNUMBER(_xll.BDP($C756, "DELTA_MID")),_xll.BDP($C756, "DELTA_MID")," ")</f>
        <v xml:space="preserve"> </v>
      </c>
      <c r="O756" s="7" t="str">
        <f>IF(ISNUMBER(N756),_xll.BDP($C756, "OPT_UNDL_TICKER")," ")</f>
        <v xml:space="preserve"> </v>
      </c>
      <c r="P756" s="8" t="str">
        <f>IF(ISNUMBER(N756),_xll.BDP($C756, "OPT_UNDL_PX")," ")</f>
        <v xml:space="preserve"> </v>
      </c>
      <c r="Q756" s="7" t="str">
        <f t="shared" si="11"/>
        <v xml:space="preserve"> </v>
      </c>
      <c r="R756" s="8" t="str">
        <f>IF(ISNUMBER(_xll.BDP($T756&amp;" Index","DUR_ADJ_OAS_MID")),_xll.BDP($T756&amp;" Index","DUR_ADJ_OAS_MID"),IF(ISNUMBER(_xll.BDP($T756&amp;" Govt","DUR_ADJ_OAS_MID")),_xll.BDP($T756&amp;" Govt","DUR_ADJ_OAS_MID")," "))</f>
        <v xml:space="preserve"> </v>
      </c>
      <c r="S756" s="7" t="str">
        <f ca="1">IF(AND(A755="SVOL",C755="Cash"),                                     SUM(INDIRECT(ADDRESS(ROW()-(COUNTIF(A:A,"SVOL")),COLUMN())):INDIRECT(ADDRESS(ROW()-1,COLUMN()))),                                    IF(AND(A756="TYA",C756="Cash"), SUM(INDIRECT(ADDRESS(ROW()-(COUNTIF(A:A,"TYA")-1),COLUMN())):INDIRECT(ADDRESS(ROW()-1,COLUMN()))),                                    IF(AND(A756="SVOL",ISNUMBER(FIND(" Govt",C756))),"", IF(AND(A756="SVOL",ISNUMBER(FIND(" Index",C756))),J756,                                    IF(ISNUMBER(N756),Q756*N756,IF(ISNUMBER(R756),J756*R756," "))))))</f>
        <v xml:space="preserve"> </v>
      </c>
      <c r="AB756" s="8" t="s">
        <v>1561</v>
      </c>
      <c r="AG756" s="17" t="s">
        <v>6276</v>
      </c>
    </row>
    <row r="757" spans="1:33" x14ac:dyDescent="0.35">
      <c r="A757" t="s">
        <v>1560</v>
      </c>
      <c r="B757" t="s">
        <v>2292</v>
      </c>
      <c r="C757" t="s">
        <v>2293</v>
      </c>
      <c r="D757" t="s">
        <v>2294</v>
      </c>
      <c r="E757" t="s">
        <v>2295</v>
      </c>
      <c r="G757" s="1">
        <v>5011.9361074782692</v>
      </c>
      <c r="H757" s="1">
        <v>24.544443000000001</v>
      </c>
      <c r="I757" s="2">
        <v>123015.1801096423</v>
      </c>
      <c r="J757" s="3">
        <v>7.7895987097094854E-4</v>
      </c>
      <c r="K757" s="4">
        <v>157922358.63999999</v>
      </c>
      <c r="L757" s="5">
        <v>6850001</v>
      </c>
      <c r="M757" s="6">
        <v>23.054355560000001</v>
      </c>
      <c r="N757" s="7" t="str">
        <f>IF(ISNUMBER(_xll.BDP($C757, "DELTA_MID")),_xll.BDP($C757, "DELTA_MID")," ")</f>
        <v xml:space="preserve"> </v>
      </c>
      <c r="O757" s="7" t="str">
        <f>IF(ISNUMBER(N757),_xll.BDP($C757, "OPT_UNDL_TICKER")," ")</f>
        <v xml:space="preserve"> </v>
      </c>
      <c r="P757" s="8" t="str">
        <f>IF(ISNUMBER(N757),_xll.BDP($C757, "OPT_UNDL_PX")," ")</f>
        <v xml:space="preserve"> </v>
      </c>
      <c r="Q757" s="7" t="str">
        <f t="shared" si="11"/>
        <v xml:space="preserve"> </v>
      </c>
      <c r="R757" s="8" t="str">
        <f>IF(ISNUMBER(_xll.BDP($T757&amp;" Index","DUR_ADJ_OAS_MID")),_xll.BDP($T757&amp;" Index","DUR_ADJ_OAS_MID"),IF(ISNUMBER(_xll.BDP($T757&amp;" Govt","DUR_ADJ_OAS_MID")),_xll.BDP($T757&amp;" Govt","DUR_ADJ_OAS_MID")," "))</f>
        <v xml:space="preserve"> </v>
      </c>
      <c r="S757" s="7" t="str">
        <f ca="1">IF(AND(A756="SVOL",C756="Cash"),                                     SUM(INDIRECT(ADDRESS(ROW()-(COUNTIF(A:A,"SVOL")),COLUMN())):INDIRECT(ADDRESS(ROW()-1,COLUMN()))),                                    IF(AND(A757="TYA",C757="Cash"), SUM(INDIRECT(ADDRESS(ROW()-(COUNTIF(A:A,"TYA")-1),COLUMN())):INDIRECT(ADDRESS(ROW()-1,COLUMN()))),                                    IF(AND(A757="SVOL",ISNUMBER(FIND(" Govt",C757))),"", IF(AND(A757="SVOL",ISNUMBER(FIND(" Index",C757))),J757,                                    IF(ISNUMBER(N757),Q757*N757,IF(ISNUMBER(R757),J757*R757," "))))))</f>
        <v xml:space="preserve"> </v>
      </c>
      <c r="AB757" s="8" t="s">
        <v>1561</v>
      </c>
      <c r="AG757" s="17" t="s">
        <v>6276</v>
      </c>
    </row>
    <row r="758" spans="1:33" x14ac:dyDescent="0.35">
      <c r="A758" t="s">
        <v>1560</v>
      </c>
      <c r="B758" t="s">
        <v>2296</v>
      </c>
      <c r="C758" t="s">
        <v>2297</v>
      </c>
      <c r="D758" t="s">
        <v>2298</v>
      </c>
      <c r="E758" t="s">
        <v>2299</v>
      </c>
      <c r="F758" t="s">
        <v>2300</v>
      </c>
      <c r="G758" s="1">
        <v>1595.5698703306541</v>
      </c>
      <c r="H758" s="1">
        <v>142.19</v>
      </c>
      <c r="I758" s="2">
        <v>226874.0798623157</v>
      </c>
      <c r="J758" s="3">
        <v>1.436617853330687E-3</v>
      </c>
      <c r="K758" s="4">
        <v>157922358.63999999</v>
      </c>
      <c r="L758" s="5">
        <v>6850001</v>
      </c>
      <c r="M758" s="6">
        <v>23.054355560000001</v>
      </c>
      <c r="N758" s="7" t="str">
        <f>IF(ISNUMBER(_xll.BDP($C758, "DELTA_MID")),_xll.BDP($C758, "DELTA_MID")," ")</f>
        <v xml:space="preserve"> </v>
      </c>
      <c r="O758" s="7" t="str">
        <f>IF(ISNUMBER(N758),_xll.BDP($C758, "OPT_UNDL_TICKER")," ")</f>
        <v xml:space="preserve"> </v>
      </c>
      <c r="P758" s="8" t="str">
        <f>IF(ISNUMBER(N758),_xll.BDP($C758, "OPT_UNDL_PX")," ")</f>
        <v xml:space="preserve"> </v>
      </c>
      <c r="Q758" s="7" t="str">
        <f t="shared" si="11"/>
        <v xml:space="preserve"> </v>
      </c>
      <c r="R758" s="8" t="str">
        <f>IF(ISNUMBER(_xll.BDP($T758&amp;" Index","DUR_ADJ_OAS_MID")),_xll.BDP($T758&amp;" Index","DUR_ADJ_OAS_MID"),IF(ISNUMBER(_xll.BDP($T758&amp;" Govt","DUR_ADJ_OAS_MID")),_xll.BDP($T758&amp;" Govt","DUR_ADJ_OAS_MID")," "))</f>
        <v xml:space="preserve"> </v>
      </c>
      <c r="S758" s="7" t="str">
        <f ca="1">IF(AND(A757="SVOL",C757="Cash"),                                     SUM(INDIRECT(ADDRESS(ROW()-(COUNTIF(A:A,"SVOL")),COLUMN())):INDIRECT(ADDRESS(ROW()-1,COLUMN()))),                                    IF(AND(A758="TYA",C758="Cash"), SUM(INDIRECT(ADDRESS(ROW()-(COUNTIF(A:A,"TYA")-1),COLUMN())):INDIRECT(ADDRESS(ROW()-1,COLUMN()))),                                    IF(AND(A758="SVOL",ISNUMBER(FIND(" Govt",C758))),"", IF(AND(A758="SVOL",ISNUMBER(FIND(" Index",C758))),J758,                                    IF(ISNUMBER(N758),Q758*N758,IF(ISNUMBER(R758),J758*R758," "))))))</f>
        <v xml:space="preserve"> </v>
      </c>
      <c r="AB758" s="8" t="s">
        <v>1561</v>
      </c>
      <c r="AG758" s="17" t="s">
        <v>6276</v>
      </c>
    </row>
    <row r="759" spans="1:33" x14ac:dyDescent="0.35">
      <c r="A759" t="s">
        <v>1560</v>
      </c>
      <c r="B759" t="s">
        <v>2301</v>
      </c>
      <c r="C759" t="s">
        <v>2302</v>
      </c>
      <c r="D759" t="s">
        <v>2303</v>
      </c>
      <c r="E759" t="s">
        <v>2304</v>
      </c>
      <c r="F759" t="s">
        <v>2305</v>
      </c>
      <c r="G759" s="1">
        <v>6417.5556535257456</v>
      </c>
      <c r="H759" s="1">
        <v>124.37</v>
      </c>
      <c r="I759" s="2">
        <v>798151.39662899706</v>
      </c>
      <c r="J759" s="3">
        <v>5.0540746953283786E-3</v>
      </c>
      <c r="K759" s="4">
        <v>157922358.63999999</v>
      </c>
      <c r="L759" s="5">
        <v>6850001</v>
      </c>
      <c r="M759" s="6">
        <v>23.054355560000001</v>
      </c>
      <c r="N759" s="7" t="str">
        <f>IF(ISNUMBER(_xll.BDP($C759, "DELTA_MID")),_xll.BDP($C759, "DELTA_MID")," ")</f>
        <v xml:space="preserve"> </v>
      </c>
      <c r="O759" s="7" t="str">
        <f>IF(ISNUMBER(N759),_xll.BDP($C759, "OPT_UNDL_TICKER")," ")</f>
        <v xml:space="preserve"> </v>
      </c>
      <c r="P759" s="8" t="str">
        <f>IF(ISNUMBER(N759),_xll.BDP($C759, "OPT_UNDL_PX")," ")</f>
        <v xml:space="preserve"> </v>
      </c>
      <c r="Q759" s="7" t="str">
        <f t="shared" si="11"/>
        <v xml:space="preserve"> </v>
      </c>
      <c r="R759" s="8" t="str">
        <f>IF(ISNUMBER(_xll.BDP($T759&amp;" Index","DUR_ADJ_OAS_MID")),_xll.BDP($T759&amp;" Index","DUR_ADJ_OAS_MID"),IF(ISNUMBER(_xll.BDP($T759&amp;" Govt","DUR_ADJ_OAS_MID")),_xll.BDP($T759&amp;" Govt","DUR_ADJ_OAS_MID")," "))</f>
        <v xml:space="preserve"> </v>
      </c>
      <c r="S759" s="7" t="str">
        <f ca="1">IF(AND(A758="SVOL",C758="Cash"),                                     SUM(INDIRECT(ADDRESS(ROW()-(COUNTIF(A:A,"SVOL")),COLUMN())):INDIRECT(ADDRESS(ROW()-1,COLUMN()))),                                    IF(AND(A759="TYA",C759="Cash"), SUM(INDIRECT(ADDRESS(ROW()-(COUNTIF(A:A,"TYA")-1),COLUMN())):INDIRECT(ADDRESS(ROW()-1,COLUMN()))),                                    IF(AND(A759="SVOL",ISNUMBER(FIND(" Govt",C759))),"", IF(AND(A759="SVOL",ISNUMBER(FIND(" Index",C759))),J759,                                    IF(ISNUMBER(N759),Q759*N759,IF(ISNUMBER(R759),J759*R759," "))))))</f>
        <v xml:space="preserve"> </v>
      </c>
      <c r="AB759" s="8" t="s">
        <v>1561</v>
      </c>
      <c r="AG759" s="17" t="s">
        <v>6276</v>
      </c>
    </row>
    <row r="760" spans="1:33" x14ac:dyDescent="0.35">
      <c r="A760" t="s">
        <v>1560</v>
      </c>
      <c r="B760" t="s">
        <v>2306</v>
      </c>
      <c r="C760" t="s">
        <v>2307</v>
      </c>
      <c r="D760" t="s">
        <v>2308</v>
      </c>
      <c r="E760" t="s">
        <v>2309</v>
      </c>
      <c r="F760" t="s">
        <v>2310</v>
      </c>
      <c r="G760" s="1">
        <v>3665.9209957974599</v>
      </c>
      <c r="H760" s="1">
        <v>152.47</v>
      </c>
      <c r="I760" s="2">
        <v>558942.97422923881</v>
      </c>
      <c r="J760" s="3">
        <v>3.5393530025941799E-3</v>
      </c>
      <c r="K760" s="4">
        <v>157922358.63999999</v>
      </c>
      <c r="L760" s="5">
        <v>6850001</v>
      </c>
      <c r="M760" s="6">
        <v>23.054355560000001</v>
      </c>
      <c r="N760" s="7" t="str">
        <f>IF(ISNUMBER(_xll.BDP($C760, "DELTA_MID")),_xll.BDP($C760, "DELTA_MID")," ")</f>
        <v xml:space="preserve"> </v>
      </c>
      <c r="O760" s="7" t="str">
        <f>IF(ISNUMBER(N760),_xll.BDP($C760, "OPT_UNDL_TICKER")," ")</f>
        <v xml:space="preserve"> </v>
      </c>
      <c r="P760" s="8" t="str">
        <f>IF(ISNUMBER(N760),_xll.BDP($C760, "OPT_UNDL_PX")," ")</f>
        <v xml:space="preserve"> </v>
      </c>
      <c r="Q760" s="7" t="str">
        <f t="shared" si="11"/>
        <v xml:space="preserve"> </v>
      </c>
      <c r="R760" s="8" t="str">
        <f>IF(ISNUMBER(_xll.BDP($T760&amp;" Index","DUR_ADJ_OAS_MID")),_xll.BDP($T760&amp;" Index","DUR_ADJ_OAS_MID"),IF(ISNUMBER(_xll.BDP($T760&amp;" Govt","DUR_ADJ_OAS_MID")),_xll.BDP($T760&amp;" Govt","DUR_ADJ_OAS_MID")," "))</f>
        <v xml:space="preserve"> </v>
      </c>
      <c r="S760" s="7" t="str">
        <f ca="1">IF(AND(A759="SVOL",C759="Cash"),                                     SUM(INDIRECT(ADDRESS(ROW()-(COUNTIF(A:A,"SVOL")),COLUMN())):INDIRECT(ADDRESS(ROW()-1,COLUMN()))),                                    IF(AND(A760="TYA",C760="Cash"), SUM(INDIRECT(ADDRESS(ROW()-(COUNTIF(A:A,"TYA")-1),COLUMN())):INDIRECT(ADDRESS(ROW()-1,COLUMN()))),                                    IF(AND(A760="SVOL",ISNUMBER(FIND(" Govt",C760))),"", IF(AND(A760="SVOL",ISNUMBER(FIND(" Index",C760))),J760,                                    IF(ISNUMBER(N760),Q760*N760,IF(ISNUMBER(R760),J760*R760," "))))))</f>
        <v xml:space="preserve"> </v>
      </c>
      <c r="AB760" s="8" t="s">
        <v>1561</v>
      </c>
      <c r="AG760" s="17" t="s">
        <v>6276</v>
      </c>
    </row>
    <row r="761" spans="1:33" x14ac:dyDescent="0.35">
      <c r="A761" t="s">
        <v>1560</v>
      </c>
      <c r="B761" t="s">
        <v>2311</v>
      </c>
      <c r="C761" t="s">
        <v>2312</v>
      </c>
      <c r="D761" t="s">
        <v>2313</v>
      </c>
      <c r="E761" t="s">
        <v>2314</v>
      </c>
      <c r="G761" s="1">
        <v>469422.14155187312</v>
      </c>
      <c r="H761" s="1">
        <v>2.9391323000000011</v>
      </c>
      <c r="I761" s="2">
        <v>1379693.778570283</v>
      </c>
      <c r="J761" s="3">
        <v>8.7365322456678489E-3</v>
      </c>
      <c r="K761" s="4">
        <v>157922358.63999999</v>
      </c>
      <c r="L761" s="5">
        <v>6850001</v>
      </c>
      <c r="M761" s="6">
        <v>23.054355560000001</v>
      </c>
      <c r="N761" s="7" t="str">
        <f>IF(ISNUMBER(_xll.BDP($C761, "DELTA_MID")),_xll.BDP($C761, "DELTA_MID")," ")</f>
        <v xml:space="preserve"> </v>
      </c>
      <c r="O761" s="7" t="str">
        <f>IF(ISNUMBER(N761),_xll.BDP($C761, "OPT_UNDL_TICKER")," ")</f>
        <v xml:space="preserve"> </v>
      </c>
      <c r="P761" s="8" t="str">
        <f>IF(ISNUMBER(N761),_xll.BDP($C761, "OPT_UNDL_PX")," ")</f>
        <v xml:space="preserve"> </v>
      </c>
      <c r="Q761" s="7" t="str">
        <f t="shared" si="11"/>
        <v xml:space="preserve"> </v>
      </c>
      <c r="R761" s="8" t="str">
        <f>IF(ISNUMBER(_xll.BDP($T761&amp;" Index","DUR_ADJ_OAS_MID")),_xll.BDP($T761&amp;" Index","DUR_ADJ_OAS_MID"),IF(ISNUMBER(_xll.BDP($T761&amp;" Govt","DUR_ADJ_OAS_MID")),_xll.BDP($T761&amp;" Govt","DUR_ADJ_OAS_MID")," "))</f>
        <v xml:space="preserve"> </v>
      </c>
      <c r="S761" s="7" t="str">
        <f ca="1">IF(AND(A760="SVOL",C760="Cash"),                                     SUM(INDIRECT(ADDRESS(ROW()-(COUNTIF(A:A,"SVOL")),COLUMN())):INDIRECT(ADDRESS(ROW()-1,COLUMN()))),                                    IF(AND(A761="TYA",C761="Cash"), SUM(INDIRECT(ADDRESS(ROW()-(COUNTIF(A:A,"TYA")-1),COLUMN())):INDIRECT(ADDRESS(ROW()-1,COLUMN()))),                                    IF(AND(A761="SVOL",ISNUMBER(FIND(" Govt",C761))),"", IF(AND(A761="SVOL",ISNUMBER(FIND(" Index",C761))),J761,                                    IF(ISNUMBER(N761),Q761*N761,IF(ISNUMBER(R761),J761*R761," "))))))</f>
        <v xml:space="preserve"> </v>
      </c>
      <c r="AB761" s="8" t="s">
        <v>1561</v>
      </c>
      <c r="AG761" s="17" t="s">
        <v>6276</v>
      </c>
    </row>
    <row r="762" spans="1:33" x14ac:dyDescent="0.35">
      <c r="A762" t="s">
        <v>1560</v>
      </c>
      <c r="B762" t="s">
        <v>2315</v>
      </c>
      <c r="C762" t="s">
        <v>2316</v>
      </c>
      <c r="D762" t="s">
        <v>2317</v>
      </c>
      <c r="E762" t="s">
        <v>2318</v>
      </c>
      <c r="G762" s="1">
        <v>5960.7635959229756</v>
      </c>
      <c r="H762" s="1">
        <v>24.589980000000001</v>
      </c>
      <c r="I762" s="2">
        <v>146575.05760847399</v>
      </c>
      <c r="J762" s="3">
        <v>9.2814633007481061E-4</v>
      </c>
      <c r="K762" s="4">
        <v>157922358.63999999</v>
      </c>
      <c r="L762" s="5">
        <v>6850001</v>
      </c>
      <c r="M762" s="6">
        <v>23.054355560000001</v>
      </c>
      <c r="N762" s="7" t="str">
        <f>IF(ISNUMBER(_xll.BDP($C762, "DELTA_MID")),_xll.BDP($C762, "DELTA_MID")," ")</f>
        <v xml:space="preserve"> </v>
      </c>
      <c r="O762" s="7" t="str">
        <f>IF(ISNUMBER(N762),_xll.BDP($C762, "OPT_UNDL_TICKER")," ")</f>
        <v xml:space="preserve"> </v>
      </c>
      <c r="P762" s="8" t="str">
        <f>IF(ISNUMBER(N762),_xll.BDP($C762, "OPT_UNDL_PX")," ")</f>
        <v xml:space="preserve"> </v>
      </c>
      <c r="Q762" s="7" t="str">
        <f t="shared" si="11"/>
        <v xml:space="preserve"> </v>
      </c>
      <c r="R762" s="8" t="str">
        <f>IF(ISNUMBER(_xll.BDP($T762&amp;" Index","DUR_ADJ_OAS_MID")),_xll.BDP($T762&amp;" Index","DUR_ADJ_OAS_MID"),IF(ISNUMBER(_xll.BDP($T762&amp;" Govt","DUR_ADJ_OAS_MID")),_xll.BDP($T762&amp;" Govt","DUR_ADJ_OAS_MID")," "))</f>
        <v xml:space="preserve"> </v>
      </c>
      <c r="S762" s="7" t="str">
        <f ca="1">IF(AND(A761="SVOL",C761="Cash"),                                     SUM(INDIRECT(ADDRESS(ROW()-(COUNTIF(A:A,"SVOL")),COLUMN())):INDIRECT(ADDRESS(ROW()-1,COLUMN()))),                                    IF(AND(A762="TYA",C762="Cash"), SUM(INDIRECT(ADDRESS(ROW()-(COUNTIF(A:A,"TYA")-1),COLUMN())):INDIRECT(ADDRESS(ROW()-1,COLUMN()))),                                    IF(AND(A762="SVOL",ISNUMBER(FIND(" Govt",C762))),"", IF(AND(A762="SVOL",ISNUMBER(FIND(" Index",C762))),J762,                                    IF(ISNUMBER(N762),Q762*N762,IF(ISNUMBER(R762),J762*R762," "))))))</f>
        <v xml:space="preserve"> </v>
      </c>
      <c r="AB762" s="8" t="s">
        <v>1561</v>
      </c>
      <c r="AG762" s="17" t="s">
        <v>6276</v>
      </c>
    </row>
    <row r="763" spans="1:33" x14ac:dyDescent="0.35">
      <c r="A763" t="s">
        <v>1560</v>
      </c>
      <c r="B763" t="s">
        <v>878</v>
      </c>
      <c r="C763" t="s">
        <v>2319</v>
      </c>
      <c r="D763" t="s">
        <v>880</v>
      </c>
      <c r="E763" t="s">
        <v>881</v>
      </c>
      <c r="F763" t="s">
        <v>882</v>
      </c>
      <c r="G763" s="1">
        <v>7918.4220612406307</v>
      </c>
      <c r="H763" s="1">
        <v>157.03</v>
      </c>
      <c r="I763" s="2">
        <v>1243429.816276616</v>
      </c>
      <c r="J763" s="3">
        <v>7.8736780971663447E-3</v>
      </c>
      <c r="K763" s="4">
        <v>157922358.63999999</v>
      </c>
      <c r="L763" s="5">
        <v>6850001</v>
      </c>
      <c r="M763" s="6">
        <v>23.054355560000001</v>
      </c>
      <c r="N763" s="7" t="str">
        <f>IF(ISNUMBER(_xll.BDP($C763, "DELTA_MID")),_xll.BDP($C763, "DELTA_MID")," ")</f>
        <v xml:space="preserve"> </v>
      </c>
      <c r="O763" s="7" t="str">
        <f>IF(ISNUMBER(N763),_xll.BDP($C763, "OPT_UNDL_TICKER")," ")</f>
        <v xml:space="preserve"> </v>
      </c>
      <c r="P763" s="8" t="str">
        <f>IF(ISNUMBER(N763),_xll.BDP($C763, "OPT_UNDL_PX")," ")</f>
        <v xml:space="preserve"> </v>
      </c>
      <c r="Q763" s="7" t="str">
        <f t="shared" si="11"/>
        <v xml:space="preserve"> </v>
      </c>
      <c r="R763" s="8" t="str">
        <f>IF(ISNUMBER(_xll.BDP($T763&amp;" Index","DUR_ADJ_OAS_MID")),_xll.BDP($T763&amp;" Index","DUR_ADJ_OAS_MID"),IF(ISNUMBER(_xll.BDP($T763&amp;" Govt","DUR_ADJ_OAS_MID")),_xll.BDP($T763&amp;" Govt","DUR_ADJ_OAS_MID")," "))</f>
        <v xml:space="preserve"> </v>
      </c>
      <c r="S763" s="7" t="str">
        <f ca="1">IF(AND(A762="SVOL",C762="Cash"),                                     SUM(INDIRECT(ADDRESS(ROW()-(COUNTIF(A:A,"SVOL")),COLUMN())):INDIRECT(ADDRESS(ROW()-1,COLUMN()))),                                    IF(AND(A763="TYA",C763="Cash"), SUM(INDIRECT(ADDRESS(ROW()-(COUNTIF(A:A,"TYA")-1),COLUMN())):INDIRECT(ADDRESS(ROW()-1,COLUMN()))),                                    IF(AND(A763="SVOL",ISNUMBER(FIND(" Govt",C763))),"", IF(AND(A763="SVOL",ISNUMBER(FIND(" Index",C763))),J763,                                    IF(ISNUMBER(N763),Q763*N763,IF(ISNUMBER(R763),J763*R763," "))))))</f>
        <v xml:space="preserve"> </v>
      </c>
      <c r="AB763" s="8" t="s">
        <v>1561</v>
      </c>
      <c r="AG763" s="17" t="s">
        <v>6276</v>
      </c>
    </row>
    <row r="764" spans="1:33" x14ac:dyDescent="0.35">
      <c r="A764" t="s">
        <v>1560</v>
      </c>
      <c r="B764" t="s">
        <v>2320</v>
      </c>
      <c r="C764" t="s">
        <v>2321</v>
      </c>
      <c r="D764" t="s">
        <v>2322</v>
      </c>
      <c r="E764" t="s">
        <v>2323</v>
      </c>
      <c r="G764" s="1">
        <v>6570.2162151558714</v>
      </c>
      <c r="H764" s="1">
        <v>78.379661999999996</v>
      </c>
      <c r="I764" s="2">
        <v>514971.32621083647</v>
      </c>
      <c r="J764" s="3">
        <v>3.2609146079483641E-3</v>
      </c>
      <c r="K764" s="4">
        <v>157922358.63999999</v>
      </c>
      <c r="L764" s="5">
        <v>6850001</v>
      </c>
      <c r="M764" s="6">
        <v>23.054355560000001</v>
      </c>
      <c r="N764" s="7" t="str">
        <f>IF(ISNUMBER(_xll.BDP($C764, "DELTA_MID")),_xll.BDP($C764, "DELTA_MID")," ")</f>
        <v xml:space="preserve"> </v>
      </c>
      <c r="O764" s="7" t="str">
        <f>IF(ISNUMBER(N764),_xll.BDP($C764, "OPT_UNDL_TICKER")," ")</f>
        <v xml:space="preserve"> </v>
      </c>
      <c r="P764" s="8" t="str">
        <f>IF(ISNUMBER(N764),_xll.BDP($C764, "OPT_UNDL_PX")," ")</f>
        <v xml:space="preserve"> </v>
      </c>
      <c r="Q764" s="7" t="str">
        <f t="shared" si="11"/>
        <v xml:space="preserve"> </v>
      </c>
      <c r="R764" s="8" t="str">
        <f>IF(ISNUMBER(_xll.BDP($T764&amp;" Index","DUR_ADJ_OAS_MID")),_xll.BDP($T764&amp;" Index","DUR_ADJ_OAS_MID"),IF(ISNUMBER(_xll.BDP($T764&amp;" Govt","DUR_ADJ_OAS_MID")),_xll.BDP($T764&amp;" Govt","DUR_ADJ_OAS_MID")," "))</f>
        <v xml:space="preserve"> </v>
      </c>
      <c r="S764" s="7" t="str">
        <f ca="1">IF(AND(A763="SVOL",C763="Cash"),                                     SUM(INDIRECT(ADDRESS(ROW()-(COUNTIF(A:A,"SVOL")),COLUMN())):INDIRECT(ADDRESS(ROW()-1,COLUMN()))),                                    IF(AND(A764="TYA",C764="Cash"), SUM(INDIRECT(ADDRESS(ROW()-(COUNTIF(A:A,"TYA")-1),COLUMN())):INDIRECT(ADDRESS(ROW()-1,COLUMN()))),                                    IF(AND(A764="SVOL",ISNUMBER(FIND(" Govt",C764))),"", IF(AND(A764="SVOL",ISNUMBER(FIND(" Index",C764))),J764,                                    IF(ISNUMBER(N764),Q764*N764,IF(ISNUMBER(R764),J764*R764," "))))))</f>
        <v xml:space="preserve"> </v>
      </c>
      <c r="AB764" s="8" t="s">
        <v>1561</v>
      </c>
      <c r="AG764" s="17" t="s">
        <v>6276</v>
      </c>
    </row>
    <row r="765" spans="1:33" x14ac:dyDescent="0.35">
      <c r="A765" t="s">
        <v>1560</v>
      </c>
      <c r="B765" t="s">
        <v>2324</v>
      </c>
      <c r="C765" t="s">
        <v>2325</v>
      </c>
      <c r="D765" t="s">
        <v>2326</v>
      </c>
      <c r="E765" t="s">
        <v>2327</v>
      </c>
      <c r="F765" t="s">
        <v>2328</v>
      </c>
      <c r="G765" s="1">
        <v>522.18728202627699</v>
      </c>
      <c r="H765" s="1">
        <v>265.49</v>
      </c>
      <c r="I765" s="2">
        <v>138635.50150515631</v>
      </c>
      <c r="J765" s="3">
        <v>8.7787126977497819E-4</v>
      </c>
      <c r="K765" s="4">
        <v>157922358.63999999</v>
      </c>
      <c r="L765" s="5">
        <v>6850001</v>
      </c>
      <c r="M765" s="6">
        <v>23.054355560000001</v>
      </c>
      <c r="N765" s="7" t="str">
        <f>IF(ISNUMBER(_xll.BDP($C765, "DELTA_MID")),_xll.BDP($C765, "DELTA_MID")," ")</f>
        <v xml:space="preserve"> </v>
      </c>
      <c r="O765" s="7" t="str">
        <f>IF(ISNUMBER(N765),_xll.BDP($C765, "OPT_UNDL_TICKER")," ")</f>
        <v xml:space="preserve"> </v>
      </c>
      <c r="P765" s="8" t="str">
        <f>IF(ISNUMBER(N765),_xll.BDP($C765, "OPT_UNDL_PX")," ")</f>
        <v xml:space="preserve"> </v>
      </c>
      <c r="Q765" s="7" t="str">
        <f t="shared" si="11"/>
        <v xml:space="preserve"> </v>
      </c>
      <c r="R765" s="8" t="str">
        <f>IF(ISNUMBER(_xll.BDP($T765&amp;" Index","DUR_ADJ_OAS_MID")),_xll.BDP($T765&amp;" Index","DUR_ADJ_OAS_MID"),IF(ISNUMBER(_xll.BDP($T765&amp;" Govt","DUR_ADJ_OAS_MID")),_xll.BDP($T765&amp;" Govt","DUR_ADJ_OAS_MID")," "))</f>
        <v xml:space="preserve"> </v>
      </c>
      <c r="S765" s="7" t="str">
        <f ca="1">IF(AND(A764="SVOL",C764="Cash"),                                     SUM(INDIRECT(ADDRESS(ROW()-(COUNTIF(A:A,"SVOL")),COLUMN())):INDIRECT(ADDRESS(ROW()-1,COLUMN()))),                                    IF(AND(A765="TYA",C765="Cash"), SUM(INDIRECT(ADDRESS(ROW()-(COUNTIF(A:A,"TYA")-1),COLUMN())):INDIRECT(ADDRESS(ROW()-1,COLUMN()))),                                    IF(AND(A765="SVOL",ISNUMBER(FIND(" Govt",C765))),"", IF(AND(A765="SVOL",ISNUMBER(FIND(" Index",C765))),J765,                                    IF(ISNUMBER(N765),Q765*N765,IF(ISNUMBER(R765),J765*R765," "))))))</f>
        <v xml:space="preserve"> </v>
      </c>
      <c r="AB765" s="8" t="s">
        <v>1561</v>
      </c>
      <c r="AG765" s="17" t="s">
        <v>6276</v>
      </c>
    </row>
    <row r="766" spans="1:33" x14ac:dyDescent="0.35">
      <c r="A766" t="s">
        <v>1560</v>
      </c>
      <c r="B766" t="s">
        <v>2329</v>
      </c>
      <c r="C766" t="s">
        <v>2330</v>
      </c>
      <c r="D766" t="s">
        <v>2331</v>
      </c>
      <c r="E766" t="s">
        <v>2332</v>
      </c>
      <c r="F766" t="s">
        <v>2333</v>
      </c>
      <c r="G766" s="1">
        <v>131.6916816406542</v>
      </c>
      <c r="H766" s="1">
        <v>868.1</v>
      </c>
      <c r="I766" s="2">
        <v>114321.54883225189</v>
      </c>
      <c r="J766" s="3">
        <v>7.239098365599988E-4</v>
      </c>
      <c r="K766" s="4">
        <v>157922358.63999999</v>
      </c>
      <c r="L766" s="5">
        <v>6850001</v>
      </c>
      <c r="M766" s="6">
        <v>23.054355560000001</v>
      </c>
      <c r="N766" s="7" t="str">
        <f>IF(ISNUMBER(_xll.BDP($C766, "DELTA_MID")),_xll.BDP($C766, "DELTA_MID")," ")</f>
        <v xml:space="preserve"> </v>
      </c>
      <c r="O766" s="7" t="str">
        <f>IF(ISNUMBER(N766),_xll.BDP($C766, "OPT_UNDL_TICKER")," ")</f>
        <v xml:space="preserve"> </v>
      </c>
      <c r="P766" s="8" t="str">
        <f>IF(ISNUMBER(N766),_xll.BDP($C766, "OPT_UNDL_PX")," ")</f>
        <v xml:space="preserve"> </v>
      </c>
      <c r="Q766" s="7" t="str">
        <f t="shared" si="11"/>
        <v xml:space="preserve"> </v>
      </c>
      <c r="R766" s="8" t="str">
        <f>IF(ISNUMBER(_xll.BDP($T766&amp;" Index","DUR_ADJ_OAS_MID")),_xll.BDP($T766&amp;" Index","DUR_ADJ_OAS_MID"),IF(ISNUMBER(_xll.BDP($T766&amp;" Govt","DUR_ADJ_OAS_MID")),_xll.BDP($T766&amp;" Govt","DUR_ADJ_OAS_MID")," "))</f>
        <v xml:space="preserve"> </v>
      </c>
      <c r="S766" s="7" t="str">
        <f ca="1">IF(AND(A765="SVOL",C765="Cash"),                                     SUM(INDIRECT(ADDRESS(ROW()-(COUNTIF(A:A,"SVOL")),COLUMN())):INDIRECT(ADDRESS(ROW()-1,COLUMN()))),                                    IF(AND(A766="TYA",C766="Cash"), SUM(INDIRECT(ADDRESS(ROW()-(COUNTIF(A:A,"TYA")-1),COLUMN())):INDIRECT(ADDRESS(ROW()-1,COLUMN()))),                                    IF(AND(A766="SVOL",ISNUMBER(FIND(" Govt",C766))),"", IF(AND(A766="SVOL",ISNUMBER(FIND(" Index",C766))),J766,                                    IF(ISNUMBER(N766),Q766*N766,IF(ISNUMBER(R766),J766*R766," "))))))</f>
        <v xml:space="preserve"> </v>
      </c>
      <c r="AB766" s="8" t="s">
        <v>1561</v>
      </c>
      <c r="AG766" s="17" t="s">
        <v>6276</v>
      </c>
    </row>
    <row r="767" spans="1:33" x14ac:dyDescent="0.35">
      <c r="A767" t="s">
        <v>1560</v>
      </c>
      <c r="B767" t="s">
        <v>2334</v>
      </c>
      <c r="C767" t="s">
        <v>2335</v>
      </c>
      <c r="D767" t="s">
        <v>2336</v>
      </c>
      <c r="E767" t="s">
        <v>2337</v>
      </c>
      <c r="G767" s="1">
        <v>2895.9690102898221</v>
      </c>
      <c r="H767" s="1">
        <v>49.908552</v>
      </c>
      <c r="I767" s="2">
        <v>144533.6199404381</v>
      </c>
      <c r="J767" s="3">
        <v>9.1521948624081258E-4</v>
      </c>
      <c r="K767" s="4">
        <v>157922358.63999999</v>
      </c>
      <c r="L767" s="5">
        <v>6850001</v>
      </c>
      <c r="M767" s="6">
        <v>23.054355560000001</v>
      </c>
      <c r="N767" s="7" t="str">
        <f>IF(ISNUMBER(_xll.BDP($C767, "DELTA_MID")),_xll.BDP($C767, "DELTA_MID")," ")</f>
        <v xml:space="preserve"> </v>
      </c>
      <c r="O767" s="7" t="str">
        <f>IF(ISNUMBER(N767),_xll.BDP($C767, "OPT_UNDL_TICKER")," ")</f>
        <v xml:space="preserve"> </v>
      </c>
      <c r="P767" s="8" t="str">
        <f>IF(ISNUMBER(N767),_xll.BDP($C767, "OPT_UNDL_PX")," ")</f>
        <v xml:space="preserve"> </v>
      </c>
      <c r="Q767" s="7" t="str">
        <f t="shared" si="11"/>
        <v xml:space="preserve"> </v>
      </c>
      <c r="R767" s="8" t="str">
        <f>IF(ISNUMBER(_xll.BDP($T767&amp;" Index","DUR_ADJ_OAS_MID")),_xll.BDP($T767&amp;" Index","DUR_ADJ_OAS_MID"),IF(ISNUMBER(_xll.BDP($T767&amp;" Govt","DUR_ADJ_OAS_MID")),_xll.BDP($T767&amp;" Govt","DUR_ADJ_OAS_MID")," "))</f>
        <v xml:space="preserve"> </v>
      </c>
      <c r="S767" s="7" t="str">
        <f ca="1">IF(AND(A766="SVOL",C766="Cash"),                                     SUM(INDIRECT(ADDRESS(ROW()-(COUNTIF(A:A,"SVOL")),COLUMN())):INDIRECT(ADDRESS(ROW()-1,COLUMN()))),                                    IF(AND(A767="TYA",C767="Cash"), SUM(INDIRECT(ADDRESS(ROW()-(COUNTIF(A:A,"TYA")-1),COLUMN())):INDIRECT(ADDRESS(ROW()-1,COLUMN()))),                                    IF(AND(A767="SVOL",ISNUMBER(FIND(" Govt",C767))),"", IF(AND(A767="SVOL",ISNUMBER(FIND(" Index",C767))),J767,                                    IF(ISNUMBER(N767),Q767*N767,IF(ISNUMBER(R767),J767*R767," "))))))</f>
        <v xml:space="preserve"> </v>
      </c>
      <c r="AB767" s="8" t="s">
        <v>1561</v>
      </c>
      <c r="AG767" s="17" t="s">
        <v>6276</v>
      </c>
    </row>
    <row r="768" spans="1:33" x14ac:dyDescent="0.35">
      <c r="A768" t="s">
        <v>1560</v>
      </c>
      <c r="B768" t="s">
        <v>2338</v>
      </c>
      <c r="C768" t="s">
        <v>2339</v>
      </c>
      <c r="D768" t="s">
        <v>2340</v>
      </c>
      <c r="E768" t="s">
        <v>2341</v>
      </c>
      <c r="F768" t="s">
        <v>2342</v>
      </c>
      <c r="G768" s="1">
        <v>2318.2332846975032</v>
      </c>
      <c r="H768" s="1">
        <v>442.07</v>
      </c>
      <c r="I768" s="2">
        <v>1024821.388166225</v>
      </c>
      <c r="J768" s="3">
        <v>6.4894002153451204E-3</v>
      </c>
      <c r="K768" s="4">
        <v>157922358.63999999</v>
      </c>
      <c r="L768" s="5">
        <v>6850001</v>
      </c>
      <c r="M768" s="6">
        <v>23.054355560000001</v>
      </c>
      <c r="N768" s="7" t="str">
        <f>IF(ISNUMBER(_xll.BDP($C768, "DELTA_MID")),_xll.BDP($C768, "DELTA_MID")," ")</f>
        <v xml:space="preserve"> </v>
      </c>
      <c r="O768" s="7" t="str">
        <f>IF(ISNUMBER(N768),_xll.BDP($C768, "OPT_UNDL_TICKER")," ")</f>
        <v xml:space="preserve"> </v>
      </c>
      <c r="P768" s="8" t="str">
        <f>IF(ISNUMBER(N768),_xll.BDP($C768, "OPT_UNDL_PX")," ")</f>
        <v xml:space="preserve"> </v>
      </c>
      <c r="Q768" s="7" t="str">
        <f t="shared" si="11"/>
        <v xml:space="preserve"> </v>
      </c>
      <c r="R768" s="8" t="str">
        <f>IF(ISNUMBER(_xll.BDP($T768&amp;" Index","DUR_ADJ_OAS_MID")),_xll.BDP($T768&amp;" Index","DUR_ADJ_OAS_MID"),IF(ISNUMBER(_xll.BDP($T768&amp;" Govt","DUR_ADJ_OAS_MID")),_xll.BDP($T768&amp;" Govt","DUR_ADJ_OAS_MID")," "))</f>
        <v xml:space="preserve"> </v>
      </c>
      <c r="S768" s="7" t="str">
        <f ca="1">IF(AND(A767="SVOL",C767="Cash"),                                     SUM(INDIRECT(ADDRESS(ROW()-(COUNTIF(A:A,"SVOL")),COLUMN())):INDIRECT(ADDRESS(ROW()-1,COLUMN()))),                                    IF(AND(A768="TYA",C768="Cash"), SUM(INDIRECT(ADDRESS(ROW()-(COUNTIF(A:A,"TYA")-1),COLUMN())):INDIRECT(ADDRESS(ROW()-1,COLUMN()))),                                    IF(AND(A768="SVOL",ISNUMBER(FIND(" Govt",C768))),"", IF(AND(A768="SVOL",ISNUMBER(FIND(" Index",C768))),J768,                                    IF(ISNUMBER(N768),Q768*N768,IF(ISNUMBER(R768),J768*R768," "))))))</f>
        <v xml:space="preserve"> </v>
      </c>
      <c r="AB768" s="8" t="s">
        <v>1561</v>
      </c>
      <c r="AG768" s="17" t="s">
        <v>6276</v>
      </c>
    </row>
    <row r="769" spans="1:33" x14ac:dyDescent="0.35">
      <c r="A769" t="s">
        <v>1560</v>
      </c>
      <c r="B769" t="s">
        <v>2343</v>
      </c>
      <c r="C769" t="s">
        <v>2344</v>
      </c>
      <c r="D769" t="s">
        <v>2345</v>
      </c>
      <c r="E769" t="s">
        <v>2346</v>
      </c>
      <c r="G769" s="1">
        <v>144.10402109837511</v>
      </c>
      <c r="H769" s="1">
        <v>1417.8779999999999</v>
      </c>
      <c r="I769" s="2">
        <v>204321.9212269219</v>
      </c>
      <c r="J769" s="3">
        <v>1.2938124973974989E-3</v>
      </c>
      <c r="K769" s="4">
        <v>157922358.63999999</v>
      </c>
      <c r="L769" s="5">
        <v>6850001</v>
      </c>
      <c r="M769" s="6">
        <v>23.054355560000001</v>
      </c>
      <c r="N769" s="7" t="str">
        <f>IF(ISNUMBER(_xll.BDP($C769, "DELTA_MID")),_xll.BDP($C769, "DELTA_MID")," ")</f>
        <v xml:space="preserve"> </v>
      </c>
      <c r="O769" s="7" t="str">
        <f>IF(ISNUMBER(N769),_xll.BDP($C769, "OPT_UNDL_TICKER")," ")</f>
        <v xml:space="preserve"> </v>
      </c>
      <c r="P769" s="8" t="str">
        <f>IF(ISNUMBER(N769),_xll.BDP($C769, "OPT_UNDL_PX")," ")</f>
        <v xml:space="preserve"> </v>
      </c>
      <c r="Q769" s="7" t="str">
        <f t="shared" ref="Q769:Q832" si="12">IF(ISNUMBER(N769),+G769*100*P769/K769," ")</f>
        <v xml:space="preserve"> </v>
      </c>
      <c r="R769" s="8" t="str">
        <f>IF(ISNUMBER(_xll.BDP($T769&amp;" Index","DUR_ADJ_OAS_MID")),_xll.BDP($T769&amp;" Index","DUR_ADJ_OAS_MID"),IF(ISNUMBER(_xll.BDP($T769&amp;" Govt","DUR_ADJ_OAS_MID")),_xll.BDP($T769&amp;" Govt","DUR_ADJ_OAS_MID")," "))</f>
        <v xml:space="preserve"> </v>
      </c>
      <c r="S769" s="7" t="str">
        <f ca="1">IF(AND(A768="SVOL",C768="Cash"),                                     SUM(INDIRECT(ADDRESS(ROW()-(COUNTIF(A:A,"SVOL")),COLUMN())):INDIRECT(ADDRESS(ROW()-1,COLUMN()))),                                    IF(AND(A769="TYA",C769="Cash"), SUM(INDIRECT(ADDRESS(ROW()-(COUNTIF(A:A,"TYA")-1),COLUMN())):INDIRECT(ADDRESS(ROW()-1,COLUMN()))),                                    IF(AND(A769="SVOL",ISNUMBER(FIND(" Govt",C769))),"", IF(AND(A769="SVOL",ISNUMBER(FIND(" Index",C769))),J769,                                    IF(ISNUMBER(N769),Q769*N769,IF(ISNUMBER(R769),J769*R769," "))))))</f>
        <v xml:space="preserve"> </v>
      </c>
      <c r="AB769" s="8" t="s">
        <v>1561</v>
      </c>
      <c r="AG769" s="17" t="s">
        <v>6276</v>
      </c>
    </row>
    <row r="770" spans="1:33" x14ac:dyDescent="0.35">
      <c r="A770" t="s">
        <v>1560</v>
      </c>
      <c r="B770" t="s">
        <v>2343</v>
      </c>
      <c r="C770" t="s">
        <v>2347</v>
      </c>
      <c r="D770" t="s">
        <v>2348</v>
      </c>
      <c r="E770" t="s">
        <v>2349</v>
      </c>
      <c r="G770" s="1">
        <v>191.23509811489839</v>
      </c>
      <c r="H770" s="1">
        <v>1447.2381</v>
      </c>
      <c r="I770" s="2">
        <v>276762.72004911909</v>
      </c>
      <c r="J770" s="3">
        <v>1.752523977178101E-3</v>
      </c>
      <c r="K770" s="4">
        <v>157922358.63999999</v>
      </c>
      <c r="L770" s="5">
        <v>6850001</v>
      </c>
      <c r="M770" s="6">
        <v>23.054355560000001</v>
      </c>
      <c r="N770" s="7" t="str">
        <f>IF(ISNUMBER(_xll.BDP($C770, "DELTA_MID")),_xll.BDP($C770, "DELTA_MID")," ")</f>
        <v xml:space="preserve"> </v>
      </c>
      <c r="O770" s="7" t="str">
        <f>IF(ISNUMBER(N770),_xll.BDP($C770, "OPT_UNDL_TICKER")," ")</f>
        <v xml:space="preserve"> </v>
      </c>
      <c r="P770" s="8" t="str">
        <f>IF(ISNUMBER(N770),_xll.BDP($C770, "OPT_UNDL_PX")," ")</f>
        <v xml:space="preserve"> </v>
      </c>
      <c r="Q770" s="7" t="str">
        <f t="shared" si="12"/>
        <v xml:space="preserve"> </v>
      </c>
      <c r="R770" s="8" t="str">
        <f>IF(ISNUMBER(_xll.BDP($T770&amp;" Index","DUR_ADJ_OAS_MID")),_xll.BDP($T770&amp;" Index","DUR_ADJ_OAS_MID"),IF(ISNUMBER(_xll.BDP($T770&amp;" Govt","DUR_ADJ_OAS_MID")),_xll.BDP($T770&amp;" Govt","DUR_ADJ_OAS_MID")," "))</f>
        <v xml:space="preserve"> </v>
      </c>
      <c r="S770" s="7" t="str">
        <f ca="1">IF(AND(A769="SVOL",C769="Cash"),                                     SUM(INDIRECT(ADDRESS(ROW()-(COUNTIF(A:A,"SVOL")),COLUMN())):INDIRECT(ADDRESS(ROW()-1,COLUMN()))),                                    IF(AND(A770="TYA",C770="Cash"), SUM(INDIRECT(ADDRESS(ROW()-(COUNTIF(A:A,"TYA")-1),COLUMN())):INDIRECT(ADDRESS(ROW()-1,COLUMN()))),                                    IF(AND(A770="SVOL",ISNUMBER(FIND(" Govt",C770))),"", IF(AND(A770="SVOL",ISNUMBER(FIND(" Index",C770))),J770,                                    IF(ISNUMBER(N770),Q770*N770,IF(ISNUMBER(R770),J770*R770," "))))))</f>
        <v xml:space="preserve"> </v>
      </c>
      <c r="AB770" s="8" t="s">
        <v>1561</v>
      </c>
      <c r="AG770" s="17" t="s">
        <v>6276</v>
      </c>
    </row>
    <row r="771" spans="1:33" x14ac:dyDescent="0.35">
      <c r="A771" t="s">
        <v>1560</v>
      </c>
      <c r="B771" t="s">
        <v>898</v>
      </c>
      <c r="C771" t="s">
        <v>2350</v>
      </c>
      <c r="D771" t="s">
        <v>900</v>
      </c>
      <c r="E771" t="s">
        <v>901</v>
      </c>
      <c r="F771" t="s">
        <v>902</v>
      </c>
      <c r="G771" s="1">
        <v>3360.4861103648982</v>
      </c>
      <c r="H771" s="1">
        <v>207.77</v>
      </c>
      <c r="I771" s="2">
        <v>698208.19915051491</v>
      </c>
      <c r="J771" s="3">
        <v>4.4212118230968879E-3</v>
      </c>
      <c r="K771" s="4">
        <v>157922358.63999999</v>
      </c>
      <c r="L771" s="5">
        <v>6850001</v>
      </c>
      <c r="M771" s="6">
        <v>23.054355560000001</v>
      </c>
      <c r="N771" s="7" t="str">
        <f>IF(ISNUMBER(_xll.BDP($C771, "DELTA_MID")),_xll.BDP($C771, "DELTA_MID")," ")</f>
        <v xml:space="preserve"> </v>
      </c>
      <c r="O771" s="7" t="str">
        <f>IF(ISNUMBER(N771),_xll.BDP($C771, "OPT_UNDL_TICKER")," ")</f>
        <v xml:space="preserve"> </v>
      </c>
      <c r="P771" s="8" t="str">
        <f>IF(ISNUMBER(N771),_xll.BDP($C771, "OPT_UNDL_PX")," ")</f>
        <v xml:space="preserve"> </v>
      </c>
      <c r="Q771" s="7" t="str">
        <f t="shared" si="12"/>
        <v xml:space="preserve"> </v>
      </c>
      <c r="R771" s="8" t="str">
        <f>IF(ISNUMBER(_xll.BDP($T771&amp;" Index","DUR_ADJ_OAS_MID")),_xll.BDP($T771&amp;" Index","DUR_ADJ_OAS_MID"),IF(ISNUMBER(_xll.BDP($T771&amp;" Govt","DUR_ADJ_OAS_MID")),_xll.BDP($T771&amp;" Govt","DUR_ADJ_OAS_MID")," "))</f>
        <v xml:space="preserve"> </v>
      </c>
      <c r="S771" s="7" t="str">
        <f ca="1">IF(AND(A770="SVOL",C770="Cash"),                                     SUM(INDIRECT(ADDRESS(ROW()-(COUNTIF(A:A,"SVOL")),COLUMN())):INDIRECT(ADDRESS(ROW()-1,COLUMN()))),                                    IF(AND(A771="TYA",C771="Cash"), SUM(INDIRECT(ADDRESS(ROW()-(COUNTIF(A:A,"TYA")-1),COLUMN())):INDIRECT(ADDRESS(ROW()-1,COLUMN()))),                                    IF(AND(A771="SVOL",ISNUMBER(FIND(" Govt",C771))),"", IF(AND(A771="SVOL",ISNUMBER(FIND(" Index",C771))),J771,                                    IF(ISNUMBER(N771),Q771*N771,IF(ISNUMBER(R771),J771*R771," "))))))</f>
        <v xml:space="preserve"> </v>
      </c>
      <c r="AB771" s="8" t="s">
        <v>1561</v>
      </c>
      <c r="AG771" s="17" t="s">
        <v>6276</v>
      </c>
    </row>
    <row r="772" spans="1:33" x14ac:dyDescent="0.35">
      <c r="A772" t="s">
        <v>1560</v>
      </c>
      <c r="B772" t="s">
        <v>903</v>
      </c>
      <c r="C772" t="s">
        <v>2351</v>
      </c>
      <c r="D772" t="s">
        <v>905</v>
      </c>
      <c r="E772" t="s">
        <v>906</v>
      </c>
      <c r="F772" t="s">
        <v>907</v>
      </c>
      <c r="G772" s="1">
        <v>13040.782233860449</v>
      </c>
      <c r="H772" s="1">
        <v>68.58</v>
      </c>
      <c r="I772" s="2">
        <v>894336.84559814993</v>
      </c>
      <c r="J772" s="3">
        <v>5.6631426563029073E-3</v>
      </c>
      <c r="K772" s="4">
        <v>157922358.63999999</v>
      </c>
      <c r="L772" s="5">
        <v>6850001</v>
      </c>
      <c r="M772" s="6">
        <v>23.054355560000001</v>
      </c>
      <c r="N772" s="7" t="str">
        <f>IF(ISNUMBER(_xll.BDP($C772, "DELTA_MID")),_xll.BDP($C772, "DELTA_MID")," ")</f>
        <v xml:space="preserve"> </v>
      </c>
      <c r="O772" s="7" t="str">
        <f>IF(ISNUMBER(N772),_xll.BDP($C772, "OPT_UNDL_TICKER")," ")</f>
        <v xml:space="preserve"> </v>
      </c>
      <c r="P772" s="8" t="str">
        <f>IF(ISNUMBER(N772),_xll.BDP($C772, "OPT_UNDL_PX")," ")</f>
        <v xml:space="preserve"> </v>
      </c>
      <c r="Q772" s="7" t="str">
        <f t="shared" si="12"/>
        <v xml:space="preserve"> </v>
      </c>
      <c r="R772" s="8" t="str">
        <f>IF(ISNUMBER(_xll.BDP($T772&amp;" Index","DUR_ADJ_OAS_MID")),_xll.BDP($T772&amp;" Index","DUR_ADJ_OAS_MID"),IF(ISNUMBER(_xll.BDP($T772&amp;" Govt","DUR_ADJ_OAS_MID")),_xll.BDP($T772&amp;" Govt","DUR_ADJ_OAS_MID")," "))</f>
        <v xml:space="preserve"> </v>
      </c>
      <c r="S772" s="7" t="str">
        <f ca="1">IF(AND(A771="SVOL",C771="Cash"),                                     SUM(INDIRECT(ADDRESS(ROW()-(COUNTIF(A:A,"SVOL")),COLUMN())):INDIRECT(ADDRESS(ROW()-1,COLUMN()))),                                    IF(AND(A772="TYA",C772="Cash"), SUM(INDIRECT(ADDRESS(ROW()-(COUNTIF(A:A,"TYA")-1),COLUMN())):INDIRECT(ADDRESS(ROW()-1,COLUMN()))),                                    IF(AND(A772="SVOL",ISNUMBER(FIND(" Govt",C772))),"", IF(AND(A772="SVOL",ISNUMBER(FIND(" Index",C772))),J772,                                    IF(ISNUMBER(N772),Q772*N772,IF(ISNUMBER(R772),J772*R772," "))))))</f>
        <v xml:space="preserve"> </v>
      </c>
      <c r="AB772" s="8" t="s">
        <v>1561</v>
      </c>
      <c r="AG772" s="17" t="s">
        <v>6276</v>
      </c>
    </row>
    <row r="773" spans="1:33" x14ac:dyDescent="0.35">
      <c r="A773" t="s">
        <v>1560</v>
      </c>
      <c r="B773" t="s">
        <v>2352</v>
      </c>
      <c r="C773" t="s">
        <v>2353</v>
      </c>
      <c r="D773" t="s">
        <v>2354</v>
      </c>
      <c r="E773" t="s">
        <v>2355</v>
      </c>
      <c r="F773" t="s">
        <v>2356</v>
      </c>
      <c r="G773" s="1">
        <v>3876.5229956753642</v>
      </c>
      <c r="H773" s="1">
        <v>21.937280000000001</v>
      </c>
      <c r="I773" s="2">
        <v>85040.370382569265</v>
      </c>
      <c r="J773" s="3">
        <v>5.3849480918928907E-4</v>
      </c>
      <c r="K773" s="4">
        <v>157922358.63999999</v>
      </c>
      <c r="L773" s="5">
        <v>6850001</v>
      </c>
      <c r="M773" s="6">
        <v>23.054355560000001</v>
      </c>
      <c r="N773" s="7" t="str">
        <f>IF(ISNUMBER(_xll.BDP($C773, "DELTA_MID")),_xll.BDP($C773, "DELTA_MID")," ")</f>
        <v xml:space="preserve"> </v>
      </c>
      <c r="O773" s="7" t="str">
        <f>IF(ISNUMBER(N773),_xll.BDP($C773, "OPT_UNDL_TICKER")," ")</f>
        <v xml:space="preserve"> </v>
      </c>
      <c r="P773" s="8" t="str">
        <f>IF(ISNUMBER(N773),_xll.BDP($C773, "OPT_UNDL_PX")," ")</f>
        <v xml:space="preserve"> </v>
      </c>
      <c r="Q773" s="7" t="str">
        <f t="shared" si="12"/>
        <v xml:space="preserve"> </v>
      </c>
      <c r="R773" s="8" t="str">
        <f>IF(ISNUMBER(_xll.BDP($T773&amp;" Index","DUR_ADJ_OAS_MID")),_xll.BDP($T773&amp;" Index","DUR_ADJ_OAS_MID"),IF(ISNUMBER(_xll.BDP($T773&amp;" Govt","DUR_ADJ_OAS_MID")),_xll.BDP($T773&amp;" Govt","DUR_ADJ_OAS_MID")," "))</f>
        <v xml:space="preserve"> </v>
      </c>
      <c r="S773" s="7" t="str">
        <f ca="1">IF(AND(A772="SVOL",C772="Cash"),                                     SUM(INDIRECT(ADDRESS(ROW()-(COUNTIF(A:A,"SVOL")),COLUMN())):INDIRECT(ADDRESS(ROW()-1,COLUMN()))),                                    IF(AND(A773="TYA",C773="Cash"), SUM(INDIRECT(ADDRESS(ROW()-(COUNTIF(A:A,"TYA")-1),COLUMN())):INDIRECT(ADDRESS(ROW()-1,COLUMN()))),                                    IF(AND(A773="SVOL",ISNUMBER(FIND(" Govt",C773))),"", IF(AND(A773="SVOL",ISNUMBER(FIND(" Index",C773))),J773,                                    IF(ISNUMBER(N773),Q773*N773,IF(ISNUMBER(R773),J773*R773," "))))))</f>
        <v xml:space="preserve"> </v>
      </c>
      <c r="AB773" s="8" t="s">
        <v>1561</v>
      </c>
      <c r="AG773" s="17" t="s">
        <v>6276</v>
      </c>
    </row>
    <row r="774" spans="1:33" x14ac:dyDescent="0.35">
      <c r="A774" t="s">
        <v>1560</v>
      </c>
      <c r="B774" t="s">
        <v>2357</v>
      </c>
      <c r="C774" t="s">
        <v>2358</v>
      </c>
      <c r="D774" t="s">
        <v>2359</v>
      </c>
      <c r="E774" t="s">
        <v>2360</v>
      </c>
      <c r="F774" t="s">
        <v>2361</v>
      </c>
      <c r="G774" s="1">
        <v>14184.629407181021</v>
      </c>
      <c r="H774" s="1">
        <v>71.88</v>
      </c>
      <c r="I774" s="2">
        <v>1019591.161788172</v>
      </c>
      <c r="J774" s="3">
        <v>6.4562812420528321E-3</v>
      </c>
      <c r="K774" s="4">
        <v>157922358.63999999</v>
      </c>
      <c r="L774" s="5">
        <v>6850001</v>
      </c>
      <c r="M774" s="6">
        <v>23.054355560000001</v>
      </c>
      <c r="N774" s="7" t="str">
        <f>IF(ISNUMBER(_xll.BDP($C774, "DELTA_MID")),_xll.BDP($C774, "DELTA_MID")," ")</f>
        <v xml:space="preserve"> </v>
      </c>
      <c r="O774" s="7" t="str">
        <f>IF(ISNUMBER(N774),_xll.BDP($C774, "OPT_UNDL_TICKER")," ")</f>
        <v xml:space="preserve"> </v>
      </c>
      <c r="P774" s="8" t="str">
        <f>IF(ISNUMBER(N774),_xll.BDP($C774, "OPT_UNDL_PX")," ")</f>
        <v xml:space="preserve"> </v>
      </c>
      <c r="Q774" s="7" t="str">
        <f t="shared" si="12"/>
        <v xml:space="preserve"> </v>
      </c>
      <c r="R774" s="8" t="str">
        <f>IF(ISNUMBER(_xll.BDP($T774&amp;" Index","DUR_ADJ_OAS_MID")),_xll.BDP($T774&amp;" Index","DUR_ADJ_OAS_MID"),IF(ISNUMBER(_xll.BDP($T774&amp;" Govt","DUR_ADJ_OAS_MID")),_xll.BDP($T774&amp;" Govt","DUR_ADJ_OAS_MID")," "))</f>
        <v xml:space="preserve"> </v>
      </c>
      <c r="S774" s="7" t="str">
        <f ca="1">IF(AND(A773="SVOL",C773="Cash"),                                     SUM(INDIRECT(ADDRESS(ROW()-(COUNTIF(A:A,"SVOL")),COLUMN())):INDIRECT(ADDRESS(ROW()-1,COLUMN()))),                                    IF(AND(A774="TYA",C774="Cash"), SUM(INDIRECT(ADDRESS(ROW()-(COUNTIF(A:A,"TYA")-1),COLUMN())):INDIRECT(ADDRESS(ROW()-1,COLUMN()))),                                    IF(AND(A774="SVOL",ISNUMBER(FIND(" Govt",C774))),"", IF(AND(A774="SVOL",ISNUMBER(FIND(" Index",C774))),J774,                                    IF(ISNUMBER(N774),Q774*N774,IF(ISNUMBER(R774),J774*R774," "))))))</f>
        <v xml:space="preserve"> </v>
      </c>
      <c r="AB774" s="8" t="s">
        <v>1561</v>
      </c>
      <c r="AG774" s="17" t="s">
        <v>6276</v>
      </c>
    </row>
    <row r="775" spans="1:33" x14ac:dyDescent="0.35">
      <c r="A775" t="s">
        <v>1560</v>
      </c>
      <c r="B775" t="s">
        <v>2362</v>
      </c>
      <c r="C775" t="s">
        <v>2363</v>
      </c>
      <c r="D775" t="s">
        <v>2364</v>
      </c>
      <c r="E775" t="s">
        <v>2365</v>
      </c>
      <c r="F775" t="s">
        <v>2366</v>
      </c>
      <c r="G775" s="1">
        <v>1763.361835079837</v>
      </c>
      <c r="H775" s="1">
        <v>439.19</v>
      </c>
      <c r="I775" s="2">
        <v>774450.88434871344</v>
      </c>
      <c r="J775" s="3">
        <v>4.9039977050631114E-3</v>
      </c>
      <c r="K775" s="4">
        <v>157922358.63999999</v>
      </c>
      <c r="L775" s="5">
        <v>6850001</v>
      </c>
      <c r="M775" s="6">
        <v>23.054355560000001</v>
      </c>
      <c r="N775" s="7" t="str">
        <f>IF(ISNUMBER(_xll.BDP($C775, "DELTA_MID")),_xll.BDP($C775, "DELTA_MID")," ")</f>
        <v xml:space="preserve"> </v>
      </c>
      <c r="O775" s="7" t="str">
        <f>IF(ISNUMBER(N775),_xll.BDP($C775, "OPT_UNDL_TICKER")," ")</f>
        <v xml:space="preserve"> </v>
      </c>
      <c r="P775" s="8" t="str">
        <f>IF(ISNUMBER(N775),_xll.BDP($C775, "OPT_UNDL_PX")," ")</f>
        <v xml:space="preserve"> </v>
      </c>
      <c r="Q775" s="7" t="str">
        <f t="shared" si="12"/>
        <v xml:space="preserve"> </v>
      </c>
      <c r="R775" s="8" t="str">
        <f>IF(ISNUMBER(_xll.BDP($T775&amp;" Index","DUR_ADJ_OAS_MID")),_xll.BDP($T775&amp;" Index","DUR_ADJ_OAS_MID"),IF(ISNUMBER(_xll.BDP($T775&amp;" Govt","DUR_ADJ_OAS_MID")),_xll.BDP($T775&amp;" Govt","DUR_ADJ_OAS_MID")," "))</f>
        <v xml:space="preserve"> </v>
      </c>
      <c r="S775" s="7" t="str">
        <f ca="1">IF(AND(A774="SVOL",C774="Cash"),                                     SUM(INDIRECT(ADDRESS(ROW()-(COUNTIF(A:A,"SVOL")),COLUMN())):INDIRECT(ADDRESS(ROW()-1,COLUMN()))),                                    IF(AND(A775="TYA",C775="Cash"), SUM(INDIRECT(ADDRESS(ROW()-(COUNTIF(A:A,"TYA")-1),COLUMN())):INDIRECT(ADDRESS(ROW()-1,COLUMN()))),                                    IF(AND(A775="SVOL",ISNUMBER(FIND(" Govt",C775))),"", IF(AND(A775="SVOL",ISNUMBER(FIND(" Index",C775))),J775,                                    IF(ISNUMBER(N775),Q775*N775,IF(ISNUMBER(R775),J775*R775," "))))))</f>
        <v xml:space="preserve"> </v>
      </c>
      <c r="AB775" s="8" t="s">
        <v>1561</v>
      </c>
      <c r="AG775" s="17" t="s">
        <v>6276</v>
      </c>
    </row>
    <row r="776" spans="1:33" x14ac:dyDescent="0.35">
      <c r="A776" t="s">
        <v>1560</v>
      </c>
      <c r="B776" t="s">
        <v>2367</v>
      </c>
      <c r="C776" t="s">
        <v>2368</v>
      </c>
      <c r="D776" t="s">
        <v>2369</v>
      </c>
      <c r="E776" t="s">
        <v>2370</v>
      </c>
      <c r="F776" t="s">
        <v>2371</v>
      </c>
      <c r="G776" s="1">
        <v>67081.363905049133</v>
      </c>
      <c r="H776" s="1">
        <v>23.557151999999999</v>
      </c>
      <c r="I776" s="2">
        <v>1580245.8858785559</v>
      </c>
      <c r="J776" s="3">
        <v>1.000647343091479E-2</v>
      </c>
      <c r="K776" s="4">
        <v>157922358.63999999</v>
      </c>
      <c r="L776" s="5">
        <v>6850001</v>
      </c>
      <c r="M776" s="6">
        <v>23.054355560000001</v>
      </c>
      <c r="N776" s="7" t="str">
        <f>IF(ISNUMBER(_xll.BDP($C776, "DELTA_MID")),_xll.BDP($C776, "DELTA_MID")," ")</f>
        <v xml:space="preserve"> </v>
      </c>
      <c r="O776" s="7" t="str">
        <f>IF(ISNUMBER(N776),_xll.BDP($C776, "OPT_UNDL_TICKER")," ")</f>
        <v xml:space="preserve"> </v>
      </c>
      <c r="P776" s="8" t="str">
        <f>IF(ISNUMBER(N776),_xll.BDP($C776, "OPT_UNDL_PX")," ")</f>
        <v xml:space="preserve"> </v>
      </c>
      <c r="Q776" s="7" t="str">
        <f t="shared" si="12"/>
        <v xml:space="preserve"> </v>
      </c>
      <c r="R776" s="8" t="str">
        <f>IF(ISNUMBER(_xll.BDP($T776&amp;" Index","DUR_ADJ_OAS_MID")),_xll.BDP($T776&amp;" Index","DUR_ADJ_OAS_MID"),IF(ISNUMBER(_xll.BDP($T776&amp;" Govt","DUR_ADJ_OAS_MID")),_xll.BDP($T776&amp;" Govt","DUR_ADJ_OAS_MID")," "))</f>
        <v xml:space="preserve"> </v>
      </c>
      <c r="S776" s="7" t="str">
        <f ca="1">IF(AND(A775="SVOL",C775="Cash"),                                     SUM(INDIRECT(ADDRESS(ROW()-(COUNTIF(A:A,"SVOL")),COLUMN())):INDIRECT(ADDRESS(ROW()-1,COLUMN()))),                                    IF(AND(A776="TYA",C776="Cash"), SUM(INDIRECT(ADDRESS(ROW()-(COUNTIF(A:A,"TYA")-1),COLUMN())):INDIRECT(ADDRESS(ROW()-1,COLUMN()))),                                    IF(AND(A776="SVOL",ISNUMBER(FIND(" Govt",C776))),"", IF(AND(A776="SVOL",ISNUMBER(FIND(" Index",C776))),J776,                                    IF(ISNUMBER(N776),Q776*N776,IF(ISNUMBER(R776),J776*R776," "))))))</f>
        <v xml:space="preserve"> </v>
      </c>
      <c r="AB776" s="8" t="s">
        <v>1561</v>
      </c>
      <c r="AG776" s="17" t="s">
        <v>6276</v>
      </c>
    </row>
    <row r="777" spans="1:33" x14ac:dyDescent="0.35">
      <c r="A777" t="s">
        <v>1560</v>
      </c>
      <c r="B777" t="s">
        <v>2372</v>
      </c>
      <c r="C777" t="s">
        <v>2373</v>
      </c>
      <c r="D777" t="s">
        <v>2374</v>
      </c>
      <c r="E777" t="s">
        <v>2375</v>
      </c>
      <c r="G777" s="1">
        <v>207072.48135188199</v>
      </c>
      <c r="H777" s="1">
        <v>1.33694</v>
      </c>
      <c r="I777" s="2">
        <v>276843.48321858508</v>
      </c>
      <c r="J777" s="3">
        <v>1.753035387786209E-3</v>
      </c>
      <c r="K777" s="4">
        <v>157922358.63999999</v>
      </c>
      <c r="L777" s="5">
        <v>6850001</v>
      </c>
      <c r="M777" s="6">
        <v>23.054355560000001</v>
      </c>
      <c r="N777" s="7" t="str">
        <f>IF(ISNUMBER(_xll.BDP($C777, "DELTA_MID")),_xll.BDP($C777, "DELTA_MID")," ")</f>
        <v xml:space="preserve"> </v>
      </c>
      <c r="O777" s="7" t="str">
        <f>IF(ISNUMBER(N777),_xll.BDP($C777, "OPT_UNDL_TICKER")," ")</f>
        <v xml:space="preserve"> </v>
      </c>
      <c r="P777" s="8" t="str">
        <f>IF(ISNUMBER(N777),_xll.BDP($C777, "OPT_UNDL_PX")," ")</f>
        <v xml:space="preserve"> </v>
      </c>
      <c r="Q777" s="7" t="str">
        <f t="shared" si="12"/>
        <v xml:space="preserve"> </v>
      </c>
      <c r="R777" s="8" t="str">
        <f>IF(ISNUMBER(_xll.BDP($T777&amp;" Index","DUR_ADJ_OAS_MID")),_xll.BDP($T777&amp;" Index","DUR_ADJ_OAS_MID"),IF(ISNUMBER(_xll.BDP($T777&amp;" Govt","DUR_ADJ_OAS_MID")),_xll.BDP($T777&amp;" Govt","DUR_ADJ_OAS_MID")," "))</f>
        <v xml:space="preserve"> </v>
      </c>
      <c r="S777" s="7" t="str">
        <f ca="1">IF(AND(A776="SVOL",C776="Cash"),                                     SUM(INDIRECT(ADDRESS(ROW()-(COUNTIF(A:A,"SVOL")),COLUMN())):INDIRECT(ADDRESS(ROW()-1,COLUMN()))),                                    IF(AND(A777="TYA",C777="Cash"), SUM(INDIRECT(ADDRESS(ROW()-(COUNTIF(A:A,"TYA")-1),COLUMN())):INDIRECT(ADDRESS(ROW()-1,COLUMN()))),                                    IF(AND(A777="SVOL",ISNUMBER(FIND(" Govt",C777))),"", IF(AND(A777="SVOL",ISNUMBER(FIND(" Index",C777))),J777,                                    IF(ISNUMBER(N777),Q777*N777,IF(ISNUMBER(R777),J777*R777," "))))))</f>
        <v xml:space="preserve"> </v>
      </c>
      <c r="AB777" s="8" t="s">
        <v>1561</v>
      </c>
      <c r="AG777" s="17" t="s">
        <v>6276</v>
      </c>
    </row>
    <row r="778" spans="1:33" x14ac:dyDescent="0.35">
      <c r="A778" t="s">
        <v>1560</v>
      </c>
      <c r="B778" t="s">
        <v>2376</v>
      </c>
      <c r="C778" t="s">
        <v>2377</v>
      </c>
      <c r="D778" t="s">
        <v>2378</v>
      </c>
      <c r="E778" t="s">
        <v>2379</v>
      </c>
      <c r="G778" s="1">
        <v>391361.70534111309</v>
      </c>
      <c r="H778" s="1">
        <v>0.98995500000000003</v>
      </c>
      <c r="I778" s="2">
        <v>387430.47701096162</v>
      </c>
      <c r="J778" s="3">
        <v>2.45329717936995E-3</v>
      </c>
      <c r="K778" s="4">
        <v>157922358.63999999</v>
      </c>
      <c r="L778" s="5">
        <v>6850001</v>
      </c>
      <c r="M778" s="6">
        <v>23.054355560000001</v>
      </c>
      <c r="N778" s="7" t="str">
        <f>IF(ISNUMBER(_xll.BDP($C778, "DELTA_MID")),_xll.BDP($C778, "DELTA_MID")," ")</f>
        <v xml:space="preserve"> </v>
      </c>
      <c r="O778" s="7" t="str">
        <f>IF(ISNUMBER(N778),_xll.BDP($C778, "OPT_UNDL_TICKER")," ")</f>
        <v xml:space="preserve"> </v>
      </c>
      <c r="P778" s="8" t="str">
        <f>IF(ISNUMBER(N778),_xll.BDP($C778, "OPT_UNDL_PX")," ")</f>
        <v xml:space="preserve"> </v>
      </c>
      <c r="Q778" s="7" t="str">
        <f t="shared" si="12"/>
        <v xml:space="preserve"> </v>
      </c>
      <c r="R778" s="8" t="str">
        <f>IF(ISNUMBER(_xll.BDP($T778&amp;" Index","DUR_ADJ_OAS_MID")),_xll.BDP($T778&amp;" Index","DUR_ADJ_OAS_MID"),IF(ISNUMBER(_xll.BDP($T778&amp;" Govt","DUR_ADJ_OAS_MID")),_xll.BDP($T778&amp;" Govt","DUR_ADJ_OAS_MID")," "))</f>
        <v xml:space="preserve"> </v>
      </c>
      <c r="S778" s="7" t="str">
        <f ca="1">IF(AND(A777="SVOL",C777="Cash"),                                     SUM(INDIRECT(ADDRESS(ROW()-(COUNTIF(A:A,"SVOL")),COLUMN())):INDIRECT(ADDRESS(ROW()-1,COLUMN()))),                                    IF(AND(A778="TYA",C778="Cash"), SUM(INDIRECT(ADDRESS(ROW()-(COUNTIF(A:A,"TYA")-1),COLUMN())):INDIRECT(ADDRESS(ROW()-1,COLUMN()))),                                    IF(AND(A778="SVOL",ISNUMBER(FIND(" Govt",C778))),"", IF(AND(A778="SVOL",ISNUMBER(FIND(" Index",C778))),J778,                                    IF(ISNUMBER(N778),Q778*N778,IF(ISNUMBER(R778),J778*R778," "))))))</f>
        <v xml:space="preserve"> </v>
      </c>
      <c r="AB778" s="8" t="s">
        <v>1561</v>
      </c>
      <c r="AG778" s="17" t="s">
        <v>6276</v>
      </c>
    </row>
    <row r="779" spans="1:33" x14ac:dyDescent="0.35">
      <c r="A779" t="s">
        <v>1560</v>
      </c>
      <c r="B779" t="s">
        <v>340</v>
      </c>
      <c r="C779" t="s">
        <v>2380</v>
      </c>
      <c r="D779" t="s">
        <v>342</v>
      </c>
      <c r="E779" t="s">
        <v>343</v>
      </c>
      <c r="F779" t="s">
        <v>344</v>
      </c>
      <c r="G779" s="1">
        <v>20020.722663641209</v>
      </c>
      <c r="H779" s="1">
        <v>29.93</v>
      </c>
      <c r="I779" s="2">
        <v>599220.22932278132</v>
      </c>
      <c r="J779" s="3">
        <v>3.794397667836031E-3</v>
      </c>
      <c r="K779" s="4">
        <v>157922358.63999999</v>
      </c>
      <c r="L779" s="5">
        <v>6850001</v>
      </c>
      <c r="M779" s="6">
        <v>23.054355560000001</v>
      </c>
      <c r="N779" s="7" t="str">
        <f>IF(ISNUMBER(_xll.BDP($C779, "DELTA_MID")),_xll.BDP($C779, "DELTA_MID")," ")</f>
        <v xml:space="preserve"> </v>
      </c>
      <c r="O779" s="7" t="str">
        <f>IF(ISNUMBER(N779),_xll.BDP($C779, "OPT_UNDL_TICKER")," ")</f>
        <v xml:space="preserve"> </v>
      </c>
      <c r="P779" s="8" t="str">
        <f>IF(ISNUMBER(N779),_xll.BDP($C779, "OPT_UNDL_PX")," ")</f>
        <v xml:space="preserve"> </v>
      </c>
      <c r="Q779" s="7" t="str">
        <f t="shared" si="12"/>
        <v xml:space="preserve"> </v>
      </c>
      <c r="R779" s="8" t="str">
        <f>IF(ISNUMBER(_xll.BDP($T779&amp;" Index","DUR_ADJ_OAS_MID")),_xll.BDP($T779&amp;" Index","DUR_ADJ_OAS_MID"),IF(ISNUMBER(_xll.BDP($T779&amp;" Govt","DUR_ADJ_OAS_MID")),_xll.BDP($T779&amp;" Govt","DUR_ADJ_OAS_MID")," "))</f>
        <v xml:space="preserve"> </v>
      </c>
      <c r="S779" s="7" t="str">
        <f ca="1">IF(AND(A778="SVOL",C778="Cash"),                                     SUM(INDIRECT(ADDRESS(ROW()-(COUNTIF(A:A,"SVOL")),COLUMN())):INDIRECT(ADDRESS(ROW()-1,COLUMN()))),                                    IF(AND(A779="TYA",C779="Cash"), SUM(INDIRECT(ADDRESS(ROW()-(COUNTIF(A:A,"TYA")-1),COLUMN())):INDIRECT(ADDRESS(ROW()-1,COLUMN()))),                                    IF(AND(A779="SVOL",ISNUMBER(FIND(" Govt",C779))),"", IF(AND(A779="SVOL",ISNUMBER(FIND(" Index",C779))),J779,                                    IF(ISNUMBER(N779),Q779*N779,IF(ISNUMBER(R779),J779*R779," "))))))</f>
        <v xml:space="preserve"> </v>
      </c>
      <c r="AB779" s="8" t="s">
        <v>1561</v>
      </c>
      <c r="AG779" s="17" t="s">
        <v>6276</v>
      </c>
    </row>
    <row r="780" spans="1:33" x14ac:dyDescent="0.35">
      <c r="A780" t="s">
        <v>1560</v>
      </c>
      <c r="B780" t="s">
        <v>2381</v>
      </c>
      <c r="C780" t="s">
        <v>2382</v>
      </c>
      <c r="D780" t="s">
        <v>2383</v>
      </c>
      <c r="E780" t="s">
        <v>2384</v>
      </c>
      <c r="G780" s="1">
        <v>8203.6158491003553</v>
      </c>
      <c r="H780" s="1">
        <v>17.674689999999998</v>
      </c>
      <c r="I780" s="2">
        <v>144996.36701193551</v>
      </c>
      <c r="J780" s="3">
        <v>9.1814970508684866E-4</v>
      </c>
      <c r="K780" s="4">
        <v>157922358.63999999</v>
      </c>
      <c r="L780" s="5">
        <v>6850001</v>
      </c>
      <c r="M780" s="6">
        <v>23.054355560000001</v>
      </c>
      <c r="N780" s="7" t="str">
        <f>IF(ISNUMBER(_xll.BDP($C780, "DELTA_MID")),_xll.BDP($C780, "DELTA_MID")," ")</f>
        <v xml:space="preserve"> </v>
      </c>
      <c r="O780" s="7" t="str">
        <f>IF(ISNUMBER(N780),_xll.BDP($C780, "OPT_UNDL_TICKER")," ")</f>
        <v xml:space="preserve"> </v>
      </c>
      <c r="P780" s="8" t="str">
        <f>IF(ISNUMBER(N780),_xll.BDP($C780, "OPT_UNDL_PX")," ")</f>
        <v xml:space="preserve"> </v>
      </c>
      <c r="Q780" s="7" t="str">
        <f t="shared" si="12"/>
        <v xml:space="preserve"> </v>
      </c>
      <c r="R780" s="8" t="str">
        <f>IF(ISNUMBER(_xll.BDP($T780&amp;" Index","DUR_ADJ_OAS_MID")),_xll.BDP($T780&amp;" Index","DUR_ADJ_OAS_MID"),IF(ISNUMBER(_xll.BDP($T780&amp;" Govt","DUR_ADJ_OAS_MID")),_xll.BDP($T780&amp;" Govt","DUR_ADJ_OAS_MID")," "))</f>
        <v xml:space="preserve"> </v>
      </c>
      <c r="S780" s="7" t="str">
        <f ca="1">IF(AND(A779="SVOL",C779="Cash"),                                     SUM(INDIRECT(ADDRESS(ROW()-(COUNTIF(A:A,"SVOL")),COLUMN())):INDIRECT(ADDRESS(ROW()-1,COLUMN()))),                                    IF(AND(A780="TYA",C780="Cash"), SUM(INDIRECT(ADDRESS(ROW()-(COUNTIF(A:A,"TYA")-1),COLUMN())):INDIRECT(ADDRESS(ROW()-1,COLUMN()))),                                    IF(AND(A780="SVOL",ISNUMBER(FIND(" Govt",C780))),"", IF(AND(A780="SVOL",ISNUMBER(FIND(" Index",C780))),J780,                                    IF(ISNUMBER(N780),Q780*N780,IF(ISNUMBER(R780),J780*R780," "))))))</f>
        <v xml:space="preserve"> </v>
      </c>
      <c r="AB780" s="8" t="s">
        <v>1561</v>
      </c>
      <c r="AG780" s="17" t="s">
        <v>6276</v>
      </c>
    </row>
    <row r="781" spans="1:33" x14ac:dyDescent="0.35">
      <c r="A781" t="s">
        <v>1560</v>
      </c>
      <c r="B781" t="s">
        <v>2385</v>
      </c>
      <c r="C781" t="s">
        <v>2386</v>
      </c>
      <c r="D781" t="s">
        <v>2387</v>
      </c>
      <c r="E781" t="s">
        <v>2388</v>
      </c>
      <c r="F781" t="s">
        <v>2389</v>
      </c>
      <c r="G781" s="1">
        <v>1420.478658668389</v>
      </c>
      <c r="H781" s="1">
        <v>652.59</v>
      </c>
      <c r="I781" s="2">
        <v>926990.16786040436</v>
      </c>
      <c r="J781" s="3">
        <v>5.8699108590036467E-3</v>
      </c>
      <c r="K781" s="4">
        <v>157922358.63999999</v>
      </c>
      <c r="L781" s="5">
        <v>6850001</v>
      </c>
      <c r="M781" s="6">
        <v>23.054355560000001</v>
      </c>
      <c r="N781" s="7" t="str">
        <f>IF(ISNUMBER(_xll.BDP($C781, "DELTA_MID")),_xll.BDP($C781, "DELTA_MID")," ")</f>
        <v xml:space="preserve"> </v>
      </c>
      <c r="O781" s="7" t="str">
        <f>IF(ISNUMBER(N781),_xll.BDP($C781, "OPT_UNDL_TICKER")," ")</f>
        <v xml:space="preserve"> </v>
      </c>
      <c r="P781" s="8" t="str">
        <f>IF(ISNUMBER(N781),_xll.BDP($C781, "OPT_UNDL_PX")," ")</f>
        <v xml:space="preserve"> </v>
      </c>
      <c r="Q781" s="7" t="str">
        <f t="shared" si="12"/>
        <v xml:space="preserve"> </v>
      </c>
      <c r="R781" s="8" t="str">
        <f>IF(ISNUMBER(_xll.BDP($T781&amp;" Index","DUR_ADJ_OAS_MID")),_xll.BDP($T781&amp;" Index","DUR_ADJ_OAS_MID"),IF(ISNUMBER(_xll.BDP($T781&amp;" Govt","DUR_ADJ_OAS_MID")),_xll.BDP($T781&amp;" Govt","DUR_ADJ_OAS_MID")," "))</f>
        <v xml:space="preserve"> </v>
      </c>
      <c r="S781" s="7" t="str">
        <f ca="1">IF(AND(A780="SVOL",C780="Cash"),                                     SUM(INDIRECT(ADDRESS(ROW()-(COUNTIF(A:A,"SVOL")),COLUMN())):INDIRECT(ADDRESS(ROW()-1,COLUMN()))),                                    IF(AND(A781="TYA",C781="Cash"), SUM(INDIRECT(ADDRESS(ROW()-(COUNTIF(A:A,"TYA")-1),COLUMN())):INDIRECT(ADDRESS(ROW()-1,COLUMN()))),                                    IF(AND(A781="SVOL",ISNUMBER(FIND(" Govt",C781))),"", IF(AND(A781="SVOL",ISNUMBER(FIND(" Index",C781))),J781,                                    IF(ISNUMBER(N781),Q781*N781,IF(ISNUMBER(R781),J781*R781," "))))))</f>
        <v xml:space="preserve"> </v>
      </c>
      <c r="AB781" s="8" t="s">
        <v>1561</v>
      </c>
      <c r="AG781" s="17" t="s">
        <v>6276</v>
      </c>
    </row>
    <row r="782" spans="1:33" x14ac:dyDescent="0.35">
      <c r="A782" t="s">
        <v>1560</v>
      </c>
      <c r="B782" t="s">
        <v>2390</v>
      </c>
      <c r="C782" t="s">
        <v>2391</v>
      </c>
      <c r="D782" t="s">
        <v>2392</v>
      </c>
      <c r="E782" t="s">
        <v>2393</v>
      </c>
      <c r="G782" s="1">
        <v>1827.557533429316</v>
      </c>
      <c r="H782" s="1">
        <v>120.61665000000001</v>
      </c>
      <c r="I782" s="2">
        <v>220433.8673645072</v>
      </c>
      <c r="J782" s="3">
        <v>1.3958369749720401E-3</v>
      </c>
      <c r="K782" s="4">
        <v>157922358.63999999</v>
      </c>
      <c r="L782" s="5">
        <v>6850001</v>
      </c>
      <c r="M782" s="6">
        <v>23.054355560000001</v>
      </c>
      <c r="N782" s="7" t="str">
        <f>IF(ISNUMBER(_xll.BDP($C782, "DELTA_MID")),_xll.BDP($C782, "DELTA_MID")," ")</f>
        <v xml:space="preserve"> </v>
      </c>
      <c r="O782" s="7" t="str">
        <f>IF(ISNUMBER(N782),_xll.BDP($C782, "OPT_UNDL_TICKER")," ")</f>
        <v xml:space="preserve"> </v>
      </c>
      <c r="P782" s="8" t="str">
        <f>IF(ISNUMBER(N782),_xll.BDP($C782, "OPT_UNDL_PX")," ")</f>
        <v xml:space="preserve"> </v>
      </c>
      <c r="Q782" s="7" t="str">
        <f t="shared" si="12"/>
        <v xml:space="preserve"> </v>
      </c>
      <c r="R782" s="8" t="str">
        <f>IF(ISNUMBER(_xll.BDP($T782&amp;" Index","DUR_ADJ_OAS_MID")),_xll.BDP($T782&amp;" Index","DUR_ADJ_OAS_MID"),IF(ISNUMBER(_xll.BDP($T782&amp;" Govt","DUR_ADJ_OAS_MID")),_xll.BDP($T782&amp;" Govt","DUR_ADJ_OAS_MID")," "))</f>
        <v xml:space="preserve"> </v>
      </c>
      <c r="S782" s="7" t="str">
        <f ca="1">IF(AND(A781="SVOL",C781="Cash"),                                     SUM(INDIRECT(ADDRESS(ROW()-(COUNTIF(A:A,"SVOL")),COLUMN())):INDIRECT(ADDRESS(ROW()-1,COLUMN()))),                                    IF(AND(A782="TYA",C782="Cash"), SUM(INDIRECT(ADDRESS(ROW()-(COUNTIF(A:A,"TYA")-1),COLUMN())):INDIRECT(ADDRESS(ROW()-1,COLUMN()))),                                    IF(AND(A782="SVOL",ISNUMBER(FIND(" Govt",C782))),"", IF(AND(A782="SVOL",ISNUMBER(FIND(" Index",C782))),J782,                                    IF(ISNUMBER(N782),Q782*N782,IF(ISNUMBER(R782),J782*R782," "))))))</f>
        <v xml:space="preserve"> </v>
      </c>
      <c r="AB782" s="8" t="s">
        <v>1561</v>
      </c>
      <c r="AG782" s="17" t="s">
        <v>6276</v>
      </c>
    </row>
    <row r="783" spans="1:33" x14ac:dyDescent="0.35">
      <c r="A783" t="s">
        <v>1560</v>
      </c>
      <c r="B783" t="s">
        <v>2394</v>
      </c>
      <c r="C783" t="s">
        <v>2395</v>
      </c>
      <c r="D783" t="s">
        <v>2396</v>
      </c>
      <c r="E783" t="s">
        <v>2397</v>
      </c>
      <c r="F783" t="s">
        <v>2398</v>
      </c>
      <c r="G783" s="1">
        <v>57940.612068469964</v>
      </c>
      <c r="H783" s="1">
        <v>26.1</v>
      </c>
      <c r="I783" s="2">
        <v>1512249.9749870659</v>
      </c>
      <c r="J783" s="3">
        <v>9.5759079842164269E-3</v>
      </c>
      <c r="K783" s="4">
        <v>157922358.63999999</v>
      </c>
      <c r="L783" s="5">
        <v>6850001</v>
      </c>
      <c r="M783" s="6">
        <v>23.054355560000001</v>
      </c>
      <c r="N783" s="7" t="str">
        <f>IF(ISNUMBER(_xll.BDP($C783, "DELTA_MID")),_xll.BDP($C783, "DELTA_MID")," ")</f>
        <v xml:space="preserve"> </v>
      </c>
      <c r="O783" s="7" t="str">
        <f>IF(ISNUMBER(N783),_xll.BDP($C783, "OPT_UNDL_TICKER")," ")</f>
        <v xml:space="preserve"> </v>
      </c>
      <c r="P783" s="8" t="str">
        <f>IF(ISNUMBER(N783),_xll.BDP($C783, "OPT_UNDL_PX")," ")</f>
        <v xml:space="preserve"> </v>
      </c>
      <c r="Q783" s="7" t="str">
        <f t="shared" si="12"/>
        <v xml:space="preserve"> </v>
      </c>
      <c r="R783" s="8" t="str">
        <f>IF(ISNUMBER(_xll.BDP($T783&amp;" Index","DUR_ADJ_OAS_MID")),_xll.BDP($T783&amp;" Index","DUR_ADJ_OAS_MID"),IF(ISNUMBER(_xll.BDP($T783&amp;" Govt","DUR_ADJ_OAS_MID")),_xll.BDP($T783&amp;" Govt","DUR_ADJ_OAS_MID")," "))</f>
        <v xml:space="preserve"> </v>
      </c>
      <c r="S783" s="7" t="str">
        <f ca="1">IF(AND(A782="SVOL",C782="Cash"),                                     SUM(INDIRECT(ADDRESS(ROW()-(COUNTIF(A:A,"SVOL")),COLUMN())):INDIRECT(ADDRESS(ROW()-1,COLUMN()))),                                    IF(AND(A783="TYA",C783="Cash"), SUM(INDIRECT(ADDRESS(ROW()-(COUNTIF(A:A,"TYA")-1),COLUMN())):INDIRECT(ADDRESS(ROW()-1,COLUMN()))),                                    IF(AND(A783="SVOL",ISNUMBER(FIND(" Govt",C783))),"", IF(AND(A783="SVOL",ISNUMBER(FIND(" Index",C783))),J783,                                    IF(ISNUMBER(N783),Q783*N783,IF(ISNUMBER(R783),J783*R783," "))))))</f>
        <v xml:space="preserve"> </v>
      </c>
      <c r="AB783" s="8" t="s">
        <v>1561</v>
      </c>
      <c r="AG783" s="17" t="s">
        <v>6276</v>
      </c>
    </row>
    <row r="784" spans="1:33" x14ac:dyDescent="0.35">
      <c r="A784" t="s">
        <v>1560</v>
      </c>
      <c r="B784" t="s">
        <v>2399</v>
      </c>
      <c r="C784" t="s">
        <v>2400</v>
      </c>
      <c r="D784" t="s">
        <v>2401</v>
      </c>
      <c r="E784" t="s">
        <v>2402</v>
      </c>
      <c r="F784" t="s">
        <v>2403</v>
      </c>
      <c r="G784" s="1">
        <v>6567.2776052762792</v>
      </c>
      <c r="H784" s="1">
        <v>109.7</v>
      </c>
      <c r="I784" s="2">
        <v>720430.35329880787</v>
      </c>
      <c r="J784" s="3">
        <v>4.5619275161733232E-3</v>
      </c>
      <c r="K784" s="4">
        <v>157922358.63999999</v>
      </c>
      <c r="L784" s="5">
        <v>6850001</v>
      </c>
      <c r="M784" s="6">
        <v>23.054355560000001</v>
      </c>
      <c r="N784" s="7" t="str">
        <f>IF(ISNUMBER(_xll.BDP($C784, "DELTA_MID")),_xll.BDP($C784, "DELTA_MID")," ")</f>
        <v xml:space="preserve"> </v>
      </c>
      <c r="O784" s="7" t="str">
        <f>IF(ISNUMBER(N784),_xll.BDP($C784, "OPT_UNDL_TICKER")," ")</f>
        <v xml:space="preserve"> </v>
      </c>
      <c r="P784" s="8" t="str">
        <f>IF(ISNUMBER(N784),_xll.BDP($C784, "OPT_UNDL_PX")," ")</f>
        <v xml:space="preserve"> </v>
      </c>
      <c r="Q784" s="7" t="str">
        <f t="shared" si="12"/>
        <v xml:space="preserve"> </v>
      </c>
      <c r="R784" s="8" t="str">
        <f>IF(ISNUMBER(_xll.BDP($T784&amp;" Index","DUR_ADJ_OAS_MID")),_xll.BDP($T784&amp;" Index","DUR_ADJ_OAS_MID"),IF(ISNUMBER(_xll.BDP($T784&amp;" Govt","DUR_ADJ_OAS_MID")),_xll.BDP($T784&amp;" Govt","DUR_ADJ_OAS_MID")," "))</f>
        <v xml:space="preserve"> </v>
      </c>
      <c r="S784" s="7" t="str">
        <f ca="1">IF(AND(A783="SVOL",C783="Cash"),                                     SUM(INDIRECT(ADDRESS(ROW()-(COUNTIF(A:A,"SVOL")),COLUMN())):INDIRECT(ADDRESS(ROW()-1,COLUMN()))),                                    IF(AND(A784="TYA",C784="Cash"), SUM(INDIRECT(ADDRESS(ROW()-(COUNTIF(A:A,"TYA")-1),COLUMN())):INDIRECT(ADDRESS(ROW()-1,COLUMN()))),                                    IF(AND(A784="SVOL",ISNUMBER(FIND(" Govt",C784))),"", IF(AND(A784="SVOL",ISNUMBER(FIND(" Index",C784))),J784,                                    IF(ISNUMBER(N784),Q784*N784,IF(ISNUMBER(R784),J784*R784," "))))))</f>
        <v xml:space="preserve"> </v>
      </c>
      <c r="AB784" s="8" t="s">
        <v>1561</v>
      </c>
      <c r="AG784" s="17" t="s">
        <v>6276</v>
      </c>
    </row>
    <row r="785" spans="1:33" x14ac:dyDescent="0.35">
      <c r="A785" t="s">
        <v>1560</v>
      </c>
      <c r="B785" t="s">
        <v>2404</v>
      </c>
      <c r="C785" t="s">
        <v>2405</v>
      </c>
      <c r="D785" t="s">
        <v>2406</v>
      </c>
      <c r="E785" t="s">
        <v>2407</v>
      </c>
      <c r="F785" t="s">
        <v>2408</v>
      </c>
      <c r="G785" s="1">
        <v>2545.1282437966938</v>
      </c>
      <c r="H785" s="1">
        <v>143.03</v>
      </c>
      <c r="I785" s="2">
        <v>364029.69271024113</v>
      </c>
      <c r="J785" s="3">
        <v>2.3051181342857449E-3</v>
      </c>
      <c r="K785" s="4">
        <v>157922358.63999999</v>
      </c>
      <c r="L785" s="5">
        <v>6850001</v>
      </c>
      <c r="M785" s="6">
        <v>23.054355560000001</v>
      </c>
      <c r="N785" s="7" t="str">
        <f>IF(ISNUMBER(_xll.BDP($C785, "DELTA_MID")),_xll.BDP($C785, "DELTA_MID")," ")</f>
        <v xml:space="preserve"> </v>
      </c>
      <c r="O785" s="7" t="str">
        <f>IF(ISNUMBER(N785),_xll.BDP($C785, "OPT_UNDL_TICKER")," ")</f>
        <v xml:space="preserve"> </v>
      </c>
      <c r="P785" s="8" t="str">
        <f>IF(ISNUMBER(N785),_xll.BDP($C785, "OPT_UNDL_PX")," ")</f>
        <v xml:space="preserve"> </v>
      </c>
      <c r="Q785" s="7" t="str">
        <f t="shared" si="12"/>
        <v xml:space="preserve"> </v>
      </c>
      <c r="R785" s="8" t="str">
        <f>IF(ISNUMBER(_xll.BDP($T785&amp;" Index","DUR_ADJ_OAS_MID")),_xll.BDP($T785&amp;" Index","DUR_ADJ_OAS_MID"),IF(ISNUMBER(_xll.BDP($T785&amp;" Govt","DUR_ADJ_OAS_MID")),_xll.BDP($T785&amp;" Govt","DUR_ADJ_OAS_MID")," "))</f>
        <v xml:space="preserve"> </v>
      </c>
      <c r="S785" s="7" t="str">
        <f ca="1">IF(AND(A784="SVOL",C784="Cash"),                                     SUM(INDIRECT(ADDRESS(ROW()-(COUNTIF(A:A,"SVOL")),COLUMN())):INDIRECT(ADDRESS(ROW()-1,COLUMN()))),                                    IF(AND(A785="TYA",C785="Cash"), SUM(INDIRECT(ADDRESS(ROW()-(COUNTIF(A:A,"TYA")-1),COLUMN())):INDIRECT(ADDRESS(ROW()-1,COLUMN()))),                                    IF(AND(A785="SVOL",ISNUMBER(FIND(" Govt",C785))),"", IF(AND(A785="SVOL",ISNUMBER(FIND(" Index",C785))),J785,                                    IF(ISNUMBER(N785),Q785*N785,IF(ISNUMBER(R785),J785*R785," "))))))</f>
        <v xml:space="preserve"> </v>
      </c>
      <c r="AB785" s="8" t="s">
        <v>1561</v>
      </c>
      <c r="AG785" s="17" t="s">
        <v>6276</v>
      </c>
    </row>
    <row r="786" spans="1:33" x14ac:dyDescent="0.35">
      <c r="A786" t="s">
        <v>1560</v>
      </c>
      <c r="B786" t="s">
        <v>2409</v>
      </c>
      <c r="C786" t="s">
        <v>2410</v>
      </c>
      <c r="D786" t="s">
        <v>2411</v>
      </c>
      <c r="E786" t="s">
        <v>2412</v>
      </c>
      <c r="G786" s="1">
        <v>85653.814629381479</v>
      </c>
      <c r="H786" s="1">
        <v>6.2147800000000011</v>
      </c>
      <c r="I786" s="2">
        <v>532319.61408238753</v>
      </c>
      <c r="J786" s="3">
        <v>3.3707678802839059E-3</v>
      </c>
      <c r="K786" s="4">
        <v>157922358.63999999</v>
      </c>
      <c r="L786" s="5">
        <v>6850001</v>
      </c>
      <c r="M786" s="6">
        <v>23.054355560000001</v>
      </c>
      <c r="N786" s="7" t="str">
        <f>IF(ISNUMBER(_xll.BDP($C786, "DELTA_MID")),_xll.BDP($C786, "DELTA_MID")," ")</f>
        <v xml:space="preserve"> </v>
      </c>
      <c r="O786" s="7" t="str">
        <f>IF(ISNUMBER(N786),_xll.BDP($C786, "OPT_UNDL_TICKER")," ")</f>
        <v xml:space="preserve"> </v>
      </c>
      <c r="P786" s="8" t="str">
        <f>IF(ISNUMBER(N786),_xll.BDP($C786, "OPT_UNDL_PX")," ")</f>
        <v xml:space="preserve"> </v>
      </c>
      <c r="Q786" s="7" t="str">
        <f t="shared" si="12"/>
        <v xml:space="preserve"> </v>
      </c>
      <c r="R786" s="8" t="str">
        <f>IF(ISNUMBER(_xll.BDP($T786&amp;" Index","DUR_ADJ_OAS_MID")),_xll.BDP($T786&amp;" Index","DUR_ADJ_OAS_MID"),IF(ISNUMBER(_xll.BDP($T786&amp;" Govt","DUR_ADJ_OAS_MID")),_xll.BDP($T786&amp;" Govt","DUR_ADJ_OAS_MID")," "))</f>
        <v xml:space="preserve"> </v>
      </c>
      <c r="S786" s="7" t="str">
        <f ca="1">IF(AND(A785="SVOL",C785="Cash"),                                     SUM(INDIRECT(ADDRESS(ROW()-(COUNTIF(A:A,"SVOL")),COLUMN())):INDIRECT(ADDRESS(ROW()-1,COLUMN()))),                                    IF(AND(A786="TYA",C786="Cash"), SUM(INDIRECT(ADDRESS(ROW()-(COUNTIF(A:A,"TYA")-1),COLUMN())):INDIRECT(ADDRESS(ROW()-1,COLUMN()))),                                    IF(AND(A786="SVOL",ISNUMBER(FIND(" Govt",C786))),"", IF(AND(A786="SVOL",ISNUMBER(FIND(" Index",C786))),J786,                                    IF(ISNUMBER(N786),Q786*N786,IF(ISNUMBER(R786),J786*R786," "))))))</f>
        <v xml:space="preserve"> </v>
      </c>
      <c r="AB786" s="8" t="s">
        <v>1561</v>
      </c>
      <c r="AG786" s="17" t="s">
        <v>6276</v>
      </c>
    </row>
    <row r="787" spans="1:33" x14ac:dyDescent="0.35">
      <c r="A787" t="s">
        <v>1560</v>
      </c>
      <c r="B787" t="s">
        <v>2413</v>
      </c>
      <c r="C787" t="s">
        <v>2414</v>
      </c>
      <c r="D787" t="s">
        <v>2415</v>
      </c>
      <c r="E787" t="s">
        <v>2416</v>
      </c>
      <c r="G787" s="1">
        <v>120071.91836190911</v>
      </c>
      <c r="H787" s="1">
        <v>4.6994183999999999</v>
      </c>
      <c r="I787" s="2">
        <v>564268.18247325334</v>
      </c>
      <c r="J787" s="3">
        <v>3.5730734224883238E-3</v>
      </c>
      <c r="K787" s="4">
        <v>157922358.63999999</v>
      </c>
      <c r="L787" s="5">
        <v>6850001</v>
      </c>
      <c r="M787" s="6">
        <v>23.054355560000001</v>
      </c>
      <c r="N787" s="7" t="str">
        <f>IF(ISNUMBER(_xll.BDP($C787, "DELTA_MID")),_xll.BDP($C787, "DELTA_MID")," ")</f>
        <v xml:space="preserve"> </v>
      </c>
      <c r="O787" s="7" t="str">
        <f>IF(ISNUMBER(N787),_xll.BDP($C787, "OPT_UNDL_TICKER")," ")</f>
        <v xml:space="preserve"> </v>
      </c>
      <c r="P787" s="8" t="str">
        <f>IF(ISNUMBER(N787),_xll.BDP($C787, "OPT_UNDL_PX")," ")</f>
        <v xml:space="preserve"> </v>
      </c>
      <c r="Q787" s="7" t="str">
        <f t="shared" si="12"/>
        <v xml:space="preserve"> </v>
      </c>
      <c r="R787" s="8" t="str">
        <f>IF(ISNUMBER(_xll.BDP($T787&amp;" Index","DUR_ADJ_OAS_MID")),_xll.BDP($T787&amp;" Index","DUR_ADJ_OAS_MID"),IF(ISNUMBER(_xll.BDP($T787&amp;" Govt","DUR_ADJ_OAS_MID")),_xll.BDP($T787&amp;" Govt","DUR_ADJ_OAS_MID")," "))</f>
        <v xml:space="preserve"> </v>
      </c>
      <c r="S787" s="7" t="str">
        <f ca="1">IF(AND(A786="SVOL",C786="Cash"),                                     SUM(INDIRECT(ADDRESS(ROW()-(COUNTIF(A:A,"SVOL")),COLUMN())):INDIRECT(ADDRESS(ROW()-1,COLUMN()))),                                    IF(AND(A787="TYA",C787="Cash"), SUM(INDIRECT(ADDRESS(ROW()-(COUNTIF(A:A,"TYA")-1),COLUMN())):INDIRECT(ADDRESS(ROW()-1,COLUMN()))),                                    IF(AND(A787="SVOL",ISNUMBER(FIND(" Govt",C787))),"", IF(AND(A787="SVOL",ISNUMBER(FIND(" Index",C787))),J787,                                    IF(ISNUMBER(N787),Q787*N787,IF(ISNUMBER(R787),J787*R787," "))))))</f>
        <v xml:space="preserve"> </v>
      </c>
      <c r="AB787" s="8" t="s">
        <v>1561</v>
      </c>
      <c r="AG787" s="17" t="s">
        <v>6276</v>
      </c>
    </row>
    <row r="788" spans="1:33" x14ac:dyDescent="0.35">
      <c r="A788" t="s">
        <v>1560</v>
      </c>
      <c r="B788" t="s">
        <v>2417</v>
      </c>
      <c r="C788" t="s">
        <v>2418</v>
      </c>
      <c r="D788" t="s">
        <v>2419</v>
      </c>
      <c r="E788" t="s">
        <v>2420</v>
      </c>
      <c r="F788" t="s">
        <v>2421</v>
      </c>
      <c r="G788" s="1">
        <v>1104.6565481883399</v>
      </c>
      <c r="H788" s="1">
        <v>90.34</v>
      </c>
      <c r="I788" s="2">
        <v>99794.67256333468</v>
      </c>
      <c r="J788" s="3">
        <v>6.3192237896361931E-4</v>
      </c>
      <c r="K788" s="4">
        <v>157922358.63999999</v>
      </c>
      <c r="L788" s="5">
        <v>6850001</v>
      </c>
      <c r="M788" s="6">
        <v>23.054355560000001</v>
      </c>
      <c r="N788" s="7" t="str">
        <f>IF(ISNUMBER(_xll.BDP($C788, "DELTA_MID")),_xll.BDP($C788, "DELTA_MID")," ")</f>
        <v xml:space="preserve"> </v>
      </c>
      <c r="O788" s="7" t="str">
        <f>IF(ISNUMBER(N788),_xll.BDP($C788, "OPT_UNDL_TICKER")," ")</f>
        <v xml:space="preserve"> </v>
      </c>
      <c r="P788" s="8" t="str">
        <f>IF(ISNUMBER(N788),_xll.BDP($C788, "OPT_UNDL_PX")," ")</f>
        <v xml:space="preserve"> </v>
      </c>
      <c r="Q788" s="7" t="str">
        <f t="shared" si="12"/>
        <v xml:space="preserve"> </v>
      </c>
      <c r="R788" s="8" t="str">
        <f>IF(ISNUMBER(_xll.BDP($T788&amp;" Index","DUR_ADJ_OAS_MID")),_xll.BDP($T788&amp;" Index","DUR_ADJ_OAS_MID"),IF(ISNUMBER(_xll.BDP($T788&amp;" Govt","DUR_ADJ_OAS_MID")),_xll.BDP($T788&amp;" Govt","DUR_ADJ_OAS_MID")," "))</f>
        <v xml:space="preserve"> </v>
      </c>
      <c r="S788" s="7" t="str">
        <f ca="1">IF(AND(A787="SVOL",C787="Cash"),                                     SUM(INDIRECT(ADDRESS(ROW()-(COUNTIF(A:A,"SVOL")),COLUMN())):INDIRECT(ADDRESS(ROW()-1,COLUMN()))),                                    IF(AND(A788="TYA",C788="Cash"), SUM(INDIRECT(ADDRESS(ROW()-(COUNTIF(A:A,"TYA")-1),COLUMN())):INDIRECT(ADDRESS(ROW()-1,COLUMN()))),                                    IF(AND(A788="SVOL",ISNUMBER(FIND(" Govt",C788))),"", IF(AND(A788="SVOL",ISNUMBER(FIND(" Index",C788))),J788,                                    IF(ISNUMBER(N788),Q788*N788,IF(ISNUMBER(R788),J788*R788," "))))))</f>
        <v xml:space="preserve"> </v>
      </c>
      <c r="AB788" s="8" t="s">
        <v>1561</v>
      </c>
      <c r="AG788" s="17" t="s">
        <v>6276</v>
      </c>
    </row>
    <row r="789" spans="1:33" x14ac:dyDescent="0.35">
      <c r="A789" t="s">
        <v>1560</v>
      </c>
      <c r="B789" t="s">
        <v>948</v>
      </c>
      <c r="C789" t="s">
        <v>2422</v>
      </c>
      <c r="D789" t="s">
        <v>950</v>
      </c>
      <c r="E789" t="s">
        <v>951</v>
      </c>
      <c r="F789" t="s">
        <v>952</v>
      </c>
      <c r="G789" s="1">
        <v>21475.1176671959</v>
      </c>
      <c r="H789" s="1">
        <v>73.66</v>
      </c>
      <c r="I789" s="2">
        <v>1581857.1673656499</v>
      </c>
      <c r="J789" s="3">
        <v>1.00166764287738E-2</v>
      </c>
      <c r="K789" s="4">
        <v>157922358.63999999</v>
      </c>
      <c r="L789" s="5">
        <v>6850001</v>
      </c>
      <c r="M789" s="6">
        <v>23.054355560000001</v>
      </c>
      <c r="N789" s="7" t="str">
        <f>IF(ISNUMBER(_xll.BDP($C789, "DELTA_MID")),_xll.BDP($C789, "DELTA_MID")," ")</f>
        <v xml:space="preserve"> </v>
      </c>
      <c r="O789" s="7" t="str">
        <f>IF(ISNUMBER(N789),_xll.BDP($C789, "OPT_UNDL_TICKER")," ")</f>
        <v xml:space="preserve"> </v>
      </c>
      <c r="P789" s="8" t="str">
        <f>IF(ISNUMBER(N789),_xll.BDP($C789, "OPT_UNDL_PX")," ")</f>
        <v xml:space="preserve"> </v>
      </c>
      <c r="Q789" s="7" t="str">
        <f t="shared" si="12"/>
        <v xml:space="preserve"> </v>
      </c>
      <c r="R789" s="8" t="str">
        <f>IF(ISNUMBER(_xll.BDP($T789&amp;" Index","DUR_ADJ_OAS_MID")),_xll.BDP($T789&amp;" Index","DUR_ADJ_OAS_MID"),IF(ISNUMBER(_xll.BDP($T789&amp;" Govt","DUR_ADJ_OAS_MID")),_xll.BDP($T789&amp;" Govt","DUR_ADJ_OAS_MID")," "))</f>
        <v xml:space="preserve"> </v>
      </c>
      <c r="S789" s="7" t="str">
        <f ca="1">IF(AND(A788="SVOL",C788="Cash"),                                     SUM(INDIRECT(ADDRESS(ROW()-(COUNTIF(A:A,"SVOL")),COLUMN())):INDIRECT(ADDRESS(ROW()-1,COLUMN()))),                                    IF(AND(A789="TYA",C789="Cash"), SUM(INDIRECT(ADDRESS(ROW()-(COUNTIF(A:A,"TYA")-1),COLUMN())):INDIRECT(ADDRESS(ROW()-1,COLUMN()))),                                    IF(AND(A789="SVOL",ISNUMBER(FIND(" Govt",C789))),"", IF(AND(A789="SVOL",ISNUMBER(FIND(" Index",C789))),J789,                                    IF(ISNUMBER(N789),Q789*N789,IF(ISNUMBER(R789),J789*R789," "))))))</f>
        <v xml:space="preserve"> </v>
      </c>
      <c r="AB789" s="8" t="s">
        <v>1561</v>
      </c>
      <c r="AG789" s="17" t="s">
        <v>6276</v>
      </c>
    </row>
    <row r="790" spans="1:33" x14ac:dyDescent="0.35">
      <c r="A790" t="s">
        <v>1560</v>
      </c>
      <c r="B790" t="s">
        <v>2423</v>
      </c>
      <c r="C790" t="s">
        <v>2424</v>
      </c>
      <c r="D790" t="s">
        <v>2425</v>
      </c>
      <c r="E790" t="s">
        <v>2426</v>
      </c>
      <c r="G790" s="1">
        <v>8832.6123663072049</v>
      </c>
      <c r="H790" s="1">
        <v>54.939191999999998</v>
      </c>
      <c r="I790" s="2">
        <v>485256.58665412577</v>
      </c>
      <c r="J790" s="3">
        <v>3.0727541738425871E-3</v>
      </c>
      <c r="K790" s="4">
        <v>157922358.63999999</v>
      </c>
      <c r="L790" s="5">
        <v>6850001</v>
      </c>
      <c r="M790" s="6">
        <v>23.054355560000001</v>
      </c>
      <c r="N790" s="7" t="str">
        <f>IF(ISNUMBER(_xll.BDP($C790, "DELTA_MID")),_xll.BDP($C790, "DELTA_MID")," ")</f>
        <v xml:space="preserve"> </v>
      </c>
      <c r="O790" s="7" t="str">
        <f>IF(ISNUMBER(N790),_xll.BDP($C790, "OPT_UNDL_TICKER")," ")</f>
        <v xml:space="preserve"> </v>
      </c>
      <c r="P790" s="8" t="str">
        <f>IF(ISNUMBER(N790),_xll.BDP($C790, "OPT_UNDL_PX")," ")</f>
        <v xml:space="preserve"> </v>
      </c>
      <c r="Q790" s="7" t="str">
        <f t="shared" si="12"/>
        <v xml:space="preserve"> </v>
      </c>
      <c r="R790" s="8" t="str">
        <f>IF(ISNUMBER(_xll.BDP($T790&amp;" Index","DUR_ADJ_OAS_MID")),_xll.BDP($T790&amp;" Index","DUR_ADJ_OAS_MID"),IF(ISNUMBER(_xll.BDP($T790&amp;" Govt","DUR_ADJ_OAS_MID")),_xll.BDP($T790&amp;" Govt","DUR_ADJ_OAS_MID")," "))</f>
        <v xml:space="preserve"> </v>
      </c>
      <c r="S790" s="7" t="str">
        <f ca="1">IF(AND(A789="SVOL",C789="Cash"),                                     SUM(INDIRECT(ADDRESS(ROW()-(COUNTIF(A:A,"SVOL")),COLUMN())):INDIRECT(ADDRESS(ROW()-1,COLUMN()))),                                    IF(AND(A790="TYA",C790="Cash"), SUM(INDIRECT(ADDRESS(ROW()-(COUNTIF(A:A,"TYA")-1),COLUMN())):INDIRECT(ADDRESS(ROW()-1,COLUMN()))),                                    IF(AND(A790="SVOL",ISNUMBER(FIND(" Govt",C790))),"", IF(AND(A790="SVOL",ISNUMBER(FIND(" Index",C790))),J790,                                    IF(ISNUMBER(N790),Q790*N790,IF(ISNUMBER(R790),J790*R790," "))))))</f>
        <v xml:space="preserve"> </v>
      </c>
      <c r="AB790" s="8" t="s">
        <v>1561</v>
      </c>
      <c r="AG790" s="17" t="s">
        <v>6276</v>
      </c>
    </row>
    <row r="791" spans="1:33" x14ac:dyDescent="0.35">
      <c r="A791" t="s">
        <v>1560</v>
      </c>
      <c r="B791" t="s">
        <v>2427</v>
      </c>
      <c r="C791" t="s">
        <v>2428</v>
      </c>
      <c r="D791" t="s">
        <v>2429</v>
      </c>
      <c r="E791" t="s">
        <v>2430</v>
      </c>
      <c r="F791" t="s">
        <v>2431</v>
      </c>
      <c r="G791" s="1">
        <v>114.5684063045705</v>
      </c>
      <c r="H791" s="1">
        <v>830.41</v>
      </c>
      <c r="I791" s="2">
        <v>95138.750279378422</v>
      </c>
      <c r="J791" s="3">
        <v>6.0244002875018375E-4</v>
      </c>
      <c r="K791" s="4">
        <v>157922358.63999999</v>
      </c>
      <c r="L791" s="5">
        <v>6850001</v>
      </c>
      <c r="M791" s="6">
        <v>23.054355560000001</v>
      </c>
      <c r="N791" s="7" t="str">
        <f>IF(ISNUMBER(_xll.BDP($C791, "DELTA_MID")),_xll.BDP($C791, "DELTA_MID")," ")</f>
        <v xml:space="preserve"> </v>
      </c>
      <c r="O791" s="7" t="str">
        <f>IF(ISNUMBER(N791),_xll.BDP($C791, "OPT_UNDL_TICKER")," ")</f>
        <v xml:space="preserve"> </v>
      </c>
      <c r="P791" s="8" t="str">
        <f>IF(ISNUMBER(N791),_xll.BDP($C791, "OPT_UNDL_PX")," ")</f>
        <v xml:space="preserve"> </v>
      </c>
      <c r="Q791" s="7" t="str">
        <f t="shared" si="12"/>
        <v xml:space="preserve"> </v>
      </c>
      <c r="R791" s="8" t="str">
        <f>IF(ISNUMBER(_xll.BDP($T791&amp;" Index","DUR_ADJ_OAS_MID")),_xll.BDP($T791&amp;" Index","DUR_ADJ_OAS_MID"),IF(ISNUMBER(_xll.BDP($T791&amp;" Govt","DUR_ADJ_OAS_MID")),_xll.BDP($T791&amp;" Govt","DUR_ADJ_OAS_MID")," "))</f>
        <v xml:space="preserve"> </v>
      </c>
      <c r="S791" s="7" t="str">
        <f ca="1">IF(AND(A790="SVOL",C790="Cash"),                                     SUM(INDIRECT(ADDRESS(ROW()-(COUNTIF(A:A,"SVOL")),COLUMN())):INDIRECT(ADDRESS(ROW()-1,COLUMN()))),                                    IF(AND(A791="TYA",C791="Cash"), SUM(INDIRECT(ADDRESS(ROW()-(COUNTIF(A:A,"TYA")-1),COLUMN())):INDIRECT(ADDRESS(ROW()-1,COLUMN()))),                                    IF(AND(A791="SVOL",ISNUMBER(FIND(" Govt",C791))),"", IF(AND(A791="SVOL",ISNUMBER(FIND(" Index",C791))),J791,                                    IF(ISNUMBER(N791),Q791*N791,IF(ISNUMBER(R791),J791*R791," "))))))</f>
        <v xml:space="preserve"> </v>
      </c>
      <c r="AB791" s="8" t="s">
        <v>1561</v>
      </c>
      <c r="AG791" s="17" t="s">
        <v>6276</v>
      </c>
    </row>
    <row r="792" spans="1:33" x14ac:dyDescent="0.35">
      <c r="A792" t="s">
        <v>1560</v>
      </c>
      <c r="B792" t="s">
        <v>2432</v>
      </c>
      <c r="C792" t="s">
        <v>2433</v>
      </c>
      <c r="D792" t="s">
        <v>2434</v>
      </c>
      <c r="E792" t="s">
        <v>2435</v>
      </c>
      <c r="F792" t="s">
        <v>2436</v>
      </c>
      <c r="G792" s="1">
        <v>4011.726382606515</v>
      </c>
      <c r="H792" s="1">
        <v>23.84</v>
      </c>
      <c r="I792" s="2">
        <v>95639.556961339331</v>
      </c>
      <c r="J792" s="3">
        <v>6.0561124963539454E-4</v>
      </c>
      <c r="K792" s="4">
        <v>157922358.63999999</v>
      </c>
      <c r="L792" s="5">
        <v>6850001</v>
      </c>
      <c r="M792" s="6">
        <v>23.054355560000001</v>
      </c>
      <c r="N792" s="7" t="str">
        <f>IF(ISNUMBER(_xll.BDP($C792, "DELTA_MID")),_xll.BDP($C792, "DELTA_MID")," ")</f>
        <v xml:space="preserve"> </v>
      </c>
      <c r="O792" s="7" t="str">
        <f>IF(ISNUMBER(N792),_xll.BDP($C792, "OPT_UNDL_TICKER")," ")</f>
        <v xml:space="preserve"> </v>
      </c>
      <c r="P792" s="8" t="str">
        <f>IF(ISNUMBER(N792),_xll.BDP($C792, "OPT_UNDL_PX")," ")</f>
        <v xml:space="preserve"> </v>
      </c>
      <c r="Q792" s="7" t="str">
        <f t="shared" si="12"/>
        <v xml:space="preserve"> </v>
      </c>
      <c r="R792" s="8" t="str">
        <f>IF(ISNUMBER(_xll.BDP($T792&amp;" Index","DUR_ADJ_OAS_MID")),_xll.BDP($T792&amp;" Index","DUR_ADJ_OAS_MID"),IF(ISNUMBER(_xll.BDP($T792&amp;" Govt","DUR_ADJ_OAS_MID")),_xll.BDP($T792&amp;" Govt","DUR_ADJ_OAS_MID")," "))</f>
        <v xml:space="preserve"> </v>
      </c>
      <c r="S792" s="7" t="str">
        <f ca="1">IF(AND(A791="SVOL",C791="Cash"),                                     SUM(INDIRECT(ADDRESS(ROW()-(COUNTIF(A:A,"SVOL")),COLUMN())):INDIRECT(ADDRESS(ROW()-1,COLUMN()))),                                    IF(AND(A792="TYA",C792="Cash"), SUM(INDIRECT(ADDRESS(ROW()-(COUNTIF(A:A,"TYA")-1),COLUMN())):INDIRECT(ADDRESS(ROW()-1,COLUMN()))),                                    IF(AND(A792="SVOL",ISNUMBER(FIND(" Govt",C792))),"", IF(AND(A792="SVOL",ISNUMBER(FIND(" Index",C792))),J792,                                    IF(ISNUMBER(N792),Q792*N792,IF(ISNUMBER(R792),J792*R792," "))))))</f>
        <v xml:space="preserve"> </v>
      </c>
      <c r="AB792" s="8" t="s">
        <v>1561</v>
      </c>
      <c r="AG792" s="17" t="s">
        <v>6276</v>
      </c>
    </row>
    <row r="793" spans="1:33" x14ac:dyDescent="0.35">
      <c r="A793" t="s">
        <v>1560</v>
      </c>
      <c r="B793" t="s">
        <v>2437</v>
      </c>
      <c r="C793" t="s">
        <v>2438</v>
      </c>
      <c r="D793" t="s">
        <v>2439</v>
      </c>
      <c r="E793" t="s">
        <v>2440</v>
      </c>
      <c r="F793" t="s">
        <v>2441</v>
      </c>
      <c r="G793" s="1">
        <v>7715.3895303708186</v>
      </c>
      <c r="H793" s="1">
        <v>168.08</v>
      </c>
      <c r="I793" s="2">
        <v>1296802.6722647271</v>
      </c>
      <c r="J793" s="3">
        <v>8.2116470614583478E-3</v>
      </c>
      <c r="K793" s="4">
        <v>157922358.63999999</v>
      </c>
      <c r="L793" s="5">
        <v>6850001</v>
      </c>
      <c r="M793" s="6">
        <v>23.054355560000001</v>
      </c>
      <c r="N793" s="7" t="str">
        <f>IF(ISNUMBER(_xll.BDP($C793, "DELTA_MID")),_xll.BDP($C793, "DELTA_MID")," ")</f>
        <v xml:space="preserve"> </v>
      </c>
      <c r="O793" s="7" t="str">
        <f>IF(ISNUMBER(N793),_xll.BDP($C793, "OPT_UNDL_TICKER")," ")</f>
        <v xml:space="preserve"> </v>
      </c>
      <c r="P793" s="8" t="str">
        <f>IF(ISNUMBER(N793),_xll.BDP($C793, "OPT_UNDL_PX")," ")</f>
        <v xml:space="preserve"> </v>
      </c>
      <c r="Q793" s="7" t="str">
        <f t="shared" si="12"/>
        <v xml:space="preserve"> </v>
      </c>
      <c r="R793" s="8" t="str">
        <f>IF(ISNUMBER(_xll.BDP($T793&amp;" Index","DUR_ADJ_OAS_MID")),_xll.BDP($T793&amp;" Index","DUR_ADJ_OAS_MID"),IF(ISNUMBER(_xll.BDP($T793&amp;" Govt","DUR_ADJ_OAS_MID")),_xll.BDP($T793&amp;" Govt","DUR_ADJ_OAS_MID")," "))</f>
        <v xml:space="preserve"> </v>
      </c>
      <c r="S793" s="7" t="str">
        <f ca="1">IF(AND(A792="SVOL",C792="Cash"),                                     SUM(INDIRECT(ADDRESS(ROW()-(COUNTIF(A:A,"SVOL")),COLUMN())):INDIRECT(ADDRESS(ROW()-1,COLUMN()))),                                    IF(AND(A793="TYA",C793="Cash"), SUM(INDIRECT(ADDRESS(ROW()-(COUNTIF(A:A,"TYA")-1),COLUMN())):INDIRECT(ADDRESS(ROW()-1,COLUMN()))),                                    IF(AND(A793="SVOL",ISNUMBER(FIND(" Govt",C793))),"", IF(AND(A793="SVOL",ISNUMBER(FIND(" Index",C793))),J793,                                    IF(ISNUMBER(N793),Q793*N793,IF(ISNUMBER(R793),J793*R793," "))))))</f>
        <v xml:space="preserve"> </v>
      </c>
      <c r="AB793" s="8" t="s">
        <v>1561</v>
      </c>
      <c r="AG793" s="17" t="s">
        <v>6276</v>
      </c>
    </row>
    <row r="794" spans="1:33" x14ac:dyDescent="0.35">
      <c r="A794" t="s">
        <v>1560</v>
      </c>
      <c r="B794" t="s">
        <v>2442</v>
      </c>
      <c r="C794" t="s">
        <v>2443</v>
      </c>
      <c r="D794" t="s">
        <v>2444</v>
      </c>
      <c r="E794" t="s">
        <v>2445</v>
      </c>
      <c r="F794" t="s">
        <v>2446</v>
      </c>
      <c r="G794" s="1">
        <v>1584.5294731223989</v>
      </c>
      <c r="H794" s="1">
        <v>182.49</v>
      </c>
      <c r="I794" s="2">
        <v>289160.78355010657</v>
      </c>
      <c r="J794" s="3">
        <v>1.831031312097344E-3</v>
      </c>
      <c r="K794" s="4">
        <v>157922358.63999999</v>
      </c>
      <c r="L794" s="5">
        <v>6850001</v>
      </c>
      <c r="M794" s="6">
        <v>23.054355560000001</v>
      </c>
      <c r="N794" s="7" t="str">
        <f>IF(ISNUMBER(_xll.BDP($C794, "DELTA_MID")),_xll.BDP($C794, "DELTA_MID")," ")</f>
        <v xml:space="preserve"> </v>
      </c>
      <c r="O794" s="7" t="str">
        <f>IF(ISNUMBER(N794),_xll.BDP($C794, "OPT_UNDL_TICKER")," ")</f>
        <v xml:space="preserve"> </v>
      </c>
      <c r="P794" s="8" t="str">
        <f>IF(ISNUMBER(N794),_xll.BDP($C794, "OPT_UNDL_PX")," ")</f>
        <v xml:space="preserve"> </v>
      </c>
      <c r="Q794" s="7" t="str">
        <f t="shared" si="12"/>
        <v xml:space="preserve"> </v>
      </c>
      <c r="R794" s="8" t="str">
        <f>IF(ISNUMBER(_xll.BDP($T794&amp;" Index","DUR_ADJ_OAS_MID")),_xll.BDP($T794&amp;" Index","DUR_ADJ_OAS_MID"),IF(ISNUMBER(_xll.BDP($T794&amp;" Govt","DUR_ADJ_OAS_MID")),_xll.BDP($T794&amp;" Govt","DUR_ADJ_OAS_MID")," "))</f>
        <v xml:space="preserve"> </v>
      </c>
      <c r="S794" s="7" t="str">
        <f ca="1">IF(AND(A793="SVOL",C793="Cash"),                                     SUM(INDIRECT(ADDRESS(ROW()-(COUNTIF(A:A,"SVOL")),COLUMN())):INDIRECT(ADDRESS(ROW()-1,COLUMN()))),                                    IF(AND(A794="TYA",C794="Cash"), SUM(INDIRECT(ADDRESS(ROW()-(COUNTIF(A:A,"TYA")-1),COLUMN())):INDIRECT(ADDRESS(ROW()-1,COLUMN()))),                                    IF(AND(A794="SVOL",ISNUMBER(FIND(" Govt",C794))),"", IF(AND(A794="SVOL",ISNUMBER(FIND(" Index",C794))),J794,                                    IF(ISNUMBER(N794),Q794*N794,IF(ISNUMBER(R794),J794*R794," "))))))</f>
        <v xml:space="preserve"> </v>
      </c>
      <c r="AB794" s="8" t="s">
        <v>1561</v>
      </c>
      <c r="AG794" s="17" t="s">
        <v>6276</v>
      </c>
    </row>
    <row r="795" spans="1:33" x14ac:dyDescent="0.35">
      <c r="A795" t="s">
        <v>1560</v>
      </c>
      <c r="B795" t="s">
        <v>2447</v>
      </c>
      <c r="C795" t="s">
        <v>2448</v>
      </c>
      <c r="D795" t="s">
        <v>2449</v>
      </c>
      <c r="E795" t="s">
        <v>2450</v>
      </c>
      <c r="G795" s="1">
        <v>69041.801565462069</v>
      </c>
      <c r="H795" s="1">
        <v>6.2953000000000001</v>
      </c>
      <c r="I795" s="2">
        <v>434638.85339505342</v>
      </c>
      <c r="J795" s="3">
        <v>2.752231268188291E-3</v>
      </c>
      <c r="K795" s="4">
        <v>157922358.63999999</v>
      </c>
      <c r="L795" s="5">
        <v>6850001</v>
      </c>
      <c r="M795" s="6">
        <v>23.054355560000001</v>
      </c>
      <c r="N795" s="7" t="str">
        <f>IF(ISNUMBER(_xll.BDP($C795, "DELTA_MID")),_xll.BDP($C795, "DELTA_MID")," ")</f>
        <v xml:space="preserve"> </v>
      </c>
      <c r="O795" s="7" t="str">
        <f>IF(ISNUMBER(N795),_xll.BDP($C795, "OPT_UNDL_TICKER")," ")</f>
        <v xml:space="preserve"> </v>
      </c>
      <c r="P795" s="8" t="str">
        <f>IF(ISNUMBER(N795),_xll.BDP($C795, "OPT_UNDL_PX")," ")</f>
        <v xml:space="preserve"> </v>
      </c>
      <c r="Q795" s="7" t="str">
        <f t="shared" si="12"/>
        <v xml:space="preserve"> </v>
      </c>
      <c r="R795" s="8" t="str">
        <f>IF(ISNUMBER(_xll.BDP($T795&amp;" Index","DUR_ADJ_OAS_MID")),_xll.BDP($T795&amp;" Index","DUR_ADJ_OAS_MID"),IF(ISNUMBER(_xll.BDP($T795&amp;" Govt","DUR_ADJ_OAS_MID")),_xll.BDP($T795&amp;" Govt","DUR_ADJ_OAS_MID")," "))</f>
        <v xml:space="preserve"> </v>
      </c>
      <c r="S795" s="7" t="str">
        <f ca="1">IF(AND(A794="SVOL",C794="Cash"),                                     SUM(INDIRECT(ADDRESS(ROW()-(COUNTIF(A:A,"SVOL")),COLUMN())):INDIRECT(ADDRESS(ROW()-1,COLUMN()))),                                    IF(AND(A795="TYA",C795="Cash"), SUM(INDIRECT(ADDRESS(ROW()-(COUNTIF(A:A,"TYA")-1),COLUMN())):INDIRECT(ADDRESS(ROW()-1,COLUMN()))),                                    IF(AND(A795="SVOL",ISNUMBER(FIND(" Govt",C795))),"", IF(AND(A795="SVOL",ISNUMBER(FIND(" Index",C795))),J795,                                    IF(ISNUMBER(N795),Q795*N795,IF(ISNUMBER(R795),J795*R795," "))))))</f>
        <v xml:space="preserve"> </v>
      </c>
      <c r="AB795" s="8" t="s">
        <v>1561</v>
      </c>
      <c r="AG795" s="17" t="s">
        <v>6276</v>
      </c>
    </row>
    <row r="796" spans="1:33" x14ac:dyDescent="0.35">
      <c r="A796" t="s">
        <v>1560</v>
      </c>
      <c r="B796" t="s">
        <v>2451</v>
      </c>
      <c r="C796" t="s">
        <v>2452</v>
      </c>
      <c r="D796" t="s">
        <v>2453</v>
      </c>
      <c r="E796" t="s">
        <v>2454</v>
      </c>
      <c r="G796" s="1">
        <v>14998.31556078856</v>
      </c>
      <c r="H796" s="1">
        <v>6.8371599999999999</v>
      </c>
      <c r="I796" s="2">
        <v>102545.88321960111</v>
      </c>
      <c r="J796" s="3">
        <v>6.4934366547402488E-4</v>
      </c>
      <c r="K796" s="4">
        <v>157922358.63999999</v>
      </c>
      <c r="L796" s="5">
        <v>6850001</v>
      </c>
      <c r="M796" s="6">
        <v>23.054355560000001</v>
      </c>
      <c r="N796" s="7" t="str">
        <f>IF(ISNUMBER(_xll.BDP($C796, "DELTA_MID")),_xll.BDP($C796, "DELTA_MID")," ")</f>
        <v xml:space="preserve"> </v>
      </c>
      <c r="O796" s="7" t="str">
        <f>IF(ISNUMBER(N796),_xll.BDP($C796, "OPT_UNDL_TICKER")," ")</f>
        <v xml:space="preserve"> </v>
      </c>
      <c r="P796" s="8" t="str">
        <f>IF(ISNUMBER(N796),_xll.BDP($C796, "OPT_UNDL_PX")," ")</f>
        <v xml:space="preserve"> </v>
      </c>
      <c r="Q796" s="7" t="str">
        <f t="shared" si="12"/>
        <v xml:space="preserve"> </v>
      </c>
      <c r="R796" s="8" t="str">
        <f>IF(ISNUMBER(_xll.BDP($T796&amp;" Index","DUR_ADJ_OAS_MID")),_xll.BDP($T796&amp;" Index","DUR_ADJ_OAS_MID"),IF(ISNUMBER(_xll.BDP($T796&amp;" Govt","DUR_ADJ_OAS_MID")),_xll.BDP($T796&amp;" Govt","DUR_ADJ_OAS_MID")," "))</f>
        <v xml:space="preserve"> </v>
      </c>
      <c r="S796" s="7" t="str">
        <f ca="1">IF(AND(A795="SVOL",C795="Cash"),                                     SUM(INDIRECT(ADDRESS(ROW()-(COUNTIF(A:A,"SVOL")),COLUMN())):INDIRECT(ADDRESS(ROW()-1,COLUMN()))),                                    IF(AND(A796="TYA",C796="Cash"), SUM(INDIRECT(ADDRESS(ROW()-(COUNTIF(A:A,"TYA")-1),COLUMN())):INDIRECT(ADDRESS(ROW()-1,COLUMN()))),                                    IF(AND(A796="SVOL",ISNUMBER(FIND(" Govt",C796))),"", IF(AND(A796="SVOL",ISNUMBER(FIND(" Index",C796))),J796,                                    IF(ISNUMBER(N796),Q796*N796,IF(ISNUMBER(R796),J796*R796," "))))))</f>
        <v xml:space="preserve"> </v>
      </c>
      <c r="AB796" s="8" t="s">
        <v>1561</v>
      </c>
      <c r="AG796" s="17" t="s">
        <v>6276</v>
      </c>
    </row>
    <row r="797" spans="1:33" x14ac:dyDescent="0.35">
      <c r="A797" t="s">
        <v>1560</v>
      </c>
      <c r="B797" t="s">
        <v>2455</v>
      </c>
      <c r="C797" t="s">
        <v>2456</v>
      </c>
      <c r="D797" t="s">
        <v>2457</v>
      </c>
      <c r="E797" t="s">
        <v>2458</v>
      </c>
      <c r="G797" s="1">
        <v>5616.5733364745893</v>
      </c>
      <c r="H797" s="1">
        <v>38.232667499999998</v>
      </c>
      <c r="I797" s="2">
        <v>214736.58086279861</v>
      </c>
      <c r="J797" s="3">
        <v>1.3597604716144871E-3</v>
      </c>
      <c r="K797" s="4">
        <v>157922358.63999999</v>
      </c>
      <c r="L797" s="5">
        <v>6850001</v>
      </c>
      <c r="M797" s="6">
        <v>23.054355560000001</v>
      </c>
      <c r="N797" s="7" t="str">
        <f>IF(ISNUMBER(_xll.BDP($C797, "DELTA_MID")),_xll.BDP($C797, "DELTA_MID")," ")</f>
        <v xml:space="preserve"> </v>
      </c>
      <c r="O797" s="7" t="str">
        <f>IF(ISNUMBER(N797),_xll.BDP($C797, "OPT_UNDL_TICKER")," ")</f>
        <v xml:space="preserve"> </v>
      </c>
      <c r="P797" s="8" t="str">
        <f>IF(ISNUMBER(N797),_xll.BDP($C797, "OPT_UNDL_PX")," ")</f>
        <v xml:space="preserve"> </v>
      </c>
      <c r="Q797" s="7" t="str">
        <f t="shared" si="12"/>
        <v xml:space="preserve"> </v>
      </c>
      <c r="R797" s="8" t="str">
        <f>IF(ISNUMBER(_xll.BDP($T797&amp;" Index","DUR_ADJ_OAS_MID")),_xll.BDP($T797&amp;" Index","DUR_ADJ_OAS_MID"),IF(ISNUMBER(_xll.BDP($T797&amp;" Govt","DUR_ADJ_OAS_MID")),_xll.BDP($T797&amp;" Govt","DUR_ADJ_OAS_MID")," "))</f>
        <v xml:space="preserve"> </v>
      </c>
      <c r="S797" s="7" t="str">
        <f ca="1">IF(AND(A796="SVOL",C796="Cash"),                                     SUM(INDIRECT(ADDRESS(ROW()-(COUNTIF(A:A,"SVOL")),COLUMN())):INDIRECT(ADDRESS(ROW()-1,COLUMN()))),                                    IF(AND(A797="TYA",C797="Cash"), SUM(INDIRECT(ADDRESS(ROW()-(COUNTIF(A:A,"TYA")-1),COLUMN())):INDIRECT(ADDRESS(ROW()-1,COLUMN()))),                                    IF(AND(A797="SVOL",ISNUMBER(FIND(" Govt",C797))),"", IF(AND(A797="SVOL",ISNUMBER(FIND(" Index",C797))),J797,                                    IF(ISNUMBER(N797),Q797*N797,IF(ISNUMBER(R797),J797*R797," "))))))</f>
        <v xml:space="preserve"> </v>
      </c>
      <c r="AB797" s="8" t="s">
        <v>1561</v>
      </c>
      <c r="AG797" s="17" t="s">
        <v>6276</v>
      </c>
    </row>
    <row r="798" spans="1:33" x14ac:dyDescent="0.35">
      <c r="A798" t="s">
        <v>1560</v>
      </c>
      <c r="B798" t="s">
        <v>2459</v>
      </c>
      <c r="C798" t="s">
        <v>2460</v>
      </c>
      <c r="D798" t="s">
        <v>2461</v>
      </c>
      <c r="E798" t="s">
        <v>2462</v>
      </c>
      <c r="F798" t="s">
        <v>2463</v>
      </c>
      <c r="G798" s="1">
        <v>30312.806485763671</v>
      </c>
      <c r="H798" s="1">
        <v>50.73</v>
      </c>
      <c r="I798" s="2">
        <v>1537768.673022791</v>
      </c>
      <c r="J798" s="3">
        <v>9.7374981368426143E-3</v>
      </c>
      <c r="K798" s="4">
        <v>157922358.63999999</v>
      </c>
      <c r="L798" s="5">
        <v>6850001</v>
      </c>
      <c r="M798" s="6">
        <v>23.054355560000001</v>
      </c>
      <c r="N798" s="7" t="str">
        <f>IF(ISNUMBER(_xll.BDP($C798, "DELTA_MID")),_xll.BDP($C798, "DELTA_MID")," ")</f>
        <v xml:space="preserve"> </v>
      </c>
      <c r="O798" s="7" t="str">
        <f>IF(ISNUMBER(N798),_xll.BDP($C798, "OPT_UNDL_TICKER")," ")</f>
        <v xml:space="preserve"> </v>
      </c>
      <c r="P798" s="8" t="str">
        <f>IF(ISNUMBER(N798),_xll.BDP($C798, "OPT_UNDL_PX")," ")</f>
        <v xml:space="preserve"> </v>
      </c>
      <c r="Q798" s="7" t="str">
        <f t="shared" si="12"/>
        <v xml:space="preserve"> </v>
      </c>
      <c r="R798" s="8" t="str">
        <f>IF(ISNUMBER(_xll.BDP($T798&amp;" Index","DUR_ADJ_OAS_MID")),_xll.BDP($T798&amp;" Index","DUR_ADJ_OAS_MID"),IF(ISNUMBER(_xll.BDP($T798&amp;" Govt","DUR_ADJ_OAS_MID")),_xll.BDP($T798&amp;" Govt","DUR_ADJ_OAS_MID")," "))</f>
        <v xml:space="preserve"> </v>
      </c>
      <c r="S798" s="7" t="str">
        <f ca="1">IF(AND(A797="SVOL",C797="Cash"),                                     SUM(INDIRECT(ADDRESS(ROW()-(COUNTIF(A:A,"SVOL")),COLUMN())):INDIRECT(ADDRESS(ROW()-1,COLUMN()))),                                    IF(AND(A798="TYA",C798="Cash"), SUM(INDIRECT(ADDRESS(ROW()-(COUNTIF(A:A,"TYA")-1),COLUMN())):INDIRECT(ADDRESS(ROW()-1,COLUMN()))),                                    IF(AND(A798="SVOL",ISNUMBER(FIND(" Govt",C798))),"", IF(AND(A798="SVOL",ISNUMBER(FIND(" Index",C798))),J798,                                    IF(ISNUMBER(N798),Q798*N798,IF(ISNUMBER(R798),J798*R798," "))))))</f>
        <v xml:space="preserve"> </v>
      </c>
      <c r="AB798" s="8" t="s">
        <v>1561</v>
      </c>
      <c r="AG798" s="17" t="s">
        <v>6276</v>
      </c>
    </row>
    <row r="799" spans="1:33" x14ac:dyDescent="0.35">
      <c r="A799" t="s">
        <v>1560</v>
      </c>
      <c r="B799" t="s">
        <v>2464</v>
      </c>
      <c r="C799" t="s">
        <v>2465</v>
      </c>
      <c r="D799" t="s">
        <v>2466</v>
      </c>
      <c r="E799" t="s">
        <v>2467</v>
      </c>
      <c r="F799" t="s">
        <v>2468</v>
      </c>
      <c r="G799" s="1">
        <v>5739.5799411030875</v>
      </c>
      <c r="H799" s="1">
        <v>18.574048000000001</v>
      </c>
      <c r="I799" s="2">
        <v>106607.2333258859</v>
      </c>
      <c r="J799" s="3">
        <v>6.750610505312166E-4</v>
      </c>
      <c r="K799" s="4">
        <v>157922358.63999999</v>
      </c>
      <c r="L799" s="5">
        <v>6850001</v>
      </c>
      <c r="M799" s="6">
        <v>23.054355560000001</v>
      </c>
      <c r="N799" s="7" t="str">
        <f>IF(ISNUMBER(_xll.BDP($C799, "DELTA_MID")),_xll.BDP($C799, "DELTA_MID")," ")</f>
        <v xml:space="preserve"> </v>
      </c>
      <c r="O799" s="7" t="str">
        <f>IF(ISNUMBER(N799),_xll.BDP($C799, "OPT_UNDL_TICKER")," ")</f>
        <v xml:space="preserve"> </v>
      </c>
      <c r="P799" s="8" t="str">
        <f>IF(ISNUMBER(N799),_xll.BDP($C799, "OPT_UNDL_PX")," ")</f>
        <v xml:space="preserve"> </v>
      </c>
      <c r="Q799" s="7" t="str">
        <f t="shared" si="12"/>
        <v xml:space="preserve"> </v>
      </c>
      <c r="R799" s="8" t="str">
        <f>IF(ISNUMBER(_xll.BDP($T799&amp;" Index","DUR_ADJ_OAS_MID")),_xll.BDP($T799&amp;" Index","DUR_ADJ_OAS_MID"),IF(ISNUMBER(_xll.BDP($T799&amp;" Govt","DUR_ADJ_OAS_MID")),_xll.BDP($T799&amp;" Govt","DUR_ADJ_OAS_MID")," "))</f>
        <v xml:space="preserve"> </v>
      </c>
      <c r="S799" s="7" t="str">
        <f ca="1">IF(AND(A798="SVOL",C798="Cash"),                                     SUM(INDIRECT(ADDRESS(ROW()-(COUNTIF(A:A,"SVOL")),COLUMN())):INDIRECT(ADDRESS(ROW()-1,COLUMN()))),                                    IF(AND(A799="TYA",C799="Cash"), SUM(INDIRECT(ADDRESS(ROW()-(COUNTIF(A:A,"TYA")-1),COLUMN())):INDIRECT(ADDRESS(ROW()-1,COLUMN()))),                                    IF(AND(A799="SVOL",ISNUMBER(FIND(" Govt",C799))),"", IF(AND(A799="SVOL",ISNUMBER(FIND(" Index",C799))),J799,                                    IF(ISNUMBER(N799),Q799*N799,IF(ISNUMBER(R799),J799*R799," "))))))</f>
        <v xml:space="preserve"> </v>
      </c>
      <c r="AB799" s="8" t="s">
        <v>1561</v>
      </c>
      <c r="AG799" s="17" t="s">
        <v>6276</v>
      </c>
    </row>
    <row r="800" spans="1:33" x14ac:dyDescent="0.35">
      <c r="A800" t="s">
        <v>1560</v>
      </c>
      <c r="B800" t="s">
        <v>2469</v>
      </c>
      <c r="C800" t="s">
        <v>2470</v>
      </c>
      <c r="D800" t="s">
        <v>2471</v>
      </c>
      <c r="E800" t="s">
        <v>2472</v>
      </c>
      <c r="F800" t="s">
        <v>2473</v>
      </c>
      <c r="G800" s="1">
        <v>2137.3960491319181</v>
      </c>
      <c r="H800" s="1">
        <v>287.33999999999997</v>
      </c>
      <c r="I800" s="2">
        <v>614159.38075756526</v>
      </c>
      <c r="J800" s="3">
        <v>3.8889957447862319E-3</v>
      </c>
      <c r="K800" s="4">
        <v>157922358.63999999</v>
      </c>
      <c r="L800" s="5">
        <v>6850001</v>
      </c>
      <c r="M800" s="6">
        <v>23.054355560000001</v>
      </c>
      <c r="N800" s="7" t="str">
        <f>IF(ISNUMBER(_xll.BDP($C800, "DELTA_MID")),_xll.BDP($C800, "DELTA_MID")," ")</f>
        <v xml:space="preserve"> </v>
      </c>
      <c r="O800" s="7" t="str">
        <f>IF(ISNUMBER(N800),_xll.BDP($C800, "OPT_UNDL_TICKER")," ")</f>
        <v xml:space="preserve"> </v>
      </c>
      <c r="P800" s="8" t="str">
        <f>IF(ISNUMBER(N800),_xll.BDP($C800, "OPT_UNDL_PX")," ")</f>
        <v xml:space="preserve"> </v>
      </c>
      <c r="Q800" s="7" t="str">
        <f t="shared" si="12"/>
        <v xml:space="preserve"> </v>
      </c>
      <c r="R800" s="8" t="str">
        <f>IF(ISNUMBER(_xll.BDP($T800&amp;" Index","DUR_ADJ_OAS_MID")),_xll.BDP($T800&amp;" Index","DUR_ADJ_OAS_MID"),IF(ISNUMBER(_xll.BDP($T800&amp;" Govt","DUR_ADJ_OAS_MID")),_xll.BDP($T800&amp;" Govt","DUR_ADJ_OAS_MID")," "))</f>
        <v xml:space="preserve"> </v>
      </c>
      <c r="S800" s="7" t="str">
        <f ca="1">IF(AND(A799="SVOL",C799="Cash"),                                     SUM(INDIRECT(ADDRESS(ROW()-(COUNTIF(A:A,"SVOL")),COLUMN())):INDIRECT(ADDRESS(ROW()-1,COLUMN()))),                                    IF(AND(A800="TYA",C800="Cash"), SUM(INDIRECT(ADDRESS(ROW()-(COUNTIF(A:A,"TYA")-1),COLUMN())):INDIRECT(ADDRESS(ROW()-1,COLUMN()))),                                    IF(AND(A800="SVOL",ISNUMBER(FIND(" Govt",C800))),"", IF(AND(A800="SVOL",ISNUMBER(FIND(" Index",C800))),J800,                                    IF(ISNUMBER(N800),Q800*N800,IF(ISNUMBER(R800),J800*R800," "))))))</f>
        <v xml:space="preserve"> </v>
      </c>
      <c r="AB800" s="8" t="s">
        <v>1561</v>
      </c>
      <c r="AG800" s="17" t="s">
        <v>6276</v>
      </c>
    </row>
    <row r="801" spans="1:33" x14ac:dyDescent="0.35">
      <c r="A801" t="s">
        <v>1560</v>
      </c>
      <c r="B801" t="s">
        <v>2474</v>
      </c>
      <c r="C801" t="s">
        <v>2475</v>
      </c>
      <c r="D801" t="s">
        <v>2476</v>
      </c>
      <c r="E801" t="s">
        <v>2477</v>
      </c>
      <c r="F801" t="s">
        <v>2478</v>
      </c>
      <c r="G801" s="1">
        <v>42543.381472343113</v>
      </c>
      <c r="H801" s="1">
        <v>19.239999999999998</v>
      </c>
      <c r="I801" s="2">
        <v>818534.65952788142</v>
      </c>
      <c r="J801" s="3">
        <v>5.1831461141852251E-3</v>
      </c>
      <c r="K801" s="4">
        <v>157922358.63999999</v>
      </c>
      <c r="L801" s="5">
        <v>6850001</v>
      </c>
      <c r="M801" s="6">
        <v>23.054355560000001</v>
      </c>
      <c r="N801" s="7" t="str">
        <f>IF(ISNUMBER(_xll.BDP($C801, "DELTA_MID")),_xll.BDP($C801, "DELTA_MID")," ")</f>
        <v xml:space="preserve"> </v>
      </c>
      <c r="O801" s="7" t="str">
        <f>IF(ISNUMBER(N801),_xll.BDP($C801, "OPT_UNDL_TICKER")," ")</f>
        <v xml:space="preserve"> </v>
      </c>
      <c r="P801" s="8" t="str">
        <f>IF(ISNUMBER(N801),_xll.BDP($C801, "OPT_UNDL_PX")," ")</f>
        <v xml:space="preserve"> </v>
      </c>
      <c r="Q801" s="7" t="str">
        <f t="shared" si="12"/>
        <v xml:space="preserve"> </v>
      </c>
      <c r="R801" s="8" t="str">
        <f>IF(ISNUMBER(_xll.BDP($T801&amp;" Index","DUR_ADJ_OAS_MID")),_xll.BDP($T801&amp;" Index","DUR_ADJ_OAS_MID"),IF(ISNUMBER(_xll.BDP($T801&amp;" Govt","DUR_ADJ_OAS_MID")),_xll.BDP($T801&amp;" Govt","DUR_ADJ_OAS_MID")," "))</f>
        <v xml:space="preserve"> </v>
      </c>
      <c r="S801" s="7" t="str">
        <f ca="1">IF(AND(A800="SVOL",C800="Cash"),                                     SUM(INDIRECT(ADDRESS(ROW()-(COUNTIF(A:A,"SVOL")),COLUMN())):INDIRECT(ADDRESS(ROW()-1,COLUMN()))),                                    IF(AND(A801="TYA",C801="Cash"), SUM(INDIRECT(ADDRESS(ROW()-(COUNTIF(A:A,"TYA")-1),COLUMN())):INDIRECT(ADDRESS(ROW()-1,COLUMN()))),                                    IF(AND(A801="SVOL",ISNUMBER(FIND(" Govt",C801))),"", IF(AND(A801="SVOL",ISNUMBER(FIND(" Index",C801))),J801,                                    IF(ISNUMBER(N801),Q801*N801,IF(ISNUMBER(R801),J801*R801," "))))))</f>
        <v xml:space="preserve"> </v>
      </c>
      <c r="AB801" s="8" t="s">
        <v>1561</v>
      </c>
      <c r="AG801" s="17" t="s">
        <v>6276</v>
      </c>
    </row>
    <row r="802" spans="1:33" x14ac:dyDescent="0.35">
      <c r="A802" t="s">
        <v>1560</v>
      </c>
      <c r="B802" t="s">
        <v>2479</v>
      </c>
      <c r="C802" t="s">
        <v>2480</v>
      </c>
      <c r="D802" t="s">
        <v>2481</v>
      </c>
      <c r="E802" t="s">
        <v>2482</v>
      </c>
      <c r="F802" t="s">
        <v>2483</v>
      </c>
      <c r="G802" s="1">
        <v>1274.118305238133</v>
      </c>
      <c r="H802" s="1">
        <v>186.24</v>
      </c>
      <c r="I802" s="2">
        <v>237291.79316755</v>
      </c>
      <c r="J802" s="3">
        <v>1.502585164070913E-3</v>
      </c>
      <c r="K802" s="4">
        <v>157922358.63999999</v>
      </c>
      <c r="L802" s="5">
        <v>6850001</v>
      </c>
      <c r="M802" s="6">
        <v>23.054355560000001</v>
      </c>
      <c r="N802" s="7" t="str">
        <f>IF(ISNUMBER(_xll.BDP($C802, "DELTA_MID")),_xll.BDP($C802, "DELTA_MID")," ")</f>
        <v xml:space="preserve"> </v>
      </c>
      <c r="O802" s="7" t="str">
        <f>IF(ISNUMBER(N802),_xll.BDP($C802, "OPT_UNDL_TICKER")," ")</f>
        <v xml:space="preserve"> </v>
      </c>
      <c r="P802" s="8" t="str">
        <f>IF(ISNUMBER(N802),_xll.BDP($C802, "OPT_UNDL_PX")," ")</f>
        <v xml:space="preserve"> </v>
      </c>
      <c r="Q802" s="7" t="str">
        <f t="shared" si="12"/>
        <v xml:space="preserve"> </v>
      </c>
      <c r="R802" s="8" t="str">
        <f>IF(ISNUMBER(_xll.BDP($T802&amp;" Index","DUR_ADJ_OAS_MID")),_xll.BDP($T802&amp;" Index","DUR_ADJ_OAS_MID"),IF(ISNUMBER(_xll.BDP($T802&amp;" Govt","DUR_ADJ_OAS_MID")),_xll.BDP($T802&amp;" Govt","DUR_ADJ_OAS_MID")," "))</f>
        <v xml:space="preserve"> </v>
      </c>
      <c r="S802" s="7" t="str">
        <f ca="1">IF(AND(A801="SVOL",C801="Cash"),                                     SUM(INDIRECT(ADDRESS(ROW()-(COUNTIF(A:A,"SVOL")),COLUMN())):INDIRECT(ADDRESS(ROW()-1,COLUMN()))),                                    IF(AND(A802="TYA",C802="Cash"), SUM(INDIRECT(ADDRESS(ROW()-(COUNTIF(A:A,"TYA")-1),COLUMN())):INDIRECT(ADDRESS(ROW()-1,COLUMN()))),                                    IF(AND(A802="SVOL",ISNUMBER(FIND(" Govt",C802))),"", IF(AND(A802="SVOL",ISNUMBER(FIND(" Index",C802))),J802,                                    IF(ISNUMBER(N802),Q802*N802,IF(ISNUMBER(R802),J802*R802," "))))))</f>
        <v xml:space="preserve"> </v>
      </c>
      <c r="AB802" s="8" t="s">
        <v>1561</v>
      </c>
      <c r="AG802" s="17" t="s">
        <v>6276</v>
      </c>
    </row>
    <row r="803" spans="1:33" x14ac:dyDescent="0.35">
      <c r="A803" t="s">
        <v>1560</v>
      </c>
      <c r="B803" t="s">
        <v>2484</v>
      </c>
      <c r="C803" t="s">
        <v>2485</v>
      </c>
      <c r="D803" t="s">
        <v>2486</v>
      </c>
      <c r="E803" t="s">
        <v>2487</v>
      </c>
      <c r="F803" t="s">
        <v>2488</v>
      </c>
      <c r="G803" s="1">
        <v>1153.8086028088319</v>
      </c>
      <c r="H803" s="1">
        <v>106.34</v>
      </c>
      <c r="I803" s="2">
        <v>122696.0068226912</v>
      </c>
      <c r="J803" s="3">
        <v>7.769387937169122E-4</v>
      </c>
      <c r="K803" s="4">
        <v>157922358.63999999</v>
      </c>
      <c r="L803" s="5">
        <v>6850001</v>
      </c>
      <c r="M803" s="6">
        <v>23.054355560000001</v>
      </c>
      <c r="N803" s="7" t="str">
        <f>IF(ISNUMBER(_xll.BDP($C803, "DELTA_MID")),_xll.BDP($C803, "DELTA_MID")," ")</f>
        <v xml:space="preserve"> </v>
      </c>
      <c r="O803" s="7" t="str">
        <f>IF(ISNUMBER(N803),_xll.BDP($C803, "OPT_UNDL_TICKER")," ")</f>
        <v xml:space="preserve"> </v>
      </c>
      <c r="P803" s="8" t="str">
        <f>IF(ISNUMBER(N803),_xll.BDP($C803, "OPT_UNDL_PX")," ")</f>
        <v xml:space="preserve"> </v>
      </c>
      <c r="Q803" s="7" t="str">
        <f t="shared" si="12"/>
        <v xml:space="preserve"> </v>
      </c>
      <c r="R803" s="8" t="str">
        <f>IF(ISNUMBER(_xll.BDP($T803&amp;" Index","DUR_ADJ_OAS_MID")),_xll.BDP($T803&amp;" Index","DUR_ADJ_OAS_MID"),IF(ISNUMBER(_xll.BDP($T803&amp;" Govt","DUR_ADJ_OAS_MID")),_xll.BDP($T803&amp;" Govt","DUR_ADJ_OAS_MID")," "))</f>
        <v xml:space="preserve"> </v>
      </c>
      <c r="S803" s="7" t="str">
        <f ca="1">IF(AND(A802="SVOL",C802="Cash"),                                     SUM(INDIRECT(ADDRESS(ROW()-(COUNTIF(A:A,"SVOL")),COLUMN())):INDIRECT(ADDRESS(ROW()-1,COLUMN()))),                                    IF(AND(A803="TYA",C803="Cash"), SUM(INDIRECT(ADDRESS(ROW()-(COUNTIF(A:A,"TYA")-1),COLUMN())):INDIRECT(ADDRESS(ROW()-1,COLUMN()))),                                    IF(AND(A803="SVOL",ISNUMBER(FIND(" Govt",C803))),"", IF(AND(A803="SVOL",ISNUMBER(FIND(" Index",C803))),J803,                                    IF(ISNUMBER(N803),Q803*N803,IF(ISNUMBER(R803),J803*R803," "))))))</f>
        <v xml:space="preserve"> </v>
      </c>
      <c r="AB803" s="8" t="s">
        <v>1561</v>
      </c>
      <c r="AG803" s="17" t="s">
        <v>6276</v>
      </c>
    </row>
    <row r="804" spans="1:33" x14ac:dyDescent="0.35">
      <c r="A804" t="s">
        <v>1560</v>
      </c>
      <c r="B804" t="s">
        <v>2489</v>
      </c>
      <c r="C804" t="s">
        <v>2490</v>
      </c>
      <c r="D804" t="s">
        <v>2491</v>
      </c>
      <c r="E804" t="s">
        <v>2492</v>
      </c>
      <c r="F804" t="s">
        <v>2493</v>
      </c>
      <c r="G804" s="1">
        <v>561.9276591626267</v>
      </c>
      <c r="H804" s="1">
        <v>149.24</v>
      </c>
      <c r="I804" s="2">
        <v>83862.08385343042</v>
      </c>
      <c r="J804" s="3">
        <v>5.3103363308170022E-4</v>
      </c>
      <c r="K804" s="4">
        <v>157922358.63999999</v>
      </c>
      <c r="L804" s="5">
        <v>6850001</v>
      </c>
      <c r="M804" s="6">
        <v>23.054355560000001</v>
      </c>
      <c r="N804" s="7" t="str">
        <f>IF(ISNUMBER(_xll.BDP($C804, "DELTA_MID")),_xll.BDP($C804, "DELTA_MID")," ")</f>
        <v xml:space="preserve"> </v>
      </c>
      <c r="O804" s="7" t="str">
        <f>IF(ISNUMBER(N804),_xll.BDP($C804, "OPT_UNDL_TICKER")," ")</f>
        <v xml:space="preserve"> </v>
      </c>
      <c r="P804" s="8" t="str">
        <f>IF(ISNUMBER(N804),_xll.BDP($C804, "OPT_UNDL_PX")," ")</f>
        <v xml:space="preserve"> </v>
      </c>
      <c r="Q804" s="7" t="str">
        <f t="shared" si="12"/>
        <v xml:space="preserve"> </v>
      </c>
      <c r="R804" s="8" t="str">
        <f>IF(ISNUMBER(_xll.BDP($T804&amp;" Index","DUR_ADJ_OAS_MID")),_xll.BDP($T804&amp;" Index","DUR_ADJ_OAS_MID"),IF(ISNUMBER(_xll.BDP($T804&amp;" Govt","DUR_ADJ_OAS_MID")),_xll.BDP($T804&amp;" Govt","DUR_ADJ_OAS_MID")," "))</f>
        <v xml:space="preserve"> </v>
      </c>
      <c r="S804" s="7" t="str">
        <f ca="1">IF(AND(A803="SVOL",C803="Cash"),                                     SUM(INDIRECT(ADDRESS(ROW()-(COUNTIF(A:A,"SVOL")),COLUMN())):INDIRECT(ADDRESS(ROW()-1,COLUMN()))),                                    IF(AND(A804="TYA",C804="Cash"), SUM(INDIRECT(ADDRESS(ROW()-(COUNTIF(A:A,"TYA")-1),COLUMN())):INDIRECT(ADDRESS(ROW()-1,COLUMN()))),                                    IF(AND(A804="SVOL",ISNUMBER(FIND(" Govt",C804))),"", IF(AND(A804="SVOL",ISNUMBER(FIND(" Index",C804))),J804,                                    IF(ISNUMBER(N804),Q804*N804,IF(ISNUMBER(R804),J804*R804," "))))))</f>
        <v xml:space="preserve"> </v>
      </c>
      <c r="AB804" s="8" t="s">
        <v>1561</v>
      </c>
      <c r="AG804" s="17" t="s">
        <v>6276</v>
      </c>
    </row>
    <row r="805" spans="1:33" x14ac:dyDescent="0.35">
      <c r="A805" t="s">
        <v>1560</v>
      </c>
      <c r="B805" t="s">
        <v>2494</v>
      </c>
      <c r="C805" t="s">
        <v>2495</v>
      </c>
      <c r="D805" t="s">
        <v>2496</v>
      </c>
      <c r="E805" t="s">
        <v>2497</v>
      </c>
      <c r="F805" t="s">
        <v>2498</v>
      </c>
      <c r="G805" s="1">
        <v>19673.135199790038</v>
      </c>
      <c r="H805" s="1">
        <v>79.849999999999994</v>
      </c>
      <c r="I805" s="2">
        <v>1570899.8457032349</v>
      </c>
      <c r="J805" s="3">
        <v>9.9472921961877483E-3</v>
      </c>
      <c r="K805" s="4">
        <v>157922358.63999999</v>
      </c>
      <c r="L805" s="5">
        <v>6850001</v>
      </c>
      <c r="M805" s="6">
        <v>23.054355560000001</v>
      </c>
      <c r="N805" s="7" t="str">
        <f>IF(ISNUMBER(_xll.BDP($C805, "DELTA_MID")),_xll.BDP($C805, "DELTA_MID")," ")</f>
        <v xml:space="preserve"> </v>
      </c>
      <c r="O805" s="7" t="str">
        <f>IF(ISNUMBER(N805),_xll.BDP($C805, "OPT_UNDL_TICKER")," ")</f>
        <v xml:space="preserve"> </v>
      </c>
      <c r="P805" s="8" t="str">
        <f>IF(ISNUMBER(N805),_xll.BDP($C805, "OPT_UNDL_PX")," ")</f>
        <v xml:space="preserve"> </v>
      </c>
      <c r="Q805" s="7" t="str">
        <f t="shared" si="12"/>
        <v xml:space="preserve"> </v>
      </c>
      <c r="R805" s="8" t="str">
        <f>IF(ISNUMBER(_xll.BDP($T805&amp;" Index","DUR_ADJ_OAS_MID")),_xll.BDP($T805&amp;" Index","DUR_ADJ_OAS_MID"),IF(ISNUMBER(_xll.BDP($T805&amp;" Govt","DUR_ADJ_OAS_MID")),_xll.BDP($T805&amp;" Govt","DUR_ADJ_OAS_MID")," "))</f>
        <v xml:space="preserve"> </v>
      </c>
      <c r="S805" s="7" t="str">
        <f ca="1">IF(AND(A804="SVOL",C804="Cash"),                                     SUM(INDIRECT(ADDRESS(ROW()-(COUNTIF(A:A,"SVOL")),COLUMN())):INDIRECT(ADDRESS(ROW()-1,COLUMN()))),                                    IF(AND(A805="TYA",C805="Cash"), SUM(INDIRECT(ADDRESS(ROW()-(COUNTIF(A:A,"TYA")-1),COLUMN())):INDIRECT(ADDRESS(ROW()-1,COLUMN()))),                                    IF(AND(A805="SVOL",ISNUMBER(FIND(" Govt",C805))),"", IF(AND(A805="SVOL",ISNUMBER(FIND(" Index",C805))),J805,                                    IF(ISNUMBER(N805),Q805*N805,IF(ISNUMBER(R805),J805*R805," "))))))</f>
        <v xml:space="preserve"> </v>
      </c>
      <c r="AB805" s="8" t="s">
        <v>1561</v>
      </c>
      <c r="AG805" s="17" t="s">
        <v>6276</v>
      </c>
    </row>
    <row r="806" spans="1:33" x14ac:dyDescent="0.35">
      <c r="A806" t="s">
        <v>1560</v>
      </c>
      <c r="B806" t="s">
        <v>2499</v>
      </c>
      <c r="C806" t="s">
        <v>2500</v>
      </c>
      <c r="D806" t="s">
        <v>2501</v>
      </c>
      <c r="E806" t="s">
        <v>2502</v>
      </c>
      <c r="F806" t="s">
        <v>2503</v>
      </c>
      <c r="G806" s="1">
        <v>7533.7736887687624</v>
      </c>
      <c r="H806" s="1">
        <v>211.8</v>
      </c>
      <c r="I806" s="2">
        <v>1595653.267281224</v>
      </c>
      <c r="J806" s="3">
        <v>1.0104036445647811E-2</v>
      </c>
      <c r="K806" s="4">
        <v>157922358.63999999</v>
      </c>
      <c r="L806" s="5">
        <v>6850001</v>
      </c>
      <c r="M806" s="6">
        <v>23.054355560000001</v>
      </c>
      <c r="N806" s="7" t="str">
        <f>IF(ISNUMBER(_xll.BDP($C806, "DELTA_MID")),_xll.BDP($C806, "DELTA_MID")," ")</f>
        <v xml:space="preserve"> </v>
      </c>
      <c r="O806" s="7" t="str">
        <f>IF(ISNUMBER(N806),_xll.BDP($C806, "OPT_UNDL_TICKER")," ")</f>
        <v xml:space="preserve"> </v>
      </c>
      <c r="P806" s="8" t="str">
        <f>IF(ISNUMBER(N806),_xll.BDP($C806, "OPT_UNDL_PX")," ")</f>
        <v xml:space="preserve"> </v>
      </c>
      <c r="Q806" s="7" t="str">
        <f t="shared" si="12"/>
        <v xml:space="preserve"> </v>
      </c>
      <c r="R806" s="8" t="str">
        <f>IF(ISNUMBER(_xll.BDP($T806&amp;" Index","DUR_ADJ_OAS_MID")),_xll.BDP($T806&amp;" Index","DUR_ADJ_OAS_MID"),IF(ISNUMBER(_xll.BDP($T806&amp;" Govt","DUR_ADJ_OAS_MID")),_xll.BDP($T806&amp;" Govt","DUR_ADJ_OAS_MID")," "))</f>
        <v xml:space="preserve"> </v>
      </c>
      <c r="S806" s="7" t="str">
        <f ca="1">IF(AND(A805="SVOL",C805="Cash"),                                     SUM(INDIRECT(ADDRESS(ROW()-(COUNTIF(A:A,"SVOL")),COLUMN())):INDIRECT(ADDRESS(ROW()-1,COLUMN()))),                                    IF(AND(A806="TYA",C806="Cash"), SUM(INDIRECT(ADDRESS(ROW()-(COUNTIF(A:A,"TYA")-1),COLUMN())):INDIRECT(ADDRESS(ROW()-1,COLUMN()))),                                    IF(AND(A806="SVOL",ISNUMBER(FIND(" Govt",C806))),"", IF(AND(A806="SVOL",ISNUMBER(FIND(" Index",C806))),J806,                                    IF(ISNUMBER(N806),Q806*N806,IF(ISNUMBER(R806),J806*R806," "))))))</f>
        <v xml:space="preserve"> </v>
      </c>
      <c r="AB806" s="8" t="s">
        <v>1561</v>
      </c>
      <c r="AG806" s="17" t="s">
        <v>6276</v>
      </c>
    </row>
    <row r="807" spans="1:33" x14ac:dyDescent="0.35">
      <c r="A807" t="s">
        <v>1560</v>
      </c>
      <c r="B807" t="s">
        <v>2504</v>
      </c>
      <c r="C807" t="s">
        <v>2505</v>
      </c>
      <c r="D807" t="s">
        <v>2506</v>
      </c>
      <c r="E807" t="s">
        <v>2507</v>
      </c>
      <c r="G807" s="1">
        <v>25373.203913275291</v>
      </c>
      <c r="H807" s="1">
        <v>6.0606332000000007</v>
      </c>
      <c r="I807" s="2">
        <v>153777.68202716621</v>
      </c>
      <c r="J807" s="3">
        <v>9.737549727060371E-4</v>
      </c>
      <c r="K807" s="4">
        <v>157922358.63999999</v>
      </c>
      <c r="L807" s="5">
        <v>6850001</v>
      </c>
      <c r="M807" s="6">
        <v>23.054355560000001</v>
      </c>
      <c r="N807" s="7" t="str">
        <f>IF(ISNUMBER(_xll.BDP($C807, "DELTA_MID")),_xll.BDP($C807, "DELTA_MID")," ")</f>
        <v xml:space="preserve"> </v>
      </c>
      <c r="O807" s="7" t="str">
        <f>IF(ISNUMBER(N807),_xll.BDP($C807, "OPT_UNDL_TICKER")," ")</f>
        <v xml:space="preserve"> </v>
      </c>
      <c r="P807" s="8" t="str">
        <f>IF(ISNUMBER(N807),_xll.BDP($C807, "OPT_UNDL_PX")," ")</f>
        <v xml:space="preserve"> </v>
      </c>
      <c r="Q807" s="7" t="str">
        <f t="shared" si="12"/>
        <v xml:space="preserve"> </v>
      </c>
      <c r="R807" s="8" t="str">
        <f>IF(ISNUMBER(_xll.BDP($T807&amp;" Index","DUR_ADJ_OAS_MID")),_xll.BDP($T807&amp;" Index","DUR_ADJ_OAS_MID"),IF(ISNUMBER(_xll.BDP($T807&amp;" Govt","DUR_ADJ_OAS_MID")),_xll.BDP($T807&amp;" Govt","DUR_ADJ_OAS_MID")," "))</f>
        <v xml:space="preserve"> </v>
      </c>
      <c r="S807" s="7" t="str">
        <f ca="1">IF(AND(A806="SVOL",C806="Cash"),                                     SUM(INDIRECT(ADDRESS(ROW()-(COUNTIF(A:A,"SVOL")),COLUMN())):INDIRECT(ADDRESS(ROW()-1,COLUMN()))),                                    IF(AND(A807="TYA",C807="Cash"), SUM(INDIRECT(ADDRESS(ROW()-(COUNTIF(A:A,"TYA")-1),COLUMN())):INDIRECT(ADDRESS(ROW()-1,COLUMN()))),                                    IF(AND(A807="SVOL",ISNUMBER(FIND(" Govt",C807))),"", IF(AND(A807="SVOL",ISNUMBER(FIND(" Index",C807))),J807,                                    IF(ISNUMBER(N807),Q807*N807,IF(ISNUMBER(R807),J807*R807," "))))))</f>
        <v xml:space="preserve"> </v>
      </c>
      <c r="AB807" s="8" t="s">
        <v>1561</v>
      </c>
      <c r="AG807" s="17" t="s">
        <v>6276</v>
      </c>
    </row>
    <row r="808" spans="1:33" x14ac:dyDescent="0.35">
      <c r="A808" t="s">
        <v>1560</v>
      </c>
      <c r="B808" t="s">
        <v>2508</v>
      </c>
      <c r="C808" t="s">
        <v>2509</v>
      </c>
      <c r="D808" t="s">
        <v>2510</v>
      </c>
      <c r="E808" t="s">
        <v>2511</v>
      </c>
      <c r="G808" s="1">
        <v>2534.789626222831</v>
      </c>
      <c r="H808" s="1">
        <v>155.03565</v>
      </c>
      <c r="I808" s="2">
        <v>392982.75731471361</v>
      </c>
      <c r="J808" s="3">
        <v>2.4884554707706561E-3</v>
      </c>
      <c r="K808" s="4">
        <v>157922358.63999999</v>
      </c>
      <c r="L808" s="5">
        <v>6850001</v>
      </c>
      <c r="M808" s="6">
        <v>23.054355560000001</v>
      </c>
      <c r="N808" s="7" t="str">
        <f>IF(ISNUMBER(_xll.BDP($C808, "DELTA_MID")),_xll.BDP($C808, "DELTA_MID")," ")</f>
        <v xml:space="preserve"> </v>
      </c>
      <c r="O808" s="7" t="str">
        <f>IF(ISNUMBER(N808),_xll.BDP($C808, "OPT_UNDL_TICKER")," ")</f>
        <v xml:space="preserve"> </v>
      </c>
      <c r="P808" s="8" t="str">
        <f>IF(ISNUMBER(N808),_xll.BDP($C808, "OPT_UNDL_PX")," ")</f>
        <v xml:space="preserve"> </v>
      </c>
      <c r="Q808" s="7" t="str">
        <f t="shared" si="12"/>
        <v xml:space="preserve"> </v>
      </c>
      <c r="R808" s="8" t="str">
        <f>IF(ISNUMBER(_xll.BDP($T808&amp;" Index","DUR_ADJ_OAS_MID")),_xll.BDP($T808&amp;" Index","DUR_ADJ_OAS_MID"),IF(ISNUMBER(_xll.BDP($T808&amp;" Govt","DUR_ADJ_OAS_MID")),_xll.BDP($T808&amp;" Govt","DUR_ADJ_OAS_MID")," "))</f>
        <v xml:space="preserve"> </v>
      </c>
      <c r="S808" s="7" t="str">
        <f ca="1">IF(AND(A807="SVOL",C807="Cash"),                                     SUM(INDIRECT(ADDRESS(ROW()-(COUNTIF(A:A,"SVOL")),COLUMN())):INDIRECT(ADDRESS(ROW()-1,COLUMN()))),                                    IF(AND(A808="TYA",C808="Cash"), SUM(INDIRECT(ADDRESS(ROW()-(COUNTIF(A:A,"TYA")-1),COLUMN())):INDIRECT(ADDRESS(ROW()-1,COLUMN()))),                                    IF(AND(A808="SVOL",ISNUMBER(FIND(" Govt",C808))),"", IF(AND(A808="SVOL",ISNUMBER(FIND(" Index",C808))),J808,                                    IF(ISNUMBER(N808),Q808*N808,IF(ISNUMBER(R808),J808*R808," "))))))</f>
        <v xml:space="preserve"> </v>
      </c>
      <c r="AB808" s="8" t="s">
        <v>1561</v>
      </c>
      <c r="AG808" s="17" t="s">
        <v>6276</v>
      </c>
    </row>
    <row r="809" spans="1:33" x14ac:dyDescent="0.35">
      <c r="A809" t="s">
        <v>1560</v>
      </c>
      <c r="B809" t="s">
        <v>2512</v>
      </c>
      <c r="C809" t="s">
        <v>2513</v>
      </c>
      <c r="D809" t="s">
        <v>2514</v>
      </c>
      <c r="E809" t="s">
        <v>2515</v>
      </c>
      <c r="F809" t="s">
        <v>2516</v>
      </c>
      <c r="G809" s="1">
        <v>3012.338700237025</v>
      </c>
      <c r="H809" s="1">
        <v>26.775103999999999</v>
      </c>
      <c r="I809" s="2">
        <v>80655.681982071183</v>
      </c>
      <c r="J809" s="3">
        <v>5.1072997311250889E-4</v>
      </c>
      <c r="K809" s="4">
        <v>157922358.63999999</v>
      </c>
      <c r="L809" s="5">
        <v>6850001</v>
      </c>
      <c r="M809" s="6">
        <v>23.054355560000001</v>
      </c>
      <c r="N809" s="7" t="str">
        <f>IF(ISNUMBER(_xll.BDP($C809, "DELTA_MID")),_xll.BDP($C809, "DELTA_MID")," ")</f>
        <v xml:space="preserve"> </v>
      </c>
      <c r="O809" s="7" t="str">
        <f>IF(ISNUMBER(N809),_xll.BDP($C809, "OPT_UNDL_TICKER")," ")</f>
        <v xml:space="preserve"> </v>
      </c>
      <c r="P809" s="8" t="str">
        <f>IF(ISNUMBER(N809),_xll.BDP($C809, "OPT_UNDL_PX")," ")</f>
        <v xml:space="preserve"> </v>
      </c>
      <c r="Q809" s="7" t="str">
        <f t="shared" si="12"/>
        <v xml:space="preserve"> </v>
      </c>
      <c r="R809" s="8" t="str">
        <f>IF(ISNUMBER(_xll.BDP($T809&amp;" Index","DUR_ADJ_OAS_MID")),_xll.BDP($T809&amp;" Index","DUR_ADJ_OAS_MID"),IF(ISNUMBER(_xll.BDP($T809&amp;" Govt","DUR_ADJ_OAS_MID")),_xll.BDP($T809&amp;" Govt","DUR_ADJ_OAS_MID")," "))</f>
        <v xml:space="preserve"> </v>
      </c>
      <c r="S809" s="7" t="str">
        <f ca="1">IF(AND(A808="SVOL",C808="Cash"),                                     SUM(INDIRECT(ADDRESS(ROW()-(COUNTIF(A:A,"SVOL")),COLUMN())):INDIRECT(ADDRESS(ROW()-1,COLUMN()))),                                    IF(AND(A809="TYA",C809="Cash"), SUM(INDIRECT(ADDRESS(ROW()-(COUNTIF(A:A,"TYA")-1),COLUMN())):INDIRECT(ADDRESS(ROW()-1,COLUMN()))),                                    IF(AND(A809="SVOL",ISNUMBER(FIND(" Govt",C809))),"", IF(AND(A809="SVOL",ISNUMBER(FIND(" Index",C809))),J809,                                    IF(ISNUMBER(N809),Q809*N809,IF(ISNUMBER(R809),J809*R809," "))))))</f>
        <v xml:space="preserve"> </v>
      </c>
      <c r="AB809" s="8" t="s">
        <v>1561</v>
      </c>
      <c r="AG809" s="17" t="s">
        <v>6276</v>
      </c>
    </row>
    <row r="810" spans="1:33" x14ac:dyDescent="0.35">
      <c r="A810" t="s">
        <v>1560</v>
      </c>
      <c r="B810" t="s">
        <v>2517</v>
      </c>
      <c r="C810" t="s">
        <v>2518</v>
      </c>
      <c r="D810" t="s">
        <v>2519</v>
      </c>
      <c r="E810" t="s">
        <v>2520</v>
      </c>
      <c r="G810" s="1">
        <v>8055.1743866321967</v>
      </c>
      <c r="H810" s="1">
        <v>16.0946535</v>
      </c>
      <c r="I810" s="2">
        <v>129645.24063492029</v>
      </c>
      <c r="J810" s="3">
        <v>8.2094290986661192E-4</v>
      </c>
      <c r="K810" s="4">
        <v>157922358.63999999</v>
      </c>
      <c r="L810" s="5">
        <v>6850001</v>
      </c>
      <c r="M810" s="6">
        <v>23.054355560000001</v>
      </c>
      <c r="N810" s="7" t="str">
        <f>IF(ISNUMBER(_xll.BDP($C810, "DELTA_MID")),_xll.BDP($C810, "DELTA_MID")," ")</f>
        <v xml:space="preserve"> </v>
      </c>
      <c r="O810" s="7" t="str">
        <f>IF(ISNUMBER(N810),_xll.BDP($C810, "OPT_UNDL_TICKER")," ")</f>
        <v xml:space="preserve"> </v>
      </c>
      <c r="P810" s="8" t="str">
        <f>IF(ISNUMBER(N810),_xll.BDP($C810, "OPT_UNDL_PX")," ")</f>
        <v xml:space="preserve"> </v>
      </c>
      <c r="Q810" s="7" t="str">
        <f t="shared" si="12"/>
        <v xml:space="preserve"> </v>
      </c>
      <c r="R810" s="8" t="str">
        <f>IF(ISNUMBER(_xll.BDP($T810&amp;" Index","DUR_ADJ_OAS_MID")),_xll.BDP($T810&amp;" Index","DUR_ADJ_OAS_MID"),IF(ISNUMBER(_xll.BDP($T810&amp;" Govt","DUR_ADJ_OAS_MID")),_xll.BDP($T810&amp;" Govt","DUR_ADJ_OAS_MID")," "))</f>
        <v xml:space="preserve"> </v>
      </c>
      <c r="S810" s="7" t="str">
        <f ca="1">IF(AND(A809="SVOL",C809="Cash"),                                     SUM(INDIRECT(ADDRESS(ROW()-(COUNTIF(A:A,"SVOL")),COLUMN())):INDIRECT(ADDRESS(ROW()-1,COLUMN()))),                                    IF(AND(A810="TYA",C810="Cash"), SUM(INDIRECT(ADDRESS(ROW()-(COUNTIF(A:A,"TYA")-1),COLUMN())):INDIRECT(ADDRESS(ROW()-1,COLUMN()))),                                    IF(AND(A810="SVOL",ISNUMBER(FIND(" Govt",C810))),"", IF(AND(A810="SVOL",ISNUMBER(FIND(" Index",C810))),J810,                                    IF(ISNUMBER(N810),Q810*N810,IF(ISNUMBER(R810),J810*R810," "))))))</f>
        <v xml:space="preserve"> </v>
      </c>
      <c r="AB810" s="8" t="s">
        <v>1561</v>
      </c>
      <c r="AG810" s="17" t="s">
        <v>6276</v>
      </c>
    </row>
    <row r="811" spans="1:33" x14ac:dyDescent="0.35">
      <c r="A811" t="s">
        <v>1560</v>
      </c>
      <c r="B811" t="s">
        <v>2521</v>
      </c>
      <c r="C811" t="s">
        <v>2522</v>
      </c>
      <c r="D811" t="s">
        <v>2523</v>
      </c>
      <c r="E811" t="s">
        <v>2524</v>
      </c>
      <c r="F811" t="s">
        <v>2525</v>
      </c>
      <c r="G811" s="1">
        <v>5014.5547058445773</v>
      </c>
      <c r="H811" s="1">
        <v>267.66000000000003</v>
      </c>
      <c r="I811" s="2">
        <v>1342195.7125663599</v>
      </c>
      <c r="J811" s="3">
        <v>8.4990860326879403E-3</v>
      </c>
      <c r="K811" s="4">
        <v>157922358.63999999</v>
      </c>
      <c r="L811" s="5">
        <v>6850001</v>
      </c>
      <c r="M811" s="6">
        <v>23.054355560000001</v>
      </c>
      <c r="N811" s="7" t="str">
        <f>IF(ISNUMBER(_xll.BDP($C811, "DELTA_MID")),_xll.BDP($C811, "DELTA_MID")," ")</f>
        <v xml:space="preserve"> </v>
      </c>
      <c r="O811" s="7" t="str">
        <f>IF(ISNUMBER(N811),_xll.BDP($C811, "OPT_UNDL_TICKER")," ")</f>
        <v xml:space="preserve"> </v>
      </c>
      <c r="P811" s="8" t="str">
        <f>IF(ISNUMBER(N811),_xll.BDP($C811, "OPT_UNDL_PX")," ")</f>
        <v xml:space="preserve"> </v>
      </c>
      <c r="Q811" s="7" t="str">
        <f t="shared" si="12"/>
        <v xml:space="preserve"> </v>
      </c>
      <c r="R811" s="8" t="str">
        <f>IF(ISNUMBER(_xll.BDP($T811&amp;" Index","DUR_ADJ_OAS_MID")),_xll.BDP($T811&amp;" Index","DUR_ADJ_OAS_MID"),IF(ISNUMBER(_xll.BDP($T811&amp;" Govt","DUR_ADJ_OAS_MID")),_xll.BDP($T811&amp;" Govt","DUR_ADJ_OAS_MID")," "))</f>
        <v xml:space="preserve"> </v>
      </c>
      <c r="S811" s="7" t="str">
        <f ca="1">IF(AND(A810="SVOL",C810="Cash"),                                     SUM(INDIRECT(ADDRESS(ROW()-(COUNTIF(A:A,"SVOL")),COLUMN())):INDIRECT(ADDRESS(ROW()-1,COLUMN()))),                                    IF(AND(A811="TYA",C811="Cash"), SUM(INDIRECT(ADDRESS(ROW()-(COUNTIF(A:A,"TYA")-1),COLUMN())):INDIRECT(ADDRESS(ROW()-1,COLUMN()))),                                    IF(AND(A811="SVOL",ISNUMBER(FIND(" Govt",C811))),"", IF(AND(A811="SVOL",ISNUMBER(FIND(" Index",C811))),J811,                                    IF(ISNUMBER(N811),Q811*N811,IF(ISNUMBER(R811),J811*R811," "))))))</f>
        <v xml:space="preserve"> </v>
      </c>
      <c r="AB811" s="8" t="s">
        <v>1561</v>
      </c>
      <c r="AG811" s="17" t="s">
        <v>6276</v>
      </c>
    </row>
    <row r="812" spans="1:33" x14ac:dyDescent="0.35">
      <c r="A812" t="s">
        <v>1560</v>
      </c>
      <c r="B812" t="s">
        <v>2526</v>
      </c>
      <c r="C812" t="s">
        <v>2527</v>
      </c>
      <c r="D812" t="s">
        <v>2528</v>
      </c>
      <c r="E812" t="s">
        <v>2529</v>
      </c>
      <c r="F812" t="s">
        <v>2530</v>
      </c>
      <c r="G812" s="1">
        <v>5021.645930499717</v>
      </c>
      <c r="H812" s="1">
        <v>66.14</v>
      </c>
      <c r="I812" s="2">
        <v>332131.66184325132</v>
      </c>
      <c r="J812" s="3">
        <v>2.1031326070830728E-3</v>
      </c>
      <c r="K812" s="4">
        <v>157922358.63999999</v>
      </c>
      <c r="L812" s="5">
        <v>6850001</v>
      </c>
      <c r="M812" s="6">
        <v>23.054355560000001</v>
      </c>
      <c r="N812" s="7" t="str">
        <f>IF(ISNUMBER(_xll.BDP($C812, "DELTA_MID")),_xll.BDP($C812, "DELTA_MID")," ")</f>
        <v xml:space="preserve"> </v>
      </c>
      <c r="O812" s="7" t="str">
        <f>IF(ISNUMBER(N812),_xll.BDP($C812, "OPT_UNDL_TICKER")," ")</f>
        <v xml:space="preserve"> </v>
      </c>
      <c r="P812" s="8" t="str">
        <f>IF(ISNUMBER(N812),_xll.BDP($C812, "OPT_UNDL_PX")," ")</f>
        <v xml:space="preserve"> </v>
      </c>
      <c r="Q812" s="7" t="str">
        <f t="shared" si="12"/>
        <v xml:space="preserve"> </v>
      </c>
      <c r="R812" s="8" t="str">
        <f>IF(ISNUMBER(_xll.BDP($T812&amp;" Index","DUR_ADJ_OAS_MID")),_xll.BDP($T812&amp;" Index","DUR_ADJ_OAS_MID"),IF(ISNUMBER(_xll.BDP($T812&amp;" Govt","DUR_ADJ_OAS_MID")),_xll.BDP($T812&amp;" Govt","DUR_ADJ_OAS_MID")," "))</f>
        <v xml:space="preserve"> </v>
      </c>
      <c r="S812" s="7" t="str">
        <f ca="1">IF(AND(A811="SVOL",C811="Cash"),                                     SUM(INDIRECT(ADDRESS(ROW()-(COUNTIF(A:A,"SVOL")),COLUMN())):INDIRECT(ADDRESS(ROW()-1,COLUMN()))),                                    IF(AND(A812="TYA",C812="Cash"), SUM(INDIRECT(ADDRESS(ROW()-(COUNTIF(A:A,"TYA")-1),COLUMN())):INDIRECT(ADDRESS(ROW()-1,COLUMN()))),                                    IF(AND(A812="SVOL",ISNUMBER(FIND(" Govt",C812))),"", IF(AND(A812="SVOL",ISNUMBER(FIND(" Index",C812))),J812,                                    IF(ISNUMBER(N812),Q812*N812,IF(ISNUMBER(R812),J812*R812," "))))))</f>
        <v xml:space="preserve"> </v>
      </c>
      <c r="AB812" s="8" t="s">
        <v>1561</v>
      </c>
      <c r="AG812" s="17" t="s">
        <v>6276</v>
      </c>
    </row>
    <row r="813" spans="1:33" x14ac:dyDescent="0.35">
      <c r="A813" t="s">
        <v>1560</v>
      </c>
      <c r="B813" t="s">
        <v>2531</v>
      </c>
      <c r="C813" t="s">
        <v>2532</v>
      </c>
      <c r="D813" t="s">
        <v>2533</v>
      </c>
      <c r="E813" t="s">
        <v>2534</v>
      </c>
      <c r="F813" t="s">
        <v>2535</v>
      </c>
      <c r="G813" s="1">
        <v>5621.0732952333901</v>
      </c>
      <c r="H813" s="1">
        <v>164.11</v>
      </c>
      <c r="I813" s="2">
        <v>922474.33848075173</v>
      </c>
      <c r="J813" s="3">
        <v>5.8413156086632766E-3</v>
      </c>
      <c r="K813" s="4">
        <v>157922358.63999999</v>
      </c>
      <c r="L813" s="5">
        <v>6850001</v>
      </c>
      <c r="M813" s="6">
        <v>23.054355560000001</v>
      </c>
      <c r="N813" s="7" t="str">
        <f>IF(ISNUMBER(_xll.BDP($C813, "DELTA_MID")),_xll.BDP($C813, "DELTA_MID")," ")</f>
        <v xml:space="preserve"> </v>
      </c>
      <c r="O813" s="7" t="str">
        <f>IF(ISNUMBER(N813),_xll.BDP($C813, "OPT_UNDL_TICKER")," ")</f>
        <v xml:space="preserve"> </v>
      </c>
      <c r="P813" s="8" t="str">
        <f>IF(ISNUMBER(N813),_xll.BDP($C813, "OPT_UNDL_PX")," ")</f>
        <v xml:space="preserve"> </v>
      </c>
      <c r="Q813" s="7" t="str">
        <f t="shared" si="12"/>
        <v xml:space="preserve"> </v>
      </c>
      <c r="R813" s="8" t="str">
        <f>IF(ISNUMBER(_xll.BDP($T813&amp;" Index","DUR_ADJ_OAS_MID")),_xll.BDP($T813&amp;" Index","DUR_ADJ_OAS_MID"),IF(ISNUMBER(_xll.BDP($T813&amp;" Govt","DUR_ADJ_OAS_MID")),_xll.BDP($T813&amp;" Govt","DUR_ADJ_OAS_MID")," "))</f>
        <v xml:space="preserve"> </v>
      </c>
      <c r="S813" s="7" t="str">
        <f ca="1">IF(AND(A812="SVOL",C812="Cash"),                                     SUM(INDIRECT(ADDRESS(ROW()-(COUNTIF(A:A,"SVOL")),COLUMN())):INDIRECT(ADDRESS(ROW()-1,COLUMN()))),                                    IF(AND(A813="TYA",C813="Cash"), SUM(INDIRECT(ADDRESS(ROW()-(COUNTIF(A:A,"TYA")-1),COLUMN())):INDIRECT(ADDRESS(ROW()-1,COLUMN()))),                                    IF(AND(A813="SVOL",ISNUMBER(FIND(" Govt",C813))),"", IF(AND(A813="SVOL",ISNUMBER(FIND(" Index",C813))),J813,                                    IF(ISNUMBER(N813),Q813*N813,IF(ISNUMBER(R813),J813*R813," "))))))</f>
        <v xml:space="preserve"> </v>
      </c>
      <c r="AB813" s="8" t="s">
        <v>1561</v>
      </c>
      <c r="AG813" s="17" t="s">
        <v>6276</v>
      </c>
    </row>
    <row r="814" spans="1:33" x14ac:dyDescent="0.35">
      <c r="A814" t="s">
        <v>1560</v>
      </c>
      <c r="B814" t="s">
        <v>2536</v>
      </c>
      <c r="C814" t="s">
        <v>2537</v>
      </c>
      <c r="D814" t="s">
        <v>2538</v>
      </c>
      <c r="E814" t="s">
        <v>2539</v>
      </c>
      <c r="G814" s="1">
        <v>91.439670215062534</v>
      </c>
      <c r="H814" s="1">
        <v>858.87299999999993</v>
      </c>
      <c r="I814" s="2">
        <v>78535.063876621396</v>
      </c>
      <c r="J814" s="3">
        <v>4.9730174088679887E-4</v>
      </c>
      <c r="K814" s="4">
        <v>157922358.63999999</v>
      </c>
      <c r="L814" s="5">
        <v>6850001</v>
      </c>
      <c r="M814" s="6">
        <v>23.054355560000001</v>
      </c>
      <c r="N814" s="7" t="str">
        <f>IF(ISNUMBER(_xll.BDP($C814, "DELTA_MID")),_xll.BDP($C814, "DELTA_MID")," ")</f>
        <v xml:space="preserve"> </v>
      </c>
      <c r="O814" s="7" t="str">
        <f>IF(ISNUMBER(N814),_xll.BDP($C814, "OPT_UNDL_TICKER")," ")</f>
        <v xml:space="preserve"> </v>
      </c>
      <c r="P814" s="8" t="str">
        <f>IF(ISNUMBER(N814),_xll.BDP($C814, "OPT_UNDL_PX")," ")</f>
        <v xml:space="preserve"> </v>
      </c>
      <c r="Q814" s="7" t="str">
        <f t="shared" si="12"/>
        <v xml:space="preserve"> </v>
      </c>
      <c r="R814" s="8" t="str">
        <f>IF(ISNUMBER(_xll.BDP($T814&amp;" Index","DUR_ADJ_OAS_MID")),_xll.BDP($T814&amp;" Index","DUR_ADJ_OAS_MID"),IF(ISNUMBER(_xll.BDP($T814&amp;" Govt","DUR_ADJ_OAS_MID")),_xll.BDP($T814&amp;" Govt","DUR_ADJ_OAS_MID")," "))</f>
        <v xml:space="preserve"> </v>
      </c>
      <c r="S814" s="7" t="str">
        <f ca="1">IF(AND(A813="SVOL",C813="Cash"),                                     SUM(INDIRECT(ADDRESS(ROW()-(COUNTIF(A:A,"SVOL")),COLUMN())):INDIRECT(ADDRESS(ROW()-1,COLUMN()))),                                    IF(AND(A814="TYA",C814="Cash"), SUM(INDIRECT(ADDRESS(ROW()-(COUNTIF(A:A,"TYA")-1),COLUMN())):INDIRECT(ADDRESS(ROW()-1,COLUMN()))),                                    IF(AND(A814="SVOL",ISNUMBER(FIND(" Govt",C814))),"", IF(AND(A814="SVOL",ISNUMBER(FIND(" Index",C814))),J814,                                    IF(ISNUMBER(N814),Q814*N814,IF(ISNUMBER(R814),J814*R814," "))))))</f>
        <v xml:space="preserve"> </v>
      </c>
      <c r="AB814" s="8" t="s">
        <v>1561</v>
      </c>
      <c r="AG814" s="17" t="s">
        <v>6276</v>
      </c>
    </row>
    <row r="815" spans="1:33" x14ac:dyDescent="0.35">
      <c r="A815" t="s">
        <v>1560</v>
      </c>
      <c r="B815" t="s">
        <v>2540</v>
      </c>
      <c r="C815" t="s">
        <v>2541</v>
      </c>
      <c r="D815" t="s">
        <v>2542</v>
      </c>
      <c r="E815" t="s">
        <v>2543</v>
      </c>
      <c r="F815" t="s">
        <v>2544</v>
      </c>
      <c r="G815" s="1">
        <v>2775.1714602073071</v>
      </c>
      <c r="H815" s="1">
        <v>37.424128000000003</v>
      </c>
      <c r="I815" s="2">
        <v>103858.3719487452</v>
      </c>
      <c r="J815" s="3">
        <v>6.5765464018619965E-4</v>
      </c>
      <c r="K815" s="4">
        <v>157922358.63999999</v>
      </c>
      <c r="L815" s="5">
        <v>6850001</v>
      </c>
      <c r="M815" s="6">
        <v>23.054355560000001</v>
      </c>
      <c r="N815" s="7" t="str">
        <f>IF(ISNUMBER(_xll.BDP($C815, "DELTA_MID")),_xll.BDP($C815, "DELTA_MID")," ")</f>
        <v xml:space="preserve"> </v>
      </c>
      <c r="O815" s="7" t="str">
        <f>IF(ISNUMBER(N815),_xll.BDP($C815, "OPT_UNDL_TICKER")," ")</f>
        <v xml:space="preserve"> </v>
      </c>
      <c r="P815" s="8" t="str">
        <f>IF(ISNUMBER(N815),_xll.BDP($C815, "OPT_UNDL_PX")," ")</f>
        <v xml:space="preserve"> </v>
      </c>
      <c r="Q815" s="7" t="str">
        <f t="shared" si="12"/>
        <v xml:space="preserve"> </v>
      </c>
      <c r="R815" s="8" t="str">
        <f>IF(ISNUMBER(_xll.BDP($T815&amp;" Index","DUR_ADJ_OAS_MID")),_xll.BDP($T815&amp;" Index","DUR_ADJ_OAS_MID"),IF(ISNUMBER(_xll.BDP($T815&amp;" Govt","DUR_ADJ_OAS_MID")),_xll.BDP($T815&amp;" Govt","DUR_ADJ_OAS_MID")," "))</f>
        <v xml:space="preserve"> </v>
      </c>
      <c r="S815" s="7" t="str">
        <f ca="1">IF(AND(A814="SVOL",C814="Cash"),                                     SUM(INDIRECT(ADDRESS(ROW()-(COUNTIF(A:A,"SVOL")),COLUMN())):INDIRECT(ADDRESS(ROW()-1,COLUMN()))),                                    IF(AND(A815="TYA",C815="Cash"), SUM(INDIRECT(ADDRESS(ROW()-(COUNTIF(A:A,"TYA")-1),COLUMN())):INDIRECT(ADDRESS(ROW()-1,COLUMN()))),                                    IF(AND(A815="SVOL",ISNUMBER(FIND(" Govt",C815))),"", IF(AND(A815="SVOL",ISNUMBER(FIND(" Index",C815))),J815,                                    IF(ISNUMBER(N815),Q815*N815,IF(ISNUMBER(R815),J815*R815," "))))))</f>
        <v xml:space="preserve"> </v>
      </c>
      <c r="AB815" s="8" t="s">
        <v>1561</v>
      </c>
      <c r="AG815" s="17" t="s">
        <v>6276</v>
      </c>
    </row>
    <row r="816" spans="1:33" x14ac:dyDescent="0.35">
      <c r="A816" t="s">
        <v>1560</v>
      </c>
      <c r="B816" t="s">
        <v>2545</v>
      </c>
      <c r="C816" t="s">
        <v>2546</v>
      </c>
      <c r="D816" t="s">
        <v>2547</v>
      </c>
      <c r="E816" t="s">
        <v>2548</v>
      </c>
      <c r="F816" t="s">
        <v>2549</v>
      </c>
      <c r="G816" s="1">
        <v>11312.575717143551</v>
      </c>
      <c r="H816" s="1">
        <v>12.67568</v>
      </c>
      <c r="I816" s="2">
        <v>143394.58976628221</v>
      </c>
      <c r="J816" s="3">
        <v>9.0800689022866405E-4</v>
      </c>
      <c r="K816" s="4">
        <v>157922358.63999999</v>
      </c>
      <c r="L816" s="5">
        <v>6850001</v>
      </c>
      <c r="M816" s="6">
        <v>23.054355560000001</v>
      </c>
      <c r="N816" s="7" t="str">
        <f>IF(ISNUMBER(_xll.BDP($C816, "DELTA_MID")),_xll.BDP($C816, "DELTA_MID")," ")</f>
        <v xml:space="preserve"> </v>
      </c>
      <c r="O816" s="7" t="str">
        <f>IF(ISNUMBER(N816),_xll.BDP($C816, "OPT_UNDL_TICKER")," ")</f>
        <v xml:space="preserve"> </v>
      </c>
      <c r="P816" s="8" t="str">
        <f>IF(ISNUMBER(N816),_xll.BDP($C816, "OPT_UNDL_PX")," ")</f>
        <v xml:space="preserve"> </v>
      </c>
      <c r="Q816" s="7" t="str">
        <f t="shared" si="12"/>
        <v xml:space="preserve"> </v>
      </c>
      <c r="R816" s="8" t="str">
        <f>IF(ISNUMBER(_xll.BDP($T816&amp;" Index","DUR_ADJ_OAS_MID")),_xll.BDP($T816&amp;" Index","DUR_ADJ_OAS_MID"),IF(ISNUMBER(_xll.BDP($T816&amp;" Govt","DUR_ADJ_OAS_MID")),_xll.BDP($T816&amp;" Govt","DUR_ADJ_OAS_MID")," "))</f>
        <v xml:space="preserve"> </v>
      </c>
      <c r="S816" s="7" t="str">
        <f ca="1">IF(AND(A815="SVOL",C815="Cash"),                                     SUM(INDIRECT(ADDRESS(ROW()-(COUNTIF(A:A,"SVOL")),COLUMN())):INDIRECT(ADDRESS(ROW()-1,COLUMN()))),                                    IF(AND(A816="TYA",C816="Cash"), SUM(INDIRECT(ADDRESS(ROW()-(COUNTIF(A:A,"TYA")-1),COLUMN())):INDIRECT(ADDRESS(ROW()-1,COLUMN()))),                                    IF(AND(A816="SVOL",ISNUMBER(FIND(" Govt",C816))),"", IF(AND(A816="SVOL",ISNUMBER(FIND(" Index",C816))),J816,                                    IF(ISNUMBER(N816),Q816*N816,IF(ISNUMBER(R816),J816*R816," "))))))</f>
        <v xml:space="preserve"> </v>
      </c>
      <c r="AB816" s="8" t="s">
        <v>1561</v>
      </c>
      <c r="AG816" s="17" t="s">
        <v>6276</v>
      </c>
    </row>
    <row r="817" spans="1:33" x14ac:dyDescent="0.35">
      <c r="A817" t="s">
        <v>1560</v>
      </c>
      <c r="B817" t="s">
        <v>2550</v>
      </c>
      <c r="C817" t="s">
        <v>2551</v>
      </c>
      <c r="D817" t="s">
        <v>2552</v>
      </c>
      <c r="E817" t="s">
        <v>2553</v>
      </c>
      <c r="G817" s="1">
        <v>37392.09157930436</v>
      </c>
      <c r="H817" s="1">
        <v>41.220300000000009</v>
      </c>
      <c r="I817" s="2">
        <v>1541313.2325263999</v>
      </c>
      <c r="J817" s="3">
        <v>9.7599430872228766E-3</v>
      </c>
      <c r="K817" s="4">
        <v>157922358.63999999</v>
      </c>
      <c r="L817" s="5">
        <v>6850001</v>
      </c>
      <c r="M817" s="6">
        <v>23.054355560000001</v>
      </c>
      <c r="N817" s="7" t="str">
        <f>IF(ISNUMBER(_xll.BDP($C817, "DELTA_MID")),_xll.BDP($C817, "DELTA_MID")," ")</f>
        <v xml:space="preserve"> </v>
      </c>
      <c r="O817" s="7" t="str">
        <f>IF(ISNUMBER(N817),_xll.BDP($C817, "OPT_UNDL_TICKER")," ")</f>
        <v xml:space="preserve"> </v>
      </c>
      <c r="P817" s="8" t="str">
        <f>IF(ISNUMBER(N817),_xll.BDP($C817, "OPT_UNDL_PX")," ")</f>
        <v xml:space="preserve"> </v>
      </c>
      <c r="Q817" s="7" t="str">
        <f t="shared" si="12"/>
        <v xml:space="preserve"> </v>
      </c>
      <c r="R817" s="8" t="str">
        <f>IF(ISNUMBER(_xll.BDP($T817&amp;" Index","DUR_ADJ_OAS_MID")),_xll.BDP($T817&amp;" Index","DUR_ADJ_OAS_MID"),IF(ISNUMBER(_xll.BDP($T817&amp;" Govt","DUR_ADJ_OAS_MID")),_xll.BDP($T817&amp;" Govt","DUR_ADJ_OAS_MID")," "))</f>
        <v xml:space="preserve"> </v>
      </c>
      <c r="S817" s="7" t="str">
        <f ca="1">IF(AND(A816="SVOL",C816="Cash"),                                     SUM(INDIRECT(ADDRESS(ROW()-(COUNTIF(A:A,"SVOL")),COLUMN())):INDIRECT(ADDRESS(ROW()-1,COLUMN()))),                                    IF(AND(A817="TYA",C817="Cash"), SUM(INDIRECT(ADDRESS(ROW()-(COUNTIF(A:A,"TYA")-1),COLUMN())):INDIRECT(ADDRESS(ROW()-1,COLUMN()))),                                    IF(AND(A817="SVOL",ISNUMBER(FIND(" Govt",C817))),"", IF(AND(A817="SVOL",ISNUMBER(FIND(" Index",C817))),J817,                                    IF(ISNUMBER(N817),Q817*N817,IF(ISNUMBER(R817),J817*R817," "))))))</f>
        <v xml:space="preserve"> </v>
      </c>
      <c r="AB817" s="8" t="s">
        <v>1561</v>
      </c>
      <c r="AG817" s="17" t="s">
        <v>6276</v>
      </c>
    </row>
    <row r="818" spans="1:33" x14ac:dyDescent="0.35">
      <c r="A818" t="s">
        <v>1560</v>
      </c>
      <c r="B818" t="s">
        <v>2554</v>
      </c>
      <c r="C818" t="s">
        <v>2555</v>
      </c>
      <c r="D818" t="s">
        <v>2556</v>
      </c>
      <c r="E818" t="s">
        <v>2557</v>
      </c>
      <c r="G818" s="1">
        <v>47524.280747582307</v>
      </c>
      <c r="H818" s="1">
        <v>15.72998125</v>
      </c>
      <c r="I818" s="2">
        <v>747556.04507920553</v>
      </c>
      <c r="J818" s="3">
        <v>4.7336935157062544E-3</v>
      </c>
      <c r="K818" s="4">
        <v>157922358.63999999</v>
      </c>
      <c r="L818" s="5">
        <v>6850001</v>
      </c>
      <c r="M818" s="6">
        <v>23.054355560000001</v>
      </c>
      <c r="N818" s="7" t="str">
        <f>IF(ISNUMBER(_xll.BDP($C818, "DELTA_MID")),_xll.BDP($C818, "DELTA_MID")," ")</f>
        <v xml:space="preserve"> </v>
      </c>
      <c r="O818" s="7" t="str">
        <f>IF(ISNUMBER(N818),_xll.BDP($C818, "OPT_UNDL_TICKER")," ")</f>
        <v xml:space="preserve"> </v>
      </c>
      <c r="P818" s="8" t="str">
        <f>IF(ISNUMBER(N818),_xll.BDP($C818, "OPT_UNDL_PX")," ")</f>
        <v xml:space="preserve"> </v>
      </c>
      <c r="Q818" s="7" t="str">
        <f t="shared" si="12"/>
        <v xml:space="preserve"> </v>
      </c>
      <c r="R818" s="8" t="str">
        <f>IF(ISNUMBER(_xll.BDP($T818&amp;" Index","DUR_ADJ_OAS_MID")),_xll.BDP($T818&amp;" Index","DUR_ADJ_OAS_MID"),IF(ISNUMBER(_xll.BDP($T818&amp;" Govt","DUR_ADJ_OAS_MID")),_xll.BDP($T818&amp;" Govt","DUR_ADJ_OAS_MID")," "))</f>
        <v xml:space="preserve"> </v>
      </c>
      <c r="S818" s="7" t="str">
        <f ca="1">IF(AND(A817="SVOL",C817="Cash"),                                     SUM(INDIRECT(ADDRESS(ROW()-(COUNTIF(A:A,"SVOL")),COLUMN())):INDIRECT(ADDRESS(ROW()-1,COLUMN()))),                                    IF(AND(A818="TYA",C818="Cash"), SUM(INDIRECT(ADDRESS(ROW()-(COUNTIF(A:A,"TYA")-1),COLUMN())):INDIRECT(ADDRESS(ROW()-1,COLUMN()))),                                    IF(AND(A818="SVOL",ISNUMBER(FIND(" Govt",C818))),"", IF(AND(A818="SVOL",ISNUMBER(FIND(" Index",C818))),J818,                                    IF(ISNUMBER(N818),Q818*N818,IF(ISNUMBER(R818),J818*R818," "))))))</f>
        <v xml:space="preserve"> </v>
      </c>
      <c r="AB818" s="8" t="s">
        <v>1561</v>
      </c>
      <c r="AG818" s="17" t="s">
        <v>6276</v>
      </c>
    </row>
    <row r="819" spans="1:33" x14ac:dyDescent="0.35">
      <c r="A819" t="s">
        <v>1560</v>
      </c>
      <c r="B819" t="s">
        <v>2558</v>
      </c>
      <c r="C819" t="s">
        <v>2559</v>
      </c>
      <c r="D819" t="s">
        <v>2560</v>
      </c>
      <c r="E819" t="s">
        <v>2561</v>
      </c>
      <c r="F819" t="s">
        <v>2562</v>
      </c>
      <c r="G819" s="1">
        <v>11113.932928694179</v>
      </c>
      <c r="H819" s="1">
        <v>69.25</v>
      </c>
      <c r="I819" s="2">
        <v>769639.85531207162</v>
      </c>
      <c r="J819" s="3">
        <v>4.8735331839017404E-3</v>
      </c>
      <c r="K819" s="4">
        <v>157922358.63999999</v>
      </c>
      <c r="L819" s="5">
        <v>6850001</v>
      </c>
      <c r="M819" s="6">
        <v>23.054355560000001</v>
      </c>
      <c r="N819" s="7" t="str">
        <f>IF(ISNUMBER(_xll.BDP($C819, "DELTA_MID")),_xll.BDP($C819, "DELTA_MID")," ")</f>
        <v xml:space="preserve"> </v>
      </c>
      <c r="O819" s="7" t="str">
        <f>IF(ISNUMBER(N819),_xll.BDP($C819, "OPT_UNDL_TICKER")," ")</f>
        <v xml:space="preserve"> </v>
      </c>
      <c r="P819" s="8" t="str">
        <f>IF(ISNUMBER(N819),_xll.BDP($C819, "OPT_UNDL_PX")," ")</f>
        <v xml:space="preserve"> </v>
      </c>
      <c r="Q819" s="7" t="str">
        <f t="shared" si="12"/>
        <v xml:space="preserve"> </v>
      </c>
      <c r="R819" s="8" t="str">
        <f>IF(ISNUMBER(_xll.BDP($T819&amp;" Index","DUR_ADJ_OAS_MID")),_xll.BDP($T819&amp;" Index","DUR_ADJ_OAS_MID"),IF(ISNUMBER(_xll.BDP($T819&amp;" Govt","DUR_ADJ_OAS_MID")),_xll.BDP($T819&amp;" Govt","DUR_ADJ_OAS_MID")," "))</f>
        <v xml:space="preserve"> </v>
      </c>
      <c r="S819" s="7" t="str">
        <f ca="1">IF(AND(A818="SVOL",C818="Cash"),                                     SUM(INDIRECT(ADDRESS(ROW()-(COUNTIF(A:A,"SVOL")),COLUMN())):INDIRECT(ADDRESS(ROW()-1,COLUMN()))),                                    IF(AND(A819="TYA",C819="Cash"), SUM(INDIRECT(ADDRESS(ROW()-(COUNTIF(A:A,"TYA")-1),COLUMN())):INDIRECT(ADDRESS(ROW()-1,COLUMN()))),                                    IF(AND(A819="SVOL",ISNUMBER(FIND(" Govt",C819))),"", IF(AND(A819="SVOL",ISNUMBER(FIND(" Index",C819))),J819,                                    IF(ISNUMBER(N819),Q819*N819,IF(ISNUMBER(R819),J819*R819," "))))))</f>
        <v xml:space="preserve"> </v>
      </c>
      <c r="AB819" s="8" t="s">
        <v>1561</v>
      </c>
      <c r="AG819" s="17" t="s">
        <v>6276</v>
      </c>
    </row>
    <row r="820" spans="1:33" x14ac:dyDescent="0.35">
      <c r="A820" t="s">
        <v>1560</v>
      </c>
      <c r="B820" t="s">
        <v>2563</v>
      </c>
      <c r="C820" t="s">
        <v>2564</v>
      </c>
      <c r="D820" t="s">
        <v>2565</v>
      </c>
      <c r="E820" t="s">
        <v>2566</v>
      </c>
      <c r="G820" s="1">
        <v>18051.864386330981</v>
      </c>
      <c r="H820" s="1">
        <v>83.92868</v>
      </c>
      <c r="I820" s="2">
        <v>1515069.149483769</v>
      </c>
      <c r="J820" s="3">
        <v>9.5937596330961782E-3</v>
      </c>
      <c r="K820" s="4">
        <v>157922358.63999999</v>
      </c>
      <c r="L820" s="5">
        <v>6850001</v>
      </c>
      <c r="M820" s="6">
        <v>23.054355560000001</v>
      </c>
      <c r="N820" s="7" t="str">
        <f>IF(ISNUMBER(_xll.BDP($C820, "DELTA_MID")),_xll.BDP($C820, "DELTA_MID")," ")</f>
        <v xml:space="preserve"> </v>
      </c>
      <c r="O820" s="7" t="str">
        <f>IF(ISNUMBER(N820),_xll.BDP($C820, "OPT_UNDL_TICKER")," ")</f>
        <v xml:space="preserve"> </v>
      </c>
      <c r="P820" s="8" t="str">
        <f>IF(ISNUMBER(N820),_xll.BDP($C820, "OPT_UNDL_PX")," ")</f>
        <v xml:space="preserve"> </v>
      </c>
      <c r="Q820" s="7" t="str">
        <f t="shared" si="12"/>
        <v xml:space="preserve"> </v>
      </c>
      <c r="R820" s="8" t="str">
        <f>IF(ISNUMBER(_xll.BDP($T820&amp;" Index","DUR_ADJ_OAS_MID")),_xll.BDP($T820&amp;" Index","DUR_ADJ_OAS_MID"),IF(ISNUMBER(_xll.BDP($T820&amp;" Govt","DUR_ADJ_OAS_MID")),_xll.BDP($T820&amp;" Govt","DUR_ADJ_OAS_MID")," "))</f>
        <v xml:space="preserve"> </v>
      </c>
      <c r="S820" s="7" t="str">
        <f ca="1">IF(AND(A819="SVOL",C819="Cash"),                                     SUM(INDIRECT(ADDRESS(ROW()-(COUNTIF(A:A,"SVOL")),COLUMN())):INDIRECT(ADDRESS(ROW()-1,COLUMN()))),                                    IF(AND(A820="TYA",C820="Cash"), SUM(INDIRECT(ADDRESS(ROW()-(COUNTIF(A:A,"TYA")-1),COLUMN())):INDIRECT(ADDRESS(ROW()-1,COLUMN()))),                                    IF(AND(A820="SVOL",ISNUMBER(FIND(" Govt",C820))),"", IF(AND(A820="SVOL",ISNUMBER(FIND(" Index",C820))),J820,                                    IF(ISNUMBER(N820),Q820*N820,IF(ISNUMBER(R820),J820*R820," "))))))</f>
        <v xml:space="preserve"> </v>
      </c>
      <c r="AB820" s="8" t="s">
        <v>1561</v>
      </c>
      <c r="AG820" s="17" t="s">
        <v>6276</v>
      </c>
    </row>
    <row r="821" spans="1:33" x14ac:dyDescent="0.35">
      <c r="A821" t="s">
        <v>1560</v>
      </c>
      <c r="B821" t="s">
        <v>2567</v>
      </c>
      <c r="C821" t="s">
        <v>2568</v>
      </c>
      <c r="D821" t="s">
        <v>2569</v>
      </c>
      <c r="E821" t="s">
        <v>2570</v>
      </c>
      <c r="G821" s="1">
        <v>22894.93000456932</v>
      </c>
      <c r="H821" s="1">
        <v>67.776166000000003</v>
      </c>
      <c r="I821" s="2">
        <v>1551730.5765480711</v>
      </c>
      <c r="J821" s="3">
        <v>9.8259080595762757E-3</v>
      </c>
      <c r="K821" s="4">
        <v>157922358.63999999</v>
      </c>
      <c r="L821" s="5">
        <v>6850001</v>
      </c>
      <c r="M821" s="6">
        <v>23.054355560000001</v>
      </c>
      <c r="N821" s="7" t="str">
        <f>IF(ISNUMBER(_xll.BDP($C821, "DELTA_MID")),_xll.BDP($C821, "DELTA_MID")," ")</f>
        <v xml:space="preserve"> </v>
      </c>
      <c r="O821" s="7" t="str">
        <f>IF(ISNUMBER(N821),_xll.BDP($C821, "OPT_UNDL_TICKER")," ")</f>
        <v xml:space="preserve"> </v>
      </c>
      <c r="P821" s="8" t="str">
        <f>IF(ISNUMBER(N821),_xll.BDP($C821, "OPT_UNDL_PX")," ")</f>
        <v xml:space="preserve"> </v>
      </c>
      <c r="Q821" s="7" t="str">
        <f t="shared" si="12"/>
        <v xml:space="preserve"> </v>
      </c>
      <c r="R821" s="8" t="str">
        <f>IF(ISNUMBER(_xll.BDP($T821&amp;" Index","DUR_ADJ_OAS_MID")),_xll.BDP($T821&amp;" Index","DUR_ADJ_OAS_MID"),IF(ISNUMBER(_xll.BDP($T821&amp;" Govt","DUR_ADJ_OAS_MID")),_xll.BDP($T821&amp;" Govt","DUR_ADJ_OAS_MID")," "))</f>
        <v xml:space="preserve"> </v>
      </c>
      <c r="S821" s="7" t="str">
        <f ca="1">IF(AND(A820="SVOL",C820="Cash"),                                     SUM(INDIRECT(ADDRESS(ROW()-(COUNTIF(A:A,"SVOL")),COLUMN())):INDIRECT(ADDRESS(ROW()-1,COLUMN()))),                                    IF(AND(A821="TYA",C821="Cash"), SUM(INDIRECT(ADDRESS(ROW()-(COUNTIF(A:A,"TYA")-1),COLUMN())):INDIRECT(ADDRESS(ROW()-1,COLUMN()))),                                    IF(AND(A821="SVOL",ISNUMBER(FIND(" Govt",C821))),"", IF(AND(A821="SVOL",ISNUMBER(FIND(" Index",C821))),J821,                                    IF(ISNUMBER(N821),Q821*N821,IF(ISNUMBER(R821),J821*R821," "))))))</f>
        <v xml:space="preserve"> </v>
      </c>
      <c r="AB821" s="8" t="s">
        <v>1561</v>
      </c>
      <c r="AG821" s="17" t="s">
        <v>6276</v>
      </c>
    </row>
    <row r="822" spans="1:33" x14ac:dyDescent="0.35">
      <c r="A822" t="s">
        <v>1560</v>
      </c>
      <c r="B822" t="s">
        <v>2571</v>
      </c>
      <c r="C822" t="s">
        <v>2572</v>
      </c>
      <c r="D822" t="s">
        <v>2573</v>
      </c>
      <c r="E822" t="s">
        <v>2574</v>
      </c>
      <c r="F822" t="s">
        <v>2575</v>
      </c>
      <c r="G822" s="1">
        <v>2126.4652772897089</v>
      </c>
      <c r="H822" s="1">
        <v>122.55</v>
      </c>
      <c r="I822" s="2">
        <v>260598.3197318539</v>
      </c>
      <c r="J822" s="3">
        <v>1.650167347904891E-3</v>
      </c>
      <c r="K822" s="4">
        <v>157922358.63999999</v>
      </c>
      <c r="L822" s="5">
        <v>6850001</v>
      </c>
      <c r="M822" s="6">
        <v>23.054355560000001</v>
      </c>
      <c r="N822" s="7" t="str">
        <f>IF(ISNUMBER(_xll.BDP($C822, "DELTA_MID")),_xll.BDP($C822, "DELTA_MID")," ")</f>
        <v xml:space="preserve"> </v>
      </c>
      <c r="O822" s="7" t="str">
        <f>IF(ISNUMBER(N822),_xll.BDP($C822, "OPT_UNDL_TICKER")," ")</f>
        <v xml:space="preserve"> </v>
      </c>
      <c r="P822" s="8" t="str">
        <f>IF(ISNUMBER(N822),_xll.BDP($C822, "OPT_UNDL_PX")," ")</f>
        <v xml:space="preserve"> </v>
      </c>
      <c r="Q822" s="7" t="str">
        <f t="shared" si="12"/>
        <v xml:space="preserve"> </v>
      </c>
      <c r="R822" s="8" t="str">
        <f>IF(ISNUMBER(_xll.BDP($T822&amp;" Index","DUR_ADJ_OAS_MID")),_xll.BDP($T822&amp;" Index","DUR_ADJ_OAS_MID"),IF(ISNUMBER(_xll.BDP($T822&amp;" Govt","DUR_ADJ_OAS_MID")),_xll.BDP($T822&amp;" Govt","DUR_ADJ_OAS_MID")," "))</f>
        <v xml:space="preserve"> </v>
      </c>
      <c r="S822" s="7" t="str">
        <f ca="1">IF(AND(A821="SVOL",C821="Cash"),                                     SUM(INDIRECT(ADDRESS(ROW()-(COUNTIF(A:A,"SVOL")),COLUMN())):INDIRECT(ADDRESS(ROW()-1,COLUMN()))),                                    IF(AND(A822="TYA",C822="Cash"), SUM(INDIRECT(ADDRESS(ROW()-(COUNTIF(A:A,"TYA")-1),COLUMN())):INDIRECT(ADDRESS(ROW()-1,COLUMN()))),                                    IF(AND(A822="SVOL",ISNUMBER(FIND(" Govt",C822))),"", IF(AND(A822="SVOL",ISNUMBER(FIND(" Index",C822))),J822,                                    IF(ISNUMBER(N822),Q822*N822,IF(ISNUMBER(R822),J822*R822," "))))))</f>
        <v xml:space="preserve"> </v>
      </c>
      <c r="AB822" s="8" t="s">
        <v>1561</v>
      </c>
      <c r="AG822" s="17" t="s">
        <v>6276</v>
      </c>
    </row>
    <row r="823" spans="1:33" x14ac:dyDescent="0.35">
      <c r="A823" t="s">
        <v>1560</v>
      </c>
      <c r="B823" t="s">
        <v>2576</v>
      </c>
      <c r="C823" t="s">
        <v>2577</v>
      </c>
      <c r="D823" t="s">
        <v>2578</v>
      </c>
      <c r="E823" t="s">
        <v>2579</v>
      </c>
      <c r="G823" s="1">
        <v>822.36295700716505</v>
      </c>
      <c r="H823" s="1">
        <v>328.26024000000001</v>
      </c>
      <c r="I823" s="2">
        <v>269949.06163428171</v>
      </c>
      <c r="J823" s="3">
        <v>1.7093783550286121E-3</v>
      </c>
      <c r="K823" s="4">
        <v>157922358.63999999</v>
      </c>
      <c r="L823" s="5">
        <v>6850001</v>
      </c>
      <c r="M823" s="6">
        <v>23.054355560000001</v>
      </c>
      <c r="N823" s="7" t="str">
        <f>IF(ISNUMBER(_xll.BDP($C823, "DELTA_MID")),_xll.BDP($C823, "DELTA_MID")," ")</f>
        <v xml:space="preserve"> </v>
      </c>
      <c r="O823" s="7" t="str">
        <f>IF(ISNUMBER(N823),_xll.BDP($C823, "OPT_UNDL_TICKER")," ")</f>
        <v xml:space="preserve"> </v>
      </c>
      <c r="P823" s="8" t="str">
        <f>IF(ISNUMBER(N823),_xll.BDP($C823, "OPT_UNDL_PX")," ")</f>
        <v xml:space="preserve"> </v>
      </c>
      <c r="Q823" s="7" t="str">
        <f t="shared" si="12"/>
        <v xml:space="preserve"> </v>
      </c>
      <c r="R823" s="8" t="str">
        <f>IF(ISNUMBER(_xll.BDP($T823&amp;" Index","DUR_ADJ_OAS_MID")),_xll.BDP($T823&amp;" Index","DUR_ADJ_OAS_MID"),IF(ISNUMBER(_xll.BDP($T823&amp;" Govt","DUR_ADJ_OAS_MID")),_xll.BDP($T823&amp;" Govt","DUR_ADJ_OAS_MID")," "))</f>
        <v xml:space="preserve"> </v>
      </c>
      <c r="S823" s="7" t="str">
        <f ca="1">IF(AND(A822="SVOL",C822="Cash"),                                     SUM(INDIRECT(ADDRESS(ROW()-(COUNTIF(A:A,"SVOL")),COLUMN())):INDIRECT(ADDRESS(ROW()-1,COLUMN()))),                                    IF(AND(A823="TYA",C823="Cash"), SUM(INDIRECT(ADDRESS(ROW()-(COUNTIF(A:A,"TYA")-1),COLUMN())):INDIRECT(ADDRESS(ROW()-1,COLUMN()))),                                    IF(AND(A823="SVOL",ISNUMBER(FIND(" Govt",C823))),"", IF(AND(A823="SVOL",ISNUMBER(FIND(" Index",C823))),J823,                                    IF(ISNUMBER(N823),Q823*N823,IF(ISNUMBER(R823),J823*R823," "))))))</f>
        <v xml:space="preserve"> </v>
      </c>
      <c r="AB823" s="8" t="s">
        <v>1561</v>
      </c>
      <c r="AG823" s="17" t="s">
        <v>6276</v>
      </c>
    </row>
    <row r="824" spans="1:33" x14ac:dyDescent="0.35">
      <c r="A824" t="s">
        <v>1560</v>
      </c>
      <c r="B824" t="s">
        <v>2580</v>
      </c>
      <c r="C824" t="s">
        <v>2581</v>
      </c>
      <c r="D824" t="s">
        <v>2582</v>
      </c>
      <c r="E824" t="s">
        <v>2583</v>
      </c>
      <c r="F824" t="s">
        <v>2584</v>
      </c>
      <c r="G824" s="1">
        <v>6192.8081401077943</v>
      </c>
      <c r="H824" s="1">
        <v>127.82</v>
      </c>
      <c r="I824" s="2">
        <v>791564.73646857822</v>
      </c>
      <c r="J824" s="3">
        <v>5.0123664773335241E-3</v>
      </c>
      <c r="K824" s="4">
        <v>157922358.63999999</v>
      </c>
      <c r="L824" s="5">
        <v>6850001</v>
      </c>
      <c r="M824" s="6">
        <v>23.054355560000001</v>
      </c>
      <c r="N824" s="7" t="str">
        <f>IF(ISNUMBER(_xll.BDP($C824, "DELTA_MID")),_xll.BDP($C824, "DELTA_MID")," ")</f>
        <v xml:space="preserve"> </v>
      </c>
      <c r="O824" s="7" t="str">
        <f>IF(ISNUMBER(N824),_xll.BDP($C824, "OPT_UNDL_TICKER")," ")</f>
        <v xml:space="preserve"> </v>
      </c>
      <c r="P824" s="8" t="str">
        <f>IF(ISNUMBER(N824),_xll.BDP($C824, "OPT_UNDL_PX")," ")</f>
        <v xml:space="preserve"> </v>
      </c>
      <c r="Q824" s="7" t="str">
        <f t="shared" si="12"/>
        <v xml:space="preserve"> </v>
      </c>
      <c r="R824" s="8" t="str">
        <f>IF(ISNUMBER(_xll.BDP($T824&amp;" Index","DUR_ADJ_OAS_MID")),_xll.BDP($T824&amp;" Index","DUR_ADJ_OAS_MID"),IF(ISNUMBER(_xll.BDP($T824&amp;" Govt","DUR_ADJ_OAS_MID")),_xll.BDP($T824&amp;" Govt","DUR_ADJ_OAS_MID")," "))</f>
        <v xml:space="preserve"> </v>
      </c>
      <c r="S824" s="7" t="str">
        <f ca="1">IF(AND(A823="SVOL",C823="Cash"),                                     SUM(INDIRECT(ADDRESS(ROW()-(COUNTIF(A:A,"SVOL")),COLUMN())):INDIRECT(ADDRESS(ROW()-1,COLUMN()))),                                    IF(AND(A824="TYA",C824="Cash"), SUM(INDIRECT(ADDRESS(ROW()-(COUNTIF(A:A,"TYA")-1),COLUMN())):INDIRECT(ADDRESS(ROW()-1,COLUMN()))),                                    IF(AND(A824="SVOL",ISNUMBER(FIND(" Govt",C824))),"", IF(AND(A824="SVOL",ISNUMBER(FIND(" Index",C824))),J824,                                    IF(ISNUMBER(N824),Q824*N824,IF(ISNUMBER(R824),J824*R824," "))))))</f>
        <v xml:space="preserve"> </v>
      </c>
      <c r="AB824" s="8" t="s">
        <v>1561</v>
      </c>
      <c r="AG824" s="17" t="s">
        <v>6276</v>
      </c>
    </row>
    <row r="825" spans="1:33" x14ac:dyDescent="0.35">
      <c r="A825" t="s">
        <v>1560</v>
      </c>
      <c r="B825" t="s">
        <v>2585</v>
      </c>
      <c r="C825" t="s">
        <v>2586</v>
      </c>
      <c r="D825" t="s">
        <v>2587</v>
      </c>
      <c r="E825" t="s">
        <v>2588</v>
      </c>
      <c r="F825" t="s">
        <v>2589</v>
      </c>
      <c r="G825" s="1">
        <v>10802.17523037036</v>
      </c>
      <c r="H825" s="1">
        <v>107.43</v>
      </c>
      <c r="I825" s="2">
        <v>1160477.6849986881</v>
      </c>
      <c r="J825" s="3">
        <v>7.3484064890653924E-3</v>
      </c>
      <c r="K825" s="4">
        <v>157922358.63999999</v>
      </c>
      <c r="L825" s="5">
        <v>6850001</v>
      </c>
      <c r="M825" s="6">
        <v>23.054355560000001</v>
      </c>
      <c r="N825" s="7" t="str">
        <f>IF(ISNUMBER(_xll.BDP($C825, "DELTA_MID")),_xll.BDP($C825, "DELTA_MID")," ")</f>
        <v xml:space="preserve"> </v>
      </c>
      <c r="O825" s="7" t="str">
        <f>IF(ISNUMBER(N825),_xll.BDP($C825, "OPT_UNDL_TICKER")," ")</f>
        <v xml:space="preserve"> </v>
      </c>
      <c r="P825" s="8" t="str">
        <f>IF(ISNUMBER(N825),_xll.BDP($C825, "OPT_UNDL_PX")," ")</f>
        <v xml:space="preserve"> </v>
      </c>
      <c r="Q825" s="7" t="str">
        <f t="shared" si="12"/>
        <v xml:space="preserve"> </v>
      </c>
      <c r="R825" s="8" t="str">
        <f>IF(ISNUMBER(_xll.BDP($T825&amp;" Index","DUR_ADJ_OAS_MID")),_xll.BDP($T825&amp;" Index","DUR_ADJ_OAS_MID"),IF(ISNUMBER(_xll.BDP($T825&amp;" Govt","DUR_ADJ_OAS_MID")),_xll.BDP($T825&amp;" Govt","DUR_ADJ_OAS_MID")," "))</f>
        <v xml:space="preserve"> </v>
      </c>
      <c r="S825" s="7" t="str">
        <f ca="1">IF(AND(A824="SVOL",C824="Cash"),                                     SUM(INDIRECT(ADDRESS(ROW()-(COUNTIF(A:A,"SVOL")),COLUMN())):INDIRECT(ADDRESS(ROW()-1,COLUMN()))),                                    IF(AND(A825="TYA",C825="Cash"), SUM(INDIRECT(ADDRESS(ROW()-(COUNTIF(A:A,"TYA")-1),COLUMN())):INDIRECT(ADDRESS(ROW()-1,COLUMN()))),                                    IF(AND(A825="SVOL",ISNUMBER(FIND(" Govt",C825))),"", IF(AND(A825="SVOL",ISNUMBER(FIND(" Index",C825))),J825,                                    IF(ISNUMBER(N825),Q825*N825,IF(ISNUMBER(R825),J825*R825," "))))))</f>
        <v xml:space="preserve"> </v>
      </c>
      <c r="AB825" s="8" t="s">
        <v>1561</v>
      </c>
      <c r="AG825" s="17" t="s">
        <v>6276</v>
      </c>
    </row>
    <row r="826" spans="1:33" x14ac:dyDescent="0.35">
      <c r="A826" t="s">
        <v>1560</v>
      </c>
      <c r="B826" t="s">
        <v>1031</v>
      </c>
      <c r="C826" t="s">
        <v>2590</v>
      </c>
      <c r="D826" t="s">
        <v>1033</v>
      </c>
      <c r="E826" t="s">
        <v>1034</v>
      </c>
      <c r="F826" t="s">
        <v>1035</v>
      </c>
      <c r="G826" s="1">
        <v>4191.1393748719865</v>
      </c>
      <c r="H826" s="1">
        <v>286.31</v>
      </c>
      <c r="I826" s="2">
        <v>1199965.1144195979</v>
      </c>
      <c r="J826" s="3">
        <v>7.5984497999744306E-3</v>
      </c>
      <c r="K826" s="4">
        <v>157922358.63999999</v>
      </c>
      <c r="L826" s="5">
        <v>6850001</v>
      </c>
      <c r="M826" s="6">
        <v>23.054355560000001</v>
      </c>
      <c r="N826" s="7" t="str">
        <f>IF(ISNUMBER(_xll.BDP($C826, "DELTA_MID")),_xll.BDP($C826, "DELTA_MID")," ")</f>
        <v xml:space="preserve"> </v>
      </c>
      <c r="O826" s="7" t="str">
        <f>IF(ISNUMBER(N826),_xll.BDP($C826, "OPT_UNDL_TICKER")," ")</f>
        <v xml:space="preserve"> </v>
      </c>
      <c r="P826" s="8" t="str">
        <f>IF(ISNUMBER(N826),_xll.BDP($C826, "OPT_UNDL_PX")," ")</f>
        <v xml:space="preserve"> </v>
      </c>
      <c r="Q826" s="7" t="str">
        <f t="shared" si="12"/>
        <v xml:space="preserve"> </v>
      </c>
      <c r="R826" s="8" t="str">
        <f>IF(ISNUMBER(_xll.BDP($T826&amp;" Index","DUR_ADJ_OAS_MID")),_xll.BDP($T826&amp;" Index","DUR_ADJ_OAS_MID"),IF(ISNUMBER(_xll.BDP($T826&amp;" Govt","DUR_ADJ_OAS_MID")),_xll.BDP($T826&amp;" Govt","DUR_ADJ_OAS_MID")," "))</f>
        <v xml:space="preserve"> </v>
      </c>
      <c r="S826" s="7" t="str">
        <f ca="1">IF(AND(A825="SVOL",C825="Cash"),                                     SUM(INDIRECT(ADDRESS(ROW()-(COUNTIF(A:A,"SVOL")),COLUMN())):INDIRECT(ADDRESS(ROW()-1,COLUMN()))),                                    IF(AND(A826="TYA",C826="Cash"), SUM(INDIRECT(ADDRESS(ROW()-(COUNTIF(A:A,"TYA")-1),COLUMN())):INDIRECT(ADDRESS(ROW()-1,COLUMN()))),                                    IF(AND(A826="SVOL",ISNUMBER(FIND(" Govt",C826))),"", IF(AND(A826="SVOL",ISNUMBER(FIND(" Index",C826))),J826,                                    IF(ISNUMBER(N826),Q826*N826,IF(ISNUMBER(R826),J826*R826," "))))))</f>
        <v xml:space="preserve"> </v>
      </c>
      <c r="AB826" s="8" t="s">
        <v>1561</v>
      </c>
      <c r="AG826" s="17" t="s">
        <v>6276</v>
      </c>
    </row>
    <row r="827" spans="1:33" x14ac:dyDescent="0.35">
      <c r="A827" t="s">
        <v>1560</v>
      </c>
      <c r="B827" t="s">
        <v>2591</v>
      </c>
      <c r="C827" t="s">
        <v>2592</v>
      </c>
      <c r="D827" t="s">
        <v>2593</v>
      </c>
      <c r="E827" t="s">
        <v>2594</v>
      </c>
      <c r="G827" s="1">
        <v>10656.284108965119</v>
      </c>
      <c r="H827" s="1">
        <v>80.017616400000009</v>
      </c>
      <c r="I827" s="2">
        <v>852690.4540805869</v>
      </c>
      <c r="J827" s="3">
        <v>5.3994283103659894E-3</v>
      </c>
      <c r="K827" s="4">
        <v>157922358.63999999</v>
      </c>
      <c r="L827" s="5">
        <v>6850001</v>
      </c>
      <c r="M827" s="6">
        <v>23.054355560000001</v>
      </c>
      <c r="N827" s="7" t="str">
        <f>IF(ISNUMBER(_xll.BDP($C827, "DELTA_MID")),_xll.BDP($C827, "DELTA_MID")," ")</f>
        <v xml:space="preserve"> </v>
      </c>
      <c r="O827" s="7" t="str">
        <f>IF(ISNUMBER(N827),_xll.BDP($C827, "OPT_UNDL_TICKER")," ")</f>
        <v xml:space="preserve"> </v>
      </c>
      <c r="P827" s="8" t="str">
        <f>IF(ISNUMBER(N827),_xll.BDP($C827, "OPT_UNDL_PX")," ")</f>
        <v xml:space="preserve"> </v>
      </c>
      <c r="Q827" s="7" t="str">
        <f t="shared" si="12"/>
        <v xml:space="preserve"> </v>
      </c>
      <c r="R827" s="8" t="str">
        <f>IF(ISNUMBER(_xll.BDP($T827&amp;" Index","DUR_ADJ_OAS_MID")),_xll.BDP($T827&amp;" Index","DUR_ADJ_OAS_MID"),IF(ISNUMBER(_xll.BDP($T827&amp;" Govt","DUR_ADJ_OAS_MID")),_xll.BDP($T827&amp;" Govt","DUR_ADJ_OAS_MID")," "))</f>
        <v xml:space="preserve"> </v>
      </c>
      <c r="S827" s="7" t="str">
        <f ca="1">IF(AND(A826="SVOL",C826="Cash"),                                     SUM(INDIRECT(ADDRESS(ROW()-(COUNTIF(A:A,"SVOL")),COLUMN())):INDIRECT(ADDRESS(ROW()-1,COLUMN()))),                                    IF(AND(A827="TYA",C827="Cash"), SUM(INDIRECT(ADDRESS(ROW()-(COUNTIF(A:A,"TYA")-1),COLUMN())):INDIRECT(ADDRESS(ROW()-1,COLUMN()))),                                    IF(AND(A827="SVOL",ISNUMBER(FIND(" Govt",C827))),"", IF(AND(A827="SVOL",ISNUMBER(FIND(" Index",C827))),J827,                                    IF(ISNUMBER(N827),Q827*N827,IF(ISNUMBER(R827),J827*R827," "))))))</f>
        <v xml:space="preserve"> </v>
      </c>
      <c r="AB827" s="8" t="s">
        <v>1561</v>
      </c>
      <c r="AG827" s="17" t="s">
        <v>6276</v>
      </c>
    </row>
    <row r="828" spans="1:33" x14ac:dyDescent="0.35">
      <c r="A828" t="s">
        <v>1560</v>
      </c>
      <c r="B828" t="s">
        <v>2595</v>
      </c>
      <c r="C828" t="s">
        <v>2596</v>
      </c>
      <c r="D828" t="s">
        <v>2597</v>
      </c>
      <c r="E828" t="s">
        <v>2598</v>
      </c>
      <c r="G828" s="1">
        <v>36288.602940170727</v>
      </c>
      <c r="H828" s="1">
        <v>20.282179800000002</v>
      </c>
      <c r="I828" s="2">
        <v>736011.96952335129</v>
      </c>
      <c r="J828" s="3">
        <v>4.6605938251034172E-3</v>
      </c>
      <c r="K828" s="4">
        <v>157922358.63999999</v>
      </c>
      <c r="L828" s="5">
        <v>6850001</v>
      </c>
      <c r="M828" s="6">
        <v>23.054355560000001</v>
      </c>
      <c r="N828" s="7" t="str">
        <f>IF(ISNUMBER(_xll.BDP($C828, "DELTA_MID")),_xll.BDP($C828, "DELTA_MID")," ")</f>
        <v xml:space="preserve"> </v>
      </c>
      <c r="O828" s="7" t="str">
        <f>IF(ISNUMBER(N828),_xll.BDP($C828, "OPT_UNDL_TICKER")," ")</f>
        <v xml:space="preserve"> </v>
      </c>
      <c r="P828" s="8" t="str">
        <f>IF(ISNUMBER(N828),_xll.BDP($C828, "OPT_UNDL_PX")," ")</f>
        <v xml:space="preserve"> </v>
      </c>
      <c r="Q828" s="7" t="str">
        <f t="shared" si="12"/>
        <v xml:space="preserve"> </v>
      </c>
      <c r="R828" s="8" t="str">
        <f>IF(ISNUMBER(_xll.BDP($T828&amp;" Index","DUR_ADJ_OAS_MID")),_xll.BDP($T828&amp;" Index","DUR_ADJ_OAS_MID"),IF(ISNUMBER(_xll.BDP($T828&amp;" Govt","DUR_ADJ_OAS_MID")),_xll.BDP($T828&amp;" Govt","DUR_ADJ_OAS_MID")," "))</f>
        <v xml:space="preserve"> </v>
      </c>
      <c r="S828" s="7" t="str">
        <f ca="1">IF(AND(A827="SVOL",C827="Cash"),                                     SUM(INDIRECT(ADDRESS(ROW()-(COUNTIF(A:A,"SVOL")),COLUMN())):INDIRECT(ADDRESS(ROW()-1,COLUMN()))),                                    IF(AND(A828="TYA",C828="Cash"), SUM(INDIRECT(ADDRESS(ROW()-(COUNTIF(A:A,"TYA")-1),COLUMN())):INDIRECT(ADDRESS(ROW()-1,COLUMN()))),                                    IF(AND(A828="SVOL",ISNUMBER(FIND(" Govt",C828))),"", IF(AND(A828="SVOL",ISNUMBER(FIND(" Index",C828))),J828,                                    IF(ISNUMBER(N828),Q828*N828,IF(ISNUMBER(R828),J828*R828," "))))))</f>
        <v xml:space="preserve"> </v>
      </c>
      <c r="AB828" s="8" t="s">
        <v>1561</v>
      </c>
      <c r="AG828" s="17" t="s">
        <v>6276</v>
      </c>
    </row>
    <row r="829" spans="1:33" x14ac:dyDescent="0.35">
      <c r="A829" t="s">
        <v>1560</v>
      </c>
      <c r="B829" t="s">
        <v>2599</v>
      </c>
      <c r="C829" t="s">
        <v>2600</v>
      </c>
      <c r="D829" t="s">
        <v>2601</v>
      </c>
      <c r="E829" t="s">
        <v>2602</v>
      </c>
      <c r="F829" t="s">
        <v>2603</v>
      </c>
      <c r="G829" s="1">
        <v>1787.613714070533</v>
      </c>
      <c r="H829" s="1">
        <v>189.12</v>
      </c>
      <c r="I829" s="2">
        <v>338073.50560501928</v>
      </c>
      <c r="J829" s="3">
        <v>2.1407577021800451E-3</v>
      </c>
      <c r="K829" s="4">
        <v>157922358.63999999</v>
      </c>
      <c r="L829" s="5">
        <v>6850001</v>
      </c>
      <c r="M829" s="6">
        <v>23.054355560000001</v>
      </c>
      <c r="N829" s="7" t="str">
        <f>IF(ISNUMBER(_xll.BDP($C829, "DELTA_MID")),_xll.BDP($C829, "DELTA_MID")," ")</f>
        <v xml:space="preserve"> </v>
      </c>
      <c r="O829" s="7" t="str">
        <f>IF(ISNUMBER(N829),_xll.BDP($C829, "OPT_UNDL_TICKER")," ")</f>
        <v xml:space="preserve"> </v>
      </c>
      <c r="P829" s="8" t="str">
        <f>IF(ISNUMBER(N829),_xll.BDP($C829, "OPT_UNDL_PX")," ")</f>
        <v xml:space="preserve"> </v>
      </c>
      <c r="Q829" s="7" t="str">
        <f t="shared" si="12"/>
        <v xml:space="preserve"> </v>
      </c>
      <c r="R829" s="8" t="str">
        <f>IF(ISNUMBER(_xll.BDP($T829&amp;" Index","DUR_ADJ_OAS_MID")),_xll.BDP($T829&amp;" Index","DUR_ADJ_OAS_MID"),IF(ISNUMBER(_xll.BDP($T829&amp;" Govt","DUR_ADJ_OAS_MID")),_xll.BDP($T829&amp;" Govt","DUR_ADJ_OAS_MID")," "))</f>
        <v xml:space="preserve"> </v>
      </c>
      <c r="S829" s="7" t="str">
        <f ca="1">IF(AND(A828="SVOL",C828="Cash"),                                     SUM(INDIRECT(ADDRESS(ROW()-(COUNTIF(A:A,"SVOL")),COLUMN())):INDIRECT(ADDRESS(ROW()-1,COLUMN()))),                                    IF(AND(A829="TYA",C829="Cash"), SUM(INDIRECT(ADDRESS(ROW()-(COUNTIF(A:A,"TYA")-1),COLUMN())):INDIRECT(ADDRESS(ROW()-1,COLUMN()))),                                    IF(AND(A829="SVOL",ISNUMBER(FIND(" Govt",C829))),"", IF(AND(A829="SVOL",ISNUMBER(FIND(" Index",C829))),J829,                                    IF(ISNUMBER(N829),Q829*N829,IF(ISNUMBER(R829),J829*R829," "))))))</f>
        <v xml:space="preserve"> </v>
      </c>
      <c r="AB829" s="8" t="s">
        <v>1561</v>
      </c>
      <c r="AG829" s="17" t="s">
        <v>6276</v>
      </c>
    </row>
    <row r="830" spans="1:33" x14ac:dyDescent="0.35">
      <c r="A830" t="s">
        <v>1560</v>
      </c>
      <c r="B830" t="s">
        <v>2604</v>
      </c>
      <c r="C830" t="s">
        <v>2605</v>
      </c>
      <c r="D830" t="s">
        <v>2606</v>
      </c>
      <c r="E830" t="s">
        <v>2607</v>
      </c>
      <c r="G830" s="1">
        <v>8024.9808718990344</v>
      </c>
      <c r="H830" s="1">
        <v>14.7585417</v>
      </c>
      <c r="I830" s="2">
        <v>118437.0148396243</v>
      </c>
      <c r="J830" s="3">
        <v>7.4996989571067291E-4</v>
      </c>
      <c r="K830" s="4">
        <v>157922358.63999999</v>
      </c>
      <c r="L830" s="5">
        <v>6850001</v>
      </c>
      <c r="M830" s="6">
        <v>23.054355560000001</v>
      </c>
      <c r="N830" s="7" t="str">
        <f>IF(ISNUMBER(_xll.BDP($C830, "DELTA_MID")),_xll.BDP($C830, "DELTA_MID")," ")</f>
        <v xml:space="preserve"> </v>
      </c>
      <c r="O830" s="7" t="str">
        <f>IF(ISNUMBER(N830),_xll.BDP($C830, "OPT_UNDL_TICKER")," ")</f>
        <v xml:space="preserve"> </v>
      </c>
      <c r="P830" s="8" t="str">
        <f>IF(ISNUMBER(N830),_xll.BDP($C830, "OPT_UNDL_PX")," ")</f>
        <v xml:space="preserve"> </v>
      </c>
      <c r="Q830" s="7" t="str">
        <f t="shared" si="12"/>
        <v xml:space="preserve"> </v>
      </c>
      <c r="R830" s="8" t="str">
        <f>IF(ISNUMBER(_xll.BDP($T830&amp;" Index","DUR_ADJ_OAS_MID")),_xll.BDP($T830&amp;" Index","DUR_ADJ_OAS_MID"),IF(ISNUMBER(_xll.BDP($T830&amp;" Govt","DUR_ADJ_OAS_MID")),_xll.BDP($T830&amp;" Govt","DUR_ADJ_OAS_MID")," "))</f>
        <v xml:space="preserve"> </v>
      </c>
      <c r="S830" s="7" t="str">
        <f ca="1">IF(AND(A829="SVOL",C829="Cash"),                                     SUM(INDIRECT(ADDRESS(ROW()-(COUNTIF(A:A,"SVOL")),COLUMN())):INDIRECT(ADDRESS(ROW()-1,COLUMN()))),                                    IF(AND(A830="TYA",C830="Cash"), SUM(INDIRECT(ADDRESS(ROW()-(COUNTIF(A:A,"TYA")-1),COLUMN())):INDIRECT(ADDRESS(ROW()-1,COLUMN()))),                                    IF(AND(A830="SVOL",ISNUMBER(FIND(" Govt",C830))),"", IF(AND(A830="SVOL",ISNUMBER(FIND(" Index",C830))),J830,                                    IF(ISNUMBER(N830),Q830*N830,IF(ISNUMBER(R830),J830*R830," "))))))</f>
        <v xml:space="preserve"> </v>
      </c>
      <c r="AB830" s="8" t="s">
        <v>1561</v>
      </c>
      <c r="AG830" s="17" t="s">
        <v>6276</v>
      </c>
    </row>
    <row r="831" spans="1:33" x14ac:dyDescent="0.35">
      <c r="A831" t="s">
        <v>1560</v>
      </c>
      <c r="B831" t="s">
        <v>2608</v>
      </c>
      <c r="C831" t="s">
        <v>2609</v>
      </c>
      <c r="D831" t="s">
        <v>2610</v>
      </c>
      <c r="E831" t="s">
        <v>2611</v>
      </c>
      <c r="G831" s="1">
        <v>76457.594721472298</v>
      </c>
      <c r="H831" s="1">
        <v>3.937821</v>
      </c>
      <c r="I831" s="2">
        <v>301076.32210370281</v>
      </c>
      <c r="J831" s="3">
        <v>1.906483190198778E-3</v>
      </c>
      <c r="K831" s="4">
        <v>157922358.63999999</v>
      </c>
      <c r="L831" s="5">
        <v>6850001</v>
      </c>
      <c r="M831" s="6">
        <v>23.054355560000001</v>
      </c>
      <c r="N831" s="7" t="str">
        <f>IF(ISNUMBER(_xll.BDP($C831, "DELTA_MID")),_xll.BDP($C831, "DELTA_MID")," ")</f>
        <v xml:space="preserve"> </v>
      </c>
      <c r="O831" s="7" t="str">
        <f>IF(ISNUMBER(N831),_xll.BDP($C831, "OPT_UNDL_TICKER")," ")</f>
        <v xml:space="preserve"> </v>
      </c>
      <c r="P831" s="8" t="str">
        <f>IF(ISNUMBER(N831),_xll.BDP($C831, "OPT_UNDL_PX")," ")</f>
        <v xml:space="preserve"> </v>
      </c>
      <c r="Q831" s="7" t="str">
        <f t="shared" si="12"/>
        <v xml:space="preserve"> </v>
      </c>
      <c r="R831" s="8" t="str">
        <f>IF(ISNUMBER(_xll.BDP($T831&amp;" Index","DUR_ADJ_OAS_MID")),_xll.BDP($T831&amp;" Index","DUR_ADJ_OAS_MID"),IF(ISNUMBER(_xll.BDP($T831&amp;" Govt","DUR_ADJ_OAS_MID")),_xll.BDP($T831&amp;" Govt","DUR_ADJ_OAS_MID")," "))</f>
        <v xml:space="preserve"> </v>
      </c>
      <c r="S831" s="7" t="str">
        <f ca="1">IF(AND(A830="SVOL",C830="Cash"),                                     SUM(INDIRECT(ADDRESS(ROW()-(COUNTIF(A:A,"SVOL")),COLUMN())):INDIRECT(ADDRESS(ROW()-1,COLUMN()))),                                    IF(AND(A831="TYA",C831="Cash"), SUM(INDIRECT(ADDRESS(ROW()-(COUNTIF(A:A,"TYA")-1),COLUMN())):INDIRECT(ADDRESS(ROW()-1,COLUMN()))),                                    IF(AND(A831="SVOL",ISNUMBER(FIND(" Govt",C831))),"", IF(AND(A831="SVOL",ISNUMBER(FIND(" Index",C831))),J831,                                    IF(ISNUMBER(N831),Q831*N831,IF(ISNUMBER(R831),J831*R831," "))))))</f>
        <v xml:space="preserve"> </v>
      </c>
      <c r="AB831" s="8" t="s">
        <v>1561</v>
      </c>
      <c r="AG831" s="17" t="s">
        <v>6276</v>
      </c>
    </row>
    <row r="832" spans="1:33" x14ac:dyDescent="0.35">
      <c r="A832" t="s">
        <v>1560</v>
      </c>
      <c r="B832" t="s">
        <v>2612</v>
      </c>
      <c r="C832" t="s">
        <v>2613</v>
      </c>
      <c r="D832" t="s">
        <v>2614</v>
      </c>
      <c r="E832" t="s">
        <v>2615</v>
      </c>
      <c r="G832" s="1">
        <v>81319.858518875233</v>
      </c>
      <c r="H832" s="1">
        <v>13.233052199999999</v>
      </c>
      <c r="I832" s="2">
        <v>1076109.9326768911</v>
      </c>
      <c r="J832" s="3">
        <v>6.8141708491702068E-3</v>
      </c>
      <c r="K832" s="4">
        <v>157922358.63999999</v>
      </c>
      <c r="L832" s="5">
        <v>6850001</v>
      </c>
      <c r="M832" s="6">
        <v>23.054355560000001</v>
      </c>
      <c r="N832" s="7" t="str">
        <f>IF(ISNUMBER(_xll.BDP($C832, "DELTA_MID")),_xll.BDP($C832, "DELTA_MID")," ")</f>
        <v xml:space="preserve"> </v>
      </c>
      <c r="O832" s="7" t="str">
        <f>IF(ISNUMBER(N832),_xll.BDP($C832, "OPT_UNDL_TICKER")," ")</f>
        <v xml:space="preserve"> </v>
      </c>
      <c r="P832" s="8" t="str">
        <f>IF(ISNUMBER(N832),_xll.BDP($C832, "OPT_UNDL_PX")," ")</f>
        <v xml:space="preserve"> </v>
      </c>
      <c r="Q832" s="7" t="str">
        <f t="shared" si="12"/>
        <v xml:space="preserve"> </v>
      </c>
      <c r="R832" s="8" t="str">
        <f>IF(ISNUMBER(_xll.BDP($T832&amp;" Index","DUR_ADJ_OAS_MID")),_xll.BDP($T832&amp;" Index","DUR_ADJ_OAS_MID"),IF(ISNUMBER(_xll.BDP($T832&amp;" Govt","DUR_ADJ_OAS_MID")),_xll.BDP($T832&amp;" Govt","DUR_ADJ_OAS_MID")," "))</f>
        <v xml:space="preserve"> </v>
      </c>
      <c r="S832" s="7" t="str">
        <f ca="1">IF(AND(A831="SVOL",C831="Cash"),                                     SUM(INDIRECT(ADDRESS(ROW()-(COUNTIF(A:A,"SVOL")),COLUMN())):INDIRECT(ADDRESS(ROW()-1,COLUMN()))),                                    IF(AND(A832="TYA",C832="Cash"), SUM(INDIRECT(ADDRESS(ROW()-(COUNTIF(A:A,"TYA")-1),COLUMN())):INDIRECT(ADDRESS(ROW()-1,COLUMN()))),                                    IF(AND(A832="SVOL",ISNUMBER(FIND(" Govt",C832))),"", IF(AND(A832="SVOL",ISNUMBER(FIND(" Index",C832))),J832,                                    IF(ISNUMBER(N832),Q832*N832,IF(ISNUMBER(R832),J832*R832," "))))))</f>
        <v xml:space="preserve"> </v>
      </c>
      <c r="AB832" s="8" t="s">
        <v>1561</v>
      </c>
      <c r="AG832" s="17" t="s">
        <v>6276</v>
      </c>
    </row>
    <row r="833" spans="1:33" x14ac:dyDescent="0.35">
      <c r="A833" t="s">
        <v>1560</v>
      </c>
      <c r="B833" t="s">
        <v>2616</v>
      </c>
      <c r="C833" t="s">
        <v>2617</v>
      </c>
      <c r="D833" t="s">
        <v>2618</v>
      </c>
      <c r="E833" t="s">
        <v>2619</v>
      </c>
      <c r="G833" s="1">
        <v>42433.152871297629</v>
      </c>
      <c r="H833" s="1">
        <v>14.502051</v>
      </c>
      <c r="I833" s="2">
        <v>615367.74703035469</v>
      </c>
      <c r="J833" s="3">
        <v>3.8966473926161892E-3</v>
      </c>
      <c r="K833" s="4">
        <v>157922358.63999999</v>
      </c>
      <c r="L833" s="5">
        <v>6850001</v>
      </c>
      <c r="M833" s="6">
        <v>23.054355560000001</v>
      </c>
      <c r="N833" s="7" t="str">
        <f>IF(ISNUMBER(_xll.BDP($C833, "DELTA_MID")),_xll.BDP($C833, "DELTA_MID")," ")</f>
        <v xml:space="preserve"> </v>
      </c>
      <c r="O833" s="7" t="str">
        <f>IF(ISNUMBER(N833),_xll.BDP($C833, "OPT_UNDL_TICKER")," ")</f>
        <v xml:space="preserve"> </v>
      </c>
      <c r="P833" s="8" t="str">
        <f>IF(ISNUMBER(N833),_xll.BDP($C833, "OPT_UNDL_PX")," ")</f>
        <v xml:space="preserve"> </v>
      </c>
      <c r="Q833" s="7" t="str">
        <f t="shared" ref="Q833:Q896" si="13">IF(ISNUMBER(N833),+G833*100*P833/K833," ")</f>
        <v xml:space="preserve"> </v>
      </c>
      <c r="R833" s="8" t="str">
        <f>IF(ISNUMBER(_xll.BDP($T833&amp;" Index","DUR_ADJ_OAS_MID")),_xll.BDP($T833&amp;" Index","DUR_ADJ_OAS_MID"),IF(ISNUMBER(_xll.BDP($T833&amp;" Govt","DUR_ADJ_OAS_MID")),_xll.BDP($T833&amp;" Govt","DUR_ADJ_OAS_MID")," "))</f>
        <v xml:space="preserve"> </v>
      </c>
      <c r="S833" s="7" t="str">
        <f ca="1">IF(AND(A832="SVOL",C832="Cash"),                                     SUM(INDIRECT(ADDRESS(ROW()-(COUNTIF(A:A,"SVOL")),COLUMN())):INDIRECT(ADDRESS(ROW()-1,COLUMN()))),                                    IF(AND(A833="TYA",C833="Cash"), SUM(INDIRECT(ADDRESS(ROW()-(COUNTIF(A:A,"TYA")-1),COLUMN())):INDIRECT(ADDRESS(ROW()-1,COLUMN()))),                                    IF(AND(A833="SVOL",ISNUMBER(FIND(" Govt",C833))),"", IF(AND(A833="SVOL",ISNUMBER(FIND(" Index",C833))),J833,                                    IF(ISNUMBER(N833),Q833*N833,IF(ISNUMBER(R833),J833*R833," "))))))</f>
        <v xml:space="preserve"> </v>
      </c>
      <c r="AB833" s="8" t="s">
        <v>1561</v>
      </c>
      <c r="AG833" s="17" t="s">
        <v>6276</v>
      </c>
    </row>
    <row r="834" spans="1:33" x14ac:dyDescent="0.35">
      <c r="A834" t="s">
        <v>1560</v>
      </c>
      <c r="B834" t="s">
        <v>2620</v>
      </c>
      <c r="C834" t="s">
        <v>2621</v>
      </c>
      <c r="D834" t="s">
        <v>2622</v>
      </c>
      <c r="E834" t="s">
        <v>2623</v>
      </c>
      <c r="G834" s="1">
        <v>17070.839396003448</v>
      </c>
      <c r="H834" s="1">
        <v>6.8636879999999989</v>
      </c>
      <c r="I834" s="2">
        <v>117168.9155122761</v>
      </c>
      <c r="J834" s="3">
        <v>7.4194000470430223E-4</v>
      </c>
      <c r="K834" s="4">
        <v>157922358.63999999</v>
      </c>
      <c r="L834" s="5">
        <v>6850001</v>
      </c>
      <c r="M834" s="6">
        <v>23.054355560000001</v>
      </c>
      <c r="N834" s="7" t="str">
        <f>IF(ISNUMBER(_xll.BDP($C834, "DELTA_MID")),_xll.BDP($C834, "DELTA_MID")," ")</f>
        <v xml:space="preserve"> </v>
      </c>
      <c r="O834" s="7" t="str">
        <f>IF(ISNUMBER(N834),_xll.BDP($C834, "OPT_UNDL_TICKER")," ")</f>
        <v xml:space="preserve"> </v>
      </c>
      <c r="P834" s="8" t="str">
        <f>IF(ISNUMBER(N834),_xll.BDP($C834, "OPT_UNDL_PX")," ")</f>
        <v xml:space="preserve"> </v>
      </c>
      <c r="Q834" s="7" t="str">
        <f t="shared" si="13"/>
        <v xml:space="preserve"> </v>
      </c>
      <c r="R834" s="8" t="str">
        <f>IF(ISNUMBER(_xll.BDP($T834&amp;" Index","DUR_ADJ_OAS_MID")),_xll.BDP($T834&amp;" Index","DUR_ADJ_OAS_MID"),IF(ISNUMBER(_xll.BDP($T834&amp;" Govt","DUR_ADJ_OAS_MID")),_xll.BDP($T834&amp;" Govt","DUR_ADJ_OAS_MID")," "))</f>
        <v xml:space="preserve"> </v>
      </c>
      <c r="S834" s="7" t="str">
        <f ca="1">IF(AND(A833="SVOL",C833="Cash"),                                     SUM(INDIRECT(ADDRESS(ROW()-(COUNTIF(A:A,"SVOL")),COLUMN())):INDIRECT(ADDRESS(ROW()-1,COLUMN()))),                                    IF(AND(A834="TYA",C834="Cash"), SUM(INDIRECT(ADDRESS(ROW()-(COUNTIF(A:A,"TYA")-1),COLUMN())):INDIRECT(ADDRESS(ROW()-1,COLUMN()))),                                    IF(AND(A834="SVOL",ISNUMBER(FIND(" Govt",C834))),"", IF(AND(A834="SVOL",ISNUMBER(FIND(" Index",C834))),J834,                                    IF(ISNUMBER(N834),Q834*N834,IF(ISNUMBER(R834),J834*R834," "))))))</f>
        <v xml:space="preserve"> </v>
      </c>
      <c r="AB834" s="8" t="s">
        <v>1561</v>
      </c>
      <c r="AG834" s="17" t="s">
        <v>6276</v>
      </c>
    </row>
    <row r="835" spans="1:33" x14ac:dyDescent="0.35">
      <c r="A835" t="s">
        <v>1560</v>
      </c>
      <c r="B835" t="s">
        <v>2624</v>
      </c>
      <c r="C835" t="s">
        <v>2625</v>
      </c>
      <c r="D835" t="s">
        <v>2626</v>
      </c>
      <c r="E835" t="s">
        <v>2627</v>
      </c>
      <c r="G835" s="1">
        <v>137658.518954634</v>
      </c>
      <c r="H835" s="1">
        <v>8.7594973200000013</v>
      </c>
      <c r="I835" s="2">
        <v>1205819.4278582861</v>
      </c>
      <c r="J835" s="3">
        <v>7.6355206333200316E-3</v>
      </c>
      <c r="K835" s="4">
        <v>157922358.63999999</v>
      </c>
      <c r="L835" s="5">
        <v>6850001</v>
      </c>
      <c r="M835" s="6">
        <v>23.054355560000001</v>
      </c>
      <c r="N835" s="7" t="str">
        <f>IF(ISNUMBER(_xll.BDP($C835, "DELTA_MID")),_xll.BDP($C835, "DELTA_MID")," ")</f>
        <v xml:space="preserve"> </v>
      </c>
      <c r="O835" s="7" t="str">
        <f>IF(ISNUMBER(N835),_xll.BDP($C835, "OPT_UNDL_TICKER")," ")</f>
        <v xml:space="preserve"> </v>
      </c>
      <c r="P835" s="8" t="str">
        <f>IF(ISNUMBER(N835),_xll.BDP($C835, "OPT_UNDL_PX")," ")</f>
        <v xml:space="preserve"> </v>
      </c>
      <c r="Q835" s="7" t="str">
        <f t="shared" si="13"/>
        <v xml:space="preserve"> </v>
      </c>
      <c r="R835" s="8" t="str">
        <f>IF(ISNUMBER(_xll.BDP($T835&amp;" Index","DUR_ADJ_OAS_MID")),_xll.BDP($T835&amp;" Index","DUR_ADJ_OAS_MID"),IF(ISNUMBER(_xll.BDP($T835&amp;" Govt","DUR_ADJ_OAS_MID")),_xll.BDP($T835&amp;" Govt","DUR_ADJ_OAS_MID")," "))</f>
        <v xml:space="preserve"> </v>
      </c>
      <c r="S835" s="7" t="str">
        <f ca="1">IF(AND(A834="SVOL",C834="Cash"),                                     SUM(INDIRECT(ADDRESS(ROW()-(COUNTIF(A:A,"SVOL")),COLUMN())):INDIRECT(ADDRESS(ROW()-1,COLUMN()))),                                    IF(AND(A835="TYA",C835="Cash"), SUM(INDIRECT(ADDRESS(ROW()-(COUNTIF(A:A,"TYA")-1),COLUMN())):INDIRECT(ADDRESS(ROW()-1,COLUMN()))),                                    IF(AND(A835="SVOL",ISNUMBER(FIND(" Govt",C835))),"", IF(AND(A835="SVOL",ISNUMBER(FIND(" Index",C835))),J835,                                    IF(ISNUMBER(N835),Q835*N835,IF(ISNUMBER(R835),J835*R835," "))))))</f>
        <v xml:space="preserve"> </v>
      </c>
      <c r="AB835" s="8" t="s">
        <v>1561</v>
      </c>
      <c r="AG835" s="17" t="s">
        <v>6276</v>
      </c>
    </row>
    <row r="836" spans="1:33" x14ac:dyDescent="0.35">
      <c r="A836" t="s">
        <v>1560</v>
      </c>
      <c r="B836" t="s">
        <v>2628</v>
      </c>
      <c r="C836" t="s">
        <v>2629</v>
      </c>
      <c r="D836" t="s">
        <v>2630</v>
      </c>
      <c r="E836" t="s">
        <v>2631</v>
      </c>
      <c r="G836" s="1">
        <v>7321.3816337223761</v>
      </c>
      <c r="H836" s="1">
        <v>17.101150000000001</v>
      </c>
      <c r="I836" s="2">
        <v>125204.0455255314</v>
      </c>
      <c r="J836" s="3">
        <v>7.9282026056200639E-4</v>
      </c>
      <c r="K836" s="4">
        <v>157922358.63999999</v>
      </c>
      <c r="L836" s="5">
        <v>6850001</v>
      </c>
      <c r="M836" s="6">
        <v>23.054355560000001</v>
      </c>
      <c r="N836" s="7" t="str">
        <f>IF(ISNUMBER(_xll.BDP($C836, "DELTA_MID")),_xll.BDP($C836, "DELTA_MID")," ")</f>
        <v xml:space="preserve"> </v>
      </c>
      <c r="O836" s="7" t="str">
        <f>IF(ISNUMBER(N836),_xll.BDP($C836, "OPT_UNDL_TICKER")," ")</f>
        <v xml:space="preserve"> </v>
      </c>
      <c r="P836" s="8" t="str">
        <f>IF(ISNUMBER(N836),_xll.BDP($C836, "OPT_UNDL_PX")," ")</f>
        <v xml:space="preserve"> </v>
      </c>
      <c r="Q836" s="7" t="str">
        <f t="shared" si="13"/>
        <v xml:space="preserve"> </v>
      </c>
      <c r="R836" s="8" t="str">
        <f>IF(ISNUMBER(_xll.BDP($T836&amp;" Index","DUR_ADJ_OAS_MID")),_xll.BDP($T836&amp;" Index","DUR_ADJ_OAS_MID"),IF(ISNUMBER(_xll.BDP($T836&amp;" Govt","DUR_ADJ_OAS_MID")),_xll.BDP($T836&amp;" Govt","DUR_ADJ_OAS_MID")," "))</f>
        <v xml:space="preserve"> </v>
      </c>
      <c r="S836" s="7" t="str">
        <f ca="1">IF(AND(A835="SVOL",C835="Cash"),                                     SUM(INDIRECT(ADDRESS(ROW()-(COUNTIF(A:A,"SVOL")),COLUMN())):INDIRECT(ADDRESS(ROW()-1,COLUMN()))),                                    IF(AND(A836="TYA",C836="Cash"), SUM(INDIRECT(ADDRESS(ROW()-(COUNTIF(A:A,"TYA")-1),COLUMN())):INDIRECT(ADDRESS(ROW()-1,COLUMN()))),                                    IF(AND(A836="SVOL",ISNUMBER(FIND(" Govt",C836))),"", IF(AND(A836="SVOL",ISNUMBER(FIND(" Index",C836))),J836,                                    IF(ISNUMBER(N836),Q836*N836,IF(ISNUMBER(R836),J836*R836," "))))))</f>
        <v xml:space="preserve"> </v>
      </c>
      <c r="AB836" s="8" t="s">
        <v>1561</v>
      </c>
      <c r="AG836" s="17" t="s">
        <v>6276</v>
      </c>
    </row>
    <row r="837" spans="1:33" x14ac:dyDescent="0.35">
      <c r="A837" t="s">
        <v>1560</v>
      </c>
      <c r="B837" t="s">
        <v>2632</v>
      </c>
      <c r="C837" t="s">
        <v>2633</v>
      </c>
      <c r="D837" t="s">
        <v>2634</v>
      </c>
      <c r="E837" t="s">
        <v>2635</v>
      </c>
      <c r="G837" s="1">
        <v>17465.925521656482</v>
      </c>
      <c r="H837" s="1">
        <v>17.472546900000001</v>
      </c>
      <c r="I837" s="2">
        <v>305174.20282904978</v>
      </c>
      <c r="J837" s="3">
        <v>1.9324318953766731E-3</v>
      </c>
      <c r="K837" s="4">
        <v>157922358.63999999</v>
      </c>
      <c r="L837" s="5">
        <v>6850001</v>
      </c>
      <c r="M837" s="6">
        <v>23.054355560000001</v>
      </c>
      <c r="N837" s="7" t="str">
        <f>IF(ISNUMBER(_xll.BDP($C837, "DELTA_MID")),_xll.BDP($C837, "DELTA_MID")," ")</f>
        <v xml:space="preserve"> </v>
      </c>
      <c r="O837" s="7" t="str">
        <f>IF(ISNUMBER(N837),_xll.BDP($C837, "OPT_UNDL_TICKER")," ")</f>
        <v xml:space="preserve"> </v>
      </c>
      <c r="P837" s="8" t="str">
        <f>IF(ISNUMBER(N837),_xll.BDP($C837, "OPT_UNDL_PX")," ")</f>
        <v xml:space="preserve"> </v>
      </c>
      <c r="Q837" s="7" t="str">
        <f t="shared" si="13"/>
        <v xml:space="preserve"> </v>
      </c>
      <c r="R837" s="8" t="str">
        <f>IF(ISNUMBER(_xll.BDP($T837&amp;" Index","DUR_ADJ_OAS_MID")),_xll.BDP($T837&amp;" Index","DUR_ADJ_OAS_MID"),IF(ISNUMBER(_xll.BDP($T837&amp;" Govt","DUR_ADJ_OAS_MID")),_xll.BDP($T837&amp;" Govt","DUR_ADJ_OAS_MID")," "))</f>
        <v xml:space="preserve"> </v>
      </c>
      <c r="S837" s="7" t="str">
        <f ca="1">IF(AND(A836="SVOL",C836="Cash"),                                     SUM(INDIRECT(ADDRESS(ROW()-(COUNTIF(A:A,"SVOL")),COLUMN())):INDIRECT(ADDRESS(ROW()-1,COLUMN()))),                                    IF(AND(A837="TYA",C837="Cash"), SUM(INDIRECT(ADDRESS(ROW()-(COUNTIF(A:A,"TYA")-1),COLUMN())):INDIRECT(ADDRESS(ROW()-1,COLUMN()))),                                    IF(AND(A837="SVOL",ISNUMBER(FIND(" Govt",C837))),"", IF(AND(A837="SVOL",ISNUMBER(FIND(" Index",C837))),J837,                                    IF(ISNUMBER(N837),Q837*N837,IF(ISNUMBER(R837),J837*R837," "))))))</f>
        <v xml:space="preserve"> </v>
      </c>
      <c r="AB837" s="8" t="s">
        <v>1561</v>
      </c>
      <c r="AG837" s="17" t="s">
        <v>6276</v>
      </c>
    </row>
    <row r="838" spans="1:33" x14ac:dyDescent="0.35">
      <c r="A838" t="s">
        <v>1560</v>
      </c>
      <c r="B838" t="s">
        <v>2636</v>
      </c>
      <c r="C838" t="s">
        <v>2637</v>
      </c>
      <c r="D838" t="s">
        <v>2638</v>
      </c>
      <c r="E838" t="s">
        <v>2639</v>
      </c>
      <c r="G838" s="1">
        <v>28105.564451895389</v>
      </c>
      <c r="H838" s="1">
        <v>20.947019999999998</v>
      </c>
      <c r="I838" s="2">
        <v>588727.82068514184</v>
      </c>
      <c r="J838" s="3">
        <v>3.7279573694007861E-3</v>
      </c>
      <c r="K838" s="4">
        <v>157922358.63999999</v>
      </c>
      <c r="L838" s="5">
        <v>6850001</v>
      </c>
      <c r="M838" s="6">
        <v>23.054355560000001</v>
      </c>
      <c r="N838" s="7" t="str">
        <f>IF(ISNUMBER(_xll.BDP($C838, "DELTA_MID")),_xll.BDP($C838, "DELTA_MID")," ")</f>
        <v xml:space="preserve"> </v>
      </c>
      <c r="O838" s="7" t="str">
        <f>IF(ISNUMBER(N838),_xll.BDP($C838, "OPT_UNDL_TICKER")," ")</f>
        <v xml:space="preserve"> </v>
      </c>
      <c r="P838" s="8" t="str">
        <f>IF(ISNUMBER(N838),_xll.BDP($C838, "OPT_UNDL_PX")," ")</f>
        <v xml:space="preserve"> </v>
      </c>
      <c r="Q838" s="7" t="str">
        <f t="shared" si="13"/>
        <v xml:space="preserve"> </v>
      </c>
      <c r="R838" s="8" t="str">
        <f>IF(ISNUMBER(_xll.BDP($T838&amp;" Index","DUR_ADJ_OAS_MID")),_xll.BDP($T838&amp;" Index","DUR_ADJ_OAS_MID"),IF(ISNUMBER(_xll.BDP($T838&amp;" Govt","DUR_ADJ_OAS_MID")),_xll.BDP($T838&amp;" Govt","DUR_ADJ_OAS_MID")," "))</f>
        <v xml:space="preserve"> </v>
      </c>
      <c r="S838" s="7" t="str">
        <f ca="1">IF(AND(A837="SVOL",C837="Cash"),                                     SUM(INDIRECT(ADDRESS(ROW()-(COUNTIF(A:A,"SVOL")),COLUMN())):INDIRECT(ADDRESS(ROW()-1,COLUMN()))),                                    IF(AND(A838="TYA",C838="Cash"), SUM(INDIRECT(ADDRESS(ROW()-(COUNTIF(A:A,"TYA")-1),COLUMN())):INDIRECT(ADDRESS(ROW()-1,COLUMN()))),                                    IF(AND(A838="SVOL",ISNUMBER(FIND(" Govt",C838))),"", IF(AND(A838="SVOL",ISNUMBER(FIND(" Index",C838))),J838,                                    IF(ISNUMBER(N838),Q838*N838,IF(ISNUMBER(R838),J838*R838," "))))))</f>
        <v xml:space="preserve"> </v>
      </c>
      <c r="AB838" s="8" t="s">
        <v>1561</v>
      </c>
      <c r="AG838" s="17" t="s">
        <v>6276</v>
      </c>
    </row>
    <row r="839" spans="1:33" x14ac:dyDescent="0.35">
      <c r="A839" t="s">
        <v>1560</v>
      </c>
      <c r="B839" t="s">
        <v>2640</v>
      </c>
      <c r="C839" t="s">
        <v>2641</v>
      </c>
      <c r="D839" t="s">
        <v>2642</v>
      </c>
      <c r="E839" t="s">
        <v>2643</v>
      </c>
      <c r="F839" t="s">
        <v>2644</v>
      </c>
      <c r="G839" s="1">
        <v>5944.0120421784986</v>
      </c>
      <c r="H839" s="1">
        <v>47.16</v>
      </c>
      <c r="I839" s="2">
        <v>280319.60790913802</v>
      </c>
      <c r="J839" s="3">
        <v>1.775046993492257E-3</v>
      </c>
      <c r="K839" s="4">
        <v>157922358.63999999</v>
      </c>
      <c r="L839" s="5">
        <v>6850001</v>
      </c>
      <c r="M839" s="6">
        <v>23.054355560000001</v>
      </c>
      <c r="N839" s="7" t="str">
        <f>IF(ISNUMBER(_xll.BDP($C839, "DELTA_MID")),_xll.BDP($C839, "DELTA_MID")," ")</f>
        <v xml:space="preserve"> </v>
      </c>
      <c r="O839" s="7" t="str">
        <f>IF(ISNUMBER(N839),_xll.BDP($C839, "OPT_UNDL_TICKER")," ")</f>
        <v xml:space="preserve"> </v>
      </c>
      <c r="P839" s="8" t="str">
        <f>IF(ISNUMBER(N839),_xll.BDP($C839, "OPT_UNDL_PX")," ")</f>
        <v xml:space="preserve"> </v>
      </c>
      <c r="Q839" s="7" t="str">
        <f t="shared" si="13"/>
        <v xml:space="preserve"> </v>
      </c>
      <c r="R839" s="8" t="str">
        <f>IF(ISNUMBER(_xll.BDP($T839&amp;" Index","DUR_ADJ_OAS_MID")),_xll.BDP($T839&amp;" Index","DUR_ADJ_OAS_MID"),IF(ISNUMBER(_xll.BDP($T839&amp;" Govt","DUR_ADJ_OAS_MID")),_xll.BDP($T839&amp;" Govt","DUR_ADJ_OAS_MID")," "))</f>
        <v xml:space="preserve"> </v>
      </c>
      <c r="S839" s="7" t="str">
        <f ca="1">IF(AND(A838="SVOL",C838="Cash"),                                     SUM(INDIRECT(ADDRESS(ROW()-(COUNTIF(A:A,"SVOL")),COLUMN())):INDIRECT(ADDRESS(ROW()-1,COLUMN()))),                                    IF(AND(A839="TYA",C839="Cash"), SUM(INDIRECT(ADDRESS(ROW()-(COUNTIF(A:A,"TYA")-1),COLUMN())):INDIRECT(ADDRESS(ROW()-1,COLUMN()))),                                    IF(AND(A839="SVOL",ISNUMBER(FIND(" Govt",C839))),"", IF(AND(A839="SVOL",ISNUMBER(FIND(" Index",C839))),J839,                                    IF(ISNUMBER(N839),Q839*N839,IF(ISNUMBER(R839),J839*R839," "))))))</f>
        <v xml:space="preserve"> </v>
      </c>
      <c r="AB839" s="8" t="s">
        <v>1561</v>
      </c>
      <c r="AG839" s="17" t="s">
        <v>6276</v>
      </c>
    </row>
    <row r="840" spans="1:33" x14ac:dyDescent="0.35">
      <c r="A840" t="s">
        <v>1560</v>
      </c>
      <c r="B840" t="s">
        <v>2645</v>
      </c>
      <c r="C840" t="s">
        <v>2646</v>
      </c>
      <c r="D840" t="s">
        <v>2647</v>
      </c>
      <c r="E840" t="s">
        <v>2648</v>
      </c>
      <c r="F840" t="s">
        <v>2649</v>
      </c>
      <c r="G840" s="1">
        <v>30616.94876698123</v>
      </c>
      <c r="H840" s="1">
        <v>51.458176000000009</v>
      </c>
      <c r="I840" s="2">
        <v>1575492.3382343031</v>
      </c>
      <c r="J840" s="3">
        <v>9.976372894897027E-3</v>
      </c>
      <c r="K840" s="4">
        <v>157922358.63999999</v>
      </c>
      <c r="L840" s="5">
        <v>6850001</v>
      </c>
      <c r="M840" s="6">
        <v>23.054355560000001</v>
      </c>
      <c r="N840" s="7" t="str">
        <f>IF(ISNUMBER(_xll.BDP($C840, "DELTA_MID")),_xll.BDP($C840, "DELTA_MID")," ")</f>
        <v xml:space="preserve"> </v>
      </c>
      <c r="O840" s="7" t="str">
        <f>IF(ISNUMBER(N840),_xll.BDP($C840, "OPT_UNDL_TICKER")," ")</f>
        <v xml:space="preserve"> </v>
      </c>
      <c r="P840" s="8" t="str">
        <f>IF(ISNUMBER(N840),_xll.BDP($C840, "OPT_UNDL_PX")," ")</f>
        <v xml:space="preserve"> </v>
      </c>
      <c r="Q840" s="7" t="str">
        <f t="shared" si="13"/>
        <v xml:space="preserve"> </v>
      </c>
      <c r="R840" s="8" t="str">
        <f>IF(ISNUMBER(_xll.BDP($T840&amp;" Index","DUR_ADJ_OAS_MID")),_xll.BDP($T840&amp;" Index","DUR_ADJ_OAS_MID"),IF(ISNUMBER(_xll.BDP($T840&amp;" Govt","DUR_ADJ_OAS_MID")),_xll.BDP($T840&amp;" Govt","DUR_ADJ_OAS_MID")," "))</f>
        <v xml:space="preserve"> </v>
      </c>
      <c r="S840" s="7" t="str">
        <f ca="1">IF(AND(A839="SVOL",C839="Cash"),                                     SUM(INDIRECT(ADDRESS(ROW()-(COUNTIF(A:A,"SVOL")),COLUMN())):INDIRECT(ADDRESS(ROW()-1,COLUMN()))),                                    IF(AND(A840="TYA",C840="Cash"), SUM(INDIRECT(ADDRESS(ROW()-(COUNTIF(A:A,"TYA")-1),COLUMN())):INDIRECT(ADDRESS(ROW()-1,COLUMN()))),                                    IF(AND(A840="SVOL",ISNUMBER(FIND(" Govt",C840))),"", IF(AND(A840="SVOL",ISNUMBER(FIND(" Index",C840))),J840,                                    IF(ISNUMBER(N840),Q840*N840,IF(ISNUMBER(R840),J840*R840," "))))))</f>
        <v xml:space="preserve"> </v>
      </c>
      <c r="AB840" s="8" t="s">
        <v>1561</v>
      </c>
      <c r="AG840" s="17" t="s">
        <v>6276</v>
      </c>
    </row>
    <row r="841" spans="1:33" x14ac:dyDescent="0.35">
      <c r="A841" t="s">
        <v>1560</v>
      </c>
      <c r="B841" t="s">
        <v>2650</v>
      </c>
      <c r="C841" t="s">
        <v>2651</v>
      </c>
      <c r="D841" t="s">
        <v>2652</v>
      </c>
      <c r="E841" t="s">
        <v>2653</v>
      </c>
      <c r="F841" t="s">
        <v>2654</v>
      </c>
      <c r="G841" s="1">
        <v>1917.7933930210049</v>
      </c>
      <c r="H841" s="1">
        <v>267.74</v>
      </c>
      <c r="I841" s="2">
        <v>513470.00304744393</v>
      </c>
      <c r="J841" s="3">
        <v>3.251407891000101E-3</v>
      </c>
      <c r="K841" s="4">
        <v>157922358.63999999</v>
      </c>
      <c r="L841" s="5">
        <v>6850001</v>
      </c>
      <c r="M841" s="6">
        <v>23.054355560000001</v>
      </c>
      <c r="N841" s="7" t="str">
        <f>IF(ISNUMBER(_xll.BDP($C841, "DELTA_MID")),_xll.BDP($C841, "DELTA_MID")," ")</f>
        <v xml:space="preserve"> </v>
      </c>
      <c r="O841" s="7" t="str">
        <f>IF(ISNUMBER(N841),_xll.BDP($C841, "OPT_UNDL_TICKER")," ")</f>
        <v xml:space="preserve"> </v>
      </c>
      <c r="P841" s="8" t="str">
        <f>IF(ISNUMBER(N841),_xll.BDP($C841, "OPT_UNDL_PX")," ")</f>
        <v xml:space="preserve"> </v>
      </c>
      <c r="Q841" s="7" t="str">
        <f t="shared" si="13"/>
        <v xml:space="preserve"> </v>
      </c>
      <c r="R841" s="8" t="str">
        <f>IF(ISNUMBER(_xll.BDP($T841&amp;" Index","DUR_ADJ_OAS_MID")),_xll.BDP($T841&amp;" Index","DUR_ADJ_OAS_MID"),IF(ISNUMBER(_xll.BDP($T841&amp;" Govt","DUR_ADJ_OAS_MID")),_xll.BDP($T841&amp;" Govt","DUR_ADJ_OAS_MID")," "))</f>
        <v xml:space="preserve"> </v>
      </c>
      <c r="S841" s="7" t="str">
        <f ca="1">IF(AND(A840="SVOL",C840="Cash"),                                     SUM(INDIRECT(ADDRESS(ROW()-(COUNTIF(A:A,"SVOL")),COLUMN())):INDIRECT(ADDRESS(ROW()-1,COLUMN()))),                                    IF(AND(A841="TYA",C841="Cash"), SUM(INDIRECT(ADDRESS(ROW()-(COUNTIF(A:A,"TYA")-1),COLUMN())):INDIRECT(ADDRESS(ROW()-1,COLUMN()))),                                    IF(AND(A841="SVOL",ISNUMBER(FIND(" Govt",C841))),"", IF(AND(A841="SVOL",ISNUMBER(FIND(" Index",C841))),J841,                                    IF(ISNUMBER(N841),Q841*N841,IF(ISNUMBER(R841),J841*R841," "))))))</f>
        <v xml:space="preserve"> </v>
      </c>
      <c r="AB841" s="8" t="s">
        <v>1561</v>
      </c>
      <c r="AG841" s="17" t="s">
        <v>6276</v>
      </c>
    </row>
    <row r="842" spans="1:33" x14ac:dyDescent="0.35">
      <c r="A842" t="s">
        <v>1560</v>
      </c>
      <c r="B842" t="s">
        <v>2655</v>
      </c>
      <c r="C842" t="s">
        <v>2656</v>
      </c>
      <c r="D842" t="s">
        <v>2657</v>
      </c>
      <c r="E842" t="s">
        <v>2658</v>
      </c>
      <c r="F842" t="s">
        <v>2659</v>
      </c>
      <c r="G842" s="1">
        <v>204.53625994746201</v>
      </c>
      <c r="H842" s="1">
        <v>416.2</v>
      </c>
      <c r="I842" s="2">
        <v>85127.991390133669</v>
      </c>
      <c r="J842" s="3">
        <v>5.3904964517526965E-4</v>
      </c>
      <c r="K842" s="4">
        <v>157922358.63999999</v>
      </c>
      <c r="L842" s="5">
        <v>6850001</v>
      </c>
      <c r="M842" s="6">
        <v>23.054355560000001</v>
      </c>
      <c r="N842" s="7" t="str">
        <f>IF(ISNUMBER(_xll.BDP($C842, "DELTA_MID")),_xll.BDP($C842, "DELTA_MID")," ")</f>
        <v xml:space="preserve"> </v>
      </c>
      <c r="O842" s="7" t="str">
        <f>IF(ISNUMBER(N842),_xll.BDP($C842, "OPT_UNDL_TICKER")," ")</f>
        <v xml:space="preserve"> </v>
      </c>
      <c r="P842" s="8" t="str">
        <f>IF(ISNUMBER(N842),_xll.BDP($C842, "OPT_UNDL_PX")," ")</f>
        <v xml:space="preserve"> </v>
      </c>
      <c r="Q842" s="7" t="str">
        <f t="shared" si="13"/>
        <v xml:space="preserve"> </v>
      </c>
      <c r="R842" s="8" t="str">
        <f>IF(ISNUMBER(_xll.BDP($T842&amp;" Index","DUR_ADJ_OAS_MID")),_xll.BDP($T842&amp;" Index","DUR_ADJ_OAS_MID"),IF(ISNUMBER(_xll.BDP($T842&amp;" Govt","DUR_ADJ_OAS_MID")),_xll.BDP($T842&amp;" Govt","DUR_ADJ_OAS_MID")," "))</f>
        <v xml:space="preserve"> </v>
      </c>
      <c r="S842" s="7" t="str">
        <f ca="1">IF(AND(A841="SVOL",C841="Cash"),                                     SUM(INDIRECT(ADDRESS(ROW()-(COUNTIF(A:A,"SVOL")),COLUMN())):INDIRECT(ADDRESS(ROW()-1,COLUMN()))),                                    IF(AND(A842="TYA",C842="Cash"), SUM(INDIRECT(ADDRESS(ROW()-(COUNTIF(A:A,"TYA")-1),COLUMN())):INDIRECT(ADDRESS(ROW()-1,COLUMN()))),                                    IF(AND(A842="SVOL",ISNUMBER(FIND(" Govt",C842))),"", IF(AND(A842="SVOL",ISNUMBER(FIND(" Index",C842))),J842,                                    IF(ISNUMBER(N842),Q842*N842,IF(ISNUMBER(R842),J842*R842," "))))))</f>
        <v xml:space="preserve"> </v>
      </c>
      <c r="AB842" s="8" t="s">
        <v>1561</v>
      </c>
      <c r="AG842" s="17" t="s">
        <v>6276</v>
      </c>
    </row>
    <row r="843" spans="1:33" x14ac:dyDescent="0.35">
      <c r="A843" t="s">
        <v>1560</v>
      </c>
      <c r="B843" t="s">
        <v>2660</v>
      </c>
      <c r="C843" t="s">
        <v>2661</v>
      </c>
      <c r="D843" t="s">
        <v>2662</v>
      </c>
      <c r="E843" t="s">
        <v>2663</v>
      </c>
      <c r="G843" s="1">
        <v>58864.55489430837</v>
      </c>
      <c r="H843" s="1">
        <v>2.8000245000000001</v>
      </c>
      <c r="I843" s="2">
        <v>164822.19588565829</v>
      </c>
      <c r="J843" s="3">
        <v>1.043691325946994E-3</v>
      </c>
      <c r="K843" s="4">
        <v>157922358.63999999</v>
      </c>
      <c r="L843" s="5">
        <v>6850001</v>
      </c>
      <c r="M843" s="6">
        <v>23.054355560000001</v>
      </c>
      <c r="N843" s="7" t="str">
        <f>IF(ISNUMBER(_xll.BDP($C843, "DELTA_MID")),_xll.BDP($C843, "DELTA_MID")," ")</f>
        <v xml:space="preserve"> </v>
      </c>
      <c r="O843" s="7" t="str">
        <f>IF(ISNUMBER(N843),_xll.BDP($C843, "OPT_UNDL_TICKER")," ")</f>
        <v xml:space="preserve"> </v>
      </c>
      <c r="P843" s="8" t="str">
        <f>IF(ISNUMBER(N843),_xll.BDP($C843, "OPT_UNDL_PX")," ")</f>
        <v xml:space="preserve"> </v>
      </c>
      <c r="Q843" s="7" t="str">
        <f t="shared" si="13"/>
        <v xml:space="preserve"> </v>
      </c>
      <c r="R843" s="8" t="str">
        <f>IF(ISNUMBER(_xll.BDP($T843&amp;" Index","DUR_ADJ_OAS_MID")),_xll.BDP($T843&amp;" Index","DUR_ADJ_OAS_MID"),IF(ISNUMBER(_xll.BDP($T843&amp;" Govt","DUR_ADJ_OAS_MID")),_xll.BDP($T843&amp;" Govt","DUR_ADJ_OAS_MID")," "))</f>
        <v xml:space="preserve"> </v>
      </c>
      <c r="S843" s="7" t="str">
        <f ca="1">IF(AND(A842="SVOL",C842="Cash"),                                     SUM(INDIRECT(ADDRESS(ROW()-(COUNTIF(A:A,"SVOL")),COLUMN())):INDIRECT(ADDRESS(ROW()-1,COLUMN()))),                                    IF(AND(A843="TYA",C843="Cash"), SUM(INDIRECT(ADDRESS(ROW()-(COUNTIF(A:A,"TYA")-1),COLUMN())):INDIRECT(ADDRESS(ROW()-1,COLUMN()))),                                    IF(AND(A843="SVOL",ISNUMBER(FIND(" Govt",C843))),"", IF(AND(A843="SVOL",ISNUMBER(FIND(" Index",C843))),J843,                                    IF(ISNUMBER(N843),Q843*N843,IF(ISNUMBER(R843),J843*R843," "))))))</f>
        <v xml:space="preserve"> </v>
      </c>
      <c r="AB843" s="8" t="s">
        <v>1561</v>
      </c>
      <c r="AG843" s="17" t="s">
        <v>6276</v>
      </c>
    </row>
    <row r="844" spans="1:33" x14ac:dyDescent="0.35">
      <c r="A844" t="s">
        <v>1560</v>
      </c>
      <c r="B844" t="s">
        <v>2664</v>
      </c>
      <c r="C844" t="s">
        <v>2665</v>
      </c>
      <c r="D844" t="s">
        <v>2666</v>
      </c>
      <c r="E844" t="s">
        <v>2667</v>
      </c>
      <c r="G844" s="1">
        <v>634686.76957455033</v>
      </c>
      <c r="H844" s="1">
        <v>1.7452540000000001</v>
      </c>
      <c r="I844" s="2">
        <v>1107689.6233470619</v>
      </c>
      <c r="J844" s="3">
        <v>7.0141405744334967E-3</v>
      </c>
      <c r="K844" s="4">
        <v>157922358.63999999</v>
      </c>
      <c r="L844" s="5">
        <v>6850001</v>
      </c>
      <c r="M844" s="6">
        <v>23.054355560000001</v>
      </c>
      <c r="N844" s="7" t="str">
        <f>IF(ISNUMBER(_xll.BDP($C844, "DELTA_MID")),_xll.BDP($C844, "DELTA_MID")," ")</f>
        <v xml:space="preserve"> </v>
      </c>
      <c r="O844" s="7" t="str">
        <f>IF(ISNUMBER(N844),_xll.BDP($C844, "OPT_UNDL_TICKER")," ")</f>
        <v xml:space="preserve"> </v>
      </c>
      <c r="P844" s="8" t="str">
        <f>IF(ISNUMBER(N844),_xll.BDP($C844, "OPT_UNDL_PX")," ")</f>
        <v xml:space="preserve"> </v>
      </c>
      <c r="Q844" s="7" t="str">
        <f t="shared" si="13"/>
        <v xml:space="preserve"> </v>
      </c>
      <c r="R844" s="8" t="str">
        <f>IF(ISNUMBER(_xll.BDP($T844&amp;" Index","DUR_ADJ_OAS_MID")),_xll.BDP($T844&amp;" Index","DUR_ADJ_OAS_MID"),IF(ISNUMBER(_xll.BDP($T844&amp;" Govt","DUR_ADJ_OAS_MID")),_xll.BDP($T844&amp;" Govt","DUR_ADJ_OAS_MID")," "))</f>
        <v xml:space="preserve"> </v>
      </c>
      <c r="S844" s="7" t="str">
        <f ca="1">IF(AND(A843="SVOL",C843="Cash"),                                     SUM(INDIRECT(ADDRESS(ROW()-(COUNTIF(A:A,"SVOL")),COLUMN())):INDIRECT(ADDRESS(ROW()-1,COLUMN()))),                                    IF(AND(A844="TYA",C844="Cash"), SUM(INDIRECT(ADDRESS(ROW()-(COUNTIF(A:A,"TYA")-1),COLUMN())):INDIRECT(ADDRESS(ROW()-1,COLUMN()))),                                    IF(AND(A844="SVOL",ISNUMBER(FIND(" Govt",C844))),"", IF(AND(A844="SVOL",ISNUMBER(FIND(" Index",C844))),J844,                                    IF(ISNUMBER(N844),Q844*N844,IF(ISNUMBER(R844),J844*R844," "))))))</f>
        <v xml:space="preserve"> </v>
      </c>
      <c r="AB844" s="8" t="s">
        <v>1561</v>
      </c>
      <c r="AG844" s="17" t="s">
        <v>6276</v>
      </c>
    </row>
    <row r="845" spans="1:33" x14ac:dyDescent="0.35">
      <c r="A845" t="s">
        <v>1560</v>
      </c>
      <c r="B845" t="s">
        <v>2668</v>
      </c>
      <c r="C845" t="s">
        <v>2669</v>
      </c>
      <c r="D845" t="s">
        <v>2670</v>
      </c>
      <c r="E845" t="s">
        <v>2671</v>
      </c>
      <c r="G845" s="1">
        <v>19929.549669687211</v>
      </c>
      <c r="H845" s="1">
        <v>5.4111012000000009</v>
      </c>
      <c r="I845" s="2">
        <v>107840.8101331041</v>
      </c>
      <c r="J845" s="3">
        <v>6.8287233715232283E-4</v>
      </c>
      <c r="K845" s="4">
        <v>157922358.63999999</v>
      </c>
      <c r="L845" s="5">
        <v>6850001</v>
      </c>
      <c r="M845" s="6">
        <v>23.054355560000001</v>
      </c>
      <c r="N845" s="7" t="str">
        <f>IF(ISNUMBER(_xll.BDP($C845, "DELTA_MID")),_xll.BDP($C845, "DELTA_MID")," ")</f>
        <v xml:space="preserve"> </v>
      </c>
      <c r="O845" s="7" t="str">
        <f>IF(ISNUMBER(N845),_xll.BDP($C845, "OPT_UNDL_TICKER")," ")</f>
        <v xml:space="preserve"> </v>
      </c>
      <c r="P845" s="8" t="str">
        <f>IF(ISNUMBER(N845),_xll.BDP($C845, "OPT_UNDL_PX")," ")</f>
        <v xml:space="preserve"> </v>
      </c>
      <c r="Q845" s="7" t="str">
        <f t="shared" si="13"/>
        <v xml:space="preserve"> </v>
      </c>
      <c r="R845" s="8" t="str">
        <f>IF(ISNUMBER(_xll.BDP($T845&amp;" Index","DUR_ADJ_OAS_MID")),_xll.BDP($T845&amp;" Index","DUR_ADJ_OAS_MID"),IF(ISNUMBER(_xll.BDP($T845&amp;" Govt","DUR_ADJ_OAS_MID")),_xll.BDP($T845&amp;" Govt","DUR_ADJ_OAS_MID")," "))</f>
        <v xml:space="preserve"> </v>
      </c>
      <c r="S845" s="7" t="str">
        <f ca="1">IF(AND(A844="SVOL",C844="Cash"),                                     SUM(INDIRECT(ADDRESS(ROW()-(COUNTIF(A:A,"SVOL")),COLUMN())):INDIRECT(ADDRESS(ROW()-1,COLUMN()))),                                    IF(AND(A845="TYA",C845="Cash"), SUM(INDIRECT(ADDRESS(ROW()-(COUNTIF(A:A,"TYA")-1),COLUMN())):INDIRECT(ADDRESS(ROW()-1,COLUMN()))),                                    IF(AND(A845="SVOL",ISNUMBER(FIND(" Govt",C845))),"", IF(AND(A845="SVOL",ISNUMBER(FIND(" Index",C845))),J845,                                    IF(ISNUMBER(N845),Q845*N845,IF(ISNUMBER(R845),J845*R845," "))))))</f>
        <v xml:space="preserve"> </v>
      </c>
      <c r="AB845" s="8" t="s">
        <v>1561</v>
      </c>
      <c r="AG845" s="17" t="s">
        <v>6276</v>
      </c>
    </row>
    <row r="846" spans="1:33" x14ac:dyDescent="0.35">
      <c r="A846" t="s">
        <v>1560</v>
      </c>
      <c r="B846" t="s">
        <v>2672</v>
      </c>
      <c r="C846" t="s">
        <v>2673</v>
      </c>
      <c r="D846" t="s">
        <v>2674</v>
      </c>
      <c r="E846" t="s">
        <v>2675</v>
      </c>
      <c r="G846" s="1">
        <v>48799.475952137313</v>
      </c>
      <c r="H846" s="1">
        <v>22.305060000000001</v>
      </c>
      <c r="I846" s="2">
        <v>1088475.239080979</v>
      </c>
      <c r="J846" s="3">
        <v>6.8924707587623424E-3</v>
      </c>
      <c r="K846" s="4">
        <v>157922358.63999999</v>
      </c>
      <c r="L846" s="5">
        <v>6850001</v>
      </c>
      <c r="M846" s="6">
        <v>23.054355560000001</v>
      </c>
      <c r="N846" s="7" t="str">
        <f>IF(ISNUMBER(_xll.BDP($C846, "DELTA_MID")),_xll.BDP($C846, "DELTA_MID")," ")</f>
        <v xml:space="preserve"> </v>
      </c>
      <c r="O846" s="7" t="str">
        <f>IF(ISNUMBER(N846),_xll.BDP($C846, "OPT_UNDL_TICKER")," ")</f>
        <v xml:space="preserve"> </v>
      </c>
      <c r="P846" s="8" t="str">
        <f>IF(ISNUMBER(N846),_xll.BDP($C846, "OPT_UNDL_PX")," ")</f>
        <v xml:space="preserve"> </v>
      </c>
      <c r="Q846" s="7" t="str">
        <f t="shared" si="13"/>
        <v xml:space="preserve"> </v>
      </c>
      <c r="R846" s="8" t="str">
        <f>IF(ISNUMBER(_xll.BDP($T846&amp;" Index","DUR_ADJ_OAS_MID")),_xll.BDP($T846&amp;" Index","DUR_ADJ_OAS_MID"),IF(ISNUMBER(_xll.BDP($T846&amp;" Govt","DUR_ADJ_OAS_MID")),_xll.BDP($T846&amp;" Govt","DUR_ADJ_OAS_MID")," "))</f>
        <v xml:space="preserve"> </v>
      </c>
      <c r="S846" s="7" t="str">
        <f ca="1">IF(AND(A845="SVOL",C845="Cash"),                                     SUM(INDIRECT(ADDRESS(ROW()-(COUNTIF(A:A,"SVOL")),COLUMN())):INDIRECT(ADDRESS(ROW()-1,COLUMN()))),                                    IF(AND(A846="TYA",C846="Cash"), SUM(INDIRECT(ADDRESS(ROW()-(COUNTIF(A:A,"TYA")-1),COLUMN())):INDIRECT(ADDRESS(ROW()-1,COLUMN()))),                                    IF(AND(A846="SVOL",ISNUMBER(FIND(" Govt",C846))),"", IF(AND(A846="SVOL",ISNUMBER(FIND(" Index",C846))),J846,                                    IF(ISNUMBER(N846),Q846*N846,IF(ISNUMBER(R846),J846*R846," "))))))</f>
        <v xml:space="preserve"> </v>
      </c>
      <c r="AB846" s="8" t="s">
        <v>1561</v>
      </c>
      <c r="AG846" s="17" t="s">
        <v>6276</v>
      </c>
    </row>
    <row r="847" spans="1:33" x14ac:dyDescent="0.35">
      <c r="A847" t="s">
        <v>1560</v>
      </c>
      <c r="B847" t="s">
        <v>2676</v>
      </c>
      <c r="C847" t="s">
        <v>2677</v>
      </c>
      <c r="D847" t="s">
        <v>2678</v>
      </c>
      <c r="E847" t="s">
        <v>2679</v>
      </c>
      <c r="F847" t="s">
        <v>2680</v>
      </c>
      <c r="G847" s="1">
        <v>7644.4393138476271</v>
      </c>
      <c r="H847" s="1">
        <v>73.11</v>
      </c>
      <c r="I847" s="2">
        <v>558884.95823540003</v>
      </c>
      <c r="J847" s="3">
        <v>3.538985632233589E-3</v>
      </c>
      <c r="K847" s="4">
        <v>157922358.63999999</v>
      </c>
      <c r="L847" s="5">
        <v>6850001</v>
      </c>
      <c r="M847" s="6">
        <v>23.054355560000001</v>
      </c>
      <c r="N847" s="7" t="str">
        <f>IF(ISNUMBER(_xll.BDP($C847, "DELTA_MID")),_xll.BDP($C847, "DELTA_MID")," ")</f>
        <v xml:space="preserve"> </v>
      </c>
      <c r="O847" s="7" t="str">
        <f>IF(ISNUMBER(N847),_xll.BDP($C847, "OPT_UNDL_TICKER")," ")</f>
        <v xml:space="preserve"> </v>
      </c>
      <c r="P847" s="8" t="str">
        <f>IF(ISNUMBER(N847),_xll.BDP($C847, "OPT_UNDL_PX")," ")</f>
        <v xml:space="preserve"> </v>
      </c>
      <c r="Q847" s="7" t="str">
        <f t="shared" si="13"/>
        <v xml:space="preserve"> </v>
      </c>
      <c r="R847" s="8" t="str">
        <f>IF(ISNUMBER(_xll.BDP($T847&amp;" Index","DUR_ADJ_OAS_MID")),_xll.BDP($T847&amp;" Index","DUR_ADJ_OAS_MID"),IF(ISNUMBER(_xll.BDP($T847&amp;" Govt","DUR_ADJ_OAS_MID")),_xll.BDP($T847&amp;" Govt","DUR_ADJ_OAS_MID")," "))</f>
        <v xml:space="preserve"> </v>
      </c>
      <c r="S847" s="7" t="str">
        <f ca="1">IF(AND(A846="SVOL",C846="Cash"),                                     SUM(INDIRECT(ADDRESS(ROW()-(COUNTIF(A:A,"SVOL")),COLUMN())):INDIRECT(ADDRESS(ROW()-1,COLUMN()))),                                    IF(AND(A847="TYA",C847="Cash"), SUM(INDIRECT(ADDRESS(ROW()-(COUNTIF(A:A,"TYA")-1),COLUMN())):INDIRECT(ADDRESS(ROW()-1,COLUMN()))),                                    IF(AND(A847="SVOL",ISNUMBER(FIND(" Govt",C847))),"", IF(AND(A847="SVOL",ISNUMBER(FIND(" Index",C847))),J847,                                    IF(ISNUMBER(N847),Q847*N847,IF(ISNUMBER(R847),J847*R847," "))))))</f>
        <v xml:space="preserve"> </v>
      </c>
      <c r="AB847" s="8" t="s">
        <v>1561</v>
      </c>
      <c r="AG847" s="17" t="s">
        <v>6276</v>
      </c>
    </row>
    <row r="848" spans="1:33" x14ac:dyDescent="0.35">
      <c r="A848" t="s">
        <v>1560</v>
      </c>
      <c r="B848" t="s">
        <v>2681</v>
      </c>
      <c r="C848" t="s">
        <v>2682</v>
      </c>
      <c r="D848" t="s">
        <v>2683</v>
      </c>
      <c r="E848" t="s">
        <v>2684</v>
      </c>
      <c r="F848" t="s">
        <v>2685</v>
      </c>
      <c r="G848" s="1">
        <v>24497.594497645969</v>
      </c>
      <c r="H848" s="1">
        <v>37.620255999999998</v>
      </c>
      <c r="I848" s="2">
        <v>921605.77638563304</v>
      </c>
      <c r="J848" s="3">
        <v>5.8358156775414364E-3</v>
      </c>
      <c r="K848" s="4">
        <v>157922358.63999999</v>
      </c>
      <c r="L848" s="5">
        <v>6850001</v>
      </c>
      <c r="M848" s="6">
        <v>23.054355560000001</v>
      </c>
      <c r="N848" s="7" t="str">
        <f>IF(ISNUMBER(_xll.BDP($C848, "DELTA_MID")),_xll.BDP($C848, "DELTA_MID")," ")</f>
        <v xml:space="preserve"> </v>
      </c>
      <c r="O848" s="7" t="str">
        <f>IF(ISNUMBER(N848),_xll.BDP($C848, "OPT_UNDL_TICKER")," ")</f>
        <v xml:space="preserve"> </v>
      </c>
      <c r="P848" s="8" t="str">
        <f>IF(ISNUMBER(N848),_xll.BDP($C848, "OPT_UNDL_PX")," ")</f>
        <v xml:space="preserve"> </v>
      </c>
      <c r="Q848" s="7" t="str">
        <f t="shared" si="13"/>
        <v xml:space="preserve"> </v>
      </c>
      <c r="R848" s="8" t="str">
        <f>IF(ISNUMBER(_xll.BDP($T848&amp;" Index","DUR_ADJ_OAS_MID")),_xll.BDP($T848&amp;" Index","DUR_ADJ_OAS_MID"),IF(ISNUMBER(_xll.BDP($T848&amp;" Govt","DUR_ADJ_OAS_MID")),_xll.BDP($T848&amp;" Govt","DUR_ADJ_OAS_MID")," "))</f>
        <v xml:space="preserve"> </v>
      </c>
      <c r="S848" s="7" t="str">
        <f ca="1">IF(AND(A847="SVOL",C847="Cash"),                                     SUM(INDIRECT(ADDRESS(ROW()-(COUNTIF(A:A,"SVOL")),COLUMN())):INDIRECT(ADDRESS(ROW()-1,COLUMN()))),                                    IF(AND(A848="TYA",C848="Cash"), SUM(INDIRECT(ADDRESS(ROW()-(COUNTIF(A:A,"TYA")-1),COLUMN())):INDIRECT(ADDRESS(ROW()-1,COLUMN()))),                                    IF(AND(A848="SVOL",ISNUMBER(FIND(" Govt",C848))),"", IF(AND(A848="SVOL",ISNUMBER(FIND(" Index",C848))),J848,                                    IF(ISNUMBER(N848),Q848*N848,IF(ISNUMBER(R848),J848*R848," "))))))</f>
        <v xml:space="preserve"> </v>
      </c>
      <c r="AB848" s="8" t="s">
        <v>1561</v>
      </c>
      <c r="AG848" s="17" t="s">
        <v>6276</v>
      </c>
    </row>
    <row r="849" spans="1:33" x14ac:dyDescent="0.35">
      <c r="A849" t="s">
        <v>1560</v>
      </c>
      <c r="B849" t="s">
        <v>2686</v>
      </c>
      <c r="C849" t="s">
        <v>2687</v>
      </c>
      <c r="D849" t="s">
        <v>2688</v>
      </c>
      <c r="E849" t="s">
        <v>2689</v>
      </c>
      <c r="G849" s="1">
        <v>49311.667676023622</v>
      </c>
      <c r="H849" s="1">
        <v>19.344117600000001</v>
      </c>
      <c r="I849" s="2">
        <v>953890.69857711974</v>
      </c>
      <c r="J849" s="3">
        <v>6.0402510878881316E-3</v>
      </c>
      <c r="K849" s="4">
        <v>157922358.63999999</v>
      </c>
      <c r="L849" s="5">
        <v>6850001</v>
      </c>
      <c r="M849" s="6">
        <v>23.054355560000001</v>
      </c>
      <c r="N849" s="7" t="str">
        <f>IF(ISNUMBER(_xll.BDP($C849, "DELTA_MID")),_xll.BDP($C849, "DELTA_MID")," ")</f>
        <v xml:space="preserve"> </v>
      </c>
      <c r="O849" s="7" t="str">
        <f>IF(ISNUMBER(N849),_xll.BDP($C849, "OPT_UNDL_TICKER")," ")</f>
        <v xml:space="preserve"> </v>
      </c>
      <c r="P849" s="8" t="str">
        <f>IF(ISNUMBER(N849),_xll.BDP($C849, "OPT_UNDL_PX")," ")</f>
        <v xml:space="preserve"> </v>
      </c>
      <c r="Q849" s="7" t="str">
        <f t="shared" si="13"/>
        <v xml:space="preserve"> </v>
      </c>
      <c r="R849" s="8" t="str">
        <f>IF(ISNUMBER(_xll.BDP($T849&amp;" Index","DUR_ADJ_OAS_MID")),_xll.BDP($T849&amp;" Index","DUR_ADJ_OAS_MID"),IF(ISNUMBER(_xll.BDP($T849&amp;" Govt","DUR_ADJ_OAS_MID")),_xll.BDP($T849&amp;" Govt","DUR_ADJ_OAS_MID")," "))</f>
        <v xml:space="preserve"> </v>
      </c>
      <c r="S849" s="7" t="str">
        <f ca="1">IF(AND(A848="SVOL",C848="Cash"),                                     SUM(INDIRECT(ADDRESS(ROW()-(COUNTIF(A:A,"SVOL")),COLUMN())):INDIRECT(ADDRESS(ROW()-1,COLUMN()))),                                    IF(AND(A849="TYA",C849="Cash"), SUM(INDIRECT(ADDRESS(ROW()-(COUNTIF(A:A,"TYA")-1),COLUMN())):INDIRECT(ADDRESS(ROW()-1,COLUMN()))),                                    IF(AND(A849="SVOL",ISNUMBER(FIND(" Govt",C849))),"", IF(AND(A849="SVOL",ISNUMBER(FIND(" Index",C849))),J849,                                    IF(ISNUMBER(N849),Q849*N849,IF(ISNUMBER(R849),J849*R849," "))))))</f>
        <v xml:space="preserve"> </v>
      </c>
      <c r="AB849" s="8" t="s">
        <v>1561</v>
      </c>
      <c r="AG849" s="17" t="s">
        <v>6276</v>
      </c>
    </row>
    <row r="850" spans="1:33" x14ac:dyDescent="0.35">
      <c r="A850" t="s">
        <v>1560</v>
      </c>
      <c r="B850" t="s">
        <v>2690</v>
      </c>
      <c r="C850" t="s">
        <v>2691</v>
      </c>
      <c r="D850" t="s">
        <v>2692</v>
      </c>
      <c r="E850" t="s">
        <v>2693</v>
      </c>
      <c r="G850" s="1">
        <v>6887.4333158060108</v>
      </c>
      <c r="H850" s="1">
        <v>11.536580000000001</v>
      </c>
      <c r="I850" s="2">
        <v>79457.425442461317</v>
      </c>
      <c r="J850" s="3">
        <v>5.0314234239366045E-4</v>
      </c>
      <c r="K850" s="4">
        <v>157922358.63999999</v>
      </c>
      <c r="L850" s="5">
        <v>6850001</v>
      </c>
      <c r="M850" s="6">
        <v>23.054355560000001</v>
      </c>
      <c r="N850" s="7" t="str">
        <f>IF(ISNUMBER(_xll.BDP($C850, "DELTA_MID")),_xll.BDP($C850, "DELTA_MID")," ")</f>
        <v xml:space="preserve"> </v>
      </c>
      <c r="O850" s="7" t="str">
        <f>IF(ISNUMBER(N850),_xll.BDP($C850, "OPT_UNDL_TICKER")," ")</f>
        <v xml:space="preserve"> </v>
      </c>
      <c r="P850" s="8" t="str">
        <f>IF(ISNUMBER(N850),_xll.BDP($C850, "OPT_UNDL_PX")," ")</f>
        <v xml:space="preserve"> </v>
      </c>
      <c r="Q850" s="7" t="str">
        <f t="shared" si="13"/>
        <v xml:space="preserve"> </v>
      </c>
      <c r="R850" s="8" t="str">
        <f>IF(ISNUMBER(_xll.BDP($T850&amp;" Index","DUR_ADJ_OAS_MID")),_xll.BDP($T850&amp;" Index","DUR_ADJ_OAS_MID"),IF(ISNUMBER(_xll.BDP($T850&amp;" Govt","DUR_ADJ_OAS_MID")),_xll.BDP($T850&amp;" Govt","DUR_ADJ_OAS_MID")," "))</f>
        <v xml:space="preserve"> </v>
      </c>
      <c r="S850" s="7" t="str">
        <f ca="1">IF(AND(A849="SVOL",C849="Cash"),                                     SUM(INDIRECT(ADDRESS(ROW()-(COUNTIF(A:A,"SVOL")),COLUMN())):INDIRECT(ADDRESS(ROW()-1,COLUMN()))),                                    IF(AND(A850="TYA",C850="Cash"), SUM(INDIRECT(ADDRESS(ROW()-(COUNTIF(A:A,"TYA")-1),COLUMN())):INDIRECT(ADDRESS(ROW()-1,COLUMN()))),                                    IF(AND(A850="SVOL",ISNUMBER(FIND(" Govt",C850))),"", IF(AND(A850="SVOL",ISNUMBER(FIND(" Index",C850))),J850,                                    IF(ISNUMBER(N850),Q850*N850,IF(ISNUMBER(R850),J850*R850," "))))))</f>
        <v xml:space="preserve"> </v>
      </c>
      <c r="AB850" s="8" t="s">
        <v>1561</v>
      </c>
      <c r="AG850" s="17" t="s">
        <v>6276</v>
      </c>
    </row>
    <row r="851" spans="1:33" x14ac:dyDescent="0.35">
      <c r="A851" t="s">
        <v>1560</v>
      </c>
      <c r="B851" t="s">
        <v>2694</v>
      </c>
      <c r="C851" t="s">
        <v>2695</v>
      </c>
      <c r="D851" t="s">
        <v>2696</v>
      </c>
      <c r="E851" t="s">
        <v>2697</v>
      </c>
      <c r="G851" s="1">
        <v>9695.8890759994229</v>
      </c>
      <c r="H851" s="1">
        <v>139.44999999999999</v>
      </c>
      <c r="I851" s="2">
        <v>1352091.7316481189</v>
      </c>
      <c r="J851" s="3">
        <v>8.5617498579181519E-3</v>
      </c>
      <c r="K851" s="4">
        <v>157922358.63999999</v>
      </c>
      <c r="L851" s="5">
        <v>6850001</v>
      </c>
      <c r="M851" s="6">
        <v>23.054355560000001</v>
      </c>
      <c r="N851" s="7" t="str">
        <f>IF(ISNUMBER(_xll.BDP($C851, "DELTA_MID")),_xll.BDP($C851, "DELTA_MID")," ")</f>
        <v xml:space="preserve"> </v>
      </c>
      <c r="O851" s="7" t="str">
        <f>IF(ISNUMBER(N851),_xll.BDP($C851, "OPT_UNDL_TICKER")," ")</f>
        <v xml:space="preserve"> </v>
      </c>
      <c r="P851" s="8" t="str">
        <f>IF(ISNUMBER(N851),_xll.BDP($C851, "OPT_UNDL_PX")," ")</f>
        <v xml:space="preserve"> </v>
      </c>
      <c r="Q851" s="7" t="str">
        <f t="shared" si="13"/>
        <v xml:space="preserve"> </v>
      </c>
      <c r="R851" s="8" t="str">
        <f>IF(ISNUMBER(_xll.BDP($T851&amp;" Index","DUR_ADJ_OAS_MID")),_xll.BDP($T851&amp;" Index","DUR_ADJ_OAS_MID"),IF(ISNUMBER(_xll.BDP($T851&amp;" Govt","DUR_ADJ_OAS_MID")),_xll.BDP($T851&amp;" Govt","DUR_ADJ_OAS_MID")," "))</f>
        <v xml:space="preserve"> </v>
      </c>
      <c r="S851" s="7" t="str">
        <f ca="1">IF(AND(A850="SVOL",C850="Cash"),                                     SUM(INDIRECT(ADDRESS(ROW()-(COUNTIF(A:A,"SVOL")),COLUMN())):INDIRECT(ADDRESS(ROW()-1,COLUMN()))),                                    IF(AND(A851="TYA",C851="Cash"), SUM(INDIRECT(ADDRESS(ROW()-(COUNTIF(A:A,"TYA")-1),COLUMN())):INDIRECT(ADDRESS(ROW()-1,COLUMN()))),                                    IF(AND(A851="SVOL",ISNUMBER(FIND(" Govt",C851))),"", IF(AND(A851="SVOL",ISNUMBER(FIND(" Index",C851))),J851,                                    IF(ISNUMBER(N851),Q851*N851,IF(ISNUMBER(R851),J851*R851," "))))))</f>
        <v xml:space="preserve"> </v>
      </c>
      <c r="AB851" s="8" t="s">
        <v>1561</v>
      </c>
      <c r="AG851" s="17" t="s">
        <v>6276</v>
      </c>
    </row>
    <row r="852" spans="1:33" x14ac:dyDescent="0.35">
      <c r="A852" t="s">
        <v>1560</v>
      </c>
      <c r="B852" t="s">
        <v>2698</v>
      </c>
      <c r="C852" t="s">
        <v>2699</v>
      </c>
      <c r="D852" t="s">
        <v>2700</v>
      </c>
      <c r="E852" t="s">
        <v>2701</v>
      </c>
      <c r="G852" s="1">
        <v>18479.454433016668</v>
      </c>
      <c r="H852" s="1">
        <v>9.3897294000000002</v>
      </c>
      <c r="I852" s="2">
        <v>173517.07658565699</v>
      </c>
      <c r="J852" s="3">
        <v>1.0987492719837519E-3</v>
      </c>
      <c r="K852" s="4">
        <v>157922358.63999999</v>
      </c>
      <c r="L852" s="5">
        <v>6850001</v>
      </c>
      <c r="M852" s="6">
        <v>23.054355560000001</v>
      </c>
      <c r="N852" s="7" t="str">
        <f>IF(ISNUMBER(_xll.BDP($C852, "DELTA_MID")),_xll.BDP($C852, "DELTA_MID")," ")</f>
        <v xml:space="preserve"> </v>
      </c>
      <c r="O852" s="7" t="str">
        <f>IF(ISNUMBER(N852),_xll.BDP($C852, "OPT_UNDL_TICKER")," ")</f>
        <v xml:space="preserve"> </v>
      </c>
      <c r="P852" s="8" t="str">
        <f>IF(ISNUMBER(N852),_xll.BDP($C852, "OPT_UNDL_PX")," ")</f>
        <v xml:space="preserve"> </v>
      </c>
      <c r="Q852" s="7" t="str">
        <f t="shared" si="13"/>
        <v xml:space="preserve"> </v>
      </c>
      <c r="R852" s="8" t="str">
        <f>IF(ISNUMBER(_xll.BDP($T852&amp;" Index","DUR_ADJ_OAS_MID")),_xll.BDP($T852&amp;" Index","DUR_ADJ_OAS_MID"),IF(ISNUMBER(_xll.BDP($T852&amp;" Govt","DUR_ADJ_OAS_MID")),_xll.BDP($T852&amp;" Govt","DUR_ADJ_OAS_MID")," "))</f>
        <v xml:space="preserve"> </v>
      </c>
      <c r="S852" s="7" t="str">
        <f ca="1">IF(AND(A851="SVOL",C851="Cash"),                                     SUM(INDIRECT(ADDRESS(ROW()-(COUNTIF(A:A,"SVOL")),COLUMN())):INDIRECT(ADDRESS(ROW()-1,COLUMN()))),                                    IF(AND(A852="TYA",C852="Cash"), SUM(INDIRECT(ADDRESS(ROW()-(COUNTIF(A:A,"TYA")-1),COLUMN())):INDIRECT(ADDRESS(ROW()-1,COLUMN()))),                                    IF(AND(A852="SVOL",ISNUMBER(FIND(" Govt",C852))),"", IF(AND(A852="SVOL",ISNUMBER(FIND(" Index",C852))),J852,                                    IF(ISNUMBER(N852),Q852*N852,IF(ISNUMBER(R852),J852*R852," "))))))</f>
        <v xml:space="preserve"> </v>
      </c>
      <c r="AB852" s="8" t="s">
        <v>1561</v>
      </c>
      <c r="AG852" s="17" t="s">
        <v>6276</v>
      </c>
    </row>
    <row r="853" spans="1:33" x14ac:dyDescent="0.35">
      <c r="A853" t="s">
        <v>1560</v>
      </c>
      <c r="B853" t="s">
        <v>2702</v>
      </c>
      <c r="C853" t="s">
        <v>2703</v>
      </c>
      <c r="D853" t="s">
        <v>2704</v>
      </c>
      <c r="E853" t="s">
        <v>2705</v>
      </c>
      <c r="G853" s="1">
        <v>32090.482409238892</v>
      </c>
      <c r="H853" s="1">
        <v>16.74481875</v>
      </c>
      <c r="I853" s="2">
        <v>537349.31154276861</v>
      </c>
      <c r="J853" s="3">
        <v>3.4026170592329542E-3</v>
      </c>
      <c r="K853" s="4">
        <v>157922358.63999999</v>
      </c>
      <c r="L853" s="5">
        <v>6850001</v>
      </c>
      <c r="M853" s="6">
        <v>23.054355560000001</v>
      </c>
      <c r="N853" s="7" t="str">
        <f>IF(ISNUMBER(_xll.BDP($C853, "DELTA_MID")),_xll.BDP($C853, "DELTA_MID")," ")</f>
        <v xml:space="preserve"> </v>
      </c>
      <c r="O853" s="7" t="str">
        <f>IF(ISNUMBER(N853),_xll.BDP($C853, "OPT_UNDL_TICKER")," ")</f>
        <v xml:space="preserve"> </v>
      </c>
      <c r="P853" s="8" t="str">
        <f>IF(ISNUMBER(N853),_xll.BDP($C853, "OPT_UNDL_PX")," ")</f>
        <v xml:space="preserve"> </v>
      </c>
      <c r="Q853" s="7" t="str">
        <f t="shared" si="13"/>
        <v xml:space="preserve"> </v>
      </c>
      <c r="R853" s="8" t="str">
        <f>IF(ISNUMBER(_xll.BDP($T853&amp;" Index","DUR_ADJ_OAS_MID")),_xll.BDP($T853&amp;" Index","DUR_ADJ_OAS_MID"),IF(ISNUMBER(_xll.BDP($T853&amp;" Govt","DUR_ADJ_OAS_MID")),_xll.BDP($T853&amp;" Govt","DUR_ADJ_OAS_MID")," "))</f>
        <v xml:space="preserve"> </v>
      </c>
      <c r="S853" s="7" t="str">
        <f ca="1">IF(AND(A852="SVOL",C852="Cash"),                                     SUM(INDIRECT(ADDRESS(ROW()-(COUNTIF(A:A,"SVOL")),COLUMN())):INDIRECT(ADDRESS(ROW()-1,COLUMN()))),                                    IF(AND(A853="TYA",C853="Cash"), SUM(INDIRECT(ADDRESS(ROW()-(COUNTIF(A:A,"TYA")-1),COLUMN())):INDIRECT(ADDRESS(ROW()-1,COLUMN()))),                                    IF(AND(A853="SVOL",ISNUMBER(FIND(" Govt",C853))),"", IF(AND(A853="SVOL",ISNUMBER(FIND(" Index",C853))),J853,                                    IF(ISNUMBER(N853),Q853*N853,IF(ISNUMBER(R853),J853*R853," "))))))</f>
        <v xml:space="preserve"> </v>
      </c>
      <c r="AB853" s="8" t="s">
        <v>1561</v>
      </c>
      <c r="AG853" s="17" t="s">
        <v>6276</v>
      </c>
    </row>
    <row r="854" spans="1:33" x14ac:dyDescent="0.35">
      <c r="A854" t="s">
        <v>1560</v>
      </c>
      <c r="B854" t="s">
        <v>2706</v>
      </c>
      <c r="C854" t="s">
        <v>2707</v>
      </c>
      <c r="D854" t="s">
        <v>2708</v>
      </c>
      <c r="E854" t="s">
        <v>2709</v>
      </c>
      <c r="F854" t="s">
        <v>2710</v>
      </c>
      <c r="G854" s="1">
        <v>2836.4403681236699</v>
      </c>
      <c r="H854" s="1">
        <v>113.74</v>
      </c>
      <c r="I854" s="2">
        <v>322616.72747038619</v>
      </c>
      <c r="J854" s="3">
        <v>2.0428818961970019E-3</v>
      </c>
      <c r="K854" s="4">
        <v>157922358.63999999</v>
      </c>
      <c r="L854" s="5">
        <v>6850001</v>
      </c>
      <c r="M854" s="6">
        <v>23.054355560000001</v>
      </c>
      <c r="N854" s="7" t="str">
        <f>IF(ISNUMBER(_xll.BDP($C854, "DELTA_MID")),_xll.BDP($C854, "DELTA_MID")," ")</f>
        <v xml:space="preserve"> </v>
      </c>
      <c r="O854" s="7" t="str">
        <f>IF(ISNUMBER(N854),_xll.BDP($C854, "OPT_UNDL_TICKER")," ")</f>
        <v xml:space="preserve"> </v>
      </c>
      <c r="P854" s="8" t="str">
        <f>IF(ISNUMBER(N854),_xll.BDP($C854, "OPT_UNDL_PX")," ")</f>
        <v xml:space="preserve"> </v>
      </c>
      <c r="Q854" s="7" t="str">
        <f t="shared" si="13"/>
        <v xml:space="preserve"> </v>
      </c>
      <c r="R854" s="8" t="str">
        <f>IF(ISNUMBER(_xll.BDP($T854&amp;" Index","DUR_ADJ_OAS_MID")),_xll.BDP($T854&amp;" Index","DUR_ADJ_OAS_MID"),IF(ISNUMBER(_xll.BDP($T854&amp;" Govt","DUR_ADJ_OAS_MID")),_xll.BDP($T854&amp;" Govt","DUR_ADJ_OAS_MID")," "))</f>
        <v xml:space="preserve"> </v>
      </c>
      <c r="S854" s="7" t="str">
        <f ca="1">IF(AND(A853="SVOL",C853="Cash"),                                     SUM(INDIRECT(ADDRESS(ROW()-(COUNTIF(A:A,"SVOL")),COLUMN())):INDIRECT(ADDRESS(ROW()-1,COLUMN()))),                                    IF(AND(A854="TYA",C854="Cash"), SUM(INDIRECT(ADDRESS(ROW()-(COUNTIF(A:A,"TYA")-1),COLUMN())):INDIRECT(ADDRESS(ROW()-1,COLUMN()))),                                    IF(AND(A854="SVOL",ISNUMBER(FIND(" Govt",C854))),"", IF(AND(A854="SVOL",ISNUMBER(FIND(" Index",C854))),J854,                                    IF(ISNUMBER(N854),Q854*N854,IF(ISNUMBER(R854),J854*R854," "))))))</f>
        <v xml:space="preserve"> </v>
      </c>
      <c r="AB854" s="8" t="s">
        <v>1561</v>
      </c>
      <c r="AG854" s="17" t="s">
        <v>6276</v>
      </c>
    </row>
    <row r="855" spans="1:33" x14ac:dyDescent="0.35">
      <c r="A855" t="s">
        <v>1560</v>
      </c>
      <c r="B855" t="s">
        <v>2711</v>
      </c>
      <c r="C855" t="s">
        <v>2712</v>
      </c>
      <c r="D855" t="s">
        <v>2713</v>
      </c>
      <c r="E855" t="s">
        <v>2714</v>
      </c>
      <c r="F855" t="s">
        <v>2715</v>
      </c>
      <c r="G855" s="1">
        <v>2746.4572969434439</v>
      </c>
      <c r="H855" s="1">
        <v>93.82</v>
      </c>
      <c r="I855" s="2">
        <v>257672.62359923389</v>
      </c>
      <c r="J855" s="3">
        <v>1.631641179996714E-3</v>
      </c>
      <c r="K855" s="4">
        <v>157922358.63999999</v>
      </c>
      <c r="L855" s="5">
        <v>6850001</v>
      </c>
      <c r="M855" s="6">
        <v>23.054355560000001</v>
      </c>
      <c r="N855" s="7" t="str">
        <f>IF(ISNUMBER(_xll.BDP($C855, "DELTA_MID")),_xll.BDP($C855, "DELTA_MID")," ")</f>
        <v xml:space="preserve"> </v>
      </c>
      <c r="O855" s="7" t="str">
        <f>IF(ISNUMBER(N855),_xll.BDP($C855, "OPT_UNDL_TICKER")," ")</f>
        <v xml:space="preserve"> </v>
      </c>
      <c r="P855" s="8" t="str">
        <f>IF(ISNUMBER(N855),_xll.BDP($C855, "OPT_UNDL_PX")," ")</f>
        <v xml:space="preserve"> </v>
      </c>
      <c r="Q855" s="7" t="str">
        <f t="shared" si="13"/>
        <v xml:space="preserve"> </v>
      </c>
      <c r="R855" s="8" t="str">
        <f>IF(ISNUMBER(_xll.BDP($T855&amp;" Index","DUR_ADJ_OAS_MID")),_xll.BDP($T855&amp;" Index","DUR_ADJ_OAS_MID"),IF(ISNUMBER(_xll.BDP($T855&amp;" Govt","DUR_ADJ_OAS_MID")),_xll.BDP($T855&amp;" Govt","DUR_ADJ_OAS_MID")," "))</f>
        <v xml:space="preserve"> </v>
      </c>
      <c r="S855" s="7" t="str">
        <f ca="1">IF(AND(A854="SVOL",C854="Cash"),                                     SUM(INDIRECT(ADDRESS(ROW()-(COUNTIF(A:A,"SVOL")),COLUMN())):INDIRECT(ADDRESS(ROW()-1,COLUMN()))),                                    IF(AND(A855="TYA",C855="Cash"), SUM(INDIRECT(ADDRESS(ROW()-(COUNTIF(A:A,"TYA")-1),COLUMN())):INDIRECT(ADDRESS(ROW()-1,COLUMN()))),                                    IF(AND(A855="SVOL",ISNUMBER(FIND(" Govt",C855))),"", IF(AND(A855="SVOL",ISNUMBER(FIND(" Index",C855))),J855,                                    IF(ISNUMBER(N855),Q855*N855,IF(ISNUMBER(R855),J855*R855," "))))))</f>
        <v xml:space="preserve"> </v>
      </c>
      <c r="AB855" s="8" t="s">
        <v>1561</v>
      </c>
      <c r="AG855" s="17" t="s">
        <v>6276</v>
      </c>
    </row>
    <row r="856" spans="1:33" x14ac:dyDescent="0.35">
      <c r="A856" t="s">
        <v>1560</v>
      </c>
      <c r="B856" t="s">
        <v>2716</v>
      </c>
      <c r="C856" t="s">
        <v>2717</v>
      </c>
      <c r="D856" t="s">
        <v>2718</v>
      </c>
      <c r="E856" t="s">
        <v>2719</v>
      </c>
      <c r="F856" t="s">
        <v>2720</v>
      </c>
      <c r="G856" s="1">
        <v>1277.0818836983999</v>
      </c>
      <c r="H856" s="1">
        <v>213.15</v>
      </c>
      <c r="I856" s="2">
        <v>272210.00351031398</v>
      </c>
      <c r="J856" s="3">
        <v>1.7236951490247449E-3</v>
      </c>
      <c r="K856" s="4">
        <v>157922358.63999999</v>
      </c>
      <c r="L856" s="5">
        <v>6850001</v>
      </c>
      <c r="M856" s="6">
        <v>23.054355560000001</v>
      </c>
      <c r="N856" s="7" t="str">
        <f>IF(ISNUMBER(_xll.BDP($C856, "DELTA_MID")),_xll.BDP($C856, "DELTA_MID")," ")</f>
        <v xml:space="preserve"> </v>
      </c>
      <c r="O856" s="7" t="str">
        <f>IF(ISNUMBER(N856),_xll.BDP($C856, "OPT_UNDL_TICKER")," ")</f>
        <v xml:space="preserve"> </v>
      </c>
      <c r="P856" s="8" t="str">
        <f>IF(ISNUMBER(N856),_xll.BDP($C856, "OPT_UNDL_PX")," ")</f>
        <v xml:space="preserve"> </v>
      </c>
      <c r="Q856" s="7" t="str">
        <f t="shared" si="13"/>
        <v xml:space="preserve"> </v>
      </c>
      <c r="R856" s="8" t="str">
        <f>IF(ISNUMBER(_xll.BDP($T856&amp;" Index","DUR_ADJ_OAS_MID")),_xll.BDP($T856&amp;" Index","DUR_ADJ_OAS_MID"),IF(ISNUMBER(_xll.BDP($T856&amp;" Govt","DUR_ADJ_OAS_MID")),_xll.BDP($T856&amp;" Govt","DUR_ADJ_OAS_MID")," "))</f>
        <v xml:space="preserve"> </v>
      </c>
      <c r="S856" s="7" t="str">
        <f ca="1">IF(AND(A855="SVOL",C855="Cash"),                                     SUM(INDIRECT(ADDRESS(ROW()-(COUNTIF(A:A,"SVOL")),COLUMN())):INDIRECT(ADDRESS(ROW()-1,COLUMN()))),                                    IF(AND(A856="TYA",C856="Cash"), SUM(INDIRECT(ADDRESS(ROW()-(COUNTIF(A:A,"TYA")-1),COLUMN())):INDIRECT(ADDRESS(ROW()-1,COLUMN()))),                                    IF(AND(A856="SVOL",ISNUMBER(FIND(" Govt",C856))),"", IF(AND(A856="SVOL",ISNUMBER(FIND(" Index",C856))),J856,                                    IF(ISNUMBER(N856),Q856*N856,IF(ISNUMBER(R856),J856*R856," "))))))</f>
        <v xml:space="preserve"> </v>
      </c>
      <c r="AB856" s="8" t="s">
        <v>1561</v>
      </c>
      <c r="AG856" s="17" t="s">
        <v>6276</v>
      </c>
    </row>
    <row r="857" spans="1:33" x14ac:dyDescent="0.35">
      <c r="A857" t="s">
        <v>1560</v>
      </c>
      <c r="B857" t="s">
        <v>2721</v>
      </c>
      <c r="C857" t="s">
        <v>2722</v>
      </c>
      <c r="D857" t="s">
        <v>2723</v>
      </c>
      <c r="E857" t="s">
        <v>2724</v>
      </c>
      <c r="G857" s="1">
        <v>12176.67033253177</v>
      </c>
      <c r="H857" s="1">
        <v>19.864614</v>
      </c>
      <c r="I857" s="2">
        <v>241884.85596099519</v>
      </c>
      <c r="J857" s="3">
        <v>1.531669473810204E-3</v>
      </c>
      <c r="K857" s="4">
        <v>157922358.63999999</v>
      </c>
      <c r="L857" s="5">
        <v>6850001</v>
      </c>
      <c r="M857" s="6">
        <v>23.054355560000001</v>
      </c>
      <c r="N857" s="7" t="str">
        <f>IF(ISNUMBER(_xll.BDP($C857, "DELTA_MID")),_xll.BDP($C857, "DELTA_MID")," ")</f>
        <v xml:space="preserve"> </v>
      </c>
      <c r="O857" s="7" t="str">
        <f>IF(ISNUMBER(N857),_xll.BDP($C857, "OPT_UNDL_TICKER")," ")</f>
        <v xml:space="preserve"> </v>
      </c>
      <c r="P857" s="8" t="str">
        <f>IF(ISNUMBER(N857),_xll.BDP($C857, "OPT_UNDL_PX")," ")</f>
        <v xml:space="preserve"> </v>
      </c>
      <c r="Q857" s="7" t="str">
        <f t="shared" si="13"/>
        <v xml:space="preserve"> </v>
      </c>
      <c r="R857" s="8" t="str">
        <f>IF(ISNUMBER(_xll.BDP($T857&amp;" Index","DUR_ADJ_OAS_MID")),_xll.BDP($T857&amp;" Index","DUR_ADJ_OAS_MID"),IF(ISNUMBER(_xll.BDP($T857&amp;" Govt","DUR_ADJ_OAS_MID")),_xll.BDP($T857&amp;" Govt","DUR_ADJ_OAS_MID")," "))</f>
        <v xml:space="preserve"> </v>
      </c>
      <c r="S857" s="7" t="str">
        <f ca="1">IF(AND(A856="SVOL",C856="Cash"),                                     SUM(INDIRECT(ADDRESS(ROW()-(COUNTIF(A:A,"SVOL")),COLUMN())):INDIRECT(ADDRESS(ROW()-1,COLUMN()))),                                    IF(AND(A857="TYA",C857="Cash"), SUM(INDIRECT(ADDRESS(ROW()-(COUNTIF(A:A,"TYA")-1),COLUMN())):INDIRECT(ADDRESS(ROW()-1,COLUMN()))),                                    IF(AND(A857="SVOL",ISNUMBER(FIND(" Govt",C857))),"", IF(AND(A857="SVOL",ISNUMBER(FIND(" Index",C857))),J857,                                    IF(ISNUMBER(N857),Q857*N857,IF(ISNUMBER(R857),J857*R857," "))))))</f>
        <v xml:space="preserve"> </v>
      </c>
      <c r="AB857" s="8" t="s">
        <v>1561</v>
      </c>
      <c r="AG857" s="17" t="s">
        <v>6276</v>
      </c>
    </row>
    <row r="858" spans="1:33" x14ac:dyDescent="0.35">
      <c r="A858" t="s">
        <v>1560</v>
      </c>
      <c r="B858" t="s">
        <v>2725</v>
      </c>
      <c r="C858" t="s">
        <v>2726</v>
      </c>
      <c r="D858" t="s">
        <v>2727</v>
      </c>
      <c r="E858" t="s">
        <v>2728</v>
      </c>
      <c r="F858" t="s">
        <v>2729</v>
      </c>
      <c r="G858" s="1">
        <v>2277.021534218225</v>
      </c>
      <c r="H858" s="1">
        <v>103.89</v>
      </c>
      <c r="I858" s="2">
        <v>236559.76718993139</v>
      </c>
      <c r="J858" s="3">
        <v>1.497949810445735E-3</v>
      </c>
      <c r="K858" s="4">
        <v>157922358.63999999</v>
      </c>
      <c r="L858" s="5">
        <v>6850001</v>
      </c>
      <c r="M858" s="6">
        <v>23.054355560000001</v>
      </c>
      <c r="N858" s="7" t="str">
        <f>IF(ISNUMBER(_xll.BDP($C858, "DELTA_MID")),_xll.BDP($C858, "DELTA_MID")," ")</f>
        <v xml:space="preserve"> </v>
      </c>
      <c r="O858" s="7" t="str">
        <f>IF(ISNUMBER(N858),_xll.BDP($C858, "OPT_UNDL_TICKER")," ")</f>
        <v xml:space="preserve"> </v>
      </c>
      <c r="P858" s="8" t="str">
        <f>IF(ISNUMBER(N858),_xll.BDP($C858, "OPT_UNDL_PX")," ")</f>
        <v xml:space="preserve"> </v>
      </c>
      <c r="Q858" s="7" t="str">
        <f t="shared" si="13"/>
        <v xml:space="preserve"> </v>
      </c>
      <c r="R858" s="8" t="str">
        <f>IF(ISNUMBER(_xll.BDP($T858&amp;" Index","DUR_ADJ_OAS_MID")),_xll.BDP($T858&amp;" Index","DUR_ADJ_OAS_MID"),IF(ISNUMBER(_xll.BDP($T858&amp;" Govt","DUR_ADJ_OAS_MID")),_xll.BDP($T858&amp;" Govt","DUR_ADJ_OAS_MID")," "))</f>
        <v xml:space="preserve"> </v>
      </c>
      <c r="S858" s="7" t="str">
        <f ca="1">IF(AND(A857="SVOL",C857="Cash"),                                     SUM(INDIRECT(ADDRESS(ROW()-(COUNTIF(A:A,"SVOL")),COLUMN())):INDIRECT(ADDRESS(ROW()-1,COLUMN()))),                                    IF(AND(A858="TYA",C858="Cash"), SUM(INDIRECT(ADDRESS(ROW()-(COUNTIF(A:A,"TYA")-1),COLUMN())):INDIRECT(ADDRESS(ROW()-1,COLUMN()))),                                    IF(AND(A858="SVOL",ISNUMBER(FIND(" Govt",C858))),"", IF(AND(A858="SVOL",ISNUMBER(FIND(" Index",C858))),J858,                                    IF(ISNUMBER(N858),Q858*N858,IF(ISNUMBER(R858),J858*R858," "))))))</f>
        <v xml:space="preserve"> </v>
      </c>
      <c r="AB858" s="8" t="s">
        <v>1561</v>
      </c>
      <c r="AG858" s="17" t="s">
        <v>6276</v>
      </c>
    </row>
    <row r="859" spans="1:33" x14ac:dyDescent="0.35">
      <c r="A859" t="s">
        <v>1560</v>
      </c>
      <c r="B859" t="s">
        <v>2730</v>
      </c>
      <c r="C859" t="s">
        <v>2731</v>
      </c>
      <c r="D859" t="s">
        <v>2732</v>
      </c>
      <c r="E859" t="s">
        <v>2733</v>
      </c>
      <c r="F859" t="s">
        <v>2734</v>
      </c>
      <c r="G859" s="1">
        <v>13454.65463096846</v>
      </c>
      <c r="H859" s="1">
        <v>60.95</v>
      </c>
      <c r="I859" s="2">
        <v>820061.19975752744</v>
      </c>
      <c r="J859" s="3">
        <v>5.1928125112856247E-3</v>
      </c>
      <c r="K859" s="4">
        <v>157922358.63999999</v>
      </c>
      <c r="L859" s="5">
        <v>6850001</v>
      </c>
      <c r="M859" s="6">
        <v>23.054355560000001</v>
      </c>
      <c r="N859" s="7" t="str">
        <f>IF(ISNUMBER(_xll.BDP($C859, "DELTA_MID")),_xll.BDP($C859, "DELTA_MID")," ")</f>
        <v xml:space="preserve"> </v>
      </c>
      <c r="O859" s="7" t="str">
        <f>IF(ISNUMBER(N859),_xll.BDP($C859, "OPT_UNDL_TICKER")," ")</f>
        <v xml:space="preserve"> </v>
      </c>
      <c r="P859" s="8" t="str">
        <f>IF(ISNUMBER(N859),_xll.BDP($C859, "OPT_UNDL_PX")," ")</f>
        <v xml:space="preserve"> </v>
      </c>
      <c r="Q859" s="7" t="str">
        <f t="shared" si="13"/>
        <v xml:space="preserve"> </v>
      </c>
      <c r="R859" s="8" t="str">
        <f>IF(ISNUMBER(_xll.BDP($T859&amp;" Index","DUR_ADJ_OAS_MID")),_xll.BDP($T859&amp;" Index","DUR_ADJ_OAS_MID"),IF(ISNUMBER(_xll.BDP($T859&amp;" Govt","DUR_ADJ_OAS_MID")),_xll.BDP($T859&amp;" Govt","DUR_ADJ_OAS_MID")," "))</f>
        <v xml:space="preserve"> </v>
      </c>
      <c r="S859" s="7" t="str">
        <f ca="1">IF(AND(A858="SVOL",C858="Cash"),                                     SUM(INDIRECT(ADDRESS(ROW()-(COUNTIF(A:A,"SVOL")),COLUMN())):INDIRECT(ADDRESS(ROW()-1,COLUMN()))),                                    IF(AND(A859="TYA",C859="Cash"), SUM(INDIRECT(ADDRESS(ROW()-(COUNTIF(A:A,"TYA")-1),COLUMN())):INDIRECT(ADDRESS(ROW()-1,COLUMN()))),                                    IF(AND(A859="SVOL",ISNUMBER(FIND(" Govt",C859))),"", IF(AND(A859="SVOL",ISNUMBER(FIND(" Index",C859))),J859,                                    IF(ISNUMBER(N859),Q859*N859,IF(ISNUMBER(R859),J859*R859," "))))))</f>
        <v xml:space="preserve"> </v>
      </c>
      <c r="AB859" s="8" t="s">
        <v>1561</v>
      </c>
      <c r="AG859" s="17" t="s">
        <v>6276</v>
      </c>
    </row>
    <row r="860" spans="1:33" x14ac:dyDescent="0.35">
      <c r="A860" t="s">
        <v>1560</v>
      </c>
      <c r="B860" t="s">
        <v>2735</v>
      </c>
      <c r="C860" t="s">
        <v>2736</v>
      </c>
      <c r="D860" t="s">
        <v>2737</v>
      </c>
      <c r="E860" t="s">
        <v>2738</v>
      </c>
      <c r="G860" s="1">
        <v>13190.99676104279</v>
      </c>
      <c r="H860" s="1">
        <v>36.940085000000003</v>
      </c>
      <c r="I860" s="2">
        <v>487276.54158764542</v>
      </c>
      <c r="J860" s="3">
        <v>3.0855449841554199E-3</v>
      </c>
      <c r="K860" s="4">
        <v>157922358.63999999</v>
      </c>
      <c r="L860" s="5">
        <v>6850001</v>
      </c>
      <c r="M860" s="6">
        <v>23.054355560000001</v>
      </c>
      <c r="N860" s="7" t="str">
        <f>IF(ISNUMBER(_xll.BDP($C860, "DELTA_MID")),_xll.BDP($C860, "DELTA_MID")," ")</f>
        <v xml:space="preserve"> </v>
      </c>
      <c r="O860" s="7" t="str">
        <f>IF(ISNUMBER(N860),_xll.BDP($C860, "OPT_UNDL_TICKER")," ")</f>
        <v xml:space="preserve"> </v>
      </c>
      <c r="P860" s="8" t="str">
        <f>IF(ISNUMBER(N860),_xll.BDP($C860, "OPT_UNDL_PX")," ")</f>
        <v xml:space="preserve"> </v>
      </c>
      <c r="Q860" s="7" t="str">
        <f t="shared" si="13"/>
        <v xml:space="preserve"> </v>
      </c>
      <c r="R860" s="8" t="str">
        <f>IF(ISNUMBER(_xll.BDP($T860&amp;" Index","DUR_ADJ_OAS_MID")),_xll.BDP($T860&amp;" Index","DUR_ADJ_OAS_MID"),IF(ISNUMBER(_xll.BDP($T860&amp;" Govt","DUR_ADJ_OAS_MID")),_xll.BDP($T860&amp;" Govt","DUR_ADJ_OAS_MID")," "))</f>
        <v xml:space="preserve"> </v>
      </c>
      <c r="S860" s="7" t="str">
        <f ca="1">IF(AND(A859="SVOL",C859="Cash"),                                     SUM(INDIRECT(ADDRESS(ROW()-(COUNTIF(A:A,"SVOL")),COLUMN())):INDIRECT(ADDRESS(ROW()-1,COLUMN()))),                                    IF(AND(A860="TYA",C860="Cash"), SUM(INDIRECT(ADDRESS(ROW()-(COUNTIF(A:A,"TYA")-1),COLUMN())):INDIRECT(ADDRESS(ROW()-1,COLUMN()))),                                    IF(AND(A860="SVOL",ISNUMBER(FIND(" Govt",C860))),"", IF(AND(A860="SVOL",ISNUMBER(FIND(" Index",C860))),J860,                                    IF(ISNUMBER(N860),Q860*N860,IF(ISNUMBER(R860),J860*R860," "))))))</f>
        <v xml:space="preserve"> </v>
      </c>
      <c r="AB860" s="8" t="s">
        <v>1561</v>
      </c>
      <c r="AG860" s="17" t="s">
        <v>6276</v>
      </c>
    </row>
    <row r="861" spans="1:33" x14ac:dyDescent="0.35">
      <c r="A861" t="s">
        <v>1560</v>
      </c>
      <c r="B861" t="s">
        <v>2739</v>
      </c>
      <c r="C861" t="s">
        <v>2740</v>
      </c>
      <c r="D861" t="s">
        <v>2741</v>
      </c>
      <c r="E861" t="s">
        <v>2742</v>
      </c>
      <c r="F861" t="s">
        <v>2743</v>
      </c>
      <c r="G861" s="1">
        <v>4206.9277914719169</v>
      </c>
      <c r="H861" s="1">
        <v>198.9</v>
      </c>
      <c r="I861" s="2">
        <v>836757.93772376433</v>
      </c>
      <c r="J861" s="3">
        <v>5.2985400226401051E-3</v>
      </c>
      <c r="K861" s="4">
        <v>157922358.63999999</v>
      </c>
      <c r="L861" s="5">
        <v>6850001</v>
      </c>
      <c r="M861" s="6">
        <v>23.054355560000001</v>
      </c>
      <c r="N861" s="7" t="str">
        <f>IF(ISNUMBER(_xll.BDP($C861, "DELTA_MID")),_xll.BDP($C861, "DELTA_MID")," ")</f>
        <v xml:space="preserve"> </v>
      </c>
      <c r="O861" s="7" t="str">
        <f>IF(ISNUMBER(N861),_xll.BDP($C861, "OPT_UNDL_TICKER")," ")</f>
        <v xml:space="preserve"> </v>
      </c>
      <c r="P861" s="8" t="str">
        <f>IF(ISNUMBER(N861),_xll.BDP($C861, "OPT_UNDL_PX")," ")</f>
        <v xml:space="preserve"> </v>
      </c>
      <c r="Q861" s="7" t="str">
        <f t="shared" si="13"/>
        <v xml:space="preserve"> </v>
      </c>
      <c r="R861" s="8" t="str">
        <f>IF(ISNUMBER(_xll.BDP($T861&amp;" Index","DUR_ADJ_OAS_MID")),_xll.BDP($T861&amp;" Index","DUR_ADJ_OAS_MID"),IF(ISNUMBER(_xll.BDP($T861&amp;" Govt","DUR_ADJ_OAS_MID")),_xll.BDP($T861&amp;" Govt","DUR_ADJ_OAS_MID")," "))</f>
        <v xml:space="preserve"> </v>
      </c>
      <c r="S861" s="7" t="str">
        <f ca="1">IF(AND(A860="SVOL",C860="Cash"),                                     SUM(INDIRECT(ADDRESS(ROW()-(COUNTIF(A:A,"SVOL")),COLUMN())):INDIRECT(ADDRESS(ROW()-1,COLUMN()))),                                    IF(AND(A861="TYA",C861="Cash"), SUM(INDIRECT(ADDRESS(ROW()-(COUNTIF(A:A,"TYA")-1),COLUMN())):INDIRECT(ADDRESS(ROW()-1,COLUMN()))),                                    IF(AND(A861="SVOL",ISNUMBER(FIND(" Govt",C861))),"", IF(AND(A861="SVOL",ISNUMBER(FIND(" Index",C861))),J861,                                    IF(ISNUMBER(N861),Q861*N861,IF(ISNUMBER(R861),J861*R861," "))))))</f>
        <v xml:space="preserve"> </v>
      </c>
      <c r="AB861" s="8" t="s">
        <v>1561</v>
      </c>
      <c r="AG861" s="17" t="s">
        <v>6276</v>
      </c>
    </row>
    <row r="862" spans="1:33" x14ac:dyDescent="0.35">
      <c r="A862" t="s">
        <v>1560</v>
      </c>
      <c r="B862" t="s">
        <v>2744</v>
      </c>
      <c r="C862" t="s">
        <v>2745</v>
      </c>
      <c r="D862" t="s">
        <v>2746</v>
      </c>
      <c r="E862" t="s">
        <v>2747</v>
      </c>
      <c r="G862" s="1">
        <v>97103.863214922269</v>
      </c>
      <c r="H862" s="1">
        <v>0.84289268000000006</v>
      </c>
      <c r="I862" s="2">
        <v>81848.135503579251</v>
      </c>
      <c r="J862" s="3">
        <v>5.1828085781165643E-4</v>
      </c>
      <c r="K862" s="4">
        <v>157922358.63999999</v>
      </c>
      <c r="L862" s="5">
        <v>6850001</v>
      </c>
      <c r="M862" s="6">
        <v>23.054355560000001</v>
      </c>
      <c r="N862" s="7" t="str">
        <f>IF(ISNUMBER(_xll.BDP($C862, "DELTA_MID")),_xll.BDP($C862, "DELTA_MID")," ")</f>
        <v xml:space="preserve"> </v>
      </c>
      <c r="O862" s="7" t="str">
        <f>IF(ISNUMBER(N862),_xll.BDP($C862, "OPT_UNDL_TICKER")," ")</f>
        <v xml:space="preserve"> </v>
      </c>
      <c r="P862" s="8" t="str">
        <f>IF(ISNUMBER(N862),_xll.BDP($C862, "OPT_UNDL_PX")," ")</f>
        <v xml:space="preserve"> </v>
      </c>
      <c r="Q862" s="7" t="str">
        <f t="shared" si="13"/>
        <v xml:space="preserve"> </v>
      </c>
      <c r="R862" s="8" t="str">
        <f>IF(ISNUMBER(_xll.BDP($T862&amp;" Index","DUR_ADJ_OAS_MID")),_xll.BDP($T862&amp;" Index","DUR_ADJ_OAS_MID"),IF(ISNUMBER(_xll.BDP($T862&amp;" Govt","DUR_ADJ_OAS_MID")),_xll.BDP($T862&amp;" Govt","DUR_ADJ_OAS_MID")," "))</f>
        <v xml:space="preserve"> </v>
      </c>
      <c r="S862" s="7" t="str">
        <f ca="1">IF(AND(A861="SVOL",C861="Cash"),                                     SUM(INDIRECT(ADDRESS(ROW()-(COUNTIF(A:A,"SVOL")),COLUMN())):INDIRECT(ADDRESS(ROW()-1,COLUMN()))),                                    IF(AND(A862="TYA",C862="Cash"), SUM(INDIRECT(ADDRESS(ROW()-(COUNTIF(A:A,"TYA")-1),COLUMN())):INDIRECT(ADDRESS(ROW()-1,COLUMN()))),                                    IF(AND(A862="SVOL",ISNUMBER(FIND(" Govt",C862))),"", IF(AND(A862="SVOL",ISNUMBER(FIND(" Index",C862))),J862,                                    IF(ISNUMBER(N862),Q862*N862,IF(ISNUMBER(R862),J862*R862," "))))))</f>
        <v xml:space="preserve"> </v>
      </c>
      <c r="AB862" s="8" t="s">
        <v>1561</v>
      </c>
      <c r="AG862" s="17" t="s">
        <v>6276</v>
      </c>
    </row>
    <row r="863" spans="1:33" x14ac:dyDescent="0.35">
      <c r="A863" t="s">
        <v>1560</v>
      </c>
      <c r="B863" t="s">
        <v>2748</v>
      </c>
      <c r="C863" t="s">
        <v>2749</v>
      </c>
      <c r="D863" t="s">
        <v>2750</v>
      </c>
      <c r="E863" t="s">
        <v>2751</v>
      </c>
      <c r="G863" s="1">
        <v>3174.4087232050779</v>
      </c>
      <c r="H863" s="1">
        <v>26.834440000000001</v>
      </c>
      <c r="I863" s="2">
        <v>85183.480418323277</v>
      </c>
      <c r="J863" s="3">
        <v>5.3940101421932061E-4</v>
      </c>
      <c r="K863" s="4">
        <v>157922358.63999999</v>
      </c>
      <c r="L863" s="5">
        <v>6850001</v>
      </c>
      <c r="M863" s="6">
        <v>23.054355560000001</v>
      </c>
      <c r="N863" s="7" t="str">
        <f>IF(ISNUMBER(_xll.BDP($C863, "DELTA_MID")),_xll.BDP($C863, "DELTA_MID")," ")</f>
        <v xml:space="preserve"> </v>
      </c>
      <c r="O863" s="7" t="str">
        <f>IF(ISNUMBER(N863),_xll.BDP($C863, "OPT_UNDL_TICKER")," ")</f>
        <v xml:space="preserve"> </v>
      </c>
      <c r="P863" s="8" t="str">
        <f>IF(ISNUMBER(N863),_xll.BDP($C863, "OPT_UNDL_PX")," ")</f>
        <v xml:space="preserve"> </v>
      </c>
      <c r="Q863" s="7" t="str">
        <f t="shared" si="13"/>
        <v xml:space="preserve"> </v>
      </c>
      <c r="R863" s="8" t="str">
        <f>IF(ISNUMBER(_xll.BDP($T863&amp;" Index","DUR_ADJ_OAS_MID")),_xll.BDP($T863&amp;" Index","DUR_ADJ_OAS_MID"),IF(ISNUMBER(_xll.BDP($T863&amp;" Govt","DUR_ADJ_OAS_MID")),_xll.BDP($T863&amp;" Govt","DUR_ADJ_OAS_MID")," "))</f>
        <v xml:space="preserve"> </v>
      </c>
      <c r="S863" s="7" t="str">
        <f ca="1">IF(AND(A862="SVOL",C862="Cash"),                                     SUM(INDIRECT(ADDRESS(ROW()-(COUNTIF(A:A,"SVOL")),COLUMN())):INDIRECT(ADDRESS(ROW()-1,COLUMN()))),                                    IF(AND(A863="TYA",C863="Cash"), SUM(INDIRECT(ADDRESS(ROW()-(COUNTIF(A:A,"TYA")-1),COLUMN())):INDIRECT(ADDRESS(ROW()-1,COLUMN()))),                                    IF(AND(A863="SVOL",ISNUMBER(FIND(" Govt",C863))),"", IF(AND(A863="SVOL",ISNUMBER(FIND(" Index",C863))),J863,                                    IF(ISNUMBER(N863),Q863*N863,IF(ISNUMBER(R863),J863*R863," "))))))</f>
        <v xml:space="preserve"> </v>
      </c>
      <c r="AB863" s="8" t="s">
        <v>1561</v>
      </c>
      <c r="AG863" s="17" t="s">
        <v>6276</v>
      </c>
    </row>
    <row r="864" spans="1:33" x14ac:dyDescent="0.35">
      <c r="A864" t="s">
        <v>1560</v>
      </c>
      <c r="B864" t="s">
        <v>2752</v>
      </c>
      <c r="C864" t="s">
        <v>2753</v>
      </c>
      <c r="D864" t="s">
        <v>2754</v>
      </c>
      <c r="E864" t="s">
        <v>2755</v>
      </c>
      <c r="F864" t="s">
        <v>2756</v>
      </c>
      <c r="G864" s="1">
        <v>3214.6645759507742</v>
      </c>
      <c r="H864" s="1">
        <v>26.6664672</v>
      </c>
      <c r="I864" s="2">
        <v>85723.747473593234</v>
      </c>
      <c r="J864" s="3">
        <v>5.4282210709003659E-4</v>
      </c>
      <c r="K864" s="4">
        <v>157922358.63999999</v>
      </c>
      <c r="L864" s="5">
        <v>6850001</v>
      </c>
      <c r="M864" s="6">
        <v>23.054355560000001</v>
      </c>
      <c r="N864" s="7" t="str">
        <f>IF(ISNUMBER(_xll.BDP($C864, "DELTA_MID")),_xll.BDP($C864, "DELTA_MID")," ")</f>
        <v xml:space="preserve"> </v>
      </c>
      <c r="O864" s="7" t="str">
        <f>IF(ISNUMBER(N864),_xll.BDP($C864, "OPT_UNDL_TICKER")," ")</f>
        <v xml:space="preserve"> </v>
      </c>
      <c r="P864" s="8" t="str">
        <f>IF(ISNUMBER(N864),_xll.BDP($C864, "OPT_UNDL_PX")," ")</f>
        <v xml:space="preserve"> </v>
      </c>
      <c r="Q864" s="7" t="str">
        <f t="shared" si="13"/>
        <v xml:space="preserve"> </v>
      </c>
      <c r="R864" s="8" t="str">
        <f>IF(ISNUMBER(_xll.BDP($T864&amp;" Index","DUR_ADJ_OAS_MID")),_xll.BDP($T864&amp;" Index","DUR_ADJ_OAS_MID"),IF(ISNUMBER(_xll.BDP($T864&amp;" Govt","DUR_ADJ_OAS_MID")),_xll.BDP($T864&amp;" Govt","DUR_ADJ_OAS_MID")," "))</f>
        <v xml:space="preserve"> </v>
      </c>
      <c r="S864" s="7" t="str">
        <f ca="1">IF(AND(A863="SVOL",C863="Cash"),                                     SUM(INDIRECT(ADDRESS(ROW()-(COUNTIF(A:A,"SVOL")),COLUMN())):INDIRECT(ADDRESS(ROW()-1,COLUMN()))),                                    IF(AND(A864="TYA",C864="Cash"), SUM(INDIRECT(ADDRESS(ROW()-(COUNTIF(A:A,"TYA")-1),COLUMN())):INDIRECT(ADDRESS(ROW()-1,COLUMN()))),                                    IF(AND(A864="SVOL",ISNUMBER(FIND(" Govt",C864))),"", IF(AND(A864="SVOL",ISNUMBER(FIND(" Index",C864))),J864,                                    IF(ISNUMBER(N864),Q864*N864,IF(ISNUMBER(R864),J864*R864," "))))))</f>
        <v xml:space="preserve"> </v>
      </c>
      <c r="AB864" s="8" t="s">
        <v>1561</v>
      </c>
      <c r="AG864" s="17" t="s">
        <v>6276</v>
      </c>
    </row>
    <row r="865" spans="1:33" x14ac:dyDescent="0.35">
      <c r="A865" t="s">
        <v>1560</v>
      </c>
      <c r="B865" t="s">
        <v>2752</v>
      </c>
      <c r="C865" t="s">
        <v>2757</v>
      </c>
      <c r="D865" t="s">
        <v>2758</v>
      </c>
      <c r="E865" t="s">
        <v>2759</v>
      </c>
      <c r="F865" t="s">
        <v>2760</v>
      </c>
      <c r="G865" s="1">
        <v>49572.92058407799</v>
      </c>
      <c r="H865" s="1">
        <v>25.8103716</v>
      </c>
      <c r="I865" s="2">
        <v>1279495.5015723419</v>
      </c>
      <c r="J865" s="3">
        <v>8.1020541523767475E-3</v>
      </c>
      <c r="K865" s="4">
        <v>157922358.63999999</v>
      </c>
      <c r="L865" s="5">
        <v>6850001</v>
      </c>
      <c r="M865" s="6">
        <v>23.054355560000001</v>
      </c>
      <c r="N865" s="7" t="str">
        <f>IF(ISNUMBER(_xll.BDP($C865, "DELTA_MID")),_xll.BDP($C865, "DELTA_MID")," ")</f>
        <v xml:space="preserve"> </v>
      </c>
      <c r="O865" s="7" t="str">
        <f>IF(ISNUMBER(N865),_xll.BDP($C865, "OPT_UNDL_TICKER")," ")</f>
        <v xml:space="preserve"> </v>
      </c>
      <c r="P865" s="8" t="str">
        <f>IF(ISNUMBER(N865),_xll.BDP($C865, "OPT_UNDL_PX")," ")</f>
        <v xml:space="preserve"> </v>
      </c>
      <c r="Q865" s="7" t="str">
        <f t="shared" si="13"/>
        <v xml:space="preserve"> </v>
      </c>
      <c r="R865" s="8" t="str">
        <f>IF(ISNUMBER(_xll.BDP($T865&amp;" Index","DUR_ADJ_OAS_MID")),_xll.BDP($T865&amp;" Index","DUR_ADJ_OAS_MID"),IF(ISNUMBER(_xll.BDP($T865&amp;" Govt","DUR_ADJ_OAS_MID")),_xll.BDP($T865&amp;" Govt","DUR_ADJ_OAS_MID")," "))</f>
        <v xml:space="preserve"> </v>
      </c>
      <c r="S865" s="7" t="str">
        <f ca="1">IF(AND(A864="SVOL",C864="Cash"),                                     SUM(INDIRECT(ADDRESS(ROW()-(COUNTIF(A:A,"SVOL")),COLUMN())):INDIRECT(ADDRESS(ROW()-1,COLUMN()))),                                    IF(AND(A865="TYA",C865="Cash"), SUM(INDIRECT(ADDRESS(ROW()-(COUNTIF(A:A,"TYA")-1),COLUMN())):INDIRECT(ADDRESS(ROW()-1,COLUMN()))),                                    IF(AND(A865="SVOL",ISNUMBER(FIND(" Govt",C865))),"", IF(AND(A865="SVOL",ISNUMBER(FIND(" Index",C865))),J865,                                    IF(ISNUMBER(N865),Q865*N865,IF(ISNUMBER(R865),J865*R865," "))))))</f>
        <v xml:space="preserve"> </v>
      </c>
      <c r="AB865" s="8" t="s">
        <v>1561</v>
      </c>
      <c r="AG865" s="17" t="s">
        <v>6276</v>
      </c>
    </row>
    <row r="866" spans="1:33" x14ac:dyDescent="0.35">
      <c r="A866" t="s">
        <v>1560</v>
      </c>
      <c r="B866" t="s">
        <v>1076</v>
      </c>
      <c r="C866" t="s">
        <v>2761</v>
      </c>
      <c r="D866" t="s">
        <v>1078</v>
      </c>
      <c r="E866" t="s">
        <v>1079</v>
      </c>
      <c r="F866" t="s">
        <v>1080</v>
      </c>
      <c r="G866" s="1">
        <v>7174.9741502493052</v>
      </c>
      <c r="H866" s="1">
        <v>232.81</v>
      </c>
      <c r="I866" s="2">
        <v>1670405.731919541</v>
      </c>
      <c r="J866" s="3">
        <v>1.057738591485579E-2</v>
      </c>
      <c r="K866" s="4">
        <v>157922358.63999999</v>
      </c>
      <c r="L866" s="5">
        <v>6850001</v>
      </c>
      <c r="M866" s="6">
        <v>23.054355560000001</v>
      </c>
      <c r="N866" s="7" t="str">
        <f>IF(ISNUMBER(_xll.BDP($C866, "DELTA_MID")),_xll.BDP($C866, "DELTA_MID")," ")</f>
        <v xml:space="preserve"> </v>
      </c>
      <c r="O866" s="7" t="str">
        <f>IF(ISNUMBER(N866),_xll.BDP($C866, "OPT_UNDL_TICKER")," ")</f>
        <v xml:space="preserve"> </v>
      </c>
      <c r="P866" s="8" t="str">
        <f>IF(ISNUMBER(N866),_xll.BDP($C866, "OPT_UNDL_PX")," ")</f>
        <v xml:space="preserve"> </v>
      </c>
      <c r="Q866" s="7" t="str">
        <f t="shared" si="13"/>
        <v xml:space="preserve"> </v>
      </c>
      <c r="R866" s="8" t="str">
        <f>IF(ISNUMBER(_xll.BDP($T866&amp;" Index","DUR_ADJ_OAS_MID")),_xll.BDP($T866&amp;" Index","DUR_ADJ_OAS_MID"),IF(ISNUMBER(_xll.BDP($T866&amp;" Govt","DUR_ADJ_OAS_MID")),_xll.BDP($T866&amp;" Govt","DUR_ADJ_OAS_MID")," "))</f>
        <v xml:space="preserve"> </v>
      </c>
      <c r="S866" s="7" t="str">
        <f ca="1">IF(AND(A865="SVOL",C865="Cash"),                                     SUM(INDIRECT(ADDRESS(ROW()-(COUNTIF(A:A,"SVOL")),COLUMN())):INDIRECT(ADDRESS(ROW()-1,COLUMN()))),                                    IF(AND(A866="TYA",C866="Cash"), SUM(INDIRECT(ADDRESS(ROW()-(COUNTIF(A:A,"TYA")-1),COLUMN())):INDIRECT(ADDRESS(ROW()-1,COLUMN()))),                                    IF(AND(A866="SVOL",ISNUMBER(FIND(" Govt",C866))),"", IF(AND(A866="SVOL",ISNUMBER(FIND(" Index",C866))),J866,                                    IF(ISNUMBER(N866),Q866*N866,IF(ISNUMBER(R866),J866*R866," "))))))</f>
        <v xml:space="preserve"> </v>
      </c>
      <c r="AB866" s="8" t="s">
        <v>1561</v>
      </c>
      <c r="AG866" s="17" t="s">
        <v>6276</v>
      </c>
    </row>
    <row r="867" spans="1:33" x14ac:dyDescent="0.35">
      <c r="A867" t="s">
        <v>1560</v>
      </c>
      <c r="B867" t="s">
        <v>2762</v>
      </c>
      <c r="C867" t="s">
        <v>2763</v>
      </c>
      <c r="D867" t="s">
        <v>2764</v>
      </c>
      <c r="E867" t="s">
        <v>2765</v>
      </c>
      <c r="F867" t="s">
        <v>2766</v>
      </c>
      <c r="G867" s="1">
        <v>2825.4700011357741</v>
      </c>
      <c r="H867" s="1">
        <v>171.08</v>
      </c>
      <c r="I867" s="2">
        <v>483381.40779430821</v>
      </c>
      <c r="J867" s="3">
        <v>3.0608801182879061E-3</v>
      </c>
      <c r="K867" s="4">
        <v>157922358.63999999</v>
      </c>
      <c r="L867" s="5">
        <v>6850001</v>
      </c>
      <c r="M867" s="6">
        <v>23.054355560000001</v>
      </c>
      <c r="N867" s="7" t="str">
        <f>IF(ISNUMBER(_xll.BDP($C867, "DELTA_MID")),_xll.BDP($C867, "DELTA_MID")," ")</f>
        <v xml:space="preserve"> </v>
      </c>
      <c r="O867" s="7" t="str">
        <f>IF(ISNUMBER(N867),_xll.BDP($C867, "OPT_UNDL_TICKER")," ")</f>
        <v xml:space="preserve"> </v>
      </c>
      <c r="P867" s="8" t="str">
        <f>IF(ISNUMBER(N867),_xll.BDP($C867, "OPT_UNDL_PX")," ")</f>
        <v xml:space="preserve"> </v>
      </c>
      <c r="Q867" s="7" t="str">
        <f t="shared" si="13"/>
        <v xml:space="preserve"> </v>
      </c>
      <c r="R867" s="8" t="str">
        <f>IF(ISNUMBER(_xll.BDP($T867&amp;" Index","DUR_ADJ_OAS_MID")),_xll.BDP($T867&amp;" Index","DUR_ADJ_OAS_MID"),IF(ISNUMBER(_xll.BDP($T867&amp;" Govt","DUR_ADJ_OAS_MID")),_xll.BDP($T867&amp;" Govt","DUR_ADJ_OAS_MID")," "))</f>
        <v xml:space="preserve"> </v>
      </c>
      <c r="S867" s="7" t="str">
        <f ca="1">IF(AND(A866="SVOL",C866="Cash"),                                     SUM(INDIRECT(ADDRESS(ROW()-(COUNTIF(A:A,"SVOL")),COLUMN())):INDIRECT(ADDRESS(ROW()-1,COLUMN()))),                                    IF(AND(A867="TYA",C867="Cash"), SUM(INDIRECT(ADDRESS(ROW()-(COUNTIF(A:A,"TYA")-1),COLUMN())):INDIRECT(ADDRESS(ROW()-1,COLUMN()))),                                    IF(AND(A867="SVOL",ISNUMBER(FIND(" Govt",C867))),"", IF(AND(A867="SVOL",ISNUMBER(FIND(" Index",C867))),J867,                                    IF(ISNUMBER(N867),Q867*N867,IF(ISNUMBER(R867),J867*R867," "))))))</f>
        <v xml:space="preserve"> </v>
      </c>
      <c r="AB867" s="8" t="s">
        <v>1561</v>
      </c>
      <c r="AG867" s="17" t="s">
        <v>6276</v>
      </c>
    </row>
    <row r="868" spans="1:33" x14ac:dyDescent="0.35">
      <c r="A868" t="s">
        <v>1560</v>
      </c>
      <c r="B868" t="s">
        <v>2767</v>
      </c>
      <c r="C868" t="s">
        <v>2768</v>
      </c>
      <c r="D868" t="s">
        <v>2769</v>
      </c>
      <c r="E868" t="s">
        <v>2770</v>
      </c>
      <c r="G868" s="1">
        <v>43281.5172808598</v>
      </c>
      <c r="H868" s="1">
        <v>26.760656999999998</v>
      </c>
      <c r="I868" s="2">
        <v>1158241.8383926619</v>
      </c>
      <c r="J868" s="3">
        <v>7.334248603980081E-3</v>
      </c>
      <c r="K868" s="4">
        <v>157922358.63999999</v>
      </c>
      <c r="L868" s="5">
        <v>6850001</v>
      </c>
      <c r="M868" s="6">
        <v>23.054355560000001</v>
      </c>
      <c r="N868" s="7" t="str">
        <f>IF(ISNUMBER(_xll.BDP($C868, "DELTA_MID")),_xll.BDP($C868, "DELTA_MID")," ")</f>
        <v xml:space="preserve"> </v>
      </c>
      <c r="O868" s="7" t="str">
        <f>IF(ISNUMBER(N868),_xll.BDP($C868, "OPT_UNDL_TICKER")," ")</f>
        <v xml:space="preserve"> </v>
      </c>
      <c r="P868" s="8" t="str">
        <f>IF(ISNUMBER(N868),_xll.BDP($C868, "OPT_UNDL_PX")," ")</f>
        <v xml:space="preserve"> </v>
      </c>
      <c r="Q868" s="7" t="str">
        <f t="shared" si="13"/>
        <v xml:space="preserve"> </v>
      </c>
      <c r="R868" s="8" t="str">
        <f>IF(ISNUMBER(_xll.BDP($T868&amp;" Index","DUR_ADJ_OAS_MID")),_xll.BDP($T868&amp;" Index","DUR_ADJ_OAS_MID"),IF(ISNUMBER(_xll.BDP($T868&amp;" Govt","DUR_ADJ_OAS_MID")),_xll.BDP($T868&amp;" Govt","DUR_ADJ_OAS_MID")," "))</f>
        <v xml:space="preserve"> </v>
      </c>
      <c r="S868" s="7" t="str">
        <f ca="1">IF(AND(A867="SVOL",C867="Cash"),                                     SUM(INDIRECT(ADDRESS(ROW()-(COUNTIF(A:A,"SVOL")),COLUMN())):INDIRECT(ADDRESS(ROW()-1,COLUMN()))),                                    IF(AND(A868="TYA",C868="Cash"), SUM(INDIRECT(ADDRESS(ROW()-(COUNTIF(A:A,"TYA")-1),COLUMN())):INDIRECT(ADDRESS(ROW()-1,COLUMN()))),                                    IF(AND(A868="SVOL",ISNUMBER(FIND(" Govt",C868))),"", IF(AND(A868="SVOL",ISNUMBER(FIND(" Index",C868))),J868,                                    IF(ISNUMBER(N868),Q868*N868,IF(ISNUMBER(R868),J868*R868," "))))))</f>
        <v xml:space="preserve"> </v>
      </c>
      <c r="AB868" s="8" t="s">
        <v>1561</v>
      </c>
      <c r="AG868" s="17" t="s">
        <v>6276</v>
      </c>
    </row>
    <row r="869" spans="1:33" x14ac:dyDescent="0.35">
      <c r="A869" t="s">
        <v>1560</v>
      </c>
      <c r="B869" t="s">
        <v>2771</v>
      </c>
      <c r="C869" t="s">
        <v>2772</v>
      </c>
      <c r="D869" t="s">
        <v>2773</v>
      </c>
      <c r="E869" t="s">
        <v>2774</v>
      </c>
      <c r="F869" t="s">
        <v>2775</v>
      </c>
      <c r="G869" s="1">
        <v>3040.0847030915902</v>
      </c>
      <c r="H869" s="1">
        <v>162.06</v>
      </c>
      <c r="I869" s="2">
        <v>492676.12698302307</v>
      </c>
      <c r="J869" s="3">
        <v>3.1197363769504501E-3</v>
      </c>
      <c r="K869" s="4">
        <v>157922358.63999999</v>
      </c>
      <c r="L869" s="5">
        <v>6850001</v>
      </c>
      <c r="M869" s="6">
        <v>23.054355560000001</v>
      </c>
      <c r="N869" s="7" t="str">
        <f>IF(ISNUMBER(_xll.BDP($C869, "DELTA_MID")),_xll.BDP($C869, "DELTA_MID")," ")</f>
        <v xml:space="preserve"> </v>
      </c>
      <c r="O869" s="7" t="str">
        <f>IF(ISNUMBER(N869),_xll.BDP($C869, "OPT_UNDL_TICKER")," ")</f>
        <v xml:space="preserve"> </v>
      </c>
      <c r="P869" s="8" t="str">
        <f>IF(ISNUMBER(N869),_xll.BDP($C869, "OPT_UNDL_PX")," ")</f>
        <v xml:space="preserve"> </v>
      </c>
      <c r="Q869" s="7" t="str">
        <f t="shared" si="13"/>
        <v xml:space="preserve"> </v>
      </c>
      <c r="R869" s="8" t="str">
        <f>IF(ISNUMBER(_xll.BDP($T869&amp;" Index","DUR_ADJ_OAS_MID")),_xll.BDP($T869&amp;" Index","DUR_ADJ_OAS_MID"),IF(ISNUMBER(_xll.BDP($T869&amp;" Govt","DUR_ADJ_OAS_MID")),_xll.BDP($T869&amp;" Govt","DUR_ADJ_OAS_MID")," "))</f>
        <v xml:space="preserve"> </v>
      </c>
      <c r="S869" s="7" t="str">
        <f ca="1">IF(AND(A868="SVOL",C868="Cash"),                                     SUM(INDIRECT(ADDRESS(ROW()-(COUNTIF(A:A,"SVOL")),COLUMN())):INDIRECT(ADDRESS(ROW()-1,COLUMN()))),                                    IF(AND(A869="TYA",C869="Cash"), SUM(INDIRECT(ADDRESS(ROW()-(COUNTIF(A:A,"TYA")-1),COLUMN())):INDIRECT(ADDRESS(ROW()-1,COLUMN()))),                                    IF(AND(A869="SVOL",ISNUMBER(FIND(" Govt",C869))),"", IF(AND(A869="SVOL",ISNUMBER(FIND(" Index",C869))),J869,                                    IF(ISNUMBER(N869),Q869*N869,IF(ISNUMBER(R869),J869*R869," "))))))</f>
        <v xml:space="preserve"> </v>
      </c>
      <c r="AB869" s="8" t="s">
        <v>1561</v>
      </c>
      <c r="AG869" s="17" t="s">
        <v>6276</v>
      </c>
    </row>
    <row r="870" spans="1:33" x14ac:dyDescent="0.35">
      <c r="A870" t="s">
        <v>1560</v>
      </c>
      <c r="B870" t="s">
        <v>2776</v>
      </c>
      <c r="C870" t="s">
        <v>2777</v>
      </c>
      <c r="D870" t="s">
        <v>2778</v>
      </c>
      <c r="E870" t="s">
        <v>2779</v>
      </c>
      <c r="F870" t="s">
        <v>2780</v>
      </c>
      <c r="G870" s="1">
        <v>4240.5724368323972</v>
      </c>
      <c r="H870" s="1">
        <v>244.96</v>
      </c>
      <c r="I870" s="2">
        <v>1038770.624126464</v>
      </c>
      <c r="J870" s="3">
        <v>6.5777299241993143E-3</v>
      </c>
      <c r="K870" s="4">
        <v>157922358.63999999</v>
      </c>
      <c r="L870" s="5">
        <v>6850001</v>
      </c>
      <c r="M870" s="6">
        <v>23.054355560000001</v>
      </c>
      <c r="N870" s="7" t="str">
        <f>IF(ISNUMBER(_xll.BDP($C870, "DELTA_MID")),_xll.BDP($C870, "DELTA_MID")," ")</f>
        <v xml:space="preserve"> </v>
      </c>
      <c r="O870" s="7" t="str">
        <f>IF(ISNUMBER(N870),_xll.BDP($C870, "OPT_UNDL_TICKER")," ")</f>
        <v xml:space="preserve"> </v>
      </c>
      <c r="P870" s="8" t="str">
        <f>IF(ISNUMBER(N870),_xll.BDP($C870, "OPT_UNDL_PX")," ")</f>
        <v xml:space="preserve"> </v>
      </c>
      <c r="Q870" s="7" t="str">
        <f t="shared" si="13"/>
        <v xml:space="preserve"> </v>
      </c>
      <c r="R870" s="8" t="str">
        <f>IF(ISNUMBER(_xll.BDP($T870&amp;" Index","DUR_ADJ_OAS_MID")),_xll.BDP($T870&amp;" Index","DUR_ADJ_OAS_MID"),IF(ISNUMBER(_xll.BDP($T870&amp;" Govt","DUR_ADJ_OAS_MID")),_xll.BDP($T870&amp;" Govt","DUR_ADJ_OAS_MID")," "))</f>
        <v xml:space="preserve"> </v>
      </c>
      <c r="S870" s="7" t="str">
        <f ca="1">IF(AND(A869="SVOL",C869="Cash"),                                     SUM(INDIRECT(ADDRESS(ROW()-(COUNTIF(A:A,"SVOL")),COLUMN())):INDIRECT(ADDRESS(ROW()-1,COLUMN()))),                                    IF(AND(A870="TYA",C870="Cash"), SUM(INDIRECT(ADDRESS(ROW()-(COUNTIF(A:A,"TYA")-1),COLUMN())):INDIRECT(ADDRESS(ROW()-1,COLUMN()))),                                    IF(AND(A870="SVOL",ISNUMBER(FIND(" Govt",C870))),"", IF(AND(A870="SVOL",ISNUMBER(FIND(" Index",C870))),J870,                                    IF(ISNUMBER(N870),Q870*N870,IF(ISNUMBER(R870),J870*R870," "))))))</f>
        <v xml:space="preserve"> </v>
      </c>
      <c r="AB870" s="8" t="s">
        <v>1561</v>
      </c>
      <c r="AG870" s="17" t="s">
        <v>6276</v>
      </c>
    </row>
    <row r="871" spans="1:33" x14ac:dyDescent="0.35">
      <c r="A871" t="s">
        <v>1560</v>
      </c>
      <c r="B871" t="s">
        <v>570</v>
      </c>
      <c r="C871" t="s">
        <v>2781</v>
      </c>
      <c r="D871" t="s">
        <v>572</v>
      </c>
      <c r="E871" t="s">
        <v>573</v>
      </c>
      <c r="F871" t="s">
        <v>574</v>
      </c>
      <c r="G871" s="1">
        <v>1161.9901714011951</v>
      </c>
      <c r="H871" s="1">
        <v>70.510000000000005</v>
      </c>
      <c r="I871" s="2">
        <v>81931.92698549827</v>
      </c>
      <c r="J871" s="3">
        <v>5.188114443773627E-4</v>
      </c>
      <c r="K871" s="4">
        <v>157922358.63999999</v>
      </c>
      <c r="L871" s="5">
        <v>6850001</v>
      </c>
      <c r="M871" s="6">
        <v>23.054355560000001</v>
      </c>
      <c r="N871" s="7" t="str">
        <f>IF(ISNUMBER(_xll.BDP($C871, "DELTA_MID")),_xll.BDP($C871, "DELTA_MID")," ")</f>
        <v xml:space="preserve"> </v>
      </c>
      <c r="O871" s="7" t="str">
        <f>IF(ISNUMBER(N871),_xll.BDP($C871, "OPT_UNDL_TICKER")," ")</f>
        <v xml:space="preserve"> </v>
      </c>
      <c r="P871" s="8" t="str">
        <f>IF(ISNUMBER(N871),_xll.BDP($C871, "OPT_UNDL_PX")," ")</f>
        <v xml:space="preserve"> </v>
      </c>
      <c r="Q871" s="7" t="str">
        <f t="shared" si="13"/>
        <v xml:space="preserve"> </v>
      </c>
      <c r="R871" s="8" t="str">
        <f>IF(ISNUMBER(_xll.BDP($T871&amp;" Index","DUR_ADJ_OAS_MID")),_xll.BDP($T871&amp;" Index","DUR_ADJ_OAS_MID"),IF(ISNUMBER(_xll.BDP($T871&amp;" Govt","DUR_ADJ_OAS_MID")),_xll.BDP($T871&amp;" Govt","DUR_ADJ_OAS_MID")," "))</f>
        <v xml:space="preserve"> </v>
      </c>
      <c r="S871" s="7" t="str">
        <f ca="1">IF(AND(A870="SVOL",C870="Cash"),                                     SUM(INDIRECT(ADDRESS(ROW()-(COUNTIF(A:A,"SVOL")),COLUMN())):INDIRECT(ADDRESS(ROW()-1,COLUMN()))),                                    IF(AND(A871="TYA",C871="Cash"), SUM(INDIRECT(ADDRESS(ROW()-(COUNTIF(A:A,"TYA")-1),COLUMN())):INDIRECT(ADDRESS(ROW()-1,COLUMN()))),                                    IF(AND(A871="SVOL",ISNUMBER(FIND(" Govt",C871))),"", IF(AND(A871="SVOL",ISNUMBER(FIND(" Index",C871))),J871,                                    IF(ISNUMBER(N871),Q871*N871,IF(ISNUMBER(R871),J871*R871," "))))))</f>
        <v xml:space="preserve"> </v>
      </c>
      <c r="AB871" s="8" t="s">
        <v>1561</v>
      </c>
      <c r="AG871" s="17" t="s">
        <v>6276</v>
      </c>
    </row>
    <row r="872" spans="1:33" x14ac:dyDescent="0.35">
      <c r="A872" t="s">
        <v>1560</v>
      </c>
      <c r="B872" t="s">
        <v>2782</v>
      </c>
      <c r="C872" t="s">
        <v>2783</v>
      </c>
      <c r="D872" t="s">
        <v>2784</v>
      </c>
      <c r="E872" t="s">
        <v>2785</v>
      </c>
      <c r="G872" s="1">
        <v>55690.525427592031</v>
      </c>
      <c r="H872" s="1">
        <v>17.8475</v>
      </c>
      <c r="I872" s="2">
        <v>993936.6525689488</v>
      </c>
      <c r="J872" s="3">
        <v>6.2938311023756181E-3</v>
      </c>
      <c r="K872" s="4">
        <v>157922358.63999999</v>
      </c>
      <c r="L872" s="5">
        <v>6850001</v>
      </c>
      <c r="M872" s="6">
        <v>23.054355560000001</v>
      </c>
      <c r="N872" s="7" t="str">
        <f>IF(ISNUMBER(_xll.BDP($C872, "DELTA_MID")),_xll.BDP($C872, "DELTA_MID")," ")</f>
        <v xml:space="preserve"> </v>
      </c>
      <c r="O872" s="7" t="str">
        <f>IF(ISNUMBER(N872),_xll.BDP($C872, "OPT_UNDL_TICKER")," ")</f>
        <v xml:space="preserve"> </v>
      </c>
      <c r="P872" s="8" t="str">
        <f>IF(ISNUMBER(N872),_xll.BDP($C872, "OPT_UNDL_PX")," ")</f>
        <v xml:space="preserve"> </v>
      </c>
      <c r="Q872" s="7" t="str">
        <f t="shared" si="13"/>
        <v xml:space="preserve"> </v>
      </c>
      <c r="R872" s="8" t="str">
        <f>IF(ISNUMBER(_xll.BDP($T872&amp;" Index","DUR_ADJ_OAS_MID")),_xll.BDP($T872&amp;" Index","DUR_ADJ_OAS_MID"),IF(ISNUMBER(_xll.BDP($T872&amp;" Govt","DUR_ADJ_OAS_MID")),_xll.BDP($T872&amp;" Govt","DUR_ADJ_OAS_MID")," "))</f>
        <v xml:space="preserve"> </v>
      </c>
      <c r="S872" s="7" t="str">
        <f ca="1">IF(AND(A871="SVOL",C871="Cash"),                                     SUM(INDIRECT(ADDRESS(ROW()-(COUNTIF(A:A,"SVOL")),COLUMN())):INDIRECT(ADDRESS(ROW()-1,COLUMN()))),                                    IF(AND(A872="TYA",C872="Cash"), SUM(INDIRECT(ADDRESS(ROW()-(COUNTIF(A:A,"TYA")-1),COLUMN())):INDIRECT(ADDRESS(ROW()-1,COLUMN()))),                                    IF(AND(A872="SVOL",ISNUMBER(FIND(" Govt",C872))),"", IF(AND(A872="SVOL",ISNUMBER(FIND(" Index",C872))),J872,                                    IF(ISNUMBER(N872),Q872*N872,IF(ISNUMBER(R872),J872*R872," "))))))</f>
        <v xml:space="preserve"> </v>
      </c>
      <c r="AB872" s="8" t="s">
        <v>1561</v>
      </c>
      <c r="AG872" s="17" t="s">
        <v>6276</v>
      </c>
    </row>
    <row r="873" spans="1:33" x14ac:dyDescent="0.35">
      <c r="A873" t="s">
        <v>1560</v>
      </c>
      <c r="B873" t="s">
        <v>2786</v>
      </c>
      <c r="C873" t="s">
        <v>2787</v>
      </c>
      <c r="D873" t="s">
        <v>2788</v>
      </c>
      <c r="E873" t="s">
        <v>2789</v>
      </c>
      <c r="G873" s="1">
        <v>1335.161313983763</v>
      </c>
      <c r="H873" s="1">
        <v>150.3561875</v>
      </c>
      <c r="I873" s="2">
        <v>200749.764868089</v>
      </c>
      <c r="J873" s="3">
        <v>1.2711927975044899E-3</v>
      </c>
      <c r="K873" s="4">
        <v>157922358.63999999</v>
      </c>
      <c r="L873" s="5">
        <v>6850001</v>
      </c>
      <c r="M873" s="6">
        <v>23.054355560000001</v>
      </c>
      <c r="N873" s="7" t="str">
        <f>IF(ISNUMBER(_xll.BDP($C873, "DELTA_MID")),_xll.BDP($C873, "DELTA_MID")," ")</f>
        <v xml:space="preserve"> </v>
      </c>
      <c r="O873" s="7" t="str">
        <f>IF(ISNUMBER(N873),_xll.BDP($C873, "OPT_UNDL_TICKER")," ")</f>
        <v xml:space="preserve"> </v>
      </c>
      <c r="P873" s="8" t="str">
        <f>IF(ISNUMBER(N873),_xll.BDP($C873, "OPT_UNDL_PX")," ")</f>
        <v xml:space="preserve"> </v>
      </c>
      <c r="Q873" s="7" t="str">
        <f t="shared" si="13"/>
        <v xml:space="preserve"> </v>
      </c>
      <c r="R873" s="8" t="str">
        <f>IF(ISNUMBER(_xll.BDP($T873&amp;" Index","DUR_ADJ_OAS_MID")),_xll.BDP($T873&amp;" Index","DUR_ADJ_OAS_MID"),IF(ISNUMBER(_xll.BDP($T873&amp;" Govt","DUR_ADJ_OAS_MID")),_xll.BDP($T873&amp;" Govt","DUR_ADJ_OAS_MID")," "))</f>
        <v xml:space="preserve"> </v>
      </c>
      <c r="S873" s="7" t="str">
        <f ca="1">IF(AND(A872="SVOL",C872="Cash"),                                     SUM(INDIRECT(ADDRESS(ROW()-(COUNTIF(A:A,"SVOL")),COLUMN())):INDIRECT(ADDRESS(ROW()-1,COLUMN()))),                                    IF(AND(A873="TYA",C873="Cash"), SUM(INDIRECT(ADDRESS(ROW()-(COUNTIF(A:A,"TYA")-1),COLUMN())):INDIRECT(ADDRESS(ROW()-1,COLUMN()))),                                    IF(AND(A873="SVOL",ISNUMBER(FIND(" Govt",C873))),"", IF(AND(A873="SVOL",ISNUMBER(FIND(" Index",C873))),J873,                                    IF(ISNUMBER(N873),Q873*N873,IF(ISNUMBER(R873),J873*R873," "))))))</f>
        <v xml:space="preserve"> </v>
      </c>
      <c r="AB873" s="8" t="s">
        <v>1561</v>
      </c>
      <c r="AG873" s="17" t="s">
        <v>6276</v>
      </c>
    </row>
    <row r="874" spans="1:33" x14ac:dyDescent="0.35">
      <c r="A874" t="s">
        <v>1560</v>
      </c>
      <c r="B874" t="s">
        <v>2790</v>
      </c>
      <c r="C874" t="s">
        <v>2791</v>
      </c>
      <c r="D874" t="s">
        <v>2792</v>
      </c>
      <c r="E874" t="s">
        <v>2793</v>
      </c>
      <c r="F874" t="s">
        <v>2794</v>
      </c>
      <c r="G874" s="1">
        <v>434.25798741398359</v>
      </c>
      <c r="H874" s="1">
        <v>206.76</v>
      </c>
      <c r="I874" s="2">
        <v>89787.181477715247</v>
      </c>
      <c r="J874" s="3">
        <v>5.6855268785843194E-4</v>
      </c>
      <c r="K874" s="4">
        <v>157922358.63999999</v>
      </c>
      <c r="L874" s="5">
        <v>6850001</v>
      </c>
      <c r="M874" s="6">
        <v>23.054355560000001</v>
      </c>
      <c r="N874" s="7" t="str">
        <f>IF(ISNUMBER(_xll.BDP($C874, "DELTA_MID")),_xll.BDP($C874, "DELTA_MID")," ")</f>
        <v xml:space="preserve"> </v>
      </c>
      <c r="O874" s="7" t="str">
        <f>IF(ISNUMBER(N874),_xll.BDP($C874, "OPT_UNDL_TICKER")," ")</f>
        <v xml:space="preserve"> </v>
      </c>
      <c r="P874" s="8" t="str">
        <f>IF(ISNUMBER(N874),_xll.BDP($C874, "OPT_UNDL_PX")," ")</f>
        <v xml:space="preserve"> </v>
      </c>
      <c r="Q874" s="7" t="str">
        <f t="shared" si="13"/>
        <v xml:space="preserve"> </v>
      </c>
      <c r="R874" s="8" t="str">
        <f>IF(ISNUMBER(_xll.BDP($T874&amp;" Index","DUR_ADJ_OAS_MID")),_xll.BDP($T874&amp;" Index","DUR_ADJ_OAS_MID"),IF(ISNUMBER(_xll.BDP($T874&amp;" Govt","DUR_ADJ_OAS_MID")),_xll.BDP($T874&amp;" Govt","DUR_ADJ_OAS_MID")," "))</f>
        <v xml:space="preserve"> </v>
      </c>
      <c r="S874" s="7" t="str">
        <f ca="1">IF(AND(A873="SVOL",C873="Cash"),                                     SUM(INDIRECT(ADDRESS(ROW()-(COUNTIF(A:A,"SVOL")),COLUMN())):INDIRECT(ADDRESS(ROW()-1,COLUMN()))),                                    IF(AND(A874="TYA",C874="Cash"), SUM(INDIRECT(ADDRESS(ROW()-(COUNTIF(A:A,"TYA")-1),COLUMN())):INDIRECT(ADDRESS(ROW()-1,COLUMN()))),                                    IF(AND(A874="SVOL",ISNUMBER(FIND(" Govt",C874))),"", IF(AND(A874="SVOL",ISNUMBER(FIND(" Index",C874))),J874,                                    IF(ISNUMBER(N874),Q874*N874,IF(ISNUMBER(R874),J874*R874," "))))))</f>
        <v xml:space="preserve"> </v>
      </c>
      <c r="AB874" s="8" t="s">
        <v>1561</v>
      </c>
      <c r="AG874" s="17" t="s">
        <v>6276</v>
      </c>
    </row>
    <row r="875" spans="1:33" x14ac:dyDescent="0.35">
      <c r="A875" t="s">
        <v>1560</v>
      </c>
      <c r="B875" t="s">
        <v>2795</v>
      </c>
      <c r="C875" t="s">
        <v>2796</v>
      </c>
      <c r="D875" t="s">
        <v>2797</v>
      </c>
      <c r="E875" t="s">
        <v>2798</v>
      </c>
      <c r="F875" t="s">
        <v>2799</v>
      </c>
      <c r="G875" s="1">
        <v>1325.9498283742739</v>
      </c>
      <c r="H875" s="1">
        <v>77.78</v>
      </c>
      <c r="I875" s="2">
        <v>103132.37765095101</v>
      </c>
      <c r="J875" s="3">
        <v>6.530574805183332E-4</v>
      </c>
      <c r="K875" s="4">
        <v>157922358.63999999</v>
      </c>
      <c r="L875" s="5">
        <v>6850001</v>
      </c>
      <c r="M875" s="6">
        <v>23.054355560000001</v>
      </c>
      <c r="N875" s="7" t="str">
        <f>IF(ISNUMBER(_xll.BDP($C875, "DELTA_MID")),_xll.BDP($C875, "DELTA_MID")," ")</f>
        <v xml:space="preserve"> </v>
      </c>
      <c r="O875" s="7" t="str">
        <f>IF(ISNUMBER(N875),_xll.BDP($C875, "OPT_UNDL_TICKER")," ")</f>
        <v xml:space="preserve"> </v>
      </c>
      <c r="P875" s="8" t="str">
        <f>IF(ISNUMBER(N875),_xll.BDP($C875, "OPT_UNDL_PX")," ")</f>
        <v xml:space="preserve"> </v>
      </c>
      <c r="Q875" s="7" t="str">
        <f t="shared" si="13"/>
        <v xml:space="preserve"> </v>
      </c>
      <c r="R875" s="8" t="str">
        <f>IF(ISNUMBER(_xll.BDP($T875&amp;" Index","DUR_ADJ_OAS_MID")),_xll.BDP($T875&amp;" Index","DUR_ADJ_OAS_MID"),IF(ISNUMBER(_xll.BDP($T875&amp;" Govt","DUR_ADJ_OAS_MID")),_xll.BDP($T875&amp;" Govt","DUR_ADJ_OAS_MID")," "))</f>
        <v xml:space="preserve"> </v>
      </c>
      <c r="S875" s="7" t="str">
        <f ca="1">IF(AND(A874="SVOL",C874="Cash"),                                     SUM(INDIRECT(ADDRESS(ROW()-(COUNTIF(A:A,"SVOL")),COLUMN())):INDIRECT(ADDRESS(ROW()-1,COLUMN()))),                                    IF(AND(A875="TYA",C875="Cash"), SUM(INDIRECT(ADDRESS(ROW()-(COUNTIF(A:A,"TYA")-1),COLUMN())):INDIRECT(ADDRESS(ROW()-1,COLUMN()))),                                    IF(AND(A875="SVOL",ISNUMBER(FIND(" Govt",C875))),"", IF(AND(A875="SVOL",ISNUMBER(FIND(" Index",C875))),J875,                                    IF(ISNUMBER(N875),Q875*N875,IF(ISNUMBER(R875),J875*R875," "))))))</f>
        <v xml:space="preserve"> </v>
      </c>
      <c r="AB875" s="8" t="s">
        <v>1561</v>
      </c>
      <c r="AG875" s="17" t="s">
        <v>6276</v>
      </c>
    </row>
    <row r="876" spans="1:33" x14ac:dyDescent="0.35">
      <c r="A876" t="s">
        <v>1560</v>
      </c>
      <c r="B876" t="s">
        <v>2800</v>
      </c>
      <c r="C876" t="s">
        <v>2801</v>
      </c>
      <c r="D876" t="s">
        <v>2802</v>
      </c>
      <c r="E876" t="s">
        <v>2803</v>
      </c>
      <c r="G876" s="1">
        <v>1997.515707231016</v>
      </c>
      <c r="H876" s="1">
        <v>38.709609000000007</v>
      </c>
      <c r="I876" s="2">
        <v>77323.051998271141</v>
      </c>
      <c r="J876" s="3">
        <v>4.8962700826003281E-4</v>
      </c>
      <c r="K876" s="4">
        <v>157922358.63999999</v>
      </c>
      <c r="L876" s="5">
        <v>6850001</v>
      </c>
      <c r="M876" s="6">
        <v>23.054355560000001</v>
      </c>
      <c r="N876" s="7" t="str">
        <f>IF(ISNUMBER(_xll.BDP($C876, "DELTA_MID")),_xll.BDP($C876, "DELTA_MID")," ")</f>
        <v xml:space="preserve"> </v>
      </c>
      <c r="O876" s="7" t="str">
        <f>IF(ISNUMBER(N876),_xll.BDP($C876, "OPT_UNDL_TICKER")," ")</f>
        <v xml:space="preserve"> </v>
      </c>
      <c r="P876" s="8" t="str">
        <f>IF(ISNUMBER(N876),_xll.BDP($C876, "OPT_UNDL_PX")," ")</f>
        <v xml:space="preserve"> </v>
      </c>
      <c r="Q876" s="7" t="str">
        <f t="shared" si="13"/>
        <v xml:space="preserve"> </v>
      </c>
      <c r="R876" s="8" t="str">
        <f>IF(ISNUMBER(_xll.BDP($T876&amp;" Index","DUR_ADJ_OAS_MID")),_xll.BDP($T876&amp;" Index","DUR_ADJ_OAS_MID"),IF(ISNUMBER(_xll.BDP($T876&amp;" Govt","DUR_ADJ_OAS_MID")),_xll.BDP($T876&amp;" Govt","DUR_ADJ_OAS_MID")," "))</f>
        <v xml:space="preserve"> </v>
      </c>
      <c r="S876" s="7" t="str">
        <f ca="1">IF(AND(A875="SVOL",C875="Cash"),                                     SUM(INDIRECT(ADDRESS(ROW()-(COUNTIF(A:A,"SVOL")),COLUMN())):INDIRECT(ADDRESS(ROW()-1,COLUMN()))),                                    IF(AND(A876="TYA",C876="Cash"), SUM(INDIRECT(ADDRESS(ROW()-(COUNTIF(A:A,"TYA")-1),COLUMN())):INDIRECT(ADDRESS(ROW()-1,COLUMN()))),                                    IF(AND(A876="SVOL",ISNUMBER(FIND(" Govt",C876))),"", IF(AND(A876="SVOL",ISNUMBER(FIND(" Index",C876))),J876,                                    IF(ISNUMBER(N876),Q876*N876,IF(ISNUMBER(R876),J876*R876," "))))))</f>
        <v xml:space="preserve"> </v>
      </c>
      <c r="AB876" s="8" t="s">
        <v>1561</v>
      </c>
      <c r="AG876" s="17" t="s">
        <v>6276</v>
      </c>
    </row>
    <row r="877" spans="1:33" x14ac:dyDescent="0.35">
      <c r="A877" t="s">
        <v>1560</v>
      </c>
      <c r="B877" t="s">
        <v>2804</v>
      </c>
      <c r="C877" t="s">
        <v>2805</v>
      </c>
      <c r="D877" t="s">
        <v>2806</v>
      </c>
      <c r="E877" t="s">
        <v>2807</v>
      </c>
      <c r="F877" t="s">
        <v>2808</v>
      </c>
      <c r="G877" s="1">
        <v>1354.743477415675</v>
      </c>
      <c r="H877" s="1">
        <v>92.73</v>
      </c>
      <c r="I877" s="2">
        <v>125625.36266075551</v>
      </c>
      <c r="J877" s="3">
        <v>7.9548813570554176E-4</v>
      </c>
      <c r="K877" s="4">
        <v>157922358.63999999</v>
      </c>
      <c r="L877" s="5">
        <v>6850001</v>
      </c>
      <c r="M877" s="6">
        <v>23.054355560000001</v>
      </c>
      <c r="N877" s="7" t="str">
        <f>IF(ISNUMBER(_xll.BDP($C877, "DELTA_MID")),_xll.BDP($C877, "DELTA_MID")," ")</f>
        <v xml:space="preserve"> </v>
      </c>
      <c r="O877" s="7" t="str">
        <f>IF(ISNUMBER(N877),_xll.BDP($C877, "OPT_UNDL_TICKER")," ")</f>
        <v xml:space="preserve"> </v>
      </c>
      <c r="P877" s="8" t="str">
        <f>IF(ISNUMBER(N877),_xll.BDP($C877, "OPT_UNDL_PX")," ")</f>
        <v xml:space="preserve"> </v>
      </c>
      <c r="Q877" s="7" t="str">
        <f t="shared" si="13"/>
        <v xml:space="preserve"> </v>
      </c>
      <c r="R877" s="8" t="str">
        <f>IF(ISNUMBER(_xll.BDP($T877&amp;" Index","DUR_ADJ_OAS_MID")),_xll.BDP($T877&amp;" Index","DUR_ADJ_OAS_MID"),IF(ISNUMBER(_xll.BDP($T877&amp;" Govt","DUR_ADJ_OAS_MID")),_xll.BDP($T877&amp;" Govt","DUR_ADJ_OAS_MID")," "))</f>
        <v xml:space="preserve"> </v>
      </c>
      <c r="S877" s="7" t="str">
        <f ca="1">IF(AND(A876="SVOL",C876="Cash"),                                     SUM(INDIRECT(ADDRESS(ROW()-(COUNTIF(A:A,"SVOL")),COLUMN())):INDIRECT(ADDRESS(ROW()-1,COLUMN()))),                                    IF(AND(A877="TYA",C877="Cash"), SUM(INDIRECT(ADDRESS(ROW()-(COUNTIF(A:A,"TYA")-1),COLUMN())):INDIRECT(ADDRESS(ROW()-1,COLUMN()))),                                    IF(AND(A877="SVOL",ISNUMBER(FIND(" Govt",C877))),"", IF(AND(A877="SVOL",ISNUMBER(FIND(" Index",C877))),J877,                                    IF(ISNUMBER(N877),Q877*N877,IF(ISNUMBER(R877),J877*R877," "))))))</f>
        <v xml:space="preserve"> </v>
      </c>
      <c r="AB877" s="8" t="s">
        <v>1561</v>
      </c>
      <c r="AG877" s="17" t="s">
        <v>6276</v>
      </c>
    </row>
    <row r="878" spans="1:33" x14ac:dyDescent="0.35">
      <c r="A878" t="s">
        <v>1560</v>
      </c>
      <c r="B878" t="s">
        <v>2809</v>
      </c>
      <c r="C878" t="s">
        <v>2810</v>
      </c>
      <c r="D878" t="s">
        <v>2811</v>
      </c>
      <c r="E878" t="s">
        <v>2812</v>
      </c>
      <c r="G878" s="1">
        <v>17253.67382253697</v>
      </c>
      <c r="H878" s="1">
        <v>28.638500000000001</v>
      </c>
      <c r="I878" s="2">
        <v>494119.3377667251</v>
      </c>
      <c r="J878" s="3">
        <v>3.128875113201166E-3</v>
      </c>
      <c r="K878" s="4">
        <v>157922358.63999999</v>
      </c>
      <c r="L878" s="5">
        <v>6850001</v>
      </c>
      <c r="M878" s="6">
        <v>23.054355560000001</v>
      </c>
      <c r="N878" s="7" t="str">
        <f>IF(ISNUMBER(_xll.BDP($C878, "DELTA_MID")),_xll.BDP($C878, "DELTA_MID")," ")</f>
        <v xml:space="preserve"> </v>
      </c>
      <c r="O878" s="7" t="str">
        <f>IF(ISNUMBER(N878),_xll.BDP($C878, "OPT_UNDL_TICKER")," ")</f>
        <v xml:space="preserve"> </v>
      </c>
      <c r="P878" s="8" t="str">
        <f>IF(ISNUMBER(N878),_xll.BDP($C878, "OPT_UNDL_PX")," ")</f>
        <v xml:space="preserve"> </v>
      </c>
      <c r="Q878" s="7" t="str">
        <f t="shared" si="13"/>
        <v xml:space="preserve"> </v>
      </c>
      <c r="R878" s="8" t="str">
        <f>IF(ISNUMBER(_xll.BDP($T878&amp;" Index","DUR_ADJ_OAS_MID")),_xll.BDP($T878&amp;" Index","DUR_ADJ_OAS_MID"),IF(ISNUMBER(_xll.BDP($T878&amp;" Govt","DUR_ADJ_OAS_MID")),_xll.BDP($T878&amp;" Govt","DUR_ADJ_OAS_MID")," "))</f>
        <v xml:space="preserve"> </v>
      </c>
      <c r="S878" s="7" t="str">
        <f ca="1">IF(AND(A877="SVOL",C877="Cash"),                                     SUM(INDIRECT(ADDRESS(ROW()-(COUNTIF(A:A,"SVOL")),COLUMN())):INDIRECT(ADDRESS(ROW()-1,COLUMN()))),                                    IF(AND(A878="TYA",C878="Cash"), SUM(INDIRECT(ADDRESS(ROW()-(COUNTIF(A:A,"TYA")-1),COLUMN())):INDIRECT(ADDRESS(ROW()-1,COLUMN()))),                                    IF(AND(A878="SVOL",ISNUMBER(FIND(" Govt",C878))),"", IF(AND(A878="SVOL",ISNUMBER(FIND(" Index",C878))),J878,                                    IF(ISNUMBER(N878),Q878*N878,IF(ISNUMBER(R878),J878*R878," "))))))</f>
        <v xml:space="preserve"> </v>
      </c>
      <c r="AB878" s="8" t="s">
        <v>1561</v>
      </c>
      <c r="AG878" s="17" t="s">
        <v>6276</v>
      </c>
    </row>
    <row r="879" spans="1:33" x14ac:dyDescent="0.35">
      <c r="A879" t="s">
        <v>1560</v>
      </c>
      <c r="B879" t="s">
        <v>2813</v>
      </c>
      <c r="C879" t="s">
        <v>2814</v>
      </c>
      <c r="D879" t="s">
        <v>2815</v>
      </c>
      <c r="E879" t="s">
        <v>2816</v>
      </c>
      <c r="F879" t="s">
        <v>2817</v>
      </c>
      <c r="G879" s="1">
        <v>901.02876044548395</v>
      </c>
      <c r="H879" s="1">
        <v>172.31</v>
      </c>
      <c r="I879" s="2">
        <v>155256.26571236129</v>
      </c>
      <c r="J879" s="3">
        <v>9.8311769814864365E-4</v>
      </c>
      <c r="K879" s="4">
        <v>157922358.63999999</v>
      </c>
      <c r="L879" s="5">
        <v>6850001</v>
      </c>
      <c r="M879" s="6">
        <v>23.054355560000001</v>
      </c>
      <c r="N879" s="7" t="str">
        <f>IF(ISNUMBER(_xll.BDP($C879, "DELTA_MID")),_xll.BDP($C879, "DELTA_MID")," ")</f>
        <v xml:space="preserve"> </v>
      </c>
      <c r="O879" s="7" t="str">
        <f>IF(ISNUMBER(N879),_xll.BDP($C879, "OPT_UNDL_TICKER")," ")</f>
        <v xml:space="preserve"> </v>
      </c>
      <c r="P879" s="8" t="str">
        <f>IF(ISNUMBER(N879),_xll.BDP($C879, "OPT_UNDL_PX")," ")</f>
        <v xml:space="preserve"> </v>
      </c>
      <c r="Q879" s="7" t="str">
        <f t="shared" si="13"/>
        <v xml:space="preserve"> </v>
      </c>
      <c r="R879" s="8" t="str">
        <f>IF(ISNUMBER(_xll.BDP($T879&amp;" Index","DUR_ADJ_OAS_MID")),_xll.BDP($T879&amp;" Index","DUR_ADJ_OAS_MID"),IF(ISNUMBER(_xll.BDP($T879&amp;" Govt","DUR_ADJ_OAS_MID")),_xll.BDP($T879&amp;" Govt","DUR_ADJ_OAS_MID")," "))</f>
        <v xml:space="preserve"> </v>
      </c>
      <c r="S879" s="7" t="str">
        <f ca="1">IF(AND(A878="SVOL",C878="Cash"),                                     SUM(INDIRECT(ADDRESS(ROW()-(COUNTIF(A:A,"SVOL")),COLUMN())):INDIRECT(ADDRESS(ROW()-1,COLUMN()))),                                    IF(AND(A879="TYA",C879="Cash"), SUM(INDIRECT(ADDRESS(ROW()-(COUNTIF(A:A,"TYA")-1),COLUMN())):INDIRECT(ADDRESS(ROW()-1,COLUMN()))),                                    IF(AND(A879="SVOL",ISNUMBER(FIND(" Govt",C879))),"", IF(AND(A879="SVOL",ISNUMBER(FIND(" Index",C879))),J879,                                    IF(ISNUMBER(N879),Q879*N879,IF(ISNUMBER(R879),J879*R879," "))))))</f>
        <v xml:space="preserve"> </v>
      </c>
      <c r="AB879" s="8" t="s">
        <v>1561</v>
      </c>
      <c r="AG879" s="17" t="s">
        <v>6276</v>
      </c>
    </row>
    <row r="880" spans="1:33" x14ac:dyDescent="0.35">
      <c r="A880" t="s">
        <v>1560</v>
      </c>
      <c r="B880" t="s">
        <v>2818</v>
      </c>
      <c r="C880" t="s">
        <v>2819</v>
      </c>
      <c r="D880" t="s">
        <v>2820</v>
      </c>
      <c r="E880" t="s">
        <v>2821</v>
      </c>
      <c r="G880" s="1">
        <v>170.98853404806809</v>
      </c>
      <c r="H880" s="1">
        <v>483.15633999999989</v>
      </c>
      <c r="I880" s="2">
        <v>82614.194292629967</v>
      </c>
      <c r="J880" s="3">
        <v>5.2313171487615245E-4</v>
      </c>
      <c r="K880" s="4">
        <v>157922358.63999999</v>
      </c>
      <c r="L880" s="5">
        <v>6850001</v>
      </c>
      <c r="M880" s="6">
        <v>23.054355560000001</v>
      </c>
      <c r="N880" s="7" t="str">
        <f>IF(ISNUMBER(_xll.BDP($C880, "DELTA_MID")),_xll.BDP($C880, "DELTA_MID")," ")</f>
        <v xml:space="preserve"> </v>
      </c>
      <c r="O880" s="7" t="str">
        <f>IF(ISNUMBER(N880),_xll.BDP($C880, "OPT_UNDL_TICKER")," ")</f>
        <v xml:space="preserve"> </v>
      </c>
      <c r="P880" s="8" t="str">
        <f>IF(ISNUMBER(N880),_xll.BDP($C880, "OPT_UNDL_PX")," ")</f>
        <v xml:space="preserve"> </v>
      </c>
      <c r="Q880" s="7" t="str">
        <f t="shared" si="13"/>
        <v xml:space="preserve"> </v>
      </c>
      <c r="R880" s="8" t="str">
        <f>IF(ISNUMBER(_xll.BDP($T880&amp;" Index","DUR_ADJ_OAS_MID")),_xll.BDP($T880&amp;" Index","DUR_ADJ_OAS_MID"),IF(ISNUMBER(_xll.BDP($T880&amp;" Govt","DUR_ADJ_OAS_MID")),_xll.BDP($T880&amp;" Govt","DUR_ADJ_OAS_MID")," "))</f>
        <v xml:space="preserve"> </v>
      </c>
      <c r="S880" s="7" t="str">
        <f ca="1">IF(AND(A879="SVOL",C879="Cash"),                                     SUM(INDIRECT(ADDRESS(ROW()-(COUNTIF(A:A,"SVOL")),COLUMN())):INDIRECT(ADDRESS(ROW()-1,COLUMN()))),                                    IF(AND(A880="TYA",C880="Cash"), SUM(INDIRECT(ADDRESS(ROW()-(COUNTIF(A:A,"TYA")-1),COLUMN())):INDIRECT(ADDRESS(ROW()-1,COLUMN()))),                                    IF(AND(A880="SVOL",ISNUMBER(FIND(" Govt",C880))),"", IF(AND(A880="SVOL",ISNUMBER(FIND(" Index",C880))),J880,                                    IF(ISNUMBER(N880),Q880*N880,IF(ISNUMBER(R880),J880*R880," "))))))</f>
        <v xml:space="preserve"> </v>
      </c>
      <c r="AB880" s="8" t="s">
        <v>1561</v>
      </c>
      <c r="AG880" s="17" t="s">
        <v>6276</v>
      </c>
    </row>
    <row r="881" spans="1:33" x14ac:dyDescent="0.35">
      <c r="A881" t="s">
        <v>1560</v>
      </c>
      <c r="B881" t="s">
        <v>2822</v>
      </c>
      <c r="C881" t="s">
        <v>2823</v>
      </c>
      <c r="F881" t="s">
        <v>2823</v>
      </c>
      <c r="G881" s="1">
        <v>-157067369</v>
      </c>
      <c r="H881" s="1">
        <v>100</v>
      </c>
      <c r="I881" s="2">
        <v>-157067369</v>
      </c>
      <c r="J881" s="3">
        <v>-0.99458601272348857</v>
      </c>
      <c r="K881" s="4">
        <v>157922358.63999999</v>
      </c>
      <c r="L881" s="5">
        <v>6850001</v>
      </c>
      <c r="M881" s="6">
        <v>23.054355560000001</v>
      </c>
      <c r="N881" s="7" t="str">
        <f>IF(ISNUMBER(_xll.BDP($C881, "DELTA_MID")),_xll.BDP($C881, "DELTA_MID")," ")</f>
        <v xml:space="preserve"> </v>
      </c>
      <c r="O881" s="7" t="str">
        <f>IF(ISNUMBER(N881),_xll.BDP($C881, "OPT_UNDL_TICKER")," ")</f>
        <v xml:space="preserve"> </v>
      </c>
      <c r="P881" s="8" t="str">
        <f>IF(ISNUMBER(N881),_xll.BDP($C881, "OPT_UNDL_PX")," ")</f>
        <v xml:space="preserve"> </v>
      </c>
      <c r="Q881" s="7" t="str">
        <f t="shared" si="13"/>
        <v xml:space="preserve"> </v>
      </c>
      <c r="R881" s="8" t="str">
        <f>IF(ISNUMBER(_xll.BDP($T881&amp;" Index","DUR_ADJ_OAS_MID")),_xll.BDP($T881&amp;" Index","DUR_ADJ_OAS_MID"),IF(ISNUMBER(_xll.BDP($T881&amp;" Govt","DUR_ADJ_OAS_MID")),_xll.BDP($T881&amp;" Govt","DUR_ADJ_OAS_MID")," "))</f>
        <v xml:space="preserve"> </v>
      </c>
      <c r="S881" s="7" t="str">
        <f ca="1">IF(AND(A880="SVOL",C880="Cash"),                                     SUM(INDIRECT(ADDRESS(ROW()-(COUNTIF(A:A,"SVOL")),COLUMN())):INDIRECT(ADDRESS(ROW()-1,COLUMN()))),                                    IF(AND(A881="TYA",C881="Cash"), SUM(INDIRECT(ADDRESS(ROW()-(COUNTIF(A:A,"TYA")-1),COLUMN())):INDIRECT(ADDRESS(ROW()-1,COLUMN()))),                                    IF(AND(A881="SVOL",ISNUMBER(FIND(" Govt",C881))),"", IF(AND(A881="SVOL",ISNUMBER(FIND(" Index",C881))),J881,                                    IF(ISNUMBER(N881),Q881*N881,IF(ISNUMBER(R881),J881*R881," "))))))</f>
        <v xml:space="preserve"> </v>
      </c>
      <c r="T881" t="s">
        <v>2823</v>
      </c>
      <c r="U881" t="s">
        <v>86</v>
      </c>
      <c r="AC881" s="8" t="s">
        <v>89</v>
      </c>
      <c r="AD881" s="8" t="s">
        <v>90</v>
      </c>
      <c r="AE881" s="8">
        <v>30</v>
      </c>
      <c r="AG881" s="17" t="s">
        <v>6276</v>
      </c>
    </row>
    <row r="882" spans="1:33" x14ac:dyDescent="0.35">
      <c r="A882" t="s">
        <v>1560</v>
      </c>
      <c r="B882" t="s">
        <v>2824</v>
      </c>
      <c r="C882" t="s">
        <v>2824</v>
      </c>
      <c r="F882" t="s">
        <v>2824</v>
      </c>
      <c r="G882" s="1">
        <v>156982920</v>
      </c>
      <c r="H882" s="1">
        <v>100</v>
      </c>
      <c r="I882" s="2">
        <v>156982920</v>
      </c>
      <c r="J882" s="3">
        <v>0.99405126260496801</v>
      </c>
      <c r="K882" s="4">
        <v>157922358.63999999</v>
      </c>
      <c r="L882" s="5">
        <v>6850001</v>
      </c>
      <c r="M882" s="6">
        <v>23.054355560000001</v>
      </c>
      <c r="N882" s="7" t="str">
        <f>IF(ISNUMBER(_xll.BDP($C882, "DELTA_MID")),_xll.BDP($C882, "DELTA_MID")," ")</f>
        <v xml:space="preserve"> </v>
      </c>
      <c r="O882" s="7" t="str">
        <f>IF(ISNUMBER(N882),_xll.BDP($C882, "OPT_UNDL_TICKER")," ")</f>
        <v xml:space="preserve"> </v>
      </c>
      <c r="P882" s="8" t="str">
        <f>IF(ISNUMBER(N882),_xll.BDP($C882, "OPT_UNDL_PX")," ")</f>
        <v xml:space="preserve"> </v>
      </c>
      <c r="Q882" s="7" t="str">
        <f t="shared" si="13"/>
        <v xml:space="preserve"> </v>
      </c>
      <c r="R882" s="8" t="str">
        <f>IF(ISNUMBER(_xll.BDP($T882&amp;" Index","DUR_ADJ_OAS_MID")),_xll.BDP($T882&amp;" Index","DUR_ADJ_OAS_MID"),IF(ISNUMBER(_xll.BDP($T882&amp;" Govt","DUR_ADJ_OAS_MID")),_xll.BDP($T882&amp;" Govt","DUR_ADJ_OAS_MID")," "))</f>
        <v xml:space="preserve"> </v>
      </c>
      <c r="S882" s="7" t="str">
        <f ca="1">IF(AND(A881="SVOL",C881="Cash"),                                     SUM(INDIRECT(ADDRESS(ROW()-(COUNTIF(A:A,"SVOL")),COLUMN())):INDIRECT(ADDRESS(ROW()-1,COLUMN()))),                                    IF(AND(A882="TYA",C882="Cash"), SUM(INDIRECT(ADDRESS(ROW()-(COUNTIF(A:A,"TYA")-1),COLUMN())):INDIRECT(ADDRESS(ROW()-1,COLUMN()))),                                    IF(AND(A882="SVOL",ISNUMBER(FIND(" Govt",C882))),"", IF(AND(A882="SVOL",ISNUMBER(FIND(" Index",C882))),J882,                                    IF(ISNUMBER(N882),Q882*N882,IF(ISNUMBER(R882),J882*R882," "))))))</f>
        <v xml:space="preserve"> </v>
      </c>
      <c r="T882" t="s">
        <v>2824</v>
      </c>
      <c r="U882" t="s">
        <v>86</v>
      </c>
      <c r="AC882" s="8" t="s">
        <v>89</v>
      </c>
      <c r="AD882" s="8" t="s">
        <v>90</v>
      </c>
      <c r="AE882" s="8">
        <v>0</v>
      </c>
      <c r="AG882" s="17" t="s">
        <v>6276</v>
      </c>
    </row>
    <row r="883" spans="1:33" x14ac:dyDescent="0.35">
      <c r="A883" t="s">
        <v>1560</v>
      </c>
      <c r="B883" t="s">
        <v>2825</v>
      </c>
      <c r="C883" t="s">
        <v>2826</v>
      </c>
      <c r="F883" t="s">
        <v>2826</v>
      </c>
      <c r="G883" s="1">
        <v>-1485662</v>
      </c>
      <c r="H883" s="1">
        <v>104.84399999999999</v>
      </c>
      <c r="I883" s="2">
        <v>-155762746.72999999</v>
      </c>
      <c r="J883" s="3">
        <v>-0.98632485020519645</v>
      </c>
      <c r="K883" s="4">
        <v>157922358.63999999</v>
      </c>
      <c r="L883" s="5">
        <v>6850001</v>
      </c>
      <c r="M883" s="6">
        <v>23.054355560000001</v>
      </c>
      <c r="N883" s="7" t="str">
        <f>IF(ISNUMBER(_xll.BDP($C883, "DELTA_MID")),_xll.BDP($C883, "DELTA_MID")," ")</f>
        <v xml:space="preserve"> </v>
      </c>
      <c r="O883" s="7" t="str">
        <f>IF(ISNUMBER(N883),_xll.BDP($C883, "OPT_UNDL_TICKER")," ")</f>
        <v xml:space="preserve"> </v>
      </c>
      <c r="P883" s="8" t="str">
        <f>IF(ISNUMBER(N883),_xll.BDP($C883, "OPT_UNDL_PX")," ")</f>
        <v xml:space="preserve"> </v>
      </c>
      <c r="Q883" s="7" t="str">
        <f t="shared" si="13"/>
        <v xml:space="preserve"> </v>
      </c>
      <c r="R883" s="8" t="str">
        <f>IF(ISNUMBER(_xll.BDP($T883&amp;" Index","DUR_ADJ_OAS_MID")),_xll.BDP($T883&amp;" Index","DUR_ADJ_OAS_MID"),IF(ISNUMBER(_xll.BDP($T883&amp;" Govt","DUR_ADJ_OAS_MID")),_xll.BDP($T883&amp;" Govt","DUR_ADJ_OAS_MID")," "))</f>
        <v xml:space="preserve"> </v>
      </c>
      <c r="S883" s="7" t="str">
        <f ca="1">IF(AND(A882="SVOL",C882="Cash"),                                     SUM(INDIRECT(ADDRESS(ROW()-(COUNTIF(A:A,"SVOL")),COLUMN())):INDIRECT(ADDRESS(ROW()-1,COLUMN()))),                                    IF(AND(A883="TYA",C883="Cash"), SUM(INDIRECT(ADDRESS(ROW()-(COUNTIF(A:A,"TYA")-1),COLUMN())):INDIRECT(ADDRESS(ROW()-1,COLUMN()))),                                    IF(AND(A883="SVOL",ISNUMBER(FIND(" Govt",C883))),"", IF(AND(A883="SVOL",ISNUMBER(FIND(" Index",C883))),J883,                                    IF(ISNUMBER(N883),Q883*N883,IF(ISNUMBER(R883),J883*R883," "))))))</f>
        <v xml:space="preserve"> </v>
      </c>
      <c r="T883" t="s">
        <v>2826</v>
      </c>
      <c r="U883" t="s">
        <v>86</v>
      </c>
      <c r="AC883" s="8" t="s">
        <v>89</v>
      </c>
      <c r="AD883" s="8" t="s">
        <v>90</v>
      </c>
      <c r="AE883" s="8">
        <v>0</v>
      </c>
      <c r="AF883" s="8" t="s">
        <v>2827</v>
      </c>
      <c r="AG883" s="17" t="s">
        <v>6276</v>
      </c>
    </row>
    <row r="884" spans="1:33" x14ac:dyDescent="0.35">
      <c r="A884" t="s">
        <v>1560</v>
      </c>
      <c r="B884" t="s">
        <v>2828</v>
      </c>
      <c r="C884" t="s">
        <v>2829</v>
      </c>
      <c r="D884" t="s">
        <v>2830</v>
      </c>
      <c r="E884" t="s">
        <v>2831</v>
      </c>
      <c r="G884" s="1">
        <v>-6416.0122910545088</v>
      </c>
      <c r="H884" s="1">
        <v>13.280498</v>
      </c>
      <c r="I884" s="2">
        <v>-85207.838399324814</v>
      </c>
      <c r="J884" s="3">
        <v>-5.395552544498446E-4</v>
      </c>
      <c r="K884" s="4">
        <v>157922358.63999999</v>
      </c>
      <c r="L884" s="5">
        <v>6850001</v>
      </c>
      <c r="M884" s="6">
        <v>23.054355560000001</v>
      </c>
      <c r="N884" s="7" t="str">
        <f>IF(ISNUMBER(_xll.BDP($C884, "DELTA_MID")),_xll.BDP($C884, "DELTA_MID")," ")</f>
        <v xml:space="preserve"> </v>
      </c>
      <c r="O884" s="7" t="str">
        <f>IF(ISNUMBER(N884),_xll.BDP($C884, "OPT_UNDL_TICKER")," ")</f>
        <v xml:space="preserve"> </v>
      </c>
      <c r="P884" s="8" t="str">
        <f>IF(ISNUMBER(N884),_xll.BDP($C884, "OPT_UNDL_PX")," ")</f>
        <v xml:space="preserve"> </v>
      </c>
      <c r="Q884" s="7" t="str">
        <f t="shared" si="13"/>
        <v xml:space="preserve"> </v>
      </c>
      <c r="R884" s="8" t="str">
        <f>IF(ISNUMBER(_xll.BDP($T884&amp;" Index","DUR_ADJ_OAS_MID")),_xll.BDP($T884&amp;" Index","DUR_ADJ_OAS_MID"),IF(ISNUMBER(_xll.BDP($T884&amp;" Govt","DUR_ADJ_OAS_MID")),_xll.BDP($T884&amp;" Govt","DUR_ADJ_OAS_MID")," "))</f>
        <v xml:space="preserve"> </v>
      </c>
      <c r="S884" s="7" t="str">
        <f ca="1">IF(AND(A883="SVOL",C883="Cash"),                                     SUM(INDIRECT(ADDRESS(ROW()-(COUNTIF(A:A,"SVOL")),COLUMN())):INDIRECT(ADDRESS(ROW()-1,COLUMN()))),                                    IF(AND(A884="TYA",C884="Cash"), SUM(INDIRECT(ADDRESS(ROW()-(COUNTIF(A:A,"TYA")-1),COLUMN())):INDIRECT(ADDRESS(ROW()-1,COLUMN()))),                                    IF(AND(A884="SVOL",ISNUMBER(FIND(" Govt",C884))),"", IF(AND(A884="SVOL",ISNUMBER(FIND(" Index",C884))),J884,                                    IF(ISNUMBER(N884),Q884*N884,IF(ISNUMBER(R884),J884*R884," "))))))</f>
        <v xml:space="preserve"> </v>
      </c>
      <c r="AB884" s="8" t="s">
        <v>2826</v>
      </c>
      <c r="AG884" s="17" t="s">
        <v>6276</v>
      </c>
    </row>
    <row r="885" spans="1:33" x14ac:dyDescent="0.35">
      <c r="A885" t="s">
        <v>1560</v>
      </c>
      <c r="B885" t="s">
        <v>2832</v>
      </c>
      <c r="C885" t="s">
        <v>2833</v>
      </c>
      <c r="D885" t="s">
        <v>2834</v>
      </c>
      <c r="E885" t="s">
        <v>2835</v>
      </c>
      <c r="G885" s="1">
        <v>-76087.259349585074</v>
      </c>
      <c r="H885" s="1">
        <v>3.042116</v>
      </c>
      <c r="I885" s="2">
        <v>-231466.26906352231</v>
      </c>
      <c r="J885" s="3">
        <v>-1.465696631286854E-3</v>
      </c>
      <c r="K885" s="4">
        <v>157922358.63999999</v>
      </c>
      <c r="L885" s="5">
        <v>6850001</v>
      </c>
      <c r="M885" s="6">
        <v>23.054355560000001</v>
      </c>
      <c r="N885" s="7" t="str">
        <f>IF(ISNUMBER(_xll.BDP($C885, "DELTA_MID")),_xll.BDP($C885, "DELTA_MID")," ")</f>
        <v xml:space="preserve"> </v>
      </c>
      <c r="O885" s="7" t="str">
        <f>IF(ISNUMBER(N885),_xll.BDP($C885, "OPT_UNDL_TICKER")," ")</f>
        <v xml:space="preserve"> </v>
      </c>
      <c r="P885" s="8" t="str">
        <f>IF(ISNUMBER(N885),_xll.BDP($C885, "OPT_UNDL_PX")," ")</f>
        <v xml:space="preserve"> </v>
      </c>
      <c r="Q885" s="7" t="str">
        <f t="shared" si="13"/>
        <v xml:space="preserve"> </v>
      </c>
      <c r="R885" s="8" t="str">
        <f>IF(ISNUMBER(_xll.BDP($T885&amp;" Index","DUR_ADJ_OAS_MID")),_xll.BDP($T885&amp;" Index","DUR_ADJ_OAS_MID"),IF(ISNUMBER(_xll.BDP($T885&amp;" Govt","DUR_ADJ_OAS_MID")),_xll.BDP($T885&amp;" Govt","DUR_ADJ_OAS_MID")," "))</f>
        <v xml:space="preserve"> </v>
      </c>
      <c r="S885" s="7" t="str">
        <f ca="1">IF(AND(A884="SVOL",C884="Cash"),                                     SUM(INDIRECT(ADDRESS(ROW()-(COUNTIF(A:A,"SVOL")),COLUMN())):INDIRECT(ADDRESS(ROW()-1,COLUMN()))),                                    IF(AND(A885="TYA",C885="Cash"), SUM(INDIRECT(ADDRESS(ROW()-(COUNTIF(A:A,"TYA")-1),COLUMN())):INDIRECT(ADDRESS(ROW()-1,COLUMN()))),                                    IF(AND(A885="SVOL",ISNUMBER(FIND(" Govt",C885))),"", IF(AND(A885="SVOL",ISNUMBER(FIND(" Index",C885))),J885,                                    IF(ISNUMBER(N885),Q885*N885,IF(ISNUMBER(R885),J885*R885," "))))))</f>
        <v xml:space="preserve"> </v>
      </c>
      <c r="AB885" s="8" t="s">
        <v>2826</v>
      </c>
      <c r="AG885" s="17" t="s">
        <v>6276</v>
      </c>
    </row>
    <row r="886" spans="1:33" x14ac:dyDescent="0.35">
      <c r="A886" t="s">
        <v>1560</v>
      </c>
      <c r="B886" t="s">
        <v>2836</v>
      </c>
      <c r="C886" t="s">
        <v>2837</v>
      </c>
      <c r="D886" t="s">
        <v>2838</v>
      </c>
      <c r="E886" t="s">
        <v>2839</v>
      </c>
      <c r="G886" s="1">
        <v>-116458.81077828549</v>
      </c>
      <c r="H886" s="1">
        <v>2.1780528000000001</v>
      </c>
      <c r="I886" s="2">
        <v>-253653.4389003148</v>
      </c>
      <c r="J886" s="3">
        <v>-1.6061907958108931E-3</v>
      </c>
      <c r="K886" s="4">
        <v>157922358.63999999</v>
      </c>
      <c r="L886" s="5">
        <v>6850001</v>
      </c>
      <c r="M886" s="6">
        <v>23.054355560000001</v>
      </c>
      <c r="N886" s="7" t="str">
        <f>IF(ISNUMBER(_xll.BDP($C886, "DELTA_MID")),_xll.BDP($C886, "DELTA_MID")," ")</f>
        <v xml:space="preserve"> </v>
      </c>
      <c r="O886" s="7" t="str">
        <f>IF(ISNUMBER(N886),_xll.BDP($C886, "OPT_UNDL_TICKER")," ")</f>
        <v xml:space="preserve"> </v>
      </c>
      <c r="P886" s="8" t="str">
        <f>IF(ISNUMBER(N886),_xll.BDP($C886, "OPT_UNDL_PX")," ")</f>
        <v xml:space="preserve"> </v>
      </c>
      <c r="Q886" s="7" t="str">
        <f t="shared" si="13"/>
        <v xml:space="preserve"> </v>
      </c>
      <c r="R886" s="8" t="str">
        <f>IF(ISNUMBER(_xll.BDP($T886&amp;" Index","DUR_ADJ_OAS_MID")),_xll.BDP($T886&amp;" Index","DUR_ADJ_OAS_MID"),IF(ISNUMBER(_xll.BDP($T886&amp;" Govt","DUR_ADJ_OAS_MID")),_xll.BDP($T886&amp;" Govt","DUR_ADJ_OAS_MID")," "))</f>
        <v xml:space="preserve"> </v>
      </c>
      <c r="S886" s="7" t="str">
        <f ca="1">IF(AND(A885="SVOL",C885="Cash"),                                     SUM(INDIRECT(ADDRESS(ROW()-(COUNTIF(A:A,"SVOL")),COLUMN())):INDIRECT(ADDRESS(ROW()-1,COLUMN()))),                                    IF(AND(A886="TYA",C886="Cash"), SUM(INDIRECT(ADDRESS(ROW()-(COUNTIF(A:A,"TYA")-1),COLUMN())):INDIRECT(ADDRESS(ROW()-1,COLUMN()))),                                    IF(AND(A886="SVOL",ISNUMBER(FIND(" Govt",C886))),"", IF(AND(A886="SVOL",ISNUMBER(FIND(" Index",C886))),J886,                                    IF(ISNUMBER(N886),Q886*N886,IF(ISNUMBER(R886),J886*R886," "))))))</f>
        <v xml:space="preserve"> </v>
      </c>
      <c r="AB886" s="8" t="s">
        <v>2826</v>
      </c>
      <c r="AG886" s="17" t="s">
        <v>6276</v>
      </c>
    </row>
    <row r="887" spans="1:33" x14ac:dyDescent="0.35">
      <c r="A887" t="s">
        <v>1560</v>
      </c>
      <c r="B887" t="s">
        <v>2840</v>
      </c>
      <c r="C887" t="s">
        <v>2841</v>
      </c>
      <c r="D887" t="s">
        <v>2842</v>
      </c>
      <c r="E887" t="s">
        <v>2843</v>
      </c>
      <c r="G887" s="1">
        <v>-102320.4073793384</v>
      </c>
      <c r="H887" s="1">
        <v>3.1251989999999998</v>
      </c>
      <c r="I887" s="2">
        <v>-319771.63482150098</v>
      </c>
      <c r="J887" s="3">
        <v>-2.0248661277308612E-3</v>
      </c>
      <c r="K887" s="4">
        <v>157922358.63999999</v>
      </c>
      <c r="L887" s="5">
        <v>6850001</v>
      </c>
      <c r="M887" s="6">
        <v>23.054355560000001</v>
      </c>
      <c r="N887" s="7" t="str">
        <f>IF(ISNUMBER(_xll.BDP($C887, "DELTA_MID")),_xll.BDP($C887, "DELTA_MID")," ")</f>
        <v xml:space="preserve"> </v>
      </c>
      <c r="O887" s="7" t="str">
        <f>IF(ISNUMBER(N887),_xll.BDP($C887, "OPT_UNDL_TICKER")," ")</f>
        <v xml:space="preserve"> </v>
      </c>
      <c r="P887" s="8" t="str">
        <f>IF(ISNUMBER(N887),_xll.BDP($C887, "OPT_UNDL_PX")," ")</f>
        <v xml:space="preserve"> </v>
      </c>
      <c r="Q887" s="7" t="str">
        <f t="shared" si="13"/>
        <v xml:space="preserve"> </v>
      </c>
      <c r="R887" s="8" t="str">
        <f>IF(ISNUMBER(_xll.BDP($T887&amp;" Index","DUR_ADJ_OAS_MID")),_xll.BDP($T887&amp;" Index","DUR_ADJ_OAS_MID"),IF(ISNUMBER(_xll.BDP($T887&amp;" Govt","DUR_ADJ_OAS_MID")),_xll.BDP($T887&amp;" Govt","DUR_ADJ_OAS_MID")," "))</f>
        <v xml:space="preserve"> </v>
      </c>
      <c r="S887" s="7" t="str">
        <f ca="1">IF(AND(A886="SVOL",C886="Cash"),                                     SUM(INDIRECT(ADDRESS(ROW()-(COUNTIF(A:A,"SVOL")),COLUMN())):INDIRECT(ADDRESS(ROW()-1,COLUMN()))),                                    IF(AND(A887="TYA",C887="Cash"), SUM(INDIRECT(ADDRESS(ROW()-(COUNTIF(A:A,"TYA")-1),COLUMN())):INDIRECT(ADDRESS(ROW()-1,COLUMN()))),                                    IF(AND(A887="SVOL",ISNUMBER(FIND(" Govt",C887))),"", IF(AND(A887="SVOL",ISNUMBER(FIND(" Index",C887))),J887,                                    IF(ISNUMBER(N887),Q887*N887,IF(ISNUMBER(R887),J887*R887," "))))))</f>
        <v xml:space="preserve"> </v>
      </c>
      <c r="AB887" s="8" t="s">
        <v>2826</v>
      </c>
      <c r="AG887" s="17" t="s">
        <v>6276</v>
      </c>
    </row>
    <row r="888" spans="1:33" x14ac:dyDescent="0.35">
      <c r="A888" t="s">
        <v>1560</v>
      </c>
      <c r="B888" t="s">
        <v>2844</v>
      </c>
      <c r="C888" t="s">
        <v>2845</v>
      </c>
      <c r="D888" t="s">
        <v>2846</v>
      </c>
      <c r="E888" t="s">
        <v>2847</v>
      </c>
      <c r="G888" s="1">
        <v>-13209.295123912119</v>
      </c>
      <c r="H888" s="1">
        <v>7.8864939999999999</v>
      </c>
      <c r="I888" s="2">
        <v>-104175.0267389622</v>
      </c>
      <c r="J888" s="3">
        <v>-6.5965976975077836E-4</v>
      </c>
      <c r="K888" s="4">
        <v>157922358.63999999</v>
      </c>
      <c r="L888" s="5">
        <v>6850001</v>
      </c>
      <c r="M888" s="6">
        <v>23.054355560000001</v>
      </c>
      <c r="N888" s="7" t="str">
        <f>IF(ISNUMBER(_xll.BDP($C888, "DELTA_MID")),_xll.BDP($C888, "DELTA_MID")," ")</f>
        <v xml:space="preserve"> </v>
      </c>
      <c r="O888" s="7" t="str">
        <f>IF(ISNUMBER(N888),_xll.BDP($C888, "OPT_UNDL_TICKER")," ")</f>
        <v xml:space="preserve"> </v>
      </c>
      <c r="P888" s="8" t="str">
        <f>IF(ISNUMBER(N888),_xll.BDP($C888, "OPT_UNDL_PX")," ")</f>
        <v xml:space="preserve"> </v>
      </c>
      <c r="Q888" s="7" t="str">
        <f t="shared" si="13"/>
        <v xml:space="preserve"> </v>
      </c>
      <c r="R888" s="8" t="str">
        <f>IF(ISNUMBER(_xll.BDP($T888&amp;" Index","DUR_ADJ_OAS_MID")),_xll.BDP($T888&amp;" Index","DUR_ADJ_OAS_MID"),IF(ISNUMBER(_xll.BDP($T888&amp;" Govt","DUR_ADJ_OAS_MID")),_xll.BDP($T888&amp;" Govt","DUR_ADJ_OAS_MID")," "))</f>
        <v xml:space="preserve"> </v>
      </c>
      <c r="S888" s="7" t="str">
        <f ca="1">IF(AND(A887="SVOL",C887="Cash"),                                     SUM(INDIRECT(ADDRESS(ROW()-(COUNTIF(A:A,"SVOL")),COLUMN())):INDIRECT(ADDRESS(ROW()-1,COLUMN()))),                                    IF(AND(A888="TYA",C888="Cash"), SUM(INDIRECT(ADDRESS(ROW()-(COUNTIF(A:A,"TYA")-1),COLUMN())):INDIRECT(ADDRESS(ROW()-1,COLUMN()))),                                    IF(AND(A888="SVOL",ISNUMBER(FIND(" Govt",C888))),"", IF(AND(A888="SVOL",ISNUMBER(FIND(" Index",C888))),J888,                                    IF(ISNUMBER(N888),Q888*N888,IF(ISNUMBER(R888),J888*R888," "))))))</f>
        <v xml:space="preserve"> </v>
      </c>
      <c r="AB888" s="8" t="s">
        <v>2826</v>
      </c>
      <c r="AG888" s="17" t="s">
        <v>6276</v>
      </c>
    </row>
    <row r="889" spans="1:33" x14ac:dyDescent="0.35">
      <c r="A889" t="s">
        <v>1560</v>
      </c>
      <c r="B889" t="s">
        <v>2848</v>
      </c>
      <c r="C889" t="s">
        <v>2849</v>
      </c>
      <c r="D889" t="s">
        <v>2850</v>
      </c>
      <c r="E889" t="s">
        <v>2851</v>
      </c>
      <c r="F889" t="s">
        <v>2852</v>
      </c>
      <c r="G889" s="1">
        <v>-19809.360836240219</v>
      </c>
      <c r="H889" s="1">
        <v>14.588900000000001</v>
      </c>
      <c r="I889" s="2">
        <v>-288996.78430382488</v>
      </c>
      <c r="J889" s="3">
        <v>-1.829992831873936E-3</v>
      </c>
      <c r="K889" s="4">
        <v>157922358.63999999</v>
      </c>
      <c r="L889" s="5">
        <v>6850001</v>
      </c>
      <c r="M889" s="6">
        <v>23.054355560000001</v>
      </c>
      <c r="N889" s="7" t="str">
        <f>IF(ISNUMBER(_xll.BDP($C889, "DELTA_MID")),_xll.BDP($C889, "DELTA_MID")," ")</f>
        <v xml:space="preserve"> </v>
      </c>
      <c r="O889" s="7" t="str">
        <f>IF(ISNUMBER(N889),_xll.BDP($C889, "OPT_UNDL_TICKER")," ")</f>
        <v xml:space="preserve"> </v>
      </c>
      <c r="P889" s="8" t="str">
        <f>IF(ISNUMBER(N889),_xll.BDP($C889, "OPT_UNDL_PX")," ")</f>
        <v xml:space="preserve"> </v>
      </c>
      <c r="Q889" s="7" t="str">
        <f t="shared" si="13"/>
        <v xml:space="preserve"> </v>
      </c>
      <c r="R889" s="8" t="str">
        <f>IF(ISNUMBER(_xll.BDP($T889&amp;" Index","DUR_ADJ_OAS_MID")),_xll.BDP($T889&amp;" Index","DUR_ADJ_OAS_MID"),IF(ISNUMBER(_xll.BDP($T889&amp;" Govt","DUR_ADJ_OAS_MID")),_xll.BDP($T889&amp;" Govt","DUR_ADJ_OAS_MID")," "))</f>
        <v xml:space="preserve"> </v>
      </c>
      <c r="S889" s="7" t="str">
        <f ca="1">IF(AND(A888="SVOL",C888="Cash"),                                     SUM(INDIRECT(ADDRESS(ROW()-(COUNTIF(A:A,"SVOL")),COLUMN())):INDIRECT(ADDRESS(ROW()-1,COLUMN()))),                                    IF(AND(A889="TYA",C889="Cash"), SUM(INDIRECT(ADDRESS(ROW()-(COUNTIF(A:A,"TYA")-1),COLUMN())):INDIRECT(ADDRESS(ROW()-1,COLUMN()))),                                    IF(AND(A889="SVOL",ISNUMBER(FIND(" Govt",C889))),"", IF(AND(A889="SVOL",ISNUMBER(FIND(" Index",C889))),J889,                                    IF(ISNUMBER(N889),Q889*N889,IF(ISNUMBER(R889),J889*R889," "))))))</f>
        <v xml:space="preserve"> </v>
      </c>
      <c r="AB889" s="8" t="s">
        <v>2826</v>
      </c>
      <c r="AG889" s="17" t="s">
        <v>6276</v>
      </c>
    </row>
    <row r="890" spans="1:33" x14ac:dyDescent="0.35">
      <c r="A890" t="s">
        <v>1560</v>
      </c>
      <c r="B890" t="s">
        <v>2853</v>
      </c>
      <c r="C890" t="s">
        <v>2854</v>
      </c>
      <c r="D890" t="s">
        <v>2855</v>
      </c>
      <c r="E890" t="s">
        <v>2856</v>
      </c>
      <c r="G890" s="1">
        <v>-187187.08358208541</v>
      </c>
      <c r="H890" s="1">
        <v>0.73113039999999996</v>
      </c>
      <c r="I890" s="2">
        <v>-136858.16729420359</v>
      </c>
      <c r="J890" s="3">
        <v>-8.6661678860930401E-4</v>
      </c>
      <c r="K890" s="4">
        <v>157922358.63999999</v>
      </c>
      <c r="L890" s="5">
        <v>6850001</v>
      </c>
      <c r="M890" s="6">
        <v>23.054355560000001</v>
      </c>
      <c r="N890" s="7" t="str">
        <f>IF(ISNUMBER(_xll.BDP($C890, "DELTA_MID")),_xll.BDP($C890, "DELTA_MID")," ")</f>
        <v xml:space="preserve"> </v>
      </c>
      <c r="O890" s="7" t="str">
        <f>IF(ISNUMBER(N890),_xll.BDP($C890, "OPT_UNDL_TICKER")," ")</f>
        <v xml:space="preserve"> </v>
      </c>
      <c r="P890" s="8" t="str">
        <f>IF(ISNUMBER(N890),_xll.BDP($C890, "OPT_UNDL_PX")," ")</f>
        <v xml:space="preserve"> </v>
      </c>
      <c r="Q890" s="7" t="str">
        <f t="shared" si="13"/>
        <v xml:space="preserve"> </v>
      </c>
      <c r="R890" s="8" t="str">
        <f>IF(ISNUMBER(_xll.BDP($T890&amp;" Index","DUR_ADJ_OAS_MID")),_xll.BDP($T890&amp;" Index","DUR_ADJ_OAS_MID"),IF(ISNUMBER(_xll.BDP($T890&amp;" Govt","DUR_ADJ_OAS_MID")),_xll.BDP($T890&amp;" Govt","DUR_ADJ_OAS_MID")," "))</f>
        <v xml:space="preserve"> </v>
      </c>
      <c r="S890" s="7" t="str">
        <f ca="1">IF(AND(A889="SVOL",C889="Cash"),                                     SUM(INDIRECT(ADDRESS(ROW()-(COUNTIF(A:A,"SVOL")),COLUMN())):INDIRECT(ADDRESS(ROW()-1,COLUMN()))),                                    IF(AND(A890="TYA",C890="Cash"), SUM(INDIRECT(ADDRESS(ROW()-(COUNTIF(A:A,"TYA")-1),COLUMN())):INDIRECT(ADDRESS(ROW()-1,COLUMN()))),                                    IF(AND(A890="SVOL",ISNUMBER(FIND(" Govt",C890))),"", IF(AND(A890="SVOL",ISNUMBER(FIND(" Index",C890))),J890,                                    IF(ISNUMBER(N890),Q890*N890,IF(ISNUMBER(R890),J890*R890," "))))))</f>
        <v xml:space="preserve"> </v>
      </c>
      <c r="AB890" s="8" t="s">
        <v>2826</v>
      </c>
      <c r="AG890" s="17" t="s">
        <v>6276</v>
      </c>
    </row>
    <row r="891" spans="1:33" x14ac:dyDescent="0.35">
      <c r="A891" t="s">
        <v>1560</v>
      </c>
      <c r="B891" t="s">
        <v>2857</v>
      </c>
      <c r="C891" t="s">
        <v>2858</v>
      </c>
      <c r="D891" t="s">
        <v>2859</v>
      </c>
      <c r="E891" t="s">
        <v>2860</v>
      </c>
      <c r="G891" s="1">
        <v>-55667.93463913571</v>
      </c>
      <c r="H891" s="1">
        <v>11.623547500000001</v>
      </c>
      <c r="I891" s="2">
        <v>-647058.88250488928</v>
      </c>
      <c r="J891" s="3">
        <v>-4.0973228115211069E-3</v>
      </c>
      <c r="K891" s="4">
        <v>157922358.63999999</v>
      </c>
      <c r="L891" s="5">
        <v>6850001</v>
      </c>
      <c r="M891" s="6">
        <v>23.054355560000001</v>
      </c>
      <c r="N891" s="7" t="str">
        <f>IF(ISNUMBER(_xll.BDP($C891, "DELTA_MID")),_xll.BDP($C891, "DELTA_MID")," ")</f>
        <v xml:space="preserve"> </v>
      </c>
      <c r="O891" s="7" t="str">
        <f>IF(ISNUMBER(N891),_xll.BDP($C891, "OPT_UNDL_TICKER")," ")</f>
        <v xml:space="preserve"> </v>
      </c>
      <c r="P891" s="8" t="str">
        <f>IF(ISNUMBER(N891),_xll.BDP($C891, "OPT_UNDL_PX")," ")</f>
        <v xml:space="preserve"> </v>
      </c>
      <c r="Q891" s="7" t="str">
        <f t="shared" si="13"/>
        <v xml:space="preserve"> </v>
      </c>
      <c r="R891" s="8" t="str">
        <f>IF(ISNUMBER(_xll.BDP($T891&amp;" Index","DUR_ADJ_OAS_MID")),_xll.BDP($T891&amp;" Index","DUR_ADJ_OAS_MID"),IF(ISNUMBER(_xll.BDP($T891&amp;" Govt","DUR_ADJ_OAS_MID")),_xll.BDP($T891&amp;" Govt","DUR_ADJ_OAS_MID")," "))</f>
        <v xml:space="preserve"> </v>
      </c>
      <c r="S891" s="7" t="str">
        <f ca="1">IF(AND(A890="SVOL",C890="Cash"),                                     SUM(INDIRECT(ADDRESS(ROW()-(COUNTIF(A:A,"SVOL")),COLUMN())):INDIRECT(ADDRESS(ROW()-1,COLUMN()))),                                    IF(AND(A891="TYA",C891="Cash"), SUM(INDIRECT(ADDRESS(ROW()-(COUNTIF(A:A,"TYA")-1),COLUMN())):INDIRECT(ADDRESS(ROW()-1,COLUMN()))),                                    IF(AND(A891="SVOL",ISNUMBER(FIND(" Govt",C891))),"", IF(AND(A891="SVOL",ISNUMBER(FIND(" Index",C891))),J891,                                    IF(ISNUMBER(N891),Q891*N891,IF(ISNUMBER(R891),J891*R891," "))))))</f>
        <v xml:space="preserve"> </v>
      </c>
      <c r="AB891" s="8" t="s">
        <v>2826</v>
      </c>
      <c r="AG891" s="17" t="s">
        <v>6276</v>
      </c>
    </row>
    <row r="892" spans="1:33" x14ac:dyDescent="0.35">
      <c r="A892" t="s">
        <v>1560</v>
      </c>
      <c r="B892" t="s">
        <v>2861</v>
      </c>
      <c r="C892" t="s">
        <v>2862</v>
      </c>
      <c r="D892" t="s">
        <v>2863</v>
      </c>
      <c r="E892" t="s">
        <v>2864</v>
      </c>
      <c r="G892" s="1">
        <v>-4673.0582141010127</v>
      </c>
      <c r="H892" s="1">
        <v>28.251722000000001</v>
      </c>
      <c r="I892" s="2">
        <v>-132021.94155459831</v>
      </c>
      <c r="J892" s="3">
        <v>-8.3599271624074253E-4</v>
      </c>
      <c r="K892" s="4">
        <v>157922358.63999999</v>
      </c>
      <c r="L892" s="5">
        <v>6850001</v>
      </c>
      <c r="M892" s="6">
        <v>23.054355560000001</v>
      </c>
      <c r="N892" s="7" t="str">
        <f>IF(ISNUMBER(_xll.BDP($C892, "DELTA_MID")),_xll.BDP($C892, "DELTA_MID")," ")</f>
        <v xml:space="preserve"> </v>
      </c>
      <c r="O892" s="7" t="str">
        <f>IF(ISNUMBER(N892),_xll.BDP($C892, "OPT_UNDL_TICKER")," ")</f>
        <v xml:space="preserve"> </v>
      </c>
      <c r="P892" s="8" t="str">
        <f>IF(ISNUMBER(N892),_xll.BDP($C892, "OPT_UNDL_PX")," ")</f>
        <v xml:space="preserve"> </v>
      </c>
      <c r="Q892" s="7" t="str">
        <f t="shared" si="13"/>
        <v xml:space="preserve"> </v>
      </c>
      <c r="R892" s="8" t="str">
        <f>IF(ISNUMBER(_xll.BDP($T892&amp;" Index","DUR_ADJ_OAS_MID")),_xll.BDP($T892&amp;" Index","DUR_ADJ_OAS_MID"),IF(ISNUMBER(_xll.BDP($T892&amp;" Govt","DUR_ADJ_OAS_MID")),_xll.BDP($T892&amp;" Govt","DUR_ADJ_OAS_MID")," "))</f>
        <v xml:space="preserve"> </v>
      </c>
      <c r="S892" s="7" t="str">
        <f ca="1">IF(AND(A891="SVOL",C891="Cash"),                                     SUM(INDIRECT(ADDRESS(ROW()-(COUNTIF(A:A,"SVOL")),COLUMN())):INDIRECT(ADDRESS(ROW()-1,COLUMN()))),                                    IF(AND(A892="TYA",C892="Cash"), SUM(INDIRECT(ADDRESS(ROW()-(COUNTIF(A:A,"TYA")-1),COLUMN())):INDIRECT(ADDRESS(ROW()-1,COLUMN()))),                                    IF(AND(A892="SVOL",ISNUMBER(FIND(" Govt",C892))),"", IF(AND(A892="SVOL",ISNUMBER(FIND(" Index",C892))),J892,                                    IF(ISNUMBER(N892),Q892*N892,IF(ISNUMBER(R892),J892*R892," "))))))</f>
        <v xml:space="preserve"> </v>
      </c>
      <c r="AB892" s="8" t="s">
        <v>2826</v>
      </c>
      <c r="AG892" s="17" t="s">
        <v>6276</v>
      </c>
    </row>
    <row r="893" spans="1:33" x14ac:dyDescent="0.35">
      <c r="A893" t="s">
        <v>1560</v>
      </c>
      <c r="B893" t="s">
        <v>2865</v>
      </c>
      <c r="C893" t="s">
        <v>2866</v>
      </c>
      <c r="D893" t="s">
        <v>2867</v>
      </c>
      <c r="E893" t="s">
        <v>2868</v>
      </c>
      <c r="G893" s="1">
        <v>-6103.4142652468618</v>
      </c>
      <c r="H893" s="1">
        <v>13.009493000000001</v>
      </c>
      <c r="I893" s="2">
        <v>-79402.325159829183</v>
      </c>
      <c r="J893" s="3">
        <v>-5.0279343497417503E-4</v>
      </c>
      <c r="K893" s="4">
        <v>157922358.63999999</v>
      </c>
      <c r="L893" s="5">
        <v>6850001</v>
      </c>
      <c r="M893" s="6">
        <v>23.054355560000001</v>
      </c>
      <c r="N893" s="7" t="str">
        <f>IF(ISNUMBER(_xll.BDP($C893, "DELTA_MID")),_xll.BDP($C893, "DELTA_MID")," ")</f>
        <v xml:space="preserve"> </v>
      </c>
      <c r="O893" s="7" t="str">
        <f>IF(ISNUMBER(N893),_xll.BDP($C893, "OPT_UNDL_TICKER")," ")</f>
        <v xml:space="preserve"> </v>
      </c>
      <c r="P893" s="8" t="str">
        <f>IF(ISNUMBER(N893),_xll.BDP($C893, "OPT_UNDL_PX")," ")</f>
        <v xml:space="preserve"> </v>
      </c>
      <c r="Q893" s="7" t="str">
        <f t="shared" si="13"/>
        <v xml:space="preserve"> </v>
      </c>
      <c r="R893" s="8" t="str">
        <f>IF(ISNUMBER(_xll.BDP($T893&amp;" Index","DUR_ADJ_OAS_MID")),_xll.BDP($T893&amp;" Index","DUR_ADJ_OAS_MID"),IF(ISNUMBER(_xll.BDP($T893&amp;" Govt","DUR_ADJ_OAS_MID")),_xll.BDP($T893&amp;" Govt","DUR_ADJ_OAS_MID")," "))</f>
        <v xml:space="preserve"> </v>
      </c>
      <c r="S893" s="7" t="str">
        <f ca="1">IF(AND(A892="SVOL",C892="Cash"),                                     SUM(INDIRECT(ADDRESS(ROW()-(COUNTIF(A:A,"SVOL")),COLUMN())):INDIRECT(ADDRESS(ROW()-1,COLUMN()))),                                    IF(AND(A893="TYA",C893="Cash"), SUM(INDIRECT(ADDRESS(ROW()-(COUNTIF(A:A,"TYA")-1),COLUMN())):INDIRECT(ADDRESS(ROW()-1,COLUMN()))),                                    IF(AND(A893="SVOL",ISNUMBER(FIND(" Govt",C893))),"", IF(AND(A893="SVOL",ISNUMBER(FIND(" Index",C893))),J893,                                    IF(ISNUMBER(N893),Q893*N893,IF(ISNUMBER(R893),J893*R893," "))))))</f>
        <v xml:space="preserve"> </v>
      </c>
      <c r="AB893" s="8" t="s">
        <v>2826</v>
      </c>
      <c r="AG893" s="17" t="s">
        <v>6276</v>
      </c>
    </row>
    <row r="894" spans="1:33" x14ac:dyDescent="0.35">
      <c r="A894" t="s">
        <v>1560</v>
      </c>
      <c r="B894" t="s">
        <v>2869</v>
      </c>
      <c r="C894" t="s">
        <v>2870</v>
      </c>
      <c r="D894" t="s">
        <v>2871</v>
      </c>
      <c r="E894" t="s">
        <v>2872</v>
      </c>
      <c r="G894" s="1">
        <v>-42838.225229092794</v>
      </c>
      <c r="H894" s="1">
        <v>15.958988</v>
      </c>
      <c r="I894" s="2">
        <v>-683654.72237238917</v>
      </c>
      <c r="J894" s="3">
        <v>-4.3290559250754954E-3</v>
      </c>
      <c r="K894" s="4">
        <v>157922358.63999999</v>
      </c>
      <c r="L894" s="5">
        <v>6850001</v>
      </c>
      <c r="M894" s="6">
        <v>23.054355560000001</v>
      </c>
      <c r="N894" s="7" t="str">
        <f>IF(ISNUMBER(_xll.BDP($C894, "DELTA_MID")),_xll.BDP($C894, "DELTA_MID")," ")</f>
        <v xml:space="preserve"> </v>
      </c>
      <c r="O894" s="7" t="str">
        <f>IF(ISNUMBER(N894),_xll.BDP($C894, "OPT_UNDL_TICKER")," ")</f>
        <v xml:space="preserve"> </v>
      </c>
      <c r="P894" s="8" t="str">
        <f>IF(ISNUMBER(N894),_xll.BDP($C894, "OPT_UNDL_PX")," ")</f>
        <v xml:space="preserve"> </v>
      </c>
      <c r="Q894" s="7" t="str">
        <f t="shared" si="13"/>
        <v xml:space="preserve"> </v>
      </c>
      <c r="R894" s="8" t="str">
        <f>IF(ISNUMBER(_xll.BDP($T894&amp;" Index","DUR_ADJ_OAS_MID")),_xll.BDP($T894&amp;" Index","DUR_ADJ_OAS_MID"),IF(ISNUMBER(_xll.BDP($T894&amp;" Govt","DUR_ADJ_OAS_MID")),_xll.BDP($T894&amp;" Govt","DUR_ADJ_OAS_MID")," "))</f>
        <v xml:space="preserve"> </v>
      </c>
      <c r="S894" s="7" t="str">
        <f ca="1">IF(AND(A893="SVOL",C893="Cash"),                                     SUM(INDIRECT(ADDRESS(ROW()-(COUNTIF(A:A,"SVOL")),COLUMN())):INDIRECT(ADDRESS(ROW()-1,COLUMN()))),                                    IF(AND(A894="TYA",C894="Cash"), SUM(INDIRECT(ADDRESS(ROW()-(COUNTIF(A:A,"TYA")-1),COLUMN())):INDIRECT(ADDRESS(ROW()-1,COLUMN()))),                                    IF(AND(A894="SVOL",ISNUMBER(FIND(" Govt",C894))),"", IF(AND(A894="SVOL",ISNUMBER(FIND(" Index",C894))),J894,                                    IF(ISNUMBER(N894),Q894*N894,IF(ISNUMBER(R894),J894*R894," "))))))</f>
        <v xml:space="preserve"> </v>
      </c>
      <c r="AB894" s="8" t="s">
        <v>2826</v>
      </c>
      <c r="AG894" s="17" t="s">
        <v>6276</v>
      </c>
    </row>
    <row r="895" spans="1:33" x14ac:dyDescent="0.35">
      <c r="A895" t="s">
        <v>1560</v>
      </c>
      <c r="B895" t="s">
        <v>2873</v>
      </c>
      <c r="C895" t="s">
        <v>2874</v>
      </c>
      <c r="D895" t="s">
        <v>2875</v>
      </c>
      <c r="E895" t="s">
        <v>2876</v>
      </c>
      <c r="G895" s="1">
        <v>-44532.203687303212</v>
      </c>
      <c r="H895" s="1">
        <v>5.8311198999999991</v>
      </c>
      <c r="I895" s="2">
        <v>-259672.61911188709</v>
      </c>
      <c r="J895" s="3">
        <v>-1.6443056027540539E-3</v>
      </c>
      <c r="K895" s="4">
        <v>157922358.63999999</v>
      </c>
      <c r="L895" s="5">
        <v>6850001</v>
      </c>
      <c r="M895" s="6">
        <v>23.054355560000001</v>
      </c>
      <c r="N895" s="7" t="str">
        <f>IF(ISNUMBER(_xll.BDP($C895, "DELTA_MID")),_xll.BDP($C895, "DELTA_MID")," ")</f>
        <v xml:space="preserve"> </v>
      </c>
      <c r="O895" s="7" t="str">
        <f>IF(ISNUMBER(N895),_xll.BDP($C895, "OPT_UNDL_TICKER")," ")</f>
        <v xml:space="preserve"> </v>
      </c>
      <c r="P895" s="8" t="str">
        <f>IF(ISNUMBER(N895),_xll.BDP($C895, "OPT_UNDL_PX")," ")</f>
        <v xml:space="preserve"> </v>
      </c>
      <c r="Q895" s="7" t="str">
        <f t="shared" si="13"/>
        <v xml:space="preserve"> </v>
      </c>
      <c r="R895" s="8" t="str">
        <f>IF(ISNUMBER(_xll.BDP($T895&amp;" Index","DUR_ADJ_OAS_MID")),_xll.BDP($T895&amp;" Index","DUR_ADJ_OAS_MID"),IF(ISNUMBER(_xll.BDP($T895&amp;" Govt","DUR_ADJ_OAS_MID")),_xll.BDP($T895&amp;" Govt","DUR_ADJ_OAS_MID")," "))</f>
        <v xml:space="preserve"> </v>
      </c>
      <c r="S895" s="7" t="str">
        <f ca="1">IF(AND(A894="SVOL",C894="Cash"),                                     SUM(INDIRECT(ADDRESS(ROW()-(COUNTIF(A:A,"SVOL")),COLUMN())):INDIRECT(ADDRESS(ROW()-1,COLUMN()))),                                    IF(AND(A895="TYA",C895="Cash"), SUM(INDIRECT(ADDRESS(ROW()-(COUNTIF(A:A,"TYA")-1),COLUMN())):INDIRECT(ADDRESS(ROW()-1,COLUMN()))),                                    IF(AND(A895="SVOL",ISNUMBER(FIND(" Govt",C895))),"", IF(AND(A895="SVOL",ISNUMBER(FIND(" Index",C895))),J895,                                    IF(ISNUMBER(N895),Q895*N895,IF(ISNUMBER(R895),J895*R895," "))))))</f>
        <v xml:space="preserve"> </v>
      </c>
      <c r="AB895" s="8" t="s">
        <v>2826</v>
      </c>
      <c r="AG895" s="17" t="s">
        <v>6276</v>
      </c>
    </row>
    <row r="896" spans="1:33" x14ac:dyDescent="0.35">
      <c r="A896" t="s">
        <v>1560</v>
      </c>
      <c r="B896" t="s">
        <v>2877</v>
      </c>
      <c r="C896" t="s">
        <v>2878</v>
      </c>
      <c r="D896" t="s">
        <v>2879</v>
      </c>
      <c r="E896" t="s">
        <v>2880</v>
      </c>
      <c r="G896" s="1">
        <v>-15091.99534638156</v>
      </c>
      <c r="H896" s="1">
        <v>26.494710999999999</v>
      </c>
      <c r="I896" s="2">
        <v>-399858.05511572427</v>
      </c>
      <c r="J896" s="3">
        <v>-2.5319914074183841E-3</v>
      </c>
      <c r="K896" s="4">
        <v>157922358.63999999</v>
      </c>
      <c r="L896" s="5">
        <v>6850001</v>
      </c>
      <c r="M896" s="6">
        <v>23.054355560000001</v>
      </c>
      <c r="N896" s="7" t="str">
        <f>IF(ISNUMBER(_xll.BDP($C896, "DELTA_MID")),_xll.BDP($C896, "DELTA_MID")," ")</f>
        <v xml:space="preserve"> </v>
      </c>
      <c r="O896" s="7" t="str">
        <f>IF(ISNUMBER(N896),_xll.BDP($C896, "OPT_UNDL_TICKER")," ")</f>
        <v xml:space="preserve"> </v>
      </c>
      <c r="P896" s="8" t="str">
        <f>IF(ISNUMBER(N896),_xll.BDP($C896, "OPT_UNDL_PX")," ")</f>
        <v xml:space="preserve"> </v>
      </c>
      <c r="Q896" s="7" t="str">
        <f t="shared" si="13"/>
        <v xml:space="preserve"> </v>
      </c>
      <c r="R896" s="8" t="str">
        <f>IF(ISNUMBER(_xll.BDP($T896&amp;" Index","DUR_ADJ_OAS_MID")),_xll.BDP($T896&amp;" Index","DUR_ADJ_OAS_MID"),IF(ISNUMBER(_xll.BDP($T896&amp;" Govt","DUR_ADJ_OAS_MID")),_xll.BDP($T896&amp;" Govt","DUR_ADJ_OAS_MID")," "))</f>
        <v xml:space="preserve"> </v>
      </c>
      <c r="S896" s="7" t="str">
        <f ca="1">IF(AND(A895="SVOL",C895="Cash"),                                     SUM(INDIRECT(ADDRESS(ROW()-(COUNTIF(A:A,"SVOL")),COLUMN())):INDIRECT(ADDRESS(ROW()-1,COLUMN()))),                                    IF(AND(A896="TYA",C896="Cash"), SUM(INDIRECT(ADDRESS(ROW()-(COUNTIF(A:A,"TYA")-1),COLUMN())):INDIRECT(ADDRESS(ROW()-1,COLUMN()))),                                    IF(AND(A896="SVOL",ISNUMBER(FIND(" Govt",C896))),"", IF(AND(A896="SVOL",ISNUMBER(FIND(" Index",C896))),J896,                                    IF(ISNUMBER(N896),Q896*N896,IF(ISNUMBER(R896),J896*R896," "))))))</f>
        <v xml:space="preserve"> </v>
      </c>
      <c r="AB896" s="8" t="s">
        <v>2826</v>
      </c>
      <c r="AG896" s="17" t="s">
        <v>6276</v>
      </c>
    </row>
    <row r="897" spans="1:33" x14ac:dyDescent="0.35">
      <c r="A897" t="s">
        <v>1560</v>
      </c>
      <c r="B897" t="s">
        <v>2881</v>
      </c>
      <c r="C897" t="s">
        <v>2882</v>
      </c>
      <c r="D897" t="s">
        <v>2883</v>
      </c>
      <c r="E897" t="s">
        <v>2884</v>
      </c>
      <c r="G897" s="1">
        <v>-5252.9381816937248</v>
      </c>
      <c r="H897" s="1">
        <v>41.813056000000003</v>
      </c>
      <c r="I897" s="2">
        <v>-219641.39835569789</v>
      </c>
      <c r="J897" s="3">
        <v>-1.390818882438254E-3</v>
      </c>
      <c r="K897" s="4">
        <v>157922358.63999999</v>
      </c>
      <c r="L897" s="5">
        <v>6850001</v>
      </c>
      <c r="M897" s="6">
        <v>23.054355560000001</v>
      </c>
      <c r="N897" s="7" t="str">
        <f>IF(ISNUMBER(_xll.BDP($C897, "DELTA_MID")),_xll.BDP($C897, "DELTA_MID")," ")</f>
        <v xml:space="preserve"> </v>
      </c>
      <c r="O897" s="7" t="str">
        <f>IF(ISNUMBER(N897),_xll.BDP($C897, "OPT_UNDL_TICKER")," ")</f>
        <v xml:space="preserve"> </v>
      </c>
      <c r="P897" s="8" t="str">
        <f>IF(ISNUMBER(N897),_xll.BDP($C897, "OPT_UNDL_PX")," ")</f>
        <v xml:space="preserve"> </v>
      </c>
      <c r="Q897" s="7" t="str">
        <f t="shared" ref="Q897:Q960" si="14">IF(ISNUMBER(N897),+G897*100*P897/K897," ")</f>
        <v xml:space="preserve"> </v>
      </c>
      <c r="R897" s="8" t="str">
        <f>IF(ISNUMBER(_xll.BDP($T897&amp;" Index","DUR_ADJ_OAS_MID")),_xll.BDP($T897&amp;" Index","DUR_ADJ_OAS_MID"),IF(ISNUMBER(_xll.BDP($T897&amp;" Govt","DUR_ADJ_OAS_MID")),_xll.BDP($T897&amp;" Govt","DUR_ADJ_OAS_MID")," "))</f>
        <v xml:space="preserve"> </v>
      </c>
      <c r="S897" s="7" t="str">
        <f ca="1">IF(AND(A896="SVOL",C896="Cash"),                                     SUM(INDIRECT(ADDRESS(ROW()-(COUNTIF(A:A,"SVOL")),COLUMN())):INDIRECT(ADDRESS(ROW()-1,COLUMN()))),                                    IF(AND(A897="TYA",C897="Cash"), SUM(INDIRECT(ADDRESS(ROW()-(COUNTIF(A:A,"TYA")-1),COLUMN())):INDIRECT(ADDRESS(ROW()-1,COLUMN()))),                                    IF(AND(A897="SVOL",ISNUMBER(FIND(" Govt",C897))),"", IF(AND(A897="SVOL",ISNUMBER(FIND(" Index",C897))),J897,                                    IF(ISNUMBER(N897),Q897*N897,IF(ISNUMBER(R897),J897*R897," "))))))</f>
        <v xml:space="preserve"> </v>
      </c>
      <c r="AB897" s="8" t="s">
        <v>2826</v>
      </c>
      <c r="AG897" s="17" t="s">
        <v>6276</v>
      </c>
    </row>
    <row r="898" spans="1:33" x14ac:dyDescent="0.35">
      <c r="A898" t="s">
        <v>1560</v>
      </c>
      <c r="B898" t="s">
        <v>2885</v>
      </c>
      <c r="C898" t="s">
        <v>2886</v>
      </c>
      <c r="D898" t="s">
        <v>2887</v>
      </c>
      <c r="E898" t="s">
        <v>2888</v>
      </c>
      <c r="G898" s="1">
        <v>-43766.284858355342</v>
      </c>
      <c r="H898" s="1">
        <v>26.279049000000001</v>
      </c>
      <c r="I898" s="2">
        <v>-1150136.3443406781</v>
      </c>
      <c r="J898" s="3">
        <v>-7.2829227871559999E-3</v>
      </c>
      <c r="K898" s="4">
        <v>157922358.63999999</v>
      </c>
      <c r="L898" s="5">
        <v>6850001</v>
      </c>
      <c r="M898" s="6">
        <v>23.054355560000001</v>
      </c>
      <c r="N898" s="7" t="str">
        <f>IF(ISNUMBER(_xll.BDP($C898, "DELTA_MID")),_xll.BDP($C898, "DELTA_MID")," ")</f>
        <v xml:space="preserve"> </v>
      </c>
      <c r="O898" s="7" t="str">
        <f>IF(ISNUMBER(N898),_xll.BDP($C898, "OPT_UNDL_TICKER")," ")</f>
        <v xml:space="preserve"> </v>
      </c>
      <c r="P898" s="8" t="str">
        <f>IF(ISNUMBER(N898),_xll.BDP($C898, "OPT_UNDL_PX")," ")</f>
        <v xml:space="preserve"> </v>
      </c>
      <c r="Q898" s="7" t="str">
        <f t="shared" si="14"/>
        <v xml:space="preserve"> </v>
      </c>
      <c r="R898" s="8" t="str">
        <f>IF(ISNUMBER(_xll.BDP($T898&amp;" Index","DUR_ADJ_OAS_MID")),_xll.BDP($T898&amp;" Index","DUR_ADJ_OAS_MID"),IF(ISNUMBER(_xll.BDP($T898&amp;" Govt","DUR_ADJ_OAS_MID")),_xll.BDP($T898&amp;" Govt","DUR_ADJ_OAS_MID")," "))</f>
        <v xml:space="preserve"> </v>
      </c>
      <c r="S898" s="7" t="str">
        <f ca="1">IF(AND(A897="SVOL",C897="Cash"),                                     SUM(INDIRECT(ADDRESS(ROW()-(COUNTIF(A:A,"SVOL")),COLUMN())):INDIRECT(ADDRESS(ROW()-1,COLUMN()))),                                    IF(AND(A898="TYA",C898="Cash"), SUM(INDIRECT(ADDRESS(ROW()-(COUNTIF(A:A,"TYA")-1),COLUMN())):INDIRECT(ADDRESS(ROW()-1,COLUMN()))),                                    IF(AND(A898="SVOL",ISNUMBER(FIND(" Govt",C898))),"", IF(AND(A898="SVOL",ISNUMBER(FIND(" Index",C898))),J898,                                    IF(ISNUMBER(N898),Q898*N898,IF(ISNUMBER(R898),J898*R898," "))))))</f>
        <v xml:space="preserve"> </v>
      </c>
      <c r="AB898" s="8" t="s">
        <v>2826</v>
      </c>
      <c r="AG898" s="17" t="s">
        <v>6276</v>
      </c>
    </row>
    <row r="899" spans="1:33" x14ac:dyDescent="0.35">
      <c r="A899" t="s">
        <v>1560</v>
      </c>
      <c r="B899" t="s">
        <v>2889</v>
      </c>
      <c r="C899" t="s">
        <v>2890</v>
      </c>
      <c r="D899" t="s">
        <v>2891</v>
      </c>
      <c r="E899" t="s">
        <v>2892</v>
      </c>
      <c r="G899" s="1">
        <v>-1734.1093841993211</v>
      </c>
      <c r="H899" s="1">
        <v>46.868426999999997</v>
      </c>
      <c r="I899" s="2">
        <v>-81274.979083360813</v>
      </c>
      <c r="J899" s="3">
        <v>-5.1465150206270259E-4</v>
      </c>
      <c r="K899" s="4">
        <v>157922358.63999999</v>
      </c>
      <c r="L899" s="5">
        <v>6850001</v>
      </c>
      <c r="M899" s="6">
        <v>23.054355560000001</v>
      </c>
      <c r="N899" s="7" t="str">
        <f>IF(ISNUMBER(_xll.BDP($C899, "DELTA_MID")),_xll.BDP($C899, "DELTA_MID")," ")</f>
        <v xml:space="preserve"> </v>
      </c>
      <c r="O899" s="7" t="str">
        <f>IF(ISNUMBER(N899),_xll.BDP($C899, "OPT_UNDL_TICKER")," ")</f>
        <v xml:space="preserve"> </v>
      </c>
      <c r="P899" s="8" t="str">
        <f>IF(ISNUMBER(N899),_xll.BDP($C899, "OPT_UNDL_PX")," ")</f>
        <v xml:space="preserve"> </v>
      </c>
      <c r="Q899" s="7" t="str">
        <f t="shared" si="14"/>
        <v xml:space="preserve"> </v>
      </c>
      <c r="R899" s="8" t="str">
        <f>IF(ISNUMBER(_xll.BDP($T899&amp;" Index","DUR_ADJ_OAS_MID")),_xll.BDP($T899&amp;" Index","DUR_ADJ_OAS_MID"),IF(ISNUMBER(_xll.BDP($T899&amp;" Govt","DUR_ADJ_OAS_MID")),_xll.BDP($T899&amp;" Govt","DUR_ADJ_OAS_MID")," "))</f>
        <v xml:space="preserve"> </v>
      </c>
      <c r="S899" s="7" t="str">
        <f ca="1">IF(AND(A898="SVOL",C898="Cash"),                                     SUM(INDIRECT(ADDRESS(ROW()-(COUNTIF(A:A,"SVOL")),COLUMN())):INDIRECT(ADDRESS(ROW()-1,COLUMN()))),                                    IF(AND(A899="TYA",C899="Cash"), SUM(INDIRECT(ADDRESS(ROW()-(COUNTIF(A:A,"TYA")-1),COLUMN())):INDIRECT(ADDRESS(ROW()-1,COLUMN()))),                                    IF(AND(A899="SVOL",ISNUMBER(FIND(" Govt",C899))),"", IF(AND(A899="SVOL",ISNUMBER(FIND(" Index",C899))),J899,                                    IF(ISNUMBER(N899),Q899*N899,IF(ISNUMBER(R899),J899*R899," "))))))</f>
        <v xml:space="preserve"> </v>
      </c>
      <c r="AB899" s="8" t="s">
        <v>2826</v>
      </c>
      <c r="AG899" s="17" t="s">
        <v>6276</v>
      </c>
    </row>
    <row r="900" spans="1:33" x14ac:dyDescent="0.35">
      <c r="A900" t="s">
        <v>1560</v>
      </c>
      <c r="B900" t="s">
        <v>2893</v>
      </c>
      <c r="C900" t="s">
        <v>2894</v>
      </c>
      <c r="D900" t="s">
        <v>2895</v>
      </c>
      <c r="E900" t="s">
        <v>2896</v>
      </c>
      <c r="G900" s="1">
        <v>-17331.262251603181</v>
      </c>
      <c r="H900" s="1">
        <v>41.540306999999999</v>
      </c>
      <c r="I900" s="2">
        <v>-719945.95462910738</v>
      </c>
      <c r="J900" s="3">
        <v>-4.5588601945231646E-3</v>
      </c>
      <c r="K900" s="4">
        <v>157922358.63999999</v>
      </c>
      <c r="L900" s="5">
        <v>6850001</v>
      </c>
      <c r="M900" s="6">
        <v>23.054355560000001</v>
      </c>
      <c r="N900" s="7" t="str">
        <f>IF(ISNUMBER(_xll.BDP($C900, "DELTA_MID")),_xll.BDP($C900, "DELTA_MID")," ")</f>
        <v xml:space="preserve"> </v>
      </c>
      <c r="O900" s="7" t="str">
        <f>IF(ISNUMBER(N900),_xll.BDP($C900, "OPT_UNDL_TICKER")," ")</f>
        <v xml:space="preserve"> </v>
      </c>
      <c r="P900" s="8" t="str">
        <f>IF(ISNUMBER(N900),_xll.BDP($C900, "OPT_UNDL_PX")," ")</f>
        <v xml:space="preserve"> </v>
      </c>
      <c r="Q900" s="7" t="str">
        <f t="shared" si="14"/>
        <v xml:space="preserve"> </v>
      </c>
      <c r="R900" s="8" t="str">
        <f>IF(ISNUMBER(_xll.BDP($T900&amp;" Index","DUR_ADJ_OAS_MID")),_xll.BDP($T900&amp;" Index","DUR_ADJ_OAS_MID"),IF(ISNUMBER(_xll.BDP($T900&amp;" Govt","DUR_ADJ_OAS_MID")),_xll.BDP($T900&amp;" Govt","DUR_ADJ_OAS_MID")," "))</f>
        <v xml:space="preserve"> </v>
      </c>
      <c r="S900" s="7" t="str">
        <f ca="1">IF(AND(A899="SVOL",C899="Cash"),                                     SUM(INDIRECT(ADDRESS(ROW()-(COUNTIF(A:A,"SVOL")),COLUMN())):INDIRECT(ADDRESS(ROW()-1,COLUMN()))),                                    IF(AND(A900="TYA",C900="Cash"), SUM(INDIRECT(ADDRESS(ROW()-(COUNTIF(A:A,"TYA")-1),COLUMN())):INDIRECT(ADDRESS(ROW()-1,COLUMN()))),                                    IF(AND(A900="SVOL",ISNUMBER(FIND(" Govt",C900))),"", IF(AND(A900="SVOL",ISNUMBER(FIND(" Index",C900))),J900,                                    IF(ISNUMBER(N900),Q900*N900,IF(ISNUMBER(R900),J900*R900," "))))))</f>
        <v xml:space="preserve"> </v>
      </c>
      <c r="AB900" s="8" t="s">
        <v>2826</v>
      </c>
      <c r="AG900" s="17" t="s">
        <v>6276</v>
      </c>
    </row>
    <row r="901" spans="1:33" x14ac:dyDescent="0.35">
      <c r="A901" t="s">
        <v>1560</v>
      </c>
      <c r="B901" t="s">
        <v>2897</v>
      </c>
      <c r="C901" t="s">
        <v>2898</v>
      </c>
      <c r="D901" t="s">
        <v>2899</v>
      </c>
      <c r="E901" t="s">
        <v>2900</v>
      </c>
      <c r="G901" s="1">
        <v>-72222.919696975907</v>
      </c>
      <c r="H901" s="1">
        <v>16.866036999999999</v>
      </c>
      <c r="I901" s="2">
        <v>-1218114.435857224</v>
      </c>
      <c r="J901" s="3">
        <v>-7.7133753975524109E-3</v>
      </c>
      <c r="K901" s="4">
        <v>157922358.63999999</v>
      </c>
      <c r="L901" s="5">
        <v>6850001</v>
      </c>
      <c r="M901" s="6">
        <v>23.054355560000001</v>
      </c>
      <c r="N901" s="7" t="str">
        <f>IF(ISNUMBER(_xll.BDP($C901, "DELTA_MID")),_xll.BDP($C901, "DELTA_MID")," ")</f>
        <v xml:space="preserve"> </v>
      </c>
      <c r="O901" s="7" t="str">
        <f>IF(ISNUMBER(N901),_xll.BDP($C901, "OPT_UNDL_TICKER")," ")</f>
        <v xml:space="preserve"> </v>
      </c>
      <c r="P901" s="8" t="str">
        <f>IF(ISNUMBER(N901),_xll.BDP($C901, "OPT_UNDL_PX")," ")</f>
        <v xml:space="preserve"> </v>
      </c>
      <c r="Q901" s="7" t="str">
        <f t="shared" si="14"/>
        <v xml:space="preserve"> </v>
      </c>
      <c r="R901" s="8" t="str">
        <f>IF(ISNUMBER(_xll.BDP($T901&amp;" Index","DUR_ADJ_OAS_MID")),_xll.BDP($T901&amp;" Index","DUR_ADJ_OAS_MID"),IF(ISNUMBER(_xll.BDP($T901&amp;" Govt","DUR_ADJ_OAS_MID")),_xll.BDP($T901&amp;" Govt","DUR_ADJ_OAS_MID")," "))</f>
        <v xml:space="preserve"> </v>
      </c>
      <c r="S901" s="7" t="str">
        <f ca="1">IF(AND(A900="SVOL",C900="Cash"),                                     SUM(INDIRECT(ADDRESS(ROW()-(COUNTIF(A:A,"SVOL")),COLUMN())):INDIRECT(ADDRESS(ROW()-1,COLUMN()))),                                    IF(AND(A901="TYA",C901="Cash"), SUM(INDIRECT(ADDRESS(ROW()-(COUNTIF(A:A,"TYA")-1),COLUMN())):INDIRECT(ADDRESS(ROW()-1,COLUMN()))),                                    IF(AND(A901="SVOL",ISNUMBER(FIND(" Govt",C901))),"", IF(AND(A901="SVOL",ISNUMBER(FIND(" Index",C901))),J901,                                    IF(ISNUMBER(N901),Q901*N901,IF(ISNUMBER(R901),J901*R901," "))))))</f>
        <v xml:space="preserve"> </v>
      </c>
      <c r="AB901" s="8" t="s">
        <v>2826</v>
      </c>
      <c r="AG901" s="17" t="s">
        <v>6276</v>
      </c>
    </row>
    <row r="902" spans="1:33" x14ac:dyDescent="0.35">
      <c r="A902" t="s">
        <v>1560</v>
      </c>
      <c r="B902" t="s">
        <v>2901</v>
      </c>
      <c r="C902" t="s">
        <v>2902</v>
      </c>
      <c r="D902" t="s">
        <v>2903</v>
      </c>
      <c r="E902" t="s">
        <v>2904</v>
      </c>
      <c r="G902" s="1">
        <v>-21328.345841692499</v>
      </c>
      <c r="H902" s="1">
        <v>41.616422999999998</v>
      </c>
      <c r="I902" s="2">
        <v>-887609.46243816614</v>
      </c>
      <c r="J902" s="3">
        <v>-5.6205433485296517E-3</v>
      </c>
      <c r="K902" s="4">
        <v>157922358.63999999</v>
      </c>
      <c r="L902" s="5">
        <v>6850001</v>
      </c>
      <c r="M902" s="6">
        <v>23.054355560000001</v>
      </c>
      <c r="N902" s="7" t="str">
        <f>IF(ISNUMBER(_xll.BDP($C902, "DELTA_MID")),_xll.BDP($C902, "DELTA_MID")," ")</f>
        <v xml:space="preserve"> </v>
      </c>
      <c r="O902" s="7" t="str">
        <f>IF(ISNUMBER(N902),_xll.BDP($C902, "OPT_UNDL_TICKER")," ")</f>
        <v xml:space="preserve"> </v>
      </c>
      <c r="P902" s="8" t="str">
        <f>IF(ISNUMBER(N902),_xll.BDP($C902, "OPT_UNDL_PX")," ")</f>
        <v xml:space="preserve"> </v>
      </c>
      <c r="Q902" s="7" t="str">
        <f t="shared" si="14"/>
        <v xml:space="preserve"> </v>
      </c>
      <c r="R902" s="8" t="str">
        <f>IF(ISNUMBER(_xll.BDP($T902&amp;" Index","DUR_ADJ_OAS_MID")),_xll.BDP($T902&amp;" Index","DUR_ADJ_OAS_MID"),IF(ISNUMBER(_xll.BDP($T902&amp;" Govt","DUR_ADJ_OAS_MID")),_xll.BDP($T902&amp;" Govt","DUR_ADJ_OAS_MID")," "))</f>
        <v xml:space="preserve"> </v>
      </c>
      <c r="S902" s="7" t="str">
        <f ca="1">IF(AND(A901="SVOL",C901="Cash"),                                     SUM(INDIRECT(ADDRESS(ROW()-(COUNTIF(A:A,"SVOL")),COLUMN())):INDIRECT(ADDRESS(ROW()-1,COLUMN()))),                                    IF(AND(A902="TYA",C902="Cash"), SUM(INDIRECT(ADDRESS(ROW()-(COUNTIF(A:A,"TYA")-1),COLUMN())):INDIRECT(ADDRESS(ROW()-1,COLUMN()))),                                    IF(AND(A902="SVOL",ISNUMBER(FIND(" Govt",C902))),"", IF(AND(A902="SVOL",ISNUMBER(FIND(" Index",C902))),J902,                                    IF(ISNUMBER(N902),Q902*N902,IF(ISNUMBER(R902),J902*R902," "))))))</f>
        <v xml:space="preserve"> </v>
      </c>
      <c r="AB902" s="8" t="s">
        <v>2826</v>
      </c>
      <c r="AG902" s="17" t="s">
        <v>6276</v>
      </c>
    </row>
    <row r="903" spans="1:33" x14ac:dyDescent="0.35">
      <c r="A903" t="s">
        <v>1560</v>
      </c>
      <c r="B903" t="s">
        <v>2905</v>
      </c>
      <c r="C903" t="s">
        <v>2906</v>
      </c>
      <c r="D903" t="s">
        <v>2907</v>
      </c>
      <c r="E903" t="s">
        <v>2908</v>
      </c>
      <c r="G903" s="1">
        <v>-52473.45394026384</v>
      </c>
      <c r="H903" s="1">
        <v>6.6347779999999998</v>
      </c>
      <c r="I903" s="2">
        <v>-348149.71778687579</v>
      </c>
      <c r="J903" s="3">
        <v>-2.204562550769131E-3</v>
      </c>
      <c r="K903" s="4">
        <v>157922358.63999999</v>
      </c>
      <c r="L903" s="5">
        <v>6850001</v>
      </c>
      <c r="M903" s="6">
        <v>23.054355560000001</v>
      </c>
      <c r="N903" s="7" t="str">
        <f>IF(ISNUMBER(_xll.BDP($C903, "DELTA_MID")),_xll.BDP($C903, "DELTA_MID")," ")</f>
        <v xml:space="preserve"> </v>
      </c>
      <c r="O903" s="7" t="str">
        <f>IF(ISNUMBER(N903),_xll.BDP($C903, "OPT_UNDL_TICKER")," ")</f>
        <v xml:space="preserve"> </v>
      </c>
      <c r="P903" s="8" t="str">
        <f>IF(ISNUMBER(N903),_xll.BDP($C903, "OPT_UNDL_PX")," ")</f>
        <v xml:space="preserve"> </v>
      </c>
      <c r="Q903" s="7" t="str">
        <f t="shared" si="14"/>
        <v xml:space="preserve"> </v>
      </c>
      <c r="R903" s="8" t="str">
        <f>IF(ISNUMBER(_xll.BDP($T903&amp;" Index","DUR_ADJ_OAS_MID")),_xll.BDP($T903&amp;" Index","DUR_ADJ_OAS_MID"),IF(ISNUMBER(_xll.BDP($T903&amp;" Govt","DUR_ADJ_OAS_MID")),_xll.BDP($T903&amp;" Govt","DUR_ADJ_OAS_MID")," "))</f>
        <v xml:space="preserve"> </v>
      </c>
      <c r="S903" s="7" t="str">
        <f ca="1">IF(AND(A902="SVOL",C902="Cash"),                                     SUM(INDIRECT(ADDRESS(ROW()-(COUNTIF(A:A,"SVOL")),COLUMN())):INDIRECT(ADDRESS(ROW()-1,COLUMN()))),                                    IF(AND(A903="TYA",C903="Cash"), SUM(INDIRECT(ADDRESS(ROW()-(COUNTIF(A:A,"TYA")-1),COLUMN())):INDIRECT(ADDRESS(ROW()-1,COLUMN()))),                                    IF(AND(A903="SVOL",ISNUMBER(FIND(" Govt",C903))),"", IF(AND(A903="SVOL",ISNUMBER(FIND(" Index",C903))),J903,                                    IF(ISNUMBER(N903),Q903*N903,IF(ISNUMBER(R903),J903*R903," "))))))</f>
        <v xml:space="preserve"> </v>
      </c>
      <c r="AB903" s="8" t="s">
        <v>2826</v>
      </c>
      <c r="AG903" s="17" t="s">
        <v>6276</v>
      </c>
    </row>
    <row r="904" spans="1:33" x14ac:dyDescent="0.35">
      <c r="A904" t="s">
        <v>1560</v>
      </c>
      <c r="B904" t="s">
        <v>2909</v>
      </c>
      <c r="C904" t="s">
        <v>2910</v>
      </c>
      <c r="D904" t="s">
        <v>2911</v>
      </c>
      <c r="E904" t="s">
        <v>2912</v>
      </c>
      <c r="G904" s="1">
        <v>-176659.38361924599</v>
      </c>
      <c r="H904" s="1">
        <v>4.7889650000000001</v>
      </c>
      <c r="I904" s="2">
        <v>-846015.60507414269</v>
      </c>
      <c r="J904" s="3">
        <v>-5.3571616607039222E-3</v>
      </c>
      <c r="K904" s="4">
        <v>157922358.63999999</v>
      </c>
      <c r="L904" s="5">
        <v>6850001</v>
      </c>
      <c r="M904" s="6">
        <v>23.054355560000001</v>
      </c>
      <c r="N904" s="7" t="str">
        <f>IF(ISNUMBER(_xll.BDP($C904, "DELTA_MID")),_xll.BDP($C904, "DELTA_MID")," ")</f>
        <v xml:space="preserve"> </v>
      </c>
      <c r="O904" s="7" t="str">
        <f>IF(ISNUMBER(N904),_xll.BDP($C904, "OPT_UNDL_TICKER")," ")</f>
        <v xml:space="preserve"> </v>
      </c>
      <c r="P904" s="8" t="str">
        <f>IF(ISNUMBER(N904),_xll.BDP($C904, "OPT_UNDL_PX")," ")</f>
        <v xml:space="preserve"> </v>
      </c>
      <c r="Q904" s="7" t="str">
        <f t="shared" si="14"/>
        <v xml:space="preserve"> </v>
      </c>
      <c r="R904" s="8" t="str">
        <f>IF(ISNUMBER(_xll.BDP($T904&amp;" Index","DUR_ADJ_OAS_MID")),_xll.BDP($T904&amp;" Index","DUR_ADJ_OAS_MID"),IF(ISNUMBER(_xll.BDP($T904&amp;" Govt","DUR_ADJ_OAS_MID")),_xll.BDP($T904&amp;" Govt","DUR_ADJ_OAS_MID")," "))</f>
        <v xml:space="preserve"> </v>
      </c>
      <c r="S904" s="7" t="str">
        <f ca="1">IF(AND(A903="SVOL",C903="Cash"),                                     SUM(INDIRECT(ADDRESS(ROW()-(COUNTIF(A:A,"SVOL")),COLUMN())):INDIRECT(ADDRESS(ROW()-1,COLUMN()))),                                    IF(AND(A904="TYA",C904="Cash"), SUM(INDIRECT(ADDRESS(ROW()-(COUNTIF(A:A,"TYA")-1),COLUMN())):INDIRECT(ADDRESS(ROW()-1,COLUMN()))),                                    IF(AND(A904="SVOL",ISNUMBER(FIND(" Govt",C904))),"", IF(AND(A904="SVOL",ISNUMBER(FIND(" Index",C904))),J904,                                    IF(ISNUMBER(N904),Q904*N904,IF(ISNUMBER(R904),J904*R904," "))))))</f>
        <v xml:space="preserve"> </v>
      </c>
      <c r="AB904" s="8" t="s">
        <v>2826</v>
      </c>
      <c r="AG904" s="17" t="s">
        <v>6276</v>
      </c>
    </row>
    <row r="905" spans="1:33" x14ac:dyDescent="0.35">
      <c r="A905" t="s">
        <v>1560</v>
      </c>
      <c r="B905" t="s">
        <v>2913</v>
      </c>
      <c r="C905" t="s">
        <v>2914</v>
      </c>
      <c r="D905" t="s">
        <v>2915</v>
      </c>
      <c r="E905" t="s">
        <v>2916</v>
      </c>
      <c r="G905" s="1">
        <v>-13647.708731774061</v>
      </c>
      <c r="H905" s="1">
        <v>27.617422000000001</v>
      </c>
      <c r="I905" s="2">
        <v>-376914.53137848899</v>
      </c>
      <c r="J905" s="3">
        <v>-2.3867078393738019E-3</v>
      </c>
      <c r="K905" s="4">
        <v>157922358.63999999</v>
      </c>
      <c r="L905" s="5">
        <v>6850001</v>
      </c>
      <c r="M905" s="6">
        <v>23.054355560000001</v>
      </c>
      <c r="N905" s="7" t="str">
        <f>IF(ISNUMBER(_xll.BDP($C905, "DELTA_MID")),_xll.BDP($C905, "DELTA_MID")," ")</f>
        <v xml:space="preserve"> </v>
      </c>
      <c r="O905" s="7" t="str">
        <f>IF(ISNUMBER(N905),_xll.BDP($C905, "OPT_UNDL_TICKER")," ")</f>
        <v xml:space="preserve"> </v>
      </c>
      <c r="P905" s="8" t="str">
        <f>IF(ISNUMBER(N905),_xll.BDP($C905, "OPT_UNDL_PX")," ")</f>
        <v xml:space="preserve"> </v>
      </c>
      <c r="Q905" s="7" t="str">
        <f t="shared" si="14"/>
        <v xml:space="preserve"> </v>
      </c>
      <c r="R905" s="8" t="str">
        <f>IF(ISNUMBER(_xll.BDP($T905&amp;" Index","DUR_ADJ_OAS_MID")),_xll.BDP($T905&amp;" Index","DUR_ADJ_OAS_MID"),IF(ISNUMBER(_xll.BDP($T905&amp;" Govt","DUR_ADJ_OAS_MID")),_xll.BDP($T905&amp;" Govt","DUR_ADJ_OAS_MID")," "))</f>
        <v xml:space="preserve"> </v>
      </c>
      <c r="S905" s="7" t="str">
        <f ca="1">IF(AND(A904="SVOL",C904="Cash"),                                     SUM(INDIRECT(ADDRESS(ROW()-(COUNTIF(A:A,"SVOL")),COLUMN())):INDIRECT(ADDRESS(ROW()-1,COLUMN()))),                                    IF(AND(A905="TYA",C905="Cash"), SUM(INDIRECT(ADDRESS(ROW()-(COUNTIF(A:A,"TYA")-1),COLUMN())):INDIRECT(ADDRESS(ROW()-1,COLUMN()))),                                    IF(AND(A905="SVOL",ISNUMBER(FIND(" Govt",C905))),"", IF(AND(A905="SVOL",ISNUMBER(FIND(" Index",C905))),J905,                                    IF(ISNUMBER(N905),Q905*N905,IF(ISNUMBER(R905),J905*R905," "))))))</f>
        <v xml:space="preserve"> </v>
      </c>
      <c r="AB905" s="8" t="s">
        <v>2826</v>
      </c>
      <c r="AG905" s="17" t="s">
        <v>6276</v>
      </c>
    </row>
    <row r="906" spans="1:33" x14ac:dyDescent="0.35">
      <c r="A906" t="s">
        <v>1560</v>
      </c>
      <c r="B906" t="s">
        <v>2917</v>
      </c>
      <c r="C906" t="s">
        <v>2918</v>
      </c>
      <c r="D906" t="s">
        <v>2919</v>
      </c>
      <c r="E906" t="s">
        <v>2920</v>
      </c>
      <c r="G906" s="1">
        <v>-78464.297685723825</v>
      </c>
      <c r="H906" s="1">
        <v>9.5113284999999994</v>
      </c>
      <c r="I906" s="2">
        <v>-746299.71081070905</v>
      </c>
      <c r="J906" s="3">
        <v>-4.7257381237065669E-3</v>
      </c>
      <c r="K906" s="4">
        <v>157922358.63999999</v>
      </c>
      <c r="L906" s="5">
        <v>6850001</v>
      </c>
      <c r="M906" s="6">
        <v>23.054355560000001</v>
      </c>
      <c r="N906" s="7" t="str">
        <f>IF(ISNUMBER(_xll.BDP($C906, "DELTA_MID")),_xll.BDP($C906, "DELTA_MID")," ")</f>
        <v xml:space="preserve"> </v>
      </c>
      <c r="O906" s="7" t="str">
        <f>IF(ISNUMBER(N906),_xll.BDP($C906, "OPT_UNDL_TICKER")," ")</f>
        <v xml:space="preserve"> </v>
      </c>
      <c r="P906" s="8" t="str">
        <f>IF(ISNUMBER(N906),_xll.BDP($C906, "OPT_UNDL_PX")," ")</f>
        <v xml:space="preserve"> </v>
      </c>
      <c r="Q906" s="7" t="str">
        <f t="shared" si="14"/>
        <v xml:space="preserve"> </v>
      </c>
      <c r="R906" s="8" t="str">
        <f>IF(ISNUMBER(_xll.BDP($T906&amp;" Index","DUR_ADJ_OAS_MID")),_xll.BDP($T906&amp;" Index","DUR_ADJ_OAS_MID"),IF(ISNUMBER(_xll.BDP($T906&amp;" Govt","DUR_ADJ_OAS_MID")),_xll.BDP($T906&amp;" Govt","DUR_ADJ_OAS_MID")," "))</f>
        <v xml:space="preserve"> </v>
      </c>
      <c r="S906" s="7" t="str">
        <f ca="1">IF(AND(A905="SVOL",C905="Cash"),                                     SUM(INDIRECT(ADDRESS(ROW()-(COUNTIF(A:A,"SVOL")),COLUMN())):INDIRECT(ADDRESS(ROW()-1,COLUMN()))),                                    IF(AND(A906="TYA",C906="Cash"), SUM(INDIRECT(ADDRESS(ROW()-(COUNTIF(A:A,"TYA")-1),COLUMN())):INDIRECT(ADDRESS(ROW()-1,COLUMN()))),                                    IF(AND(A906="SVOL",ISNUMBER(FIND(" Govt",C906))),"", IF(AND(A906="SVOL",ISNUMBER(FIND(" Index",C906))),J906,                                    IF(ISNUMBER(N906),Q906*N906,IF(ISNUMBER(R906),J906*R906," "))))))</f>
        <v xml:space="preserve"> </v>
      </c>
      <c r="AB906" s="8" t="s">
        <v>2826</v>
      </c>
      <c r="AG906" s="17" t="s">
        <v>6276</v>
      </c>
    </row>
    <row r="907" spans="1:33" x14ac:dyDescent="0.35">
      <c r="A907" t="s">
        <v>1560</v>
      </c>
      <c r="B907" t="s">
        <v>2921</v>
      </c>
      <c r="C907" t="s">
        <v>2922</v>
      </c>
      <c r="D907" t="s">
        <v>2923</v>
      </c>
      <c r="E907" t="s">
        <v>2924</v>
      </c>
      <c r="G907" s="1">
        <v>-31496.723285593009</v>
      </c>
      <c r="H907" s="1">
        <v>16.17465</v>
      </c>
      <c r="I907" s="2">
        <v>-509448.47529131692</v>
      </c>
      <c r="J907" s="3">
        <v>-3.2259426700474779E-3</v>
      </c>
      <c r="K907" s="4">
        <v>157922358.63999999</v>
      </c>
      <c r="L907" s="5">
        <v>6850001</v>
      </c>
      <c r="M907" s="6">
        <v>23.054355560000001</v>
      </c>
      <c r="N907" s="7" t="str">
        <f>IF(ISNUMBER(_xll.BDP($C907, "DELTA_MID")),_xll.BDP($C907, "DELTA_MID")," ")</f>
        <v xml:space="preserve"> </v>
      </c>
      <c r="O907" s="7" t="str">
        <f>IF(ISNUMBER(N907),_xll.BDP($C907, "OPT_UNDL_TICKER")," ")</f>
        <v xml:space="preserve"> </v>
      </c>
      <c r="P907" s="8" t="str">
        <f>IF(ISNUMBER(N907),_xll.BDP($C907, "OPT_UNDL_PX")," ")</f>
        <v xml:space="preserve"> </v>
      </c>
      <c r="Q907" s="7" t="str">
        <f t="shared" si="14"/>
        <v xml:space="preserve"> </v>
      </c>
      <c r="R907" s="8" t="str">
        <f>IF(ISNUMBER(_xll.BDP($T907&amp;" Index","DUR_ADJ_OAS_MID")),_xll.BDP($T907&amp;" Index","DUR_ADJ_OAS_MID"),IF(ISNUMBER(_xll.BDP($T907&amp;" Govt","DUR_ADJ_OAS_MID")),_xll.BDP($T907&amp;" Govt","DUR_ADJ_OAS_MID")," "))</f>
        <v xml:space="preserve"> </v>
      </c>
      <c r="S907" s="7" t="str">
        <f ca="1">IF(AND(A906="SVOL",C906="Cash"),                                     SUM(INDIRECT(ADDRESS(ROW()-(COUNTIF(A:A,"SVOL")),COLUMN())):INDIRECT(ADDRESS(ROW()-1,COLUMN()))),                                    IF(AND(A907="TYA",C907="Cash"), SUM(INDIRECT(ADDRESS(ROW()-(COUNTIF(A:A,"TYA")-1),COLUMN())):INDIRECT(ADDRESS(ROW()-1,COLUMN()))),                                    IF(AND(A907="SVOL",ISNUMBER(FIND(" Govt",C907))),"", IF(AND(A907="SVOL",ISNUMBER(FIND(" Index",C907))),J907,                                    IF(ISNUMBER(N907),Q907*N907,IF(ISNUMBER(R907),J907*R907," "))))))</f>
        <v xml:space="preserve"> </v>
      </c>
      <c r="AB907" s="8" t="s">
        <v>2826</v>
      </c>
      <c r="AG907" s="17" t="s">
        <v>6276</v>
      </c>
    </row>
    <row r="908" spans="1:33" x14ac:dyDescent="0.35">
      <c r="A908" t="s">
        <v>1560</v>
      </c>
      <c r="B908" t="s">
        <v>2925</v>
      </c>
      <c r="C908" t="s">
        <v>2926</v>
      </c>
      <c r="D908" t="s">
        <v>2927</v>
      </c>
      <c r="E908" t="s">
        <v>2928</v>
      </c>
      <c r="G908" s="1">
        <v>-14370.936461996271</v>
      </c>
      <c r="H908" s="1">
        <v>83.093299999999999</v>
      </c>
      <c r="I908" s="2">
        <v>-1194128.534717594</v>
      </c>
      <c r="J908" s="3">
        <v>-7.5614912606499964E-3</v>
      </c>
      <c r="K908" s="4">
        <v>157922358.63999999</v>
      </c>
      <c r="L908" s="5">
        <v>6850001</v>
      </c>
      <c r="M908" s="6">
        <v>23.054355560000001</v>
      </c>
      <c r="N908" s="7" t="str">
        <f>IF(ISNUMBER(_xll.BDP($C908, "DELTA_MID")),_xll.BDP($C908, "DELTA_MID")," ")</f>
        <v xml:space="preserve"> </v>
      </c>
      <c r="O908" s="7" t="str">
        <f>IF(ISNUMBER(N908),_xll.BDP($C908, "OPT_UNDL_TICKER")," ")</f>
        <v xml:space="preserve"> </v>
      </c>
      <c r="P908" s="8" t="str">
        <f>IF(ISNUMBER(N908),_xll.BDP($C908, "OPT_UNDL_PX")," ")</f>
        <v xml:space="preserve"> </v>
      </c>
      <c r="Q908" s="7" t="str">
        <f t="shared" si="14"/>
        <v xml:space="preserve"> </v>
      </c>
      <c r="R908" s="8" t="str">
        <f>IF(ISNUMBER(_xll.BDP($T908&amp;" Index","DUR_ADJ_OAS_MID")),_xll.BDP($T908&amp;" Index","DUR_ADJ_OAS_MID"),IF(ISNUMBER(_xll.BDP($T908&amp;" Govt","DUR_ADJ_OAS_MID")),_xll.BDP($T908&amp;" Govt","DUR_ADJ_OAS_MID")," "))</f>
        <v xml:space="preserve"> </v>
      </c>
      <c r="S908" s="7" t="str">
        <f ca="1">IF(AND(A907="SVOL",C907="Cash"),                                     SUM(INDIRECT(ADDRESS(ROW()-(COUNTIF(A:A,"SVOL")),COLUMN())):INDIRECT(ADDRESS(ROW()-1,COLUMN()))),                                    IF(AND(A908="TYA",C908="Cash"), SUM(INDIRECT(ADDRESS(ROW()-(COUNTIF(A:A,"TYA")-1),COLUMN())):INDIRECT(ADDRESS(ROW()-1,COLUMN()))),                                    IF(AND(A908="SVOL",ISNUMBER(FIND(" Govt",C908))),"", IF(AND(A908="SVOL",ISNUMBER(FIND(" Index",C908))),J908,                                    IF(ISNUMBER(N908),Q908*N908,IF(ISNUMBER(R908),J908*R908," "))))))</f>
        <v xml:space="preserve"> </v>
      </c>
      <c r="AB908" s="8" t="s">
        <v>2826</v>
      </c>
      <c r="AG908" s="17" t="s">
        <v>6276</v>
      </c>
    </row>
    <row r="909" spans="1:33" x14ac:dyDescent="0.35">
      <c r="A909" t="s">
        <v>1560</v>
      </c>
      <c r="B909" t="s">
        <v>2929</v>
      </c>
      <c r="C909" t="s">
        <v>2930</v>
      </c>
      <c r="D909" t="s">
        <v>2931</v>
      </c>
      <c r="E909" t="s">
        <v>2932</v>
      </c>
      <c r="G909" s="1">
        <v>-26101.740640647298</v>
      </c>
      <c r="H909" s="1">
        <v>18.245639499999999</v>
      </c>
      <c r="I909" s="2">
        <v>-476242.95005174971</v>
      </c>
      <c r="J909" s="3">
        <v>-3.015677793525069E-3</v>
      </c>
      <c r="K909" s="4">
        <v>157922358.63999999</v>
      </c>
      <c r="L909" s="5">
        <v>6850001</v>
      </c>
      <c r="M909" s="6">
        <v>23.054355560000001</v>
      </c>
      <c r="N909" s="7" t="str">
        <f>IF(ISNUMBER(_xll.BDP($C909, "DELTA_MID")),_xll.BDP($C909, "DELTA_MID")," ")</f>
        <v xml:space="preserve"> </v>
      </c>
      <c r="O909" s="7" t="str">
        <f>IF(ISNUMBER(N909),_xll.BDP($C909, "OPT_UNDL_TICKER")," ")</f>
        <v xml:space="preserve"> </v>
      </c>
      <c r="P909" s="8" t="str">
        <f>IF(ISNUMBER(N909),_xll.BDP($C909, "OPT_UNDL_PX")," ")</f>
        <v xml:space="preserve"> </v>
      </c>
      <c r="Q909" s="7" t="str">
        <f t="shared" si="14"/>
        <v xml:space="preserve"> </v>
      </c>
      <c r="R909" s="8" t="str">
        <f>IF(ISNUMBER(_xll.BDP($T909&amp;" Index","DUR_ADJ_OAS_MID")),_xll.BDP($T909&amp;" Index","DUR_ADJ_OAS_MID"),IF(ISNUMBER(_xll.BDP($T909&amp;" Govt","DUR_ADJ_OAS_MID")),_xll.BDP($T909&amp;" Govt","DUR_ADJ_OAS_MID")," "))</f>
        <v xml:space="preserve"> </v>
      </c>
      <c r="S909" s="7" t="str">
        <f ca="1">IF(AND(A908="SVOL",C908="Cash"),                                     SUM(INDIRECT(ADDRESS(ROW()-(COUNTIF(A:A,"SVOL")),COLUMN())):INDIRECT(ADDRESS(ROW()-1,COLUMN()))),                                    IF(AND(A909="TYA",C909="Cash"), SUM(INDIRECT(ADDRESS(ROW()-(COUNTIF(A:A,"TYA")-1),COLUMN())):INDIRECT(ADDRESS(ROW()-1,COLUMN()))),                                    IF(AND(A909="SVOL",ISNUMBER(FIND(" Govt",C909))),"", IF(AND(A909="SVOL",ISNUMBER(FIND(" Index",C909))),J909,                                    IF(ISNUMBER(N909),Q909*N909,IF(ISNUMBER(R909),J909*R909," "))))))</f>
        <v xml:space="preserve"> </v>
      </c>
      <c r="AB909" s="8" t="s">
        <v>2826</v>
      </c>
      <c r="AG909" s="17" t="s">
        <v>6276</v>
      </c>
    </row>
    <row r="910" spans="1:33" x14ac:dyDescent="0.35">
      <c r="A910" t="s">
        <v>1560</v>
      </c>
      <c r="B910" t="s">
        <v>2933</v>
      </c>
      <c r="C910" t="s">
        <v>2934</v>
      </c>
      <c r="D910" t="s">
        <v>2935</v>
      </c>
      <c r="E910" t="s">
        <v>2936</v>
      </c>
      <c r="G910" s="1">
        <v>-27626.544680164861</v>
      </c>
      <c r="H910" s="1">
        <v>10.047312</v>
      </c>
      <c r="I910" s="2">
        <v>-277572.51388355647</v>
      </c>
      <c r="J910" s="3">
        <v>-1.757651774416004E-3</v>
      </c>
      <c r="K910" s="4">
        <v>157922358.63999999</v>
      </c>
      <c r="L910" s="5">
        <v>6850001</v>
      </c>
      <c r="M910" s="6">
        <v>23.054355560000001</v>
      </c>
      <c r="N910" s="7" t="str">
        <f>IF(ISNUMBER(_xll.BDP($C910, "DELTA_MID")),_xll.BDP($C910, "DELTA_MID")," ")</f>
        <v xml:space="preserve"> </v>
      </c>
      <c r="O910" s="7" t="str">
        <f>IF(ISNUMBER(N910),_xll.BDP($C910, "OPT_UNDL_TICKER")," ")</f>
        <v xml:space="preserve"> </v>
      </c>
      <c r="P910" s="8" t="str">
        <f>IF(ISNUMBER(N910),_xll.BDP($C910, "OPT_UNDL_PX")," ")</f>
        <v xml:space="preserve"> </v>
      </c>
      <c r="Q910" s="7" t="str">
        <f t="shared" si="14"/>
        <v xml:space="preserve"> </v>
      </c>
      <c r="R910" s="8" t="str">
        <f>IF(ISNUMBER(_xll.BDP($T910&amp;" Index","DUR_ADJ_OAS_MID")),_xll.BDP($T910&amp;" Index","DUR_ADJ_OAS_MID"),IF(ISNUMBER(_xll.BDP($T910&amp;" Govt","DUR_ADJ_OAS_MID")),_xll.BDP($T910&amp;" Govt","DUR_ADJ_OAS_MID")," "))</f>
        <v xml:space="preserve"> </v>
      </c>
      <c r="S910" s="7" t="str">
        <f ca="1">IF(AND(A909="SVOL",C909="Cash"),                                     SUM(INDIRECT(ADDRESS(ROW()-(COUNTIF(A:A,"SVOL")),COLUMN())):INDIRECT(ADDRESS(ROW()-1,COLUMN()))),                                    IF(AND(A910="TYA",C910="Cash"), SUM(INDIRECT(ADDRESS(ROW()-(COUNTIF(A:A,"TYA")-1),COLUMN())):INDIRECT(ADDRESS(ROW()-1,COLUMN()))),                                    IF(AND(A910="SVOL",ISNUMBER(FIND(" Govt",C910))),"", IF(AND(A910="SVOL",ISNUMBER(FIND(" Index",C910))),J910,                                    IF(ISNUMBER(N910),Q910*N910,IF(ISNUMBER(R910),J910*R910," "))))))</f>
        <v xml:space="preserve"> </v>
      </c>
      <c r="AB910" s="8" t="s">
        <v>2826</v>
      </c>
      <c r="AG910" s="17" t="s">
        <v>6276</v>
      </c>
    </row>
    <row r="911" spans="1:33" x14ac:dyDescent="0.35">
      <c r="A911" t="s">
        <v>1560</v>
      </c>
      <c r="B911" t="s">
        <v>2937</v>
      </c>
      <c r="C911" t="s">
        <v>2938</v>
      </c>
      <c r="D911" t="s">
        <v>2939</v>
      </c>
      <c r="E911" t="s">
        <v>2940</v>
      </c>
      <c r="G911" s="1">
        <v>-35277.715671274331</v>
      </c>
      <c r="H911" s="1">
        <v>5.3959900999999997</v>
      </c>
      <c r="I911" s="2">
        <v>-190358.20451281109</v>
      </c>
      <c r="J911" s="3">
        <v>-1.2053910931431309E-3</v>
      </c>
      <c r="K911" s="4">
        <v>157922358.63999999</v>
      </c>
      <c r="L911" s="5">
        <v>6850001</v>
      </c>
      <c r="M911" s="6">
        <v>23.054355560000001</v>
      </c>
      <c r="N911" s="7" t="str">
        <f>IF(ISNUMBER(_xll.BDP($C911, "DELTA_MID")),_xll.BDP($C911, "DELTA_MID")," ")</f>
        <v xml:space="preserve"> </v>
      </c>
      <c r="O911" s="7" t="str">
        <f>IF(ISNUMBER(N911),_xll.BDP($C911, "OPT_UNDL_TICKER")," ")</f>
        <v xml:space="preserve"> </v>
      </c>
      <c r="P911" s="8" t="str">
        <f>IF(ISNUMBER(N911),_xll.BDP($C911, "OPT_UNDL_PX")," ")</f>
        <v xml:space="preserve"> </v>
      </c>
      <c r="Q911" s="7" t="str">
        <f t="shared" si="14"/>
        <v xml:space="preserve"> </v>
      </c>
      <c r="R911" s="8" t="str">
        <f>IF(ISNUMBER(_xll.BDP($T911&amp;" Index","DUR_ADJ_OAS_MID")),_xll.BDP($T911&amp;" Index","DUR_ADJ_OAS_MID"),IF(ISNUMBER(_xll.BDP($T911&amp;" Govt","DUR_ADJ_OAS_MID")),_xll.BDP($T911&amp;" Govt","DUR_ADJ_OAS_MID")," "))</f>
        <v xml:space="preserve"> </v>
      </c>
      <c r="S911" s="7" t="str">
        <f ca="1">IF(AND(A910="SVOL",C910="Cash"),                                     SUM(INDIRECT(ADDRESS(ROW()-(COUNTIF(A:A,"SVOL")),COLUMN())):INDIRECT(ADDRESS(ROW()-1,COLUMN()))),                                    IF(AND(A911="TYA",C911="Cash"), SUM(INDIRECT(ADDRESS(ROW()-(COUNTIF(A:A,"TYA")-1),COLUMN())):INDIRECT(ADDRESS(ROW()-1,COLUMN()))),                                    IF(AND(A911="SVOL",ISNUMBER(FIND(" Govt",C911))),"", IF(AND(A911="SVOL",ISNUMBER(FIND(" Index",C911))),J911,                                    IF(ISNUMBER(N911),Q911*N911,IF(ISNUMBER(R911),J911*R911," "))))))</f>
        <v xml:space="preserve"> </v>
      </c>
      <c r="AB911" s="8" t="s">
        <v>2826</v>
      </c>
      <c r="AG911" s="17" t="s">
        <v>6276</v>
      </c>
    </row>
    <row r="912" spans="1:33" x14ac:dyDescent="0.35">
      <c r="A912" t="s">
        <v>1560</v>
      </c>
      <c r="B912" t="s">
        <v>2941</v>
      </c>
      <c r="C912" t="s">
        <v>2942</v>
      </c>
      <c r="D912" t="s">
        <v>2943</v>
      </c>
      <c r="E912" t="s">
        <v>2944</v>
      </c>
      <c r="G912" s="1">
        <v>-28907.65533214937</v>
      </c>
      <c r="H912" s="1">
        <v>11.5284025</v>
      </c>
      <c r="I912" s="2">
        <v>-333259.08600028913</v>
      </c>
      <c r="J912" s="3">
        <v>-2.110271711176673E-3</v>
      </c>
      <c r="K912" s="4">
        <v>157922358.63999999</v>
      </c>
      <c r="L912" s="5">
        <v>6850001</v>
      </c>
      <c r="M912" s="6">
        <v>23.054355560000001</v>
      </c>
      <c r="N912" s="7" t="str">
        <f>IF(ISNUMBER(_xll.BDP($C912, "DELTA_MID")),_xll.BDP($C912, "DELTA_MID")," ")</f>
        <v xml:space="preserve"> </v>
      </c>
      <c r="O912" s="7" t="str">
        <f>IF(ISNUMBER(N912),_xll.BDP($C912, "OPT_UNDL_TICKER")," ")</f>
        <v xml:space="preserve"> </v>
      </c>
      <c r="P912" s="8" t="str">
        <f>IF(ISNUMBER(N912),_xll.BDP($C912, "OPT_UNDL_PX")," ")</f>
        <v xml:space="preserve"> </v>
      </c>
      <c r="Q912" s="7" t="str">
        <f t="shared" si="14"/>
        <v xml:space="preserve"> </v>
      </c>
      <c r="R912" s="8" t="str">
        <f>IF(ISNUMBER(_xll.BDP($T912&amp;" Index","DUR_ADJ_OAS_MID")),_xll.BDP($T912&amp;" Index","DUR_ADJ_OAS_MID"),IF(ISNUMBER(_xll.BDP($T912&amp;" Govt","DUR_ADJ_OAS_MID")),_xll.BDP($T912&amp;" Govt","DUR_ADJ_OAS_MID")," "))</f>
        <v xml:space="preserve"> </v>
      </c>
      <c r="S912" s="7" t="str">
        <f ca="1">IF(AND(A911="SVOL",C911="Cash"),                                     SUM(INDIRECT(ADDRESS(ROW()-(COUNTIF(A:A,"SVOL")),COLUMN())):INDIRECT(ADDRESS(ROW()-1,COLUMN()))),                                    IF(AND(A912="TYA",C912="Cash"), SUM(INDIRECT(ADDRESS(ROW()-(COUNTIF(A:A,"TYA")-1),COLUMN())):INDIRECT(ADDRESS(ROW()-1,COLUMN()))),                                    IF(AND(A912="SVOL",ISNUMBER(FIND(" Govt",C912))),"", IF(AND(A912="SVOL",ISNUMBER(FIND(" Index",C912))),J912,                                    IF(ISNUMBER(N912),Q912*N912,IF(ISNUMBER(R912),J912*R912," "))))))</f>
        <v xml:space="preserve"> </v>
      </c>
      <c r="AB912" s="8" t="s">
        <v>2826</v>
      </c>
      <c r="AG912" s="17" t="s">
        <v>6276</v>
      </c>
    </row>
    <row r="913" spans="1:33" x14ac:dyDescent="0.35">
      <c r="A913" t="s">
        <v>1560</v>
      </c>
      <c r="B913" t="s">
        <v>2945</v>
      </c>
      <c r="C913" t="s">
        <v>2946</v>
      </c>
      <c r="D913" t="s">
        <v>2947</v>
      </c>
      <c r="E913" t="s">
        <v>2948</v>
      </c>
      <c r="G913" s="1">
        <v>-1174.0822852104779</v>
      </c>
      <c r="H913" s="1">
        <v>164.34712999999999</v>
      </c>
      <c r="I913" s="2">
        <v>-192957.0539581835</v>
      </c>
      <c r="J913" s="3">
        <v>-1.221847594095581E-3</v>
      </c>
      <c r="K913" s="4">
        <v>157922358.63999999</v>
      </c>
      <c r="L913" s="5">
        <v>6850001</v>
      </c>
      <c r="M913" s="6">
        <v>23.054355560000001</v>
      </c>
      <c r="N913" s="7" t="str">
        <f>IF(ISNUMBER(_xll.BDP($C913, "DELTA_MID")),_xll.BDP($C913, "DELTA_MID")," ")</f>
        <v xml:space="preserve"> </v>
      </c>
      <c r="O913" s="7" t="str">
        <f>IF(ISNUMBER(N913),_xll.BDP($C913, "OPT_UNDL_TICKER")," ")</f>
        <v xml:space="preserve"> </v>
      </c>
      <c r="P913" s="8" t="str">
        <f>IF(ISNUMBER(N913),_xll.BDP($C913, "OPT_UNDL_PX")," ")</f>
        <v xml:space="preserve"> </v>
      </c>
      <c r="Q913" s="7" t="str">
        <f t="shared" si="14"/>
        <v xml:space="preserve"> </v>
      </c>
      <c r="R913" s="8" t="str">
        <f>IF(ISNUMBER(_xll.BDP($T913&amp;" Index","DUR_ADJ_OAS_MID")),_xll.BDP($T913&amp;" Index","DUR_ADJ_OAS_MID"),IF(ISNUMBER(_xll.BDP($T913&amp;" Govt","DUR_ADJ_OAS_MID")),_xll.BDP($T913&amp;" Govt","DUR_ADJ_OAS_MID")," "))</f>
        <v xml:space="preserve"> </v>
      </c>
      <c r="S913" s="7" t="str">
        <f ca="1">IF(AND(A912="SVOL",C912="Cash"),                                     SUM(INDIRECT(ADDRESS(ROW()-(COUNTIF(A:A,"SVOL")),COLUMN())):INDIRECT(ADDRESS(ROW()-1,COLUMN()))),                                    IF(AND(A913="TYA",C913="Cash"), SUM(INDIRECT(ADDRESS(ROW()-(COUNTIF(A:A,"TYA")-1),COLUMN())):INDIRECT(ADDRESS(ROW()-1,COLUMN()))),                                    IF(AND(A913="SVOL",ISNUMBER(FIND(" Govt",C913))),"", IF(AND(A913="SVOL",ISNUMBER(FIND(" Index",C913))),J913,                                    IF(ISNUMBER(N913),Q913*N913,IF(ISNUMBER(R913),J913*R913," "))))))</f>
        <v xml:space="preserve"> </v>
      </c>
      <c r="AB913" s="8" t="s">
        <v>2826</v>
      </c>
      <c r="AG913" s="17" t="s">
        <v>6276</v>
      </c>
    </row>
    <row r="914" spans="1:33" x14ac:dyDescent="0.35">
      <c r="A914" t="s">
        <v>1560</v>
      </c>
      <c r="B914" t="s">
        <v>2949</v>
      </c>
      <c r="C914" t="s">
        <v>2950</v>
      </c>
      <c r="D914" t="s">
        <v>2951</v>
      </c>
      <c r="E914" t="s">
        <v>2952</v>
      </c>
      <c r="G914" s="1">
        <v>-26779.196453829281</v>
      </c>
      <c r="H914" s="1">
        <v>23.405670000000001</v>
      </c>
      <c r="I914" s="2">
        <v>-626785.0350634983</v>
      </c>
      <c r="J914" s="3">
        <v>-3.9689442360237174E-3</v>
      </c>
      <c r="K914" s="4">
        <v>157922358.63999999</v>
      </c>
      <c r="L914" s="5">
        <v>6850001</v>
      </c>
      <c r="M914" s="6">
        <v>23.054355560000001</v>
      </c>
      <c r="N914" s="7" t="str">
        <f>IF(ISNUMBER(_xll.BDP($C914, "DELTA_MID")),_xll.BDP($C914, "DELTA_MID")," ")</f>
        <v xml:space="preserve"> </v>
      </c>
      <c r="O914" s="7" t="str">
        <f>IF(ISNUMBER(N914),_xll.BDP($C914, "OPT_UNDL_TICKER")," ")</f>
        <v xml:space="preserve"> </v>
      </c>
      <c r="P914" s="8" t="str">
        <f>IF(ISNUMBER(N914),_xll.BDP($C914, "OPT_UNDL_PX")," ")</f>
        <v xml:space="preserve"> </v>
      </c>
      <c r="Q914" s="7" t="str">
        <f t="shared" si="14"/>
        <v xml:space="preserve"> </v>
      </c>
      <c r="R914" s="8" t="str">
        <f>IF(ISNUMBER(_xll.BDP($T914&amp;" Index","DUR_ADJ_OAS_MID")),_xll.BDP($T914&amp;" Index","DUR_ADJ_OAS_MID"),IF(ISNUMBER(_xll.BDP($T914&amp;" Govt","DUR_ADJ_OAS_MID")),_xll.BDP($T914&amp;" Govt","DUR_ADJ_OAS_MID")," "))</f>
        <v xml:space="preserve"> </v>
      </c>
      <c r="S914" s="7" t="str">
        <f ca="1">IF(AND(A913="SVOL",C913="Cash"),                                     SUM(INDIRECT(ADDRESS(ROW()-(COUNTIF(A:A,"SVOL")),COLUMN())):INDIRECT(ADDRESS(ROW()-1,COLUMN()))),                                    IF(AND(A914="TYA",C914="Cash"), SUM(INDIRECT(ADDRESS(ROW()-(COUNTIF(A:A,"TYA")-1),COLUMN())):INDIRECT(ADDRESS(ROW()-1,COLUMN()))),                                    IF(AND(A914="SVOL",ISNUMBER(FIND(" Govt",C914))),"", IF(AND(A914="SVOL",ISNUMBER(FIND(" Index",C914))),J914,                                    IF(ISNUMBER(N914),Q914*N914,IF(ISNUMBER(R914),J914*R914," "))))))</f>
        <v xml:space="preserve"> </v>
      </c>
      <c r="AB914" s="8" t="s">
        <v>2826</v>
      </c>
      <c r="AG914" s="17" t="s">
        <v>6276</v>
      </c>
    </row>
    <row r="915" spans="1:33" x14ac:dyDescent="0.35">
      <c r="A915" t="s">
        <v>1560</v>
      </c>
      <c r="B915" t="s">
        <v>2953</v>
      </c>
      <c r="C915" t="s">
        <v>2954</v>
      </c>
      <c r="D915" t="s">
        <v>2955</v>
      </c>
      <c r="E915" t="s">
        <v>2956</v>
      </c>
      <c r="G915" s="1">
        <v>-52585.67298103412</v>
      </c>
      <c r="H915" s="1">
        <v>8.5567069999999994</v>
      </c>
      <c r="I915" s="2">
        <v>-449960.19609652553</v>
      </c>
      <c r="J915" s="3">
        <v>-2.8492494664562051E-3</v>
      </c>
      <c r="K915" s="4">
        <v>157922358.63999999</v>
      </c>
      <c r="L915" s="5">
        <v>6850001</v>
      </c>
      <c r="M915" s="6">
        <v>23.054355560000001</v>
      </c>
      <c r="N915" s="7" t="str">
        <f>IF(ISNUMBER(_xll.BDP($C915, "DELTA_MID")),_xll.BDP($C915, "DELTA_MID")," ")</f>
        <v xml:space="preserve"> </v>
      </c>
      <c r="O915" s="7" t="str">
        <f>IF(ISNUMBER(N915),_xll.BDP($C915, "OPT_UNDL_TICKER")," ")</f>
        <v xml:space="preserve"> </v>
      </c>
      <c r="P915" s="8" t="str">
        <f>IF(ISNUMBER(N915),_xll.BDP($C915, "OPT_UNDL_PX")," ")</f>
        <v xml:space="preserve"> </v>
      </c>
      <c r="Q915" s="7" t="str">
        <f t="shared" si="14"/>
        <v xml:space="preserve"> </v>
      </c>
      <c r="R915" s="8" t="str">
        <f>IF(ISNUMBER(_xll.BDP($T915&amp;" Index","DUR_ADJ_OAS_MID")),_xll.BDP($T915&amp;" Index","DUR_ADJ_OAS_MID"),IF(ISNUMBER(_xll.BDP($T915&amp;" Govt","DUR_ADJ_OAS_MID")),_xll.BDP($T915&amp;" Govt","DUR_ADJ_OAS_MID")," "))</f>
        <v xml:space="preserve"> </v>
      </c>
      <c r="S915" s="7" t="str">
        <f ca="1">IF(AND(A914="SVOL",C914="Cash"),                                     SUM(INDIRECT(ADDRESS(ROW()-(COUNTIF(A:A,"SVOL")),COLUMN())):INDIRECT(ADDRESS(ROW()-1,COLUMN()))),                                    IF(AND(A915="TYA",C915="Cash"), SUM(INDIRECT(ADDRESS(ROW()-(COUNTIF(A:A,"TYA")-1),COLUMN())):INDIRECT(ADDRESS(ROW()-1,COLUMN()))),                                    IF(AND(A915="SVOL",ISNUMBER(FIND(" Govt",C915))),"", IF(AND(A915="SVOL",ISNUMBER(FIND(" Index",C915))),J915,                                    IF(ISNUMBER(N915),Q915*N915,IF(ISNUMBER(R915),J915*R915," "))))))</f>
        <v xml:space="preserve"> </v>
      </c>
      <c r="AB915" s="8" t="s">
        <v>2826</v>
      </c>
      <c r="AG915" s="17" t="s">
        <v>6276</v>
      </c>
    </row>
    <row r="916" spans="1:33" x14ac:dyDescent="0.35">
      <c r="A916" t="s">
        <v>1560</v>
      </c>
      <c r="B916" t="s">
        <v>2957</v>
      </c>
      <c r="C916" t="s">
        <v>2958</v>
      </c>
      <c r="D916" t="s">
        <v>2959</v>
      </c>
      <c r="E916" t="s">
        <v>2960</v>
      </c>
      <c r="G916" s="1">
        <v>-25451.604164287659</v>
      </c>
      <c r="H916" s="1">
        <v>47.940393999999998</v>
      </c>
      <c r="I916" s="2">
        <v>-1220159.9315679909</v>
      </c>
      <c r="J916" s="3">
        <v>-7.7263279378284189E-3</v>
      </c>
      <c r="K916" s="4">
        <v>157922358.63999999</v>
      </c>
      <c r="L916" s="5">
        <v>6850001</v>
      </c>
      <c r="M916" s="6">
        <v>23.054355560000001</v>
      </c>
      <c r="N916" s="7" t="str">
        <f>IF(ISNUMBER(_xll.BDP($C916, "DELTA_MID")),_xll.BDP($C916, "DELTA_MID")," ")</f>
        <v xml:space="preserve"> </v>
      </c>
      <c r="O916" s="7" t="str">
        <f>IF(ISNUMBER(N916),_xll.BDP($C916, "OPT_UNDL_TICKER")," ")</f>
        <v xml:space="preserve"> </v>
      </c>
      <c r="P916" s="8" t="str">
        <f>IF(ISNUMBER(N916),_xll.BDP($C916, "OPT_UNDL_PX")," ")</f>
        <v xml:space="preserve"> </v>
      </c>
      <c r="Q916" s="7" t="str">
        <f t="shared" si="14"/>
        <v xml:space="preserve"> </v>
      </c>
      <c r="R916" s="8" t="str">
        <f>IF(ISNUMBER(_xll.BDP($T916&amp;" Index","DUR_ADJ_OAS_MID")),_xll.BDP($T916&amp;" Index","DUR_ADJ_OAS_MID"),IF(ISNUMBER(_xll.BDP($T916&amp;" Govt","DUR_ADJ_OAS_MID")),_xll.BDP($T916&amp;" Govt","DUR_ADJ_OAS_MID")," "))</f>
        <v xml:space="preserve"> </v>
      </c>
      <c r="S916" s="7" t="str">
        <f ca="1">IF(AND(A915="SVOL",C915="Cash"),                                     SUM(INDIRECT(ADDRESS(ROW()-(COUNTIF(A:A,"SVOL")),COLUMN())):INDIRECT(ADDRESS(ROW()-1,COLUMN()))),                                    IF(AND(A916="TYA",C916="Cash"), SUM(INDIRECT(ADDRESS(ROW()-(COUNTIF(A:A,"TYA")-1),COLUMN())):INDIRECT(ADDRESS(ROW()-1,COLUMN()))),                                    IF(AND(A916="SVOL",ISNUMBER(FIND(" Govt",C916))),"", IF(AND(A916="SVOL",ISNUMBER(FIND(" Index",C916))),J916,                                    IF(ISNUMBER(N916),Q916*N916,IF(ISNUMBER(R916),J916*R916," "))))))</f>
        <v xml:space="preserve"> </v>
      </c>
      <c r="AB916" s="8" t="s">
        <v>2826</v>
      </c>
      <c r="AG916" s="17" t="s">
        <v>6276</v>
      </c>
    </row>
    <row r="917" spans="1:33" x14ac:dyDescent="0.35">
      <c r="A917" t="s">
        <v>1560</v>
      </c>
      <c r="B917" t="s">
        <v>2961</v>
      </c>
      <c r="C917" t="s">
        <v>2962</v>
      </c>
      <c r="D917" t="s">
        <v>2963</v>
      </c>
      <c r="E917" t="s">
        <v>2964</v>
      </c>
      <c r="G917" s="1">
        <v>-44095.449924510242</v>
      </c>
      <c r="H917" s="1">
        <v>20.728923999999999</v>
      </c>
      <c r="I917" s="2">
        <v>-914051.23023097846</v>
      </c>
      <c r="J917" s="3">
        <v>-5.787978587089437E-3</v>
      </c>
      <c r="K917" s="4">
        <v>157922358.63999999</v>
      </c>
      <c r="L917" s="5">
        <v>6850001</v>
      </c>
      <c r="M917" s="6">
        <v>23.054355560000001</v>
      </c>
      <c r="N917" s="7" t="str">
        <f>IF(ISNUMBER(_xll.BDP($C917, "DELTA_MID")),_xll.BDP($C917, "DELTA_MID")," ")</f>
        <v xml:space="preserve"> </v>
      </c>
      <c r="O917" s="7" t="str">
        <f>IF(ISNUMBER(N917),_xll.BDP($C917, "OPT_UNDL_TICKER")," ")</f>
        <v xml:space="preserve"> </v>
      </c>
      <c r="P917" s="8" t="str">
        <f>IF(ISNUMBER(N917),_xll.BDP($C917, "OPT_UNDL_PX")," ")</f>
        <v xml:space="preserve"> </v>
      </c>
      <c r="Q917" s="7" t="str">
        <f t="shared" si="14"/>
        <v xml:space="preserve"> </v>
      </c>
      <c r="R917" s="8" t="str">
        <f>IF(ISNUMBER(_xll.BDP($T917&amp;" Index","DUR_ADJ_OAS_MID")),_xll.BDP($T917&amp;" Index","DUR_ADJ_OAS_MID"),IF(ISNUMBER(_xll.BDP($T917&amp;" Govt","DUR_ADJ_OAS_MID")),_xll.BDP($T917&amp;" Govt","DUR_ADJ_OAS_MID")," "))</f>
        <v xml:space="preserve"> </v>
      </c>
      <c r="S917" s="7" t="str">
        <f ca="1">IF(AND(A916="SVOL",C916="Cash"),                                     SUM(INDIRECT(ADDRESS(ROW()-(COUNTIF(A:A,"SVOL")),COLUMN())):INDIRECT(ADDRESS(ROW()-1,COLUMN()))),                                    IF(AND(A917="TYA",C917="Cash"), SUM(INDIRECT(ADDRESS(ROW()-(COUNTIF(A:A,"TYA")-1),COLUMN())):INDIRECT(ADDRESS(ROW()-1,COLUMN()))),                                    IF(AND(A917="SVOL",ISNUMBER(FIND(" Govt",C917))),"", IF(AND(A917="SVOL",ISNUMBER(FIND(" Index",C917))),J917,                                    IF(ISNUMBER(N917),Q917*N917,IF(ISNUMBER(R917),J917*R917," "))))))</f>
        <v xml:space="preserve"> </v>
      </c>
      <c r="AB917" s="8" t="s">
        <v>2826</v>
      </c>
      <c r="AG917" s="17" t="s">
        <v>6276</v>
      </c>
    </row>
    <row r="918" spans="1:33" x14ac:dyDescent="0.35">
      <c r="A918" t="s">
        <v>1560</v>
      </c>
      <c r="B918" t="s">
        <v>2965</v>
      </c>
      <c r="C918" t="s">
        <v>2966</v>
      </c>
      <c r="D918" t="s">
        <v>2967</v>
      </c>
      <c r="E918" t="s">
        <v>2968</v>
      </c>
      <c r="G918" s="1">
        <v>-56525.544241277952</v>
      </c>
      <c r="H918" s="1">
        <v>6.2909873999999997</v>
      </c>
      <c r="I918" s="2">
        <v>-355601.48660002212</v>
      </c>
      <c r="J918" s="3">
        <v>-2.2517488319095569E-3</v>
      </c>
      <c r="K918" s="4">
        <v>157922358.63999999</v>
      </c>
      <c r="L918" s="5">
        <v>6850001</v>
      </c>
      <c r="M918" s="6">
        <v>23.054355560000001</v>
      </c>
      <c r="N918" s="7" t="str">
        <f>IF(ISNUMBER(_xll.BDP($C918, "DELTA_MID")),_xll.BDP($C918, "DELTA_MID")," ")</f>
        <v xml:space="preserve"> </v>
      </c>
      <c r="O918" s="7" t="str">
        <f>IF(ISNUMBER(N918),_xll.BDP($C918, "OPT_UNDL_TICKER")," ")</f>
        <v xml:space="preserve"> </v>
      </c>
      <c r="P918" s="8" t="str">
        <f>IF(ISNUMBER(N918),_xll.BDP($C918, "OPT_UNDL_PX")," ")</f>
        <v xml:space="preserve"> </v>
      </c>
      <c r="Q918" s="7" t="str">
        <f t="shared" si="14"/>
        <v xml:space="preserve"> </v>
      </c>
      <c r="R918" s="8" t="str">
        <f>IF(ISNUMBER(_xll.BDP($T918&amp;" Index","DUR_ADJ_OAS_MID")),_xll.BDP($T918&amp;" Index","DUR_ADJ_OAS_MID"),IF(ISNUMBER(_xll.BDP($T918&amp;" Govt","DUR_ADJ_OAS_MID")),_xll.BDP($T918&amp;" Govt","DUR_ADJ_OAS_MID")," "))</f>
        <v xml:space="preserve"> </v>
      </c>
      <c r="S918" s="7" t="str">
        <f ca="1">IF(AND(A917="SVOL",C917="Cash"),                                     SUM(INDIRECT(ADDRESS(ROW()-(COUNTIF(A:A,"SVOL")),COLUMN())):INDIRECT(ADDRESS(ROW()-1,COLUMN()))),                                    IF(AND(A918="TYA",C918="Cash"), SUM(INDIRECT(ADDRESS(ROW()-(COUNTIF(A:A,"TYA")-1),COLUMN())):INDIRECT(ADDRESS(ROW()-1,COLUMN()))),                                    IF(AND(A918="SVOL",ISNUMBER(FIND(" Govt",C918))),"", IF(AND(A918="SVOL",ISNUMBER(FIND(" Index",C918))),J918,                                    IF(ISNUMBER(N918),Q918*N918,IF(ISNUMBER(R918),J918*R918," "))))))</f>
        <v xml:space="preserve"> </v>
      </c>
      <c r="AB918" s="8" t="s">
        <v>2826</v>
      </c>
      <c r="AG918" s="17" t="s">
        <v>6276</v>
      </c>
    </row>
    <row r="919" spans="1:33" x14ac:dyDescent="0.35">
      <c r="A919" t="s">
        <v>1560</v>
      </c>
      <c r="B919" t="s">
        <v>2969</v>
      </c>
      <c r="C919" t="s">
        <v>2970</v>
      </c>
      <c r="D919" t="s">
        <v>2971</v>
      </c>
      <c r="E919" t="s">
        <v>2972</v>
      </c>
      <c r="G919" s="1">
        <v>-48186.239912448436</v>
      </c>
      <c r="H919" s="1">
        <v>10.072684000000001</v>
      </c>
      <c r="I919" s="2">
        <v>-485364.76778628078</v>
      </c>
      <c r="J919" s="3">
        <v>-3.0734392011755531E-3</v>
      </c>
      <c r="K919" s="4">
        <v>157922358.63999999</v>
      </c>
      <c r="L919" s="5">
        <v>6850001</v>
      </c>
      <c r="M919" s="6">
        <v>23.054355560000001</v>
      </c>
      <c r="N919" s="7" t="str">
        <f>IF(ISNUMBER(_xll.BDP($C919, "DELTA_MID")),_xll.BDP($C919, "DELTA_MID")," ")</f>
        <v xml:space="preserve"> </v>
      </c>
      <c r="O919" s="7" t="str">
        <f>IF(ISNUMBER(N919),_xll.BDP($C919, "OPT_UNDL_TICKER")," ")</f>
        <v xml:space="preserve"> </v>
      </c>
      <c r="P919" s="8" t="str">
        <f>IF(ISNUMBER(N919),_xll.BDP($C919, "OPT_UNDL_PX")," ")</f>
        <v xml:space="preserve"> </v>
      </c>
      <c r="Q919" s="7" t="str">
        <f t="shared" si="14"/>
        <v xml:space="preserve"> </v>
      </c>
      <c r="R919" s="8" t="str">
        <f>IF(ISNUMBER(_xll.BDP($T919&amp;" Index","DUR_ADJ_OAS_MID")),_xll.BDP($T919&amp;" Index","DUR_ADJ_OAS_MID"),IF(ISNUMBER(_xll.BDP($T919&amp;" Govt","DUR_ADJ_OAS_MID")),_xll.BDP($T919&amp;" Govt","DUR_ADJ_OAS_MID")," "))</f>
        <v xml:space="preserve"> </v>
      </c>
      <c r="S919" s="7" t="str">
        <f ca="1">IF(AND(A918="SVOL",C918="Cash"),                                     SUM(INDIRECT(ADDRESS(ROW()-(COUNTIF(A:A,"SVOL")),COLUMN())):INDIRECT(ADDRESS(ROW()-1,COLUMN()))),                                    IF(AND(A919="TYA",C919="Cash"), SUM(INDIRECT(ADDRESS(ROW()-(COUNTIF(A:A,"TYA")-1),COLUMN())):INDIRECT(ADDRESS(ROW()-1,COLUMN()))),                                    IF(AND(A919="SVOL",ISNUMBER(FIND(" Govt",C919))),"", IF(AND(A919="SVOL",ISNUMBER(FIND(" Index",C919))),J919,                                    IF(ISNUMBER(N919),Q919*N919,IF(ISNUMBER(R919),J919*R919," "))))))</f>
        <v xml:space="preserve"> </v>
      </c>
      <c r="AB919" s="8" t="s">
        <v>2826</v>
      </c>
      <c r="AG919" s="17" t="s">
        <v>6276</v>
      </c>
    </row>
    <row r="920" spans="1:33" x14ac:dyDescent="0.35">
      <c r="A920" t="s">
        <v>1560</v>
      </c>
      <c r="B920" t="s">
        <v>2973</v>
      </c>
      <c r="C920" t="s">
        <v>2974</v>
      </c>
      <c r="D920" t="s">
        <v>2975</v>
      </c>
      <c r="E920" t="s">
        <v>2976</v>
      </c>
      <c r="G920" s="1">
        <v>-2363.468608561664</v>
      </c>
      <c r="H920" s="1">
        <v>34.207799000000001</v>
      </c>
      <c r="I920" s="2">
        <v>-80849.059104487082</v>
      </c>
      <c r="J920" s="3">
        <v>-5.1195448067484033E-4</v>
      </c>
      <c r="K920" s="4">
        <v>157922358.63999999</v>
      </c>
      <c r="L920" s="5">
        <v>6850001</v>
      </c>
      <c r="M920" s="6">
        <v>23.054355560000001</v>
      </c>
      <c r="N920" s="7" t="str">
        <f>IF(ISNUMBER(_xll.BDP($C920, "DELTA_MID")),_xll.BDP($C920, "DELTA_MID")," ")</f>
        <v xml:space="preserve"> </v>
      </c>
      <c r="O920" s="7" t="str">
        <f>IF(ISNUMBER(N920),_xll.BDP($C920, "OPT_UNDL_TICKER")," ")</f>
        <v xml:space="preserve"> </v>
      </c>
      <c r="P920" s="8" t="str">
        <f>IF(ISNUMBER(N920),_xll.BDP($C920, "OPT_UNDL_PX")," ")</f>
        <v xml:space="preserve"> </v>
      </c>
      <c r="Q920" s="7" t="str">
        <f t="shared" si="14"/>
        <v xml:space="preserve"> </v>
      </c>
      <c r="R920" s="8" t="str">
        <f>IF(ISNUMBER(_xll.BDP($T920&amp;" Index","DUR_ADJ_OAS_MID")),_xll.BDP($T920&amp;" Index","DUR_ADJ_OAS_MID"),IF(ISNUMBER(_xll.BDP($T920&amp;" Govt","DUR_ADJ_OAS_MID")),_xll.BDP($T920&amp;" Govt","DUR_ADJ_OAS_MID")," "))</f>
        <v xml:space="preserve"> </v>
      </c>
      <c r="S920" s="7" t="str">
        <f ca="1">IF(AND(A919="SVOL",C919="Cash"),                                     SUM(INDIRECT(ADDRESS(ROW()-(COUNTIF(A:A,"SVOL")),COLUMN())):INDIRECT(ADDRESS(ROW()-1,COLUMN()))),                                    IF(AND(A920="TYA",C920="Cash"), SUM(INDIRECT(ADDRESS(ROW()-(COUNTIF(A:A,"TYA")-1),COLUMN())):INDIRECT(ADDRESS(ROW()-1,COLUMN()))),                                    IF(AND(A920="SVOL",ISNUMBER(FIND(" Govt",C920))),"", IF(AND(A920="SVOL",ISNUMBER(FIND(" Index",C920))),J920,                                    IF(ISNUMBER(N920),Q920*N920,IF(ISNUMBER(R920),J920*R920," "))))))</f>
        <v xml:space="preserve"> </v>
      </c>
      <c r="AB920" s="8" t="s">
        <v>2826</v>
      </c>
      <c r="AG920" s="17" t="s">
        <v>6276</v>
      </c>
    </row>
    <row r="921" spans="1:33" x14ac:dyDescent="0.35">
      <c r="A921" t="s">
        <v>1560</v>
      </c>
      <c r="B921" t="s">
        <v>2977</v>
      </c>
      <c r="C921" t="s">
        <v>2978</v>
      </c>
      <c r="D921" t="s">
        <v>2979</v>
      </c>
      <c r="E921" t="s">
        <v>2980</v>
      </c>
      <c r="G921" s="1">
        <v>-12451.19792988353</v>
      </c>
      <c r="H921" s="1">
        <v>37.36027</v>
      </c>
      <c r="I921" s="2">
        <v>-465180.11648388981</v>
      </c>
      <c r="J921" s="3">
        <v>-2.9456254357517219E-3</v>
      </c>
      <c r="K921" s="4">
        <v>157922358.63999999</v>
      </c>
      <c r="L921" s="5">
        <v>6850001</v>
      </c>
      <c r="M921" s="6">
        <v>23.054355560000001</v>
      </c>
      <c r="N921" s="7" t="str">
        <f>IF(ISNUMBER(_xll.BDP($C921, "DELTA_MID")),_xll.BDP($C921, "DELTA_MID")," ")</f>
        <v xml:space="preserve"> </v>
      </c>
      <c r="O921" s="7" t="str">
        <f>IF(ISNUMBER(N921),_xll.BDP($C921, "OPT_UNDL_TICKER")," ")</f>
        <v xml:space="preserve"> </v>
      </c>
      <c r="P921" s="8" t="str">
        <f>IF(ISNUMBER(N921),_xll.BDP($C921, "OPT_UNDL_PX")," ")</f>
        <v xml:space="preserve"> </v>
      </c>
      <c r="Q921" s="7" t="str">
        <f t="shared" si="14"/>
        <v xml:space="preserve"> </v>
      </c>
      <c r="R921" s="8" t="str">
        <f>IF(ISNUMBER(_xll.BDP($T921&amp;" Index","DUR_ADJ_OAS_MID")),_xll.BDP($T921&amp;" Index","DUR_ADJ_OAS_MID"),IF(ISNUMBER(_xll.BDP($T921&amp;" Govt","DUR_ADJ_OAS_MID")),_xll.BDP($T921&amp;" Govt","DUR_ADJ_OAS_MID")," "))</f>
        <v xml:space="preserve"> </v>
      </c>
      <c r="S921" s="7" t="str">
        <f ca="1">IF(AND(A920="SVOL",C920="Cash"),                                     SUM(INDIRECT(ADDRESS(ROW()-(COUNTIF(A:A,"SVOL")),COLUMN())):INDIRECT(ADDRESS(ROW()-1,COLUMN()))),                                    IF(AND(A921="TYA",C921="Cash"), SUM(INDIRECT(ADDRESS(ROW()-(COUNTIF(A:A,"TYA")-1),COLUMN())):INDIRECT(ADDRESS(ROW()-1,COLUMN()))),                                    IF(AND(A921="SVOL",ISNUMBER(FIND(" Govt",C921))),"", IF(AND(A921="SVOL",ISNUMBER(FIND(" Index",C921))),J921,                                    IF(ISNUMBER(N921),Q921*N921,IF(ISNUMBER(R921),J921*R921," "))))))</f>
        <v xml:space="preserve"> </v>
      </c>
      <c r="AB921" s="8" t="s">
        <v>2826</v>
      </c>
      <c r="AG921" s="17" t="s">
        <v>6276</v>
      </c>
    </row>
    <row r="922" spans="1:33" x14ac:dyDescent="0.35">
      <c r="A922" t="s">
        <v>1560</v>
      </c>
      <c r="B922" t="s">
        <v>2981</v>
      </c>
      <c r="C922" t="s">
        <v>2982</v>
      </c>
      <c r="D922" t="s">
        <v>2983</v>
      </c>
      <c r="E922" t="s">
        <v>2984</v>
      </c>
      <c r="G922" s="1">
        <v>-4502.8947526757438</v>
      </c>
      <c r="H922" s="1">
        <v>20.614750000000001</v>
      </c>
      <c r="I922" s="2">
        <v>-92826.049602722283</v>
      </c>
      <c r="J922" s="3">
        <v>-5.8779548635243392E-4</v>
      </c>
      <c r="K922" s="4">
        <v>157922358.63999999</v>
      </c>
      <c r="L922" s="5">
        <v>6850001</v>
      </c>
      <c r="M922" s="6">
        <v>23.054355560000001</v>
      </c>
      <c r="N922" s="7" t="str">
        <f>IF(ISNUMBER(_xll.BDP($C922, "DELTA_MID")),_xll.BDP($C922, "DELTA_MID")," ")</f>
        <v xml:space="preserve"> </v>
      </c>
      <c r="O922" s="7" t="str">
        <f>IF(ISNUMBER(N922),_xll.BDP($C922, "OPT_UNDL_TICKER")," ")</f>
        <v xml:space="preserve"> </v>
      </c>
      <c r="P922" s="8" t="str">
        <f>IF(ISNUMBER(N922),_xll.BDP($C922, "OPT_UNDL_PX")," ")</f>
        <v xml:space="preserve"> </v>
      </c>
      <c r="Q922" s="7" t="str">
        <f t="shared" si="14"/>
        <v xml:space="preserve"> </v>
      </c>
      <c r="R922" s="8" t="str">
        <f>IF(ISNUMBER(_xll.BDP($T922&amp;" Index","DUR_ADJ_OAS_MID")),_xll.BDP($T922&amp;" Index","DUR_ADJ_OAS_MID"),IF(ISNUMBER(_xll.BDP($T922&amp;" Govt","DUR_ADJ_OAS_MID")),_xll.BDP($T922&amp;" Govt","DUR_ADJ_OAS_MID")," "))</f>
        <v xml:space="preserve"> </v>
      </c>
      <c r="S922" s="7" t="str">
        <f ca="1">IF(AND(A921="SVOL",C921="Cash"),                                     SUM(INDIRECT(ADDRESS(ROW()-(COUNTIF(A:A,"SVOL")),COLUMN())):INDIRECT(ADDRESS(ROW()-1,COLUMN()))),                                    IF(AND(A922="TYA",C922="Cash"), SUM(INDIRECT(ADDRESS(ROW()-(COUNTIF(A:A,"TYA")-1),COLUMN())):INDIRECT(ADDRESS(ROW()-1,COLUMN()))),                                    IF(AND(A922="SVOL",ISNUMBER(FIND(" Govt",C922))),"", IF(AND(A922="SVOL",ISNUMBER(FIND(" Index",C922))),J922,                                    IF(ISNUMBER(N922),Q922*N922,IF(ISNUMBER(R922),J922*R922," "))))))</f>
        <v xml:space="preserve"> </v>
      </c>
      <c r="AB922" s="8" t="s">
        <v>2826</v>
      </c>
      <c r="AG922" s="17" t="s">
        <v>6276</v>
      </c>
    </row>
    <row r="923" spans="1:33" x14ac:dyDescent="0.35">
      <c r="A923" t="s">
        <v>1560</v>
      </c>
      <c r="B923" t="s">
        <v>2985</v>
      </c>
      <c r="C923" t="s">
        <v>2986</v>
      </c>
      <c r="D923" t="s">
        <v>2987</v>
      </c>
      <c r="E923" t="s">
        <v>2988</v>
      </c>
      <c r="G923" s="1">
        <v>-8601.9367738345827</v>
      </c>
      <c r="H923" s="1">
        <v>25.302226999999998</v>
      </c>
      <c r="I923" s="2">
        <v>-217648.1568912103</v>
      </c>
      <c r="J923" s="3">
        <v>-1.378197227837518E-3</v>
      </c>
      <c r="K923" s="4">
        <v>157922358.63999999</v>
      </c>
      <c r="L923" s="5">
        <v>6850001</v>
      </c>
      <c r="M923" s="6">
        <v>23.054355560000001</v>
      </c>
      <c r="N923" s="7" t="str">
        <f>IF(ISNUMBER(_xll.BDP($C923, "DELTA_MID")),_xll.BDP($C923, "DELTA_MID")," ")</f>
        <v xml:space="preserve"> </v>
      </c>
      <c r="O923" s="7" t="str">
        <f>IF(ISNUMBER(N923),_xll.BDP($C923, "OPT_UNDL_TICKER")," ")</f>
        <v xml:space="preserve"> </v>
      </c>
      <c r="P923" s="8" t="str">
        <f>IF(ISNUMBER(N923),_xll.BDP($C923, "OPT_UNDL_PX")," ")</f>
        <v xml:space="preserve"> </v>
      </c>
      <c r="Q923" s="7" t="str">
        <f t="shared" si="14"/>
        <v xml:space="preserve"> </v>
      </c>
      <c r="R923" s="8" t="str">
        <f>IF(ISNUMBER(_xll.BDP($T923&amp;" Index","DUR_ADJ_OAS_MID")),_xll.BDP($T923&amp;" Index","DUR_ADJ_OAS_MID"),IF(ISNUMBER(_xll.BDP($T923&amp;" Govt","DUR_ADJ_OAS_MID")),_xll.BDP($T923&amp;" Govt","DUR_ADJ_OAS_MID")," "))</f>
        <v xml:space="preserve"> </v>
      </c>
      <c r="S923" s="7" t="str">
        <f ca="1">IF(AND(A922="SVOL",C922="Cash"),                                     SUM(INDIRECT(ADDRESS(ROW()-(COUNTIF(A:A,"SVOL")),COLUMN())):INDIRECT(ADDRESS(ROW()-1,COLUMN()))),                                    IF(AND(A923="TYA",C923="Cash"), SUM(INDIRECT(ADDRESS(ROW()-(COUNTIF(A:A,"TYA")-1),COLUMN())):INDIRECT(ADDRESS(ROW()-1,COLUMN()))),                                    IF(AND(A923="SVOL",ISNUMBER(FIND(" Govt",C923))),"", IF(AND(A923="SVOL",ISNUMBER(FIND(" Index",C923))),J923,                                    IF(ISNUMBER(N923),Q923*N923,IF(ISNUMBER(R923),J923*R923," "))))))</f>
        <v xml:space="preserve"> </v>
      </c>
      <c r="AB923" s="8" t="s">
        <v>2826</v>
      </c>
      <c r="AG923" s="17" t="s">
        <v>6276</v>
      </c>
    </row>
    <row r="924" spans="1:33" x14ac:dyDescent="0.35">
      <c r="A924" t="s">
        <v>1560</v>
      </c>
      <c r="B924" t="s">
        <v>2989</v>
      </c>
      <c r="C924" t="s">
        <v>2990</v>
      </c>
      <c r="D924" t="s">
        <v>2991</v>
      </c>
      <c r="E924" t="s">
        <v>2992</v>
      </c>
      <c r="G924" s="1">
        <v>-3031.9139436701089</v>
      </c>
      <c r="H924" s="1">
        <v>26.088759</v>
      </c>
      <c r="I924" s="2">
        <v>-79098.872185149055</v>
      </c>
      <c r="J924" s="3">
        <v>-5.0087190228372252E-4</v>
      </c>
      <c r="K924" s="4">
        <v>157922358.63999999</v>
      </c>
      <c r="L924" s="5">
        <v>6850001</v>
      </c>
      <c r="M924" s="6">
        <v>23.054355560000001</v>
      </c>
      <c r="N924" s="7" t="str">
        <f>IF(ISNUMBER(_xll.BDP($C924, "DELTA_MID")),_xll.BDP($C924, "DELTA_MID")," ")</f>
        <v xml:space="preserve"> </v>
      </c>
      <c r="O924" s="7" t="str">
        <f>IF(ISNUMBER(N924),_xll.BDP($C924, "OPT_UNDL_TICKER")," ")</f>
        <v xml:space="preserve"> </v>
      </c>
      <c r="P924" s="8" t="str">
        <f>IF(ISNUMBER(N924),_xll.BDP($C924, "OPT_UNDL_PX")," ")</f>
        <v xml:space="preserve"> </v>
      </c>
      <c r="Q924" s="7" t="str">
        <f t="shared" si="14"/>
        <v xml:space="preserve"> </v>
      </c>
      <c r="R924" s="8" t="str">
        <f>IF(ISNUMBER(_xll.BDP($T924&amp;" Index","DUR_ADJ_OAS_MID")),_xll.BDP($T924&amp;" Index","DUR_ADJ_OAS_MID"),IF(ISNUMBER(_xll.BDP($T924&amp;" Govt","DUR_ADJ_OAS_MID")),_xll.BDP($T924&amp;" Govt","DUR_ADJ_OAS_MID")," "))</f>
        <v xml:space="preserve"> </v>
      </c>
      <c r="S924" s="7" t="str">
        <f ca="1">IF(AND(A923="SVOL",C923="Cash"),                                     SUM(INDIRECT(ADDRESS(ROW()-(COUNTIF(A:A,"SVOL")),COLUMN())):INDIRECT(ADDRESS(ROW()-1,COLUMN()))),                                    IF(AND(A924="TYA",C924="Cash"), SUM(INDIRECT(ADDRESS(ROW()-(COUNTIF(A:A,"TYA")-1),COLUMN())):INDIRECT(ADDRESS(ROW()-1,COLUMN()))),                                    IF(AND(A924="SVOL",ISNUMBER(FIND(" Govt",C924))),"", IF(AND(A924="SVOL",ISNUMBER(FIND(" Index",C924))),J924,                                    IF(ISNUMBER(N924),Q924*N924,IF(ISNUMBER(R924),J924*R924," "))))))</f>
        <v xml:space="preserve"> </v>
      </c>
      <c r="AB924" s="8" t="s">
        <v>2826</v>
      </c>
      <c r="AG924" s="17" t="s">
        <v>6276</v>
      </c>
    </row>
    <row r="925" spans="1:33" x14ac:dyDescent="0.35">
      <c r="A925" t="s">
        <v>1560</v>
      </c>
      <c r="B925" t="s">
        <v>2993</v>
      </c>
      <c r="C925" t="s">
        <v>2994</v>
      </c>
      <c r="D925" t="s">
        <v>2995</v>
      </c>
      <c r="E925" t="s">
        <v>2996</v>
      </c>
      <c r="G925" s="1">
        <v>-26568.777497593819</v>
      </c>
      <c r="H925" s="1">
        <v>12.064386000000001</v>
      </c>
      <c r="I925" s="2">
        <v>-320535.98727908579</v>
      </c>
      <c r="J925" s="3">
        <v>-2.0297061799195901E-3</v>
      </c>
      <c r="K925" s="4">
        <v>157922358.63999999</v>
      </c>
      <c r="L925" s="5">
        <v>6850001</v>
      </c>
      <c r="M925" s="6">
        <v>23.054355560000001</v>
      </c>
      <c r="N925" s="7" t="str">
        <f>IF(ISNUMBER(_xll.BDP($C925, "DELTA_MID")),_xll.BDP($C925, "DELTA_MID")," ")</f>
        <v xml:space="preserve"> </v>
      </c>
      <c r="O925" s="7" t="str">
        <f>IF(ISNUMBER(N925),_xll.BDP($C925, "OPT_UNDL_TICKER")," ")</f>
        <v xml:space="preserve"> </v>
      </c>
      <c r="P925" s="8" t="str">
        <f>IF(ISNUMBER(N925),_xll.BDP($C925, "OPT_UNDL_PX")," ")</f>
        <v xml:space="preserve"> </v>
      </c>
      <c r="Q925" s="7" t="str">
        <f t="shared" si="14"/>
        <v xml:space="preserve"> </v>
      </c>
      <c r="R925" s="8" t="str">
        <f>IF(ISNUMBER(_xll.BDP($T925&amp;" Index","DUR_ADJ_OAS_MID")),_xll.BDP($T925&amp;" Index","DUR_ADJ_OAS_MID"),IF(ISNUMBER(_xll.BDP($T925&amp;" Govt","DUR_ADJ_OAS_MID")),_xll.BDP($T925&amp;" Govt","DUR_ADJ_OAS_MID")," "))</f>
        <v xml:space="preserve"> </v>
      </c>
      <c r="S925" s="7" t="str">
        <f ca="1">IF(AND(A924="SVOL",C924="Cash"),                                     SUM(INDIRECT(ADDRESS(ROW()-(COUNTIF(A:A,"SVOL")),COLUMN())):INDIRECT(ADDRESS(ROW()-1,COLUMN()))),                                    IF(AND(A925="TYA",C925="Cash"), SUM(INDIRECT(ADDRESS(ROW()-(COUNTIF(A:A,"TYA")-1),COLUMN())):INDIRECT(ADDRESS(ROW()-1,COLUMN()))),                                    IF(AND(A925="SVOL",ISNUMBER(FIND(" Govt",C925))),"", IF(AND(A925="SVOL",ISNUMBER(FIND(" Index",C925))),J925,                                    IF(ISNUMBER(N925),Q925*N925,IF(ISNUMBER(R925),J925*R925," "))))))</f>
        <v xml:space="preserve"> </v>
      </c>
      <c r="AB925" s="8" t="s">
        <v>2826</v>
      </c>
      <c r="AG925" s="17" t="s">
        <v>6276</v>
      </c>
    </row>
    <row r="926" spans="1:33" x14ac:dyDescent="0.35">
      <c r="A926" t="s">
        <v>1560</v>
      </c>
      <c r="B926" t="s">
        <v>2997</v>
      </c>
      <c r="C926" t="s">
        <v>2998</v>
      </c>
      <c r="D926" t="s">
        <v>2999</v>
      </c>
      <c r="E926" t="s">
        <v>3000</v>
      </c>
      <c r="G926" s="1">
        <v>-532.02577468363711</v>
      </c>
      <c r="H926" s="1">
        <v>161.17563000000001</v>
      </c>
      <c r="I926" s="2">
        <v>-85749.589410873246</v>
      </c>
      <c r="J926" s="3">
        <v>-5.4298574406647592E-4</v>
      </c>
      <c r="K926" s="4">
        <v>157922358.63999999</v>
      </c>
      <c r="L926" s="5">
        <v>6850001</v>
      </c>
      <c r="M926" s="6">
        <v>23.054355560000001</v>
      </c>
      <c r="N926" s="7" t="str">
        <f>IF(ISNUMBER(_xll.BDP($C926, "DELTA_MID")),_xll.BDP($C926, "DELTA_MID")," ")</f>
        <v xml:space="preserve"> </v>
      </c>
      <c r="O926" s="7" t="str">
        <f>IF(ISNUMBER(N926),_xll.BDP($C926, "OPT_UNDL_TICKER")," ")</f>
        <v xml:space="preserve"> </v>
      </c>
      <c r="P926" s="8" t="str">
        <f>IF(ISNUMBER(N926),_xll.BDP($C926, "OPT_UNDL_PX")," ")</f>
        <v xml:space="preserve"> </v>
      </c>
      <c r="Q926" s="7" t="str">
        <f t="shared" si="14"/>
        <v xml:space="preserve"> </v>
      </c>
      <c r="R926" s="8" t="str">
        <f>IF(ISNUMBER(_xll.BDP($T926&amp;" Index","DUR_ADJ_OAS_MID")),_xll.BDP($T926&amp;" Index","DUR_ADJ_OAS_MID"),IF(ISNUMBER(_xll.BDP($T926&amp;" Govt","DUR_ADJ_OAS_MID")),_xll.BDP($T926&amp;" Govt","DUR_ADJ_OAS_MID")," "))</f>
        <v xml:space="preserve"> </v>
      </c>
      <c r="S926" s="7" t="str">
        <f ca="1">IF(AND(A925="SVOL",C925="Cash"),                                     SUM(INDIRECT(ADDRESS(ROW()-(COUNTIF(A:A,"SVOL")),COLUMN())):INDIRECT(ADDRESS(ROW()-1,COLUMN()))),                                    IF(AND(A926="TYA",C926="Cash"), SUM(INDIRECT(ADDRESS(ROW()-(COUNTIF(A:A,"TYA")-1),COLUMN())):INDIRECT(ADDRESS(ROW()-1,COLUMN()))),                                    IF(AND(A926="SVOL",ISNUMBER(FIND(" Govt",C926))),"", IF(AND(A926="SVOL",ISNUMBER(FIND(" Index",C926))),J926,                                    IF(ISNUMBER(N926),Q926*N926,IF(ISNUMBER(R926),J926*R926," "))))))</f>
        <v xml:space="preserve"> </v>
      </c>
      <c r="AB926" s="8" t="s">
        <v>2826</v>
      </c>
      <c r="AG926" s="17" t="s">
        <v>6276</v>
      </c>
    </row>
    <row r="927" spans="1:33" x14ac:dyDescent="0.35">
      <c r="A927" t="s">
        <v>1560</v>
      </c>
      <c r="B927" t="s">
        <v>3001</v>
      </c>
      <c r="C927" t="s">
        <v>3002</v>
      </c>
      <c r="D927" t="s">
        <v>3003</v>
      </c>
      <c r="E927" t="s">
        <v>3004</v>
      </c>
      <c r="G927" s="1">
        <v>-11360.619350428129</v>
      </c>
      <c r="H927" s="1">
        <v>15.166112999999999</v>
      </c>
      <c r="I927" s="2">
        <v>-172296.43681857959</v>
      </c>
      <c r="J927" s="3">
        <v>-1.091019905619234E-3</v>
      </c>
      <c r="K927" s="4">
        <v>157922358.63999999</v>
      </c>
      <c r="L927" s="5">
        <v>6850001</v>
      </c>
      <c r="M927" s="6">
        <v>23.054355560000001</v>
      </c>
      <c r="N927" s="7" t="str">
        <f>IF(ISNUMBER(_xll.BDP($C927, "DELTA_MID")),_xll.BDP($C927, "DELTA_MID")," ")</f>
        <v xml:space="preserve"> </v>
      </c>
      <c r="O927" s="7" t="str">
        <f>IF(ISNUMBER(N927),_xll.BDP($C927, "OPT_UNDL_TICKER")," ")</f>
        <v xml:space="preserve"> </v>
      </c>
      <c r="P927" s="8" t="str">
        <f>IF(ISNUMBER(N927),_xll.BDP($C927, "OPT_UNDL_PX")," ")</f>
        <v xml:space="preserve"> </v>
      </c>
      <c r="Q927" s="7" t="str">
        <f t="shared" si="14"/>
        <v xml:space="preserve"> </v>
      </c>
      <c r="R927" s="8" t="str">
        <f>IF(ISNUMBER(_xll.BDP($T927&amp;" Index","DUR_ADJ_OAS_MID")),_xll.BDP($T927&amp;" Index","DUR_ADJ_OAS_MID"),IF(ISNUMBER(_xll.BDP($T927&amp;" Govt","DUR_ADJ_OAS_MID")),_xll.BDP($T927&amp;" Govt","DUR_ADJ_OAS_MID")," "))</f>
        <v xml:space="preserve"> </v>
      </c>
      <c r="S927" s="7" t="str">
        <f ca="1">IF(AND(A926="SVOL",C926="Cash"),                                     SUM(INDIRECT(ADDRESS(ROW()-(COUNTIF(A:A,"SVOL")),COLUMN())):INDIRECT(ADDRESS(ROW()-1,COLUMN()))),                                    IF(AND(A927="TYA",C927="Cash"), SUM(INDIRECT(ADDRESS(ROW()-(COUNTIF(A:A,"TYA")-1),COLUMN())):INDIRECT(ADDRESS(ROW()-1,COLUMN()))),                                    IF(AND(A927="SVOL",ISNUMBER(FIND(" Govt",C927))),"", IF(AND(A927="SVOL",ISNUMBER(FIND(" Index",C927))),J927,                                    IF(ISNUMBER(N927),Q927*N927,IF(ISNUMBER(R927),J927*R927," "))))))</f>
        <v xml:space="preserve"> </v>
      </c>
      <c r="AB927" s="8" t="s">
        <v>2826</v>
      </c>
      <c r="AG927" s="17" t="s">
        <v>6276</v>
      </c>
    </row>
    <row r="928" spans="1:33" x14ac:dyDescent="0.35">
      <c r="A928" t="s">
        <v>1560</v>
      </c>
      <c r="B928" t="s">
        <v>3005</v>
      </c>
      <c r="C928" t="s">
        <v>3006</v>
      </c>
      <c r="D928" t="s">
        <v>3007</v>
      </c>
      <c r="E928" t="s">
        <v>3008</v>
      </c>
      <c r="G928" s="1">
        <v>-3886.7061147103382</v>
      </c>
      <c r="H928" s="1">
        <v>21.851635000000002</v>
      </c>
      <c r="I928" s="2">
        <v>-84930.88337091844</v>
      </c>
      <c r="J928" s="3">
        <v>-5.3780151273276626E-4</v>
      </c>
      <c r="K928" s="4">
        <v>157922358.63999999</v>
      </c>
      <c r="L928" s="5">
        <v>6850001</v>
      </c>
      <c r="M928" s="6">
        <v>23.054355560000001</v>
      </c>
      <c r="N928" s="7" t="str">
        <f>IF(ISNUMBER(_xll.BDP($C928, "DELTA_MID")),_xll.BDP($C928, "DELTA_MID")," ")</f>
        <v xml:space="preserve"> </v>
      </c>
      <c r="O928" s="7" t="str">
        <f>IF(ISNUMBER(N928),_xll.BDP($C928, "OPT_UNDL_TICKER")," ")</f>
        <v xml:space="preserve"> </v>
      </c>
      <c r="P928" s="8" t="str">
        <f>IF(ISNUMBER(N928),_xll.BDP($C928, "OPT_UNDL_PX")," ")</f>
        <v xml:space="preserve"> </v>
      </c>
      <c r="Q928" s="7" t="str">
        <f t="shared" si="14"/>
        <v xml:space="preserve"> </v>
      </c>
      <c r="R928" s="8" t="str">
        <f>IF(ISNUMBER(_xll.BDP($T928&amp;" Index","DUR_ADJ_OAS_MID")),_xll.BDP($T928&amp;" Index","DUR_ADJ_OAS_MID"),IF(ISNUMBER(_xll.BDP($T928&amp;" Govt","DUR_ADJ_OAS_MID")),_xll.BDP($T928&amp;" Govt","DUR_ADJ_OAS_MID")," "))</f>
        <v xml:space="preserve"> </v>
      </c>
      <c r="S928" s="7" t="str">
        <f ca="1">IF(AND(A927="SVOL",C927="Cash"),                                     SUM(INDIRECT(ADDRESS(ROW()-(COUNTIF(A:A,"SVOL")),COLUMN())):INDIRECT(ADDRESS(ROW()-1,COLUMN()))),                                    IF(AND(A928="TYA",C928="Cash"), SUM(INDIRECT(ADDRESS(ROW()-(COUNTIF(A:A,"TYA")-1),COLUMN())):INDIRECT(ADDRESS(ROW()-1,COLUMN()))),                                    IF(AND(A928="SVOL",ISNUMBER(FIND(" Govt",C928))),"", IF(AND(A928="SVOL",ISNUMBER(FIND(" Index",C928))),J928,                                    IF(ISNUMBER(N928),Q928*N928,IF(ISNUMBER(R928),J928*R928," "))))))</f>
        <v xml:space="preserve"> </v>
      </c>
      <c r="AB928" s="8" t="s">
        <v>2826</v>
      </c>
      <c r="AG928" s="17" t="s">
        <v>6276</v>
      </c>
    </row>
    <row r="929" spans="1:33" x14ac:dyDescent="0.35">
      <c r="A929" t="s">
        <v>1560</v>
      </c>
      <c r="B929" t="s">
        <v>3009</v>
      </c>
      <c r="C929" t="s">
        <v>3010</v>
      </c>
      <c r="D929" t="s">
        <v>3011</v>
      </c>
      <c r="E929" t="s">
        <v>3012</v>
      </c>
      <c r="G929" s="1">
        <v>-70672.202124984557</v>
      </c>
      <c r="H929" s="1">
        <v>15.6006085</v>
      </c>
      <c r="I929" s="2">
        <v>-1102529.3571847519</v>
      </c>
      <c r="J929" s="3">
        <v>-6.9814646050093479E-3</v>
      </c>
      <c r="K929" s="4">
        <v>157922358.63999999</v>
      </c>
      <c r="L929" s="5">
        <v>6850001</v>
      </c>
      <c r="M929" s="6">
        <v>23.054355560000001</v>
      </c>
      <c r="N929" s="7" t="str">
        <f>IF(ISNUMBER(_xll.BDP($C929, "DELTA_MID")),_xll.BDP($C929, "DELTA_MID")," ")</f>
        <v xml:space="preserve"> </v>
      </c>
      <c r="O929" s="7" t="str">
        <f>IF(ISNUMBER(N929),_xll.BDP($C929, "OPT_UNDL_TICKER")," ")</f>
        <v xml:space="preserve"> </v>
      </c>
      <c r="P929" s="8" t="str">
        <f>IF(ISNUMBER(N929),_xll.BDP($C929, "OPT_UNDL_PX")," ")</f>
        <v xml:space="preserve"> </v>
      </c>
      <c r="Q929" s="7" t="str">
        <f t="shared" si="14"/>
        <v xml:space="preserve"> </v>
      </c>
      <c r="R929" s="8" t="str">
        <f>IF(ISNUMBER(_xll.BDP($T929&amp;" Index","DUR_ADJ_OAS_MID")),_xll.BDP($T929&amp;" Index","DUR_ADJ_OAS_MID"),IF(ISNUMBER(_xll.BDP($T929&amp;" Govt","DUR_ADJ_OAS_MID")),_xll.BDP($T929&amp;" Govt","DUR_ADJ_OAS_MID")," "))</f>
        <v xml:space="preserve"> </v>
      </c>
      <c r="S929" s="7" t="str">
        <f ca="1">IF(AND(A928="SVOL",C928="Cash"),                                     SUM(INDIRECT(ADDRESS(ROW()-(COUNTIF(A:A,"SVOL")),COLUMN())):INDIRECT(ADDRESS(ROW()-1,COLUMN()))),                                    IF(AND(A929="TYA",C929="Cash"), SUM(INDIRECT(ADDRESS(ROW()-(COUNTIF(A:A,"TYA")-1),COLUMN())):INDIRECT(ADDRESS(ROW()-1,COLUMN()))),                                    IF(AND(A929="SVOL",ISNUMBER(FIND(" Govt",C929))),"", IF(AND(A929="SVOL",ISNUMBER(FIND(" Index",C929))),J929,                                    IF(ISNUMBER(N929),Q929*N929,IF(ISNUMBER(R929),J929*R929," "))))))</f>
        <v xml:space="preserve"> </v>
      </c>
      <c r="AB929" s="8" t="s">
        <v>2826</v>
      </c>
      <c r="AG929" s="17" t="s">
        <v>6276</v>
      </c>
    </row>
    <row r="930" spans="1:33" x14ac:dyDescent="0.35">
      <c r="A930" t="s">
        <v>1560</v>
      </c>
      <c r="B930" t="s">
        <v>3013</v>
      </c>
      <c r="C930" t="s">
        <v>3014</v>
      </c>
      <c r="D930" t="s">
        <v>3015</v>
      </c>
      <c r="E930" t="s">
        <v>3016</v>
      </c>
      <c r="G930" s="1">
        <v>-13017.28676529057</v>
      </c>
      <c r="H930" s="1">
        <v>16.523515</v>
      </c>
      <c r="I930" s="2">
        <v>-215091.33312558031</v>
      </c>
      <c r="J930" s="3">
        <v>-1.362006842969606E-3</v>
      </c>
      <c r="K930" s="4">
        <v>157922358.63999999</v>
      </c>
      <c r="L930" s="5">
        <v>6850001</v>
      </c>
      <c r="M930" s="6">
        <v>23.054355560000001</v>
      </c>
      <c r="N930" s="7" t="str">
        <f>IF(ISNUMBER(_xll.BDP($C930, "DELTA_MID")),_xll.BDP($C930, "DELTA_MID")," ")</f>
        <v xml:space="preserve"> </v>
      </c>
      <c r="O930" s="7" t="str">
        <f>IF(ISNUMBER(N930),_xll.BDP($C930, "OPT_UNDL_TICKER")," ")</f>
        <v xml:space="preserve"> </v>
      </c>
      <c r="P930" s="8" t="str">
        <f>IF(ISNUMBER(N930),_xll.BDP($C930, "OPT_UNDL_PX")," ")</f>
        <v xml:space="preserve"> </v>
      </c>
      <c r="Q930" s="7" t="str">
        <f t="shared" si="14"/>
        <v xml:space="preserve"> </v>
      </c>
      <c r="R930" s="8" t="str">
        <f>IF(ISNUMBER(_xll.BDP($T930&amp;" Index","DUR_ADJ_OAS_MID")),_xll.BDP($T930&amp;" Index","DUR_ADJ_OAS_MID"),IF(ISNUMBER(_xll.BDP($T930&amp;" Govt","DUR_ADJ_OAS_MID")),_xll.BDP($T930&amp;" Govt","DUR_ADJ_OAS_MID")," "))</f>
        <v xml:space="preserve"> </v>
      </c>
      <c r="S930" s="7" t="str">
        <f ca="1">IF(AND(A929="SVOL",C929="Cash"),                                     SUM(INDIRECT(ADDRESS(ROW()-(COUNTIF(A:A,"SVOL")),COLUMN())):INDIRECT(ADDRESS(ROW()-1,COLUMN()))),                                    IF(AND(A930="TYA",C930="Cash"), SUM(INDIRECT(ADDRESS(ROW()-(COUNTIF(A:A,"TYA")-1),COLUMN())):INDIRECT(ADDRESS(ROW()-1,COLUMN()))),                                    IF(AND(A930="SVOL",ISNUMBER(FIND(" Govt",C930))),"", IF(AND(A930="SVOL",ISNUMBER(FIND(" Index",C930))),J930,                                    IF(ISNUMBER(N930),Q930*N930,IF(ISNUMBER(R930),J930*R930," "))))))</f>
        <v xml:space="preserve"> </v>
      </c>
      <c r="AB930" s="8" t="s">
        <v>2826</v>
      </c>
      <c r="AG930" s="17" t="s">
        <v>6276</v>
      </c>
    </row>
    <row r="931" spans="1:33" x14ac:dyDescent="0.35">
      <c r="A931" t="s">
        <v>1560</v>
      </c>
      <c r="B931" t="s">
        <v>3017</v>
      </c>
      <c r="C931" t="s">
        <v>3018</v>
      </c>
      <c r="D931" t="s">
        <v>3019</v>
      </c>
      <c r="E931" t="s">
        <v>3020</v>
      </c>
      <c r="G931" s="1">
        <v>-11648.28354000226</v>
      </c>
      <c r="H931" s="1">
        <v>131.30009999999999</v>
      </c>
      <c r="I931" s="2">
        <v>-1529420.793630651</v>
      </c>
      <c r="J931" s="3">
        <v>-9.6846374813658927E-3</v>
      </c>
      <c r="K931" s="4">
        <v>157922358.63999999</v>
      </c>
      <c r="L931" s="5">
        <v>6850001</v>
      </c>
      <c r="M931" s="6">
        <v>23.054355560000001</v>
      </c>
      <c r="N931" s="7" t="str">
        <f>IF(ISNUMBER(_xll.BDP($C931, "DELTA_MID")),_xll.BDP($C931, "DELTA_MID")," ")</f>
        <v xml:space="preserve"> </v>
      </c>
      <c r="O931" s="7" t="str">
        <f>IF(ISNUMBER(N931),_xll.BDP($C931, "OPT_UNDL_TICKER")," ")</f>
        <v xml:space="preserve"> </v>
      </c>
      <c r="P931" s="8" t="str">
        <f>IF(ISNUMBER(N931),_xll.BDP($C931, "OPT_UNDL_PX")," ")</f>
        <v xml:space="preserve"> </v>
      </c>
      <c r="Q931" s="7" t="str">
        <f t="shared" si="14"/>
        <v xml:space="preserve"> </v>
      </c>
      <c r="R931" s="8" t="str">
        <f>IF(ISNUMBER(_xll.BDP($T931&amp;" Index","DUR_ADJ_OAS_MID")),_xll.BDP($T931&amp;" Index","DUR_ADJ_OAS_MID"),IF(ISNUMBER(_xll.BDP($T931&amp;" Govt","DUR_ADJ_OAS_MID")),_xll.BDP($T931&amp;" Govt","DUR_ADJ_OAS_MID")," "))</f>
        <v xml:space="preserve"> </v>
      </c>
      <c r="S931" s="7" t="str">
        <f ca="1">IF(AND(A930="SVOL",C930="Cash"),                                     SUM(INDIRECT(ADDRESS(ROW()-(COUNTIF(A:A,"SVOL")),COLUMN())):INDIRECT(ADDRESS(ROW()-1,COLUMN()))),                                    IF(AND(A931="TYA",C931="Cash"), SUM(INDIRECT(ADDRESS(ROW()-(COUNTIF(A:A,"TYA")-1),COLUMN())):INDIRECT(ADDRESS(ROW()-1,COLUMN()))),                                    IF(AND(A931="SVOL",ISNUMBER(FIND(" Govt",C931))),"", IF(AND(A931="SVOL",ISNUMBER(FIND(" Index",C931))),J931,                                    IF(ISNUMBER(N931),Q931*N931,IF(ISNUMBER(R931),J931*R931," "))))))</f>
        <v xml:space="preserve"> </v>
      </c>
      <c r="AB931" s="8" t="s">
        <v>2826</v>
      </c>
      <c r="AG931" s="17" t="s">
        <v>6276</v>
      </c>
    </row>
    <row r="932" spans="1:33" x14ac:dyDescent="0.35">
      <c r="A932" t="s">
        <v>1560</v>
      </c>
      <c r="B932" t="s">
        <v>3021</v>
      </c>
      <c r="C932" t="s">
        <v>3022</v>
      </c>
      <c r="D932" t="s">
        <v>3023</v>
      </c>
      <c r="E932" t="s">
        <v>3024</v>
      </c>
      <c r="G932" s="1">
        <v>-2493.92388124028</v>
      </c>
      <c r="H932" s="1">
        <v>48.826852999999993</v>
      </c>
      <c r="I932" s="2">
        <v>-121770.45474250861</v>
      </c>
      <c r="J932" s="3">
        <v>-7.7107798915349707E-4</v>
      </c>
      <c r="K932" s="4">
        <v>157922358.63999999</v>
      </c>
      <c r="L932" s="5">
        <v>6850001</v>
      </c>
      <c r="M932" s="6">
        <v>23.054355560000001</v>
      </c>
      <c r="N932" s="7" t="str">
        <f>IF(ISNUMBER(_xll.BDP($C932, "DELTA_MID")),_xll.BDP($C932, "DELTA_MID")," ")</f>
        <v xml:space="preserve"> </v>
      </c>
      <c r="O932" s="7" t="str">
        <f>IF(ISNUMBER(N932),_xll.BDP($C932, "OPT_UNDL_TICKER")," ")</f>
        <v xml:space="preserve"> </v>
      </c>
      <c r="P932" s="8" t="str">
        <f>IF(ISNUMBER(N932),_xll.BDP($C932, "OPT_UNDL_PX")," ")</f>
        <v xml:space="preserve"> </v>
      </c>
      <c r="Q932" s="7" t="str">
        <f t="shared" si="14"/>
        <v xml:space="preserve"> </v>
      </c>
      <c r="R932" s="8" t="str">
        <f>IF(ISNUMBER(_xll.BDP($T932&amp;" Index","DUR_ADJ_OAS_MID")),_xll.BDP($T932&amp;" Index","DUR_ADJ_OAS_MID"),IF(ISNUMBER(_xll.BDP($T932&amp;" Govt","DUR_ADJ_OAS_MID")),_xll.BDP($T932&amp;" Govt","DUR_ADJ_OAS_MID")," "))</f>
        <v xml:space="preserve"> </v>
      </c>
      <c r="S932" s="7" t="str">
        <f ca="1">IF(AND(A931="SVOL",C931="Cash"),                                     SUM(INDIRECT(ADDRESS(ROW()-(COUNTIF(A:A,"SVOL")),COLUMN())):INDIRECT(ADDRESS(ROW()-1,COLUMN()))),                                    IF(AND(A932="TYA",C932="Cash"), SUM(INDIRECT(ADDRESS(ROW()-(COUNTIF(A:A,"TYA")-1),COLUMN())):INDIRECT(ADDRESS(ROW()-1,COLUMN()))),                                    IF(AND(A932="SVOL",ISNUMBER(FIND(" Govt",C932))),"", IF(AND(A932="SVOL",ISNUMBER(FIND(" Index",C932))),J932,                                    IF(ISNUMBER(N932),Q932*N932,IF(ISNUMBER(R932),J932*R932," "))))))</f>
        <v xml:space="preserve"> </v>
      </c>
      <c r="AB932" s="8" t="s">
        <v>2826</v>
      </c>
      <c r="AG932" s="17" t="s">
        <v>6276</v>
      </c>
    </row>
    <row r="933" spans="1:33" x14ac:dyDescent="0.35">
      <c r="A933" t="s">
        <v>1560</v>
      </c>
      <c r="B933" t="s">
        <v>3025</v>
      </c>
      <c r="C933" t="s">
        <v>3026</v>
      </c>
      <c r="D933" t="s">
        <v>3027</v>
      </c>
      <c r="E933" t="s">
        <v>3028</v>
      </c>
      <c r="G933" s="1">
        <v>-26073.172704409579</v>
      </c>
      <c r="H933" s="1">
        <v>59.992919999999991</v>
      </c>
      <c r="I933" s="2">
        <v>-1564205.7642018271</v>
      </c>
      <c r="J933" s="3">
        <v>-9.9049037620289899E-3</v>
      </c>
      <c r="K933" s="4">
        <v>157922358.63999999</v>
      </c>
      <c r="L933" s="5">
        <v>6850001</v>
      </c>
      <c r="M933" s="6">
        <v>23.054355560000001</v>
      </c>
      <c r="N933" s="7" t="str">
        <f>IF(ISNUMBER(_xll.BDP($C933, "DELTA_MID")),_xll.BDP($C933, "DELTA_MID")," ")</f>
        <v xml:space="preserve"> </v>
      </c>
      <c r="O933" s="7" t="str">
        <f>IF(ISNUMBER(N933),_xll.BDP($C933, "OPT_UNDL_TICKER")," ")</f>
        <v xml:space="preserve"> </v>
      </c>
      <c r="P933" s="8" t="str">
        <f>IF(ISNUMBER(N933),_xll.BDP($C933, "OPT_UNDL_PX")," ")</f>
        <v xml:space="preserve"> </v>
      </c>
      <c r="Q933" s="7" t="str">
        <f t="shared" si="14"/>
        <v xml:space="preserve"> </v>
      </c>
      <c r="R933" s="8" t="str">
        <f>IF(ISNUMBER(_xll.BDP($T933&amp;" Index","DUR_ADJ_OAS_MID")),_xll.BDP($T933&amp;" Index","DUR_ADJ_OAS_MID"),IF(ISNUMBER(_xll.BDP($T933&amp;" Govt","DUR_ADJ_OAS_MID")),_xll.BDP($T933&amp;" Govt","DUR_ADJ_OAS_MID")," "))</f>
        <v xml:space="preserve"> </v>
      </c>
      <c r="S933" s="7" t="str">
        <f ca="1">IF(AND(A932="SVOL",C932="Cash"),                                     SUM(INDIRECT(ADDRESS(ROW()-(COUNTIF(A:A,"SVOL")),COLUMN())):INDIRECT(ADDRESS(ROW()-1,COLUMN()))),                                    IF(AND(A933="TYA",C933="Cash"), SUM(INDIRECT(ADDRESS(ROW()-(COUNTIF(A:A,"TYA")-1),COLUMN())):INDIRECT(ADDRESS(ROW()-1,COLUMN()))),                                    IF(AND(A933="SVOL",ISNUMBER(FIND(" Govt",C933))),"", IF(AND(A933="SVOL",ISNUMBER(FIND(" Index",C933))),J933,                                    IF(ISNUMBER(N933),Q933*N933,IF(ISNUMBER(R933),J933*R933," "))))))</f>
        <v xml:space="preserve"> </v>
      </c>
      <c r="AB933" s="8" t="s">
        <v>2826</v>
      </c>
      <c r="AG933" s="17" t="s">
        <v>6276</v>
      </c>
    </row>
    <row r="934" spans="1:33" x14ac:dyDescent="0.35">
      <c r="A934" t="s">
        <v>1560</v>
      </c>
      <c r="B934" t="s">
        <v>3029</v>
      </c>
      <c r="C934" t="s">
        <v>3030</v>
      </c>
      <c r="D934" t="s">
        <v>3031</v>
      </c>
      <c r="E934" t="s">
        <v>3032</v>
      </c>
      <c r="F934" t="s">
        <v>3033</v>
      </c>
      <c r="G934" s="1">
        <v>-1372.9488239563559</v>
      </c>
      <c r="H934" s="1">
        <v>106.29</v>
      </c>
      <c r="I934" s="2">
        <v>-145930.73049832109</v>
      </c>
      <c r="J934" s="3">
        <v>-9.2406630546207184E-4</v>
      </c>
      <c r="K934" s="4">
        <v>157922358.63999999</v>
      </c>
      <c r="L934" s="5">
        <v>6850001</v>
      </c>
      <c r="M934" s="6">
        <v>23.054355560000001</v>
      </c>
      <c r="N934" s="7" t="str">
        <f>IF(ISNUMBER(_xll.BDP($C934, "DELTA_MID")),_xll.BDP($C934, "DELTA_MID")," ")</f>
        <v xml:space="preserve"> </v>
      </c>
      <c r="O934" s="7" t="str">
        <f>IF(ISNUMBER(N934),_xll.BDP($C934, "OPT_UNDL_TICKER")," ")</f>
        <v xml:space="preserve"> </v>
      </c>
      <c r="P934" s="8" t="str">
        <f>IF(ISNUMBER(N934),_xll.BDP($C934, "OPT_UNDL_PX")," ")</f>
        <v xml:space="preserve"> </v>
      </c>
      <c r="Q934" s="7" t="str">
        <f t="shared" si="14"/>
        <v xml:space="preserve"> </v>
      </c>
      <c r="R934" s="8" t="str">
        <f>IF(ISNUMBER(_xll.BDP($T934&amp;" Index","DUR_ADJ_OAS_MID")),_xll.BDP($T934&amp;" Index","DUR_ADJ_OAS_MID"),IF(ISNUMBER(_xll.BDP($T934&amp;" Govt","DUR_ADJ_OAS_MID")),_xll.BDP($T934&amp;" Govt","DUR_ADJ_OAS_MID")," "))</f>
        <v xml:space="preserve"> </v>
      </c>
      <c r="S934" s="7" t="str">
        <f ca="1">IF(AND(A933="SVOL",C933="Cash"),                                     SUM(INDIRECT(ADDRESS(ROW()-(COUNTIF(A:A,"SVOL")),COLUMN())):INDIRECT(ADDRESS(ROW()-1,COLUMN()))),                                    IF(AND(A934="TYA",C934="Cash"), SUM(INDIRECT(ADDRESS(ROW()-(COUNTIF(A:A,"TYA")-1),COLUMN())):INDIRECT(ADDRESS(ROW()-1,COLUMN()))),                                    IF(AND(A934="SVOL",ISNUMBER(FIND(" Govt",C934))),"", IF(AND(A934="SVOL",ISNUMBER(FIND(" Index",C934))),J934,                                    IF(ISNUMBER(N934),Q934*N934,IF(ISNUMBER(R934),J934*R934," "))))))</f>
        <v xml:space="preserve"> </v>
      </c>
      <c r="AB934" s="8" t="s">
        <v>2826</v>
      </c>
      <c r="AG934" s="17" t="s">
        <v>6276</v>
      </c>
    </row>
    <row r="935" spans="1:33" x14ac:dyDescent="0.35">
      <c r="A935" t="s">
        <v>1560</v>
      </c>
      <c r="B935" t="s">
        <v>3034</v>
      </c>
      <c r="C935" t="s">
        <v>3035</v>
      </c>
      <c r="D935" t="s">
        <v>3036</v>
      </c>
      <c r="E935" t="s">
        <v>3037</v>
      </c>
      <c r="F935" t="s">
        <v>3038</v>
      </c>
      <c r="G935" s="1">
        <v>-20832.63685810423</v>
      </c>
      <c r="H935" s="1">
        <v>16.358528</v>
      </c>
      <c r="I935" s="2">
        <v>-340791.27335713001</v>
      </c>
      <c r="J935" s="3">
        <v>-2.157967220677081E-3</v>
      </c>
      <c r="K935" s="4">
        <v>157922358.63999999</v>
      </c>
      <c r="L935" s="5">
        <v>6850001</v>
      </c>
      <c r="M935" s="6">
        <v>23.054355560000001</v>
      </c>
      <c r="N935" s="7" t="str">
        <f>IF(ISNUMBER(_xll.BDP($C935, "DELTA_MID")),_xll.BDP($C935, "DELTA_MID")," ")</f>
        <v xml:space="preserve"> </v>
      </c>
      <c r="O935" s="7" t="str">
        <f>IF(ISNUMBER(N935),_xll.BDP($C935, "OPT_UNDL_TICKER")," ")</f>
        <v xml:space="preserve"> </v>
      </c>
      <c r="P935" s="8" t="str">
        <f>IF(ISNUMBER(N935),_xll.BDP($C935, "OPT_UNDL_PX")," ")</f>
        <v xml:space="preserve"> </v>
      </c>
      <c r="Q935" s="7" t="str">
        <f t="shared" si="14"/>
        <v xml:space="preserve"> </v>
      </c>
      <c r="R935" s="8" t="str">
        <f>IF(ISNUMBER(_xll.BDP($T935&amp;" Index","DUR_ADJ_OAS_MID")),_xll.BDP($T935&amp;" Index","DUR_ADJ_OAS_MID"),IF(ISNUMBER(_xll.BDP($T935&amp;" Govt","DUR_ADJ_OAS_MID")),_xll.BDP($T935&amp;" Govt","DUR_ADJ_OAS_MID")," "))</f>
        <v xml:space="preserve"> </v>
      </c>
      <c r="S935" s="7" t="str">
        <f ca="1">IF(AND(A934="SVOL",C934="Cash"),                                     SUM(INDIRECT(ADDRESS(ROW()-(COUNTIF(A:A,"SVOL")),COLUMN())):INDIRECT(ADDRESS(ROW()-1,COLUMN()))),                                    IF(AND(A935="TYA",C935="Cash"), SUM(INDIRECT(ADDRESS(ROW()-(COUNTIF(A:A,"TYA")-1),COLUMN())):INDIRECT(ADDRESS(ROW()-1,COLUMN()))),                                    IF(AND(A935="SVOL",ISNUMBER(FIND(" Govt",C935))),"", IF(AND(A935="SVOL",ISNUMBER(FIND(" Index",C935))),J935,                                    IF(ISNUMBER(N935),Q935*N935,IF(ISNUMBER(R935),J935*R935," "))))))</f>
        <v xml:space="preserve"> </v>
      </c>
      <c r="AB935" s="8" t="s">
        <v>2826</v>
      </c>
      <c r="AG935" s="17" t="s">
        <v>6276</v>
      </c>
    </row>
    <row r="936" spans="1:33" x14ac:dyDescent="0.35">
      <c r="A936" t="s">
        <v>1560</v>
      </c>
      <c r="B936" t="s">
        <v>3039</v>
      </c>
      <c r="C936" t="s">
        <v>3040</v>
      </c>
      <c r="D936" t="s">
        <v>3041</v>
      </c>
      <c r="E936" t="s">
        <v>3042</v>
      </c>
      <c r="G936" s="1">
        <v>-1801.954191555242</v>
      </c>
      <c r="H936" s="1">
        <v>44.129407499999999</v>
      </c>
      <c r="I936" s="2">
        <v>-79519.170815474354</v>
      </c>
      <c r="J936" s="3">
        <v>-5.0353332802447793E-4</v>
      </c>
      <c r="K936" s="4">
        <v>157922358.63999999</v>
      </c>
      <c r="L936" s="5">
        <v>6850001</v>
      </c>
      <c r="M936" s="6">
        <v>23.054355560000001</v>
      </c>
      <c r="N936" s="7" t="str">
        <f>IF(ISNUMBER(_xll.BDP($C936, "DELTA_MID")),_xll.BDP($C936, "DELTA_MID")," ")</f>
        <v xml:space="preserve"> </v>
      </c>
      <c r="O936" s="7" t="str">
        <f>IF(ISNUMBER(N936),_xll.BDP($C936, "OPT_UNDL_TICKER")," ")</f>
        <v xml:space="preserve"> </v>
      </c>
      <c r="P936" s="8" t="str">
        <f>IF(ISNUMBER(N936),_xll.BDP($C936, "OPT_UNDL_PX")," ")</f>
        <v xml:space="preserve"> </v>
      </c>
      <c r="Q936" s="7" t="str">
        <f t="shared" si="14"/>
        <v xml:space="preserve"> </v>
      </c>
      <c r="R936" s="8" t="str">
        <f>IF(ISNUMBER(_xll.BDP($T936&amp;" Index","DUR_ADJ_OAS_MID")),_xll.BDP($T936&amp;" Index","DUR_ADJ_OAS_MID"),IF(ISNUMBER(_xll.BDP($T936&amp;" Govt","DUR_ADJ_OAS_MID")),_xll.BDP($T936&amp;" Govt","DUR_ADJ_OAS_MID")," "))</f>
        <v xml:space="preserve"> </v>
      </c>
      <c r="S936" s="7" t="str">
        <f ca="1">IF(AND(A935="SVOL",C935="Cash"),                                     SUM(INDIRECT(ADDRESS(ROW()-(COUNTIF(A:A,"SVOL")),COLUMN())):INDIRECT(ADDRESS(ROW()-1,COLUMN()))),                                    IF(AND(A936="TYA",C936="Cash"), SUM(INDIRECT(ADDRESS(ROW()-(COUNTIF(A:A,"TYA")-1),COLUMN())):INDIRECT(ADDRESS(ROW()-1,COLUMN()))),                                    IF(AND(A936="SVOL",ISNUMBER(FIND(" Govt",C936))),"", IF(AND(A936="SVOL",ISNUMBER(FIND(" Index",C936))),J936,                                    IF(ISNUMBER(N936),Q936*N936,IF(ISNUMBER(R936),J936*R936," "))))))</f>
        <v xml:space="preserve"> </v>
      </c>
      <c r="AB936" s="8" t="s">
        <v>2826</v>
      </c>
      <c r="AG936" s="17" t="s">
        <v>6276</v>
      </c>
    </row>
    <row r="937" spans="1:33" x14ac:dyDescent="0.35">
      <c r="A937" t="s">
        <v>1560</v>
      </c>
      <c r="B937" t="s">
        <v>3043</v>
      </c>
      <c r="C937" t="s">
        <v>3044</v>
      </c>
      <c r="D937" t="s">
        <v>3045</v>
      </c>
      <c r="E937" t="s">
        <v>3046</v>
      </c>
      <c r="G937" s="1">
        <v>-12897.641400251619</v>
      </c>
      <c r="H937" s="1">
        <v>40.144834999999993</v>
      </c>
      <c r="I937" s="2">
        <v>-517773.68590227037</v>
      </c>
      <c r="J937" s="3">
        <v>-3.2786597816879619E-3</v>
      </c>
      <c r="K937" s="4">
        <v>157922358.63999999</v>
      </c>
      <c r="L937" s="5">
        <v>6850001</v>
      </c>
      <c r="M937" s="6">
        <v>23.054355560000001</v>
      </c>
      <c r="N937" s="7" t="str">
        <f>IF(ISNUMBER(_xll.BDP($C937, "DELTA_MID")),_xll.BDP($C937, "DELTA_MID")," ")</f>
        <v xml:space="preserve"> </v>
      </c>
      <c r="O937" s="7" t="str">
        <f>IF(ISNUMBER(N937),_xll.BDP($C937, "OPT_UNDL_TICKER")," ")</f>
        <v xml:space="preserve"> </v>
      </c>
      <c r="P937" s="8" t="str">
        <f>IF(ISNUMBER(N937),_xll.BDP($C937, "OPT_UNDL_PX")," ")</f>
        <v xml:space="preserve"> </v>
      </c>
      <c r="Q937" s="7" t="str">
        <f t="shared" si="14"/>
        <v xml:space="preserve"> </v>
      </c>
      <c r="R937" s="8" t="str">
        <f>IF(ISNUMBER(_xll.BDP($T937&amp;" Index","DUR_ADJ_OAS_MID")),_xll.BDP($T937&amp;" Index","DUR_ADJ_OAS_MID"),IF(ISNUMBER(_xll.BDP($T937&amp;" Govt","DUR_ADJ_OAS_MID")),_xll.BDP($T937&amp;" Govt","DUR_ADJ_OAS_MID")," "))</f>
        <v xml:space="preserve"> </v>
      </c>
      <c r="S937" s="7" t="str">
        <f ca="1">IF(AND(A936="SVOL",C936="Cash"),                                     SUM(INDIRECT(ADDRESS(ROW()-(COUNTIF(A:A,"SVOL")),COLUMN())):INDIRECT(ADDRESS(ROW()-1,COLUMN()))),                                    IF(AND(A937="TYA",C937="Cash"), SUM(INDIRECT(ADDRESS(ROW()-(COUNTIF(A:A,"TYA")-1),COLUMN())):INDIRECT(ADDRESS(ROW()-1,COLUMN()))),                                    IF(AND(A937="SVOL",ISNUMBER(FIND(" Govt",C937))),"", IF(AND(A937="SVOL",ISNUMBER(FIND(" Index",C937))),J937,                                    IF(ISNUMBER(N937),Q937*N937,IF(ISNUMBER(R937),J937*R937," "))))))</f>
        <v xml:space="preserve"> </v>
      </c>
      <c r="AB937" s="8" t="s">
        <v>2826</v>
      </c>
      <c r="AG937" s="17" t="s">
        <v>6276</v>
      </c>
    </row>
    <row r="938" spans="1:33" x14ac:dyDescent="0.35">
      <c r="A938" t="s">
        <v>1560</v>
      </c>
      <c r="B938" t="s">
        <v>3047</v>
      </c>
      <c r="C938" t="s">
        <v>3048</v>
      </c>
      <c r="D938" t="s">
        <v>3049</v>
      </c>
      <c r="E938" t="s">
        <v>3050</v>
      </c>
      <c r="G938" s="1">
        <v>-2041.4231178682751</v>
      </c>
      <c r="H938" s="1">
        <v>127.65587499999999</v>
      </c>
      <c r="I938" s="2">
        <v>-260599.6543567027</v>
      </c>
      <c r="J938" s="3">
        <v>-1.650175799050507E-3</v>
      </c>
      <c r="K938" s="4">
        <v>157922358.63999999</v>
      </c>
      <c r="L938" s="5">
        <v>6850001</v>
      </c>
      <c r="M938" s="6">
        <v>23.054355560000001</v>
      </c>
      <c r="N938" s="7" t="str">
        <f>IF(ISNUMBER(_xll.BDP($C938, "DELTA_MID")),_xll.BDP($C938, "DELTA_MID")," ")</f>
        <v xml:space="preserve"> </v>
      </c>
      <c r="O938" s="7" t="str">
        <f>IF(ISNUMBER(N938),_xll.BDP($C938, "OPT_UNDL_TICKER")," ")</f>
        <v xml:space="preserve"> </v>
      </c>
      <c r="P938" s="8" t="str">
        <f>IF(ISNUMBER(N938),_xll.BDP($C938, "OPT_UNDL_PX")," ")</f>
        <v xml:space="preserve"> </v>
      </c>
      <c r="Q938" s="7" t="str">
        <f t="shared" si="14"/>
        <v xml:space="preserve"> </v>
      </c>
      <c r="R938" s="8" t="str">
        <f>IF(ISNUMBER(_xll.BDP($T938&amp;" Index","DUR_ADJ_OAS_MID")),_xll.BDP($T938&amp;" Index","DUR_ADJ_OAS_MID"),IF(ISNUMBER(_xll.BDP($T938&amp;" Govt","DUR_ADJ_OAS_MID")),_xll.BDP($T938&amp;" Govt","DUR_ADJ_OAS_MID")," "))</f>
        <v xml:space="preserve"> </v>
      </c>
      <c r="S938" s="7" t="str">
        <f ca="1">IF(AND(A937="SVOL",C937="Cash"),                                     SUM(INDIRECT(ADDRESS(ROW()-(COUNTIF(A:A,"SVOL")),COLUMN())):INDIRECT(ADDRESS(ROW()-1,COLUMN()))),                                    IF(AND(A938="TYA",C938="Cash"), SUM(INDIRECT(ADDRESS(ROW()-(COUNTIF(A:A,"TYA")-1),COLUMN())):INDIRECT(ADDRESS(ROW()-1,COLUMN()))),                                    IF(AND(A938="SVOL",ISNUMBER(FIND(" Govt",C938))),"", IF(AND(A938="SVOL",ISNUMBER(FIND(" Index",C938))),J938,                                    IF(ISNUMBER(N938),Q938*N938,IF(ISNUMBER(R938),J938*R938," "))))))</f>
        <v xml:space="preserve"> </v>
      </c>
      <c r="AB938" s="8" t="s">
        <v>2826</v>
      </c>
      <c r="AG938" s="17" t="s">
        <v>6276</v>
      </c>
    </row>
    <row r="939" spans="1:33" x14ac:dyDescent="0.35">
      <c r="A939" t="s">
        <v>1560</v>
      </c>
      <c r="B939" t="s">
        <v>3051</v>
      </c>
      <c r="C939" t="s">
        <v>3052</v>
      </c>
      <c r="D939" t="s">
        <v>3053</v>
      </c>
      <c r="E939" t="s">
        <v>3054</v>
      </c>
      <c r="F939" t="s">
        <v>3055</v>
      </c>
      <c r="G939" s="1">
        <v>-7684.6576337446768</v>
      </c>
      <c r="H939" s="1">
        <v>64.221024</v>
      </c>
      <c r="I939" s="2">
        <v>-493516.58232850011</v>
      </c>
      <c r="J939" s="3">
        <v>-3.125058329793067E-3</v>
      </c>
      <c r="K939" s="4">
        <v>157922358.63999999</v>
      </c>
      <c r="L939" s="5">
        <v>6850001</v>
      </c>
      <c r="M939" s="6">
        <v>23.054355560000001</v>
      </c>
      <c r="N939" s="7" t="str">
        <f>IF(ISNUMBER(_xll.BDP($C939, "DELTA_MID")),_xll.BDP($C939, "DELTA_MID")," ")</f>
        <v xml:space="preserve"> </v>
      </c>
      <c r="O939" s="7" t="str">
        <f>IF(ISNUMBER(N939),_xll.BDP($C939, "OPT_UNDL_TICKER")," ")</f>
        <v xml:space="preserve"> </v>
      </c>
      <c r="P939" s="8" t="str">
        <f>IF(ISNUMBER(N939),_xll.BDP($C939, "OPT_UNDL_PX")," ")</f>
        <v xml:space="preserve"> </v>
      </c>
      <c r="Q939" s="7" t="str">
        <f t="shared" si="14"/>
        <v xml:space="preserve"> </v>
      </c>
      <c r="R939" s="8" t="str">
        <f>IF(ISNUMBER(_xll.BDP($T939&amp;" Index","DUR_ADJ_OAS_MID")),_xll.BDP($T939&amp;" Index","DUR_ADJ_OAS_MID"),IF(ISNUMBER(_xll.BDP($T939&amp;" Govt","DUR_ADJ_OAS_MID")),_xll.BDP($T939&amp;" Govt","DUR_ADJ_OAS_MID")," "))</f>
        <v xml:space="preserve"> </v>
      </c>
      <c r="S939" s="7" t="str">
        <f ca="1">IF(AND(A938="SVOL",C938="Cash"),                                     SUM(INDIRECT(ADDRESS(ROW()-(COUNTIF(A:A,"SVOL")),COLUMN())):INDIRECT(ADDRESS(ROW()-1,COLUMN()))),                                    IF(AND(A939="TYA",C939="Cash"), SUM(INDIRECT(ADDRESS(ROW()-(COUNTIF(A:A,"TYA")-1),COLUMN())):INDIRECT(ADDRESS(ROW()-1,COLUMN()))),                                    IF(AND(A939="SVOL",ISNUMBER(FIND(" Govt",C939))),"", IF(AND(A939="SVOL",ISNUMBER(FIND(" Index",C939))),J939,                                    IF(ISNUMBER(N939),Q939*N939,IF(ISNUMBER(R939),J939*R939," "))))))</f>
        <v xml:space="preserve"> </v>
      </c>
      <c r="AB939" s="8" t="s">
        <v>2826</v>
      </c>
      <c r="AG939" s="17" t="s">
        <v>6276</v>
      </c>
    </row>
    <row r="940" spans="1:33" x14ac:dyDescent="0.35">
      <c r="A940" t="s">
        <v>1560</v>
      </c>
      <c r="B940" t="s">
        <v>3056</v>
      </c>
      <c r="C940" t="s">
        <v>3057</v>
      </c>
      <c r="D940" t="s">
        <v>3058</v>
      </c>
      <c r="E940" t="s">
        <v>3059</v>
      </c>
      <c r="G940" s="1">
        <v>-2037.010807478636</v>
      </c>
      <c r="H940" s="1">
        <v>105.863575</v>
      </c>
      <c r="I940" s="2">
        <v>-215645.2463933251</v>
      </c>
      <c r="J940" s="3">
        <v>-1.365514346736109E-3</v>
      </c>
      <c r="K940" s="4">
        <v>157922358.63999999</v>
      </c>
      <c r="L940" s="5">
        <v>6850001</v>
      </c>
      <c r="M940" s="6">
        <v>23.054355560000001</v>
      </c>
      <c r="N940" s="7" t="str">
        <f>IF(ISNUMBER(_xll.BDP($C940, "DELTA_MID")),_xll.BDP($C940, "DELTA_MID")," ")</f>
        <v xml:space="preserve"> </v>
      </c>
      <c r="O940" s="7" t="str">
        <f>IF(ISNUMBER(N940),_xll.BDP($C940, "OPT_UNDL_TICKER")," ")</f>
        <v xml:space="preserve"> </v>
      </c>
      <c r="P940" s="8" t="str">
        <f>IF(ISNUMBER(N940),_xll.BDP($C940, "OPT_UNDL_PX")," ")</f>
        <v xml:space="preserve"> </v>
      </c>
      <c r="Q940" s="7" t="str">
        <f t="shared" si="14"/>
        <v xml:space="preserve"> </v>
      </c>
      <c r="R940" s="8" t="str">
        <f>IF(ISNUMBER(_xll.BDP($T940&amp;" Index","DUR_ADJ_OAS_MID")),_xll.BDP($T940&amp;" Index","DUR_ADJ_OAS_MID"),IF(ISNUMBER(_xll.BDP($T940&amp;" Govt","DUR_ADJ_OAS_MID")),_xll.BDP($T940&amp;" Govt","DUR_ADJ_OAS_MID")," "))</f>
        <v xml:space="preserve"> </v>
      </c>
      <c r="S940" s="7" t="str">
        <f ca="1">IF(AND(A939="SVOL",C939="Cash"),                                     SUM(INDIRECT(ADDRESS(ROW()-(COUNTIF(A:A,"SVOL")),COLUMN())):INDIRECT(ADDRESS(ROW()-1,COLUMN()))),                                    IF(AND(A940="TYA",C940="Cash"), SUM(INDIRECT(ADDRESS(ROW()-(COUNTIF(A:A,"TYA")-1),COLUMN())):INDIRECT(ADDRESS(ROW()-1,COLUMN()))),                                    IF(AND(A940="SVOL",ISNUMBER(FIND(" Govt",C940))),"", IF(AND(A940="SVOL",ISNUMBER(FIND(" Index",C940))),J940,                                    IF(ISNUMBER(N940),Q940*N940,IF(ISNUMBER(R940),J940*R940," "))))))</f>
        <v xml:space="preserve"> </v>
      </c>
      <c r="AB940" s="8" t="s">
        <v>2826</v>
      </c>
      <c r="AG940" s="17" t="s">
        <v>6276</v>
      </c>
    </row>
    <row r="941" spans="1:33" x14ac:dyDescent="0.35">
      <c r="A941" t="s">
        <v>1560</v>
      </c>
      <c r="B941" t="s">
        <v>3060</v>
      </c>
      <c r="C941" t="s">
        <v>3061</v>
      </c>
      <c r="D941" t="s">
        <v>3062</v>
      </c>
      <c r="E941" t="s">
        <v>3063</v>
      </c>
      <c r="G941" s="1">
        <v>-7464.0929836952591</v>
      </c>
      <c r="H941" s="1">
        <v>70.873934000000006</v>
      </c>
      <c r="I941" s="2">
        <v>-529009.63349628088</v>
      </c>
      <c r="J941" s="3">
        <v>-3.3498083365270138E-3</v>
      </c>
      <c r="K941" s="4">
        <v>157922358.63999999</v>
      </c>
      <c r="L941" s="5">
        <v>6850001</v>
      </c>
      <c r="M941" s="6">
        <v>23.054355560000001</v>
      </c>
      <c r="N941" s="7" t="str">
        <f>IF(ISNUMBER(_xll.BDP($C941, "DELTA_MID")),_xll.BDP($C941, "DELTA_MID")," ")</f>
        <v xml:space="preserve"> </v>
      </c>
      <c r="O941" s="7" t="str">
        <f>IF(ISNUMBER(N941),_xll.BDP($C941, "OPT_UNDL_TICKER")," ")</f>
        <v xml:space="preserve"> </v>
      </c>
      <c r="P941" s="8" t="str">
        <f>IF(ISNUMBER(N941),_xll.BDP($C941, "OPT_UNDL_PX")," ")</f>
        <v xml:space="preserve"> </v>
      </c>
      <c r="Q941" s="7" t="str">
        <f t="shared" si="14"/>
        <v xml:space="preserve"> </v>
      </c>
      <c r="R941" s="8" t="str">
        <f>IF(ISNUMBER(_xll.BDP($T941&amp;" Index","DUR_ADJ_OAS_MID")),_xll.BDP($T941&amp;" Index","DUR_ADJ_OAS_MID"),IF(ISNUMBER(_xll.BDP($T941&amp;" Govt","DUR_ADJ_OAS_MID")),_xll.BDP($T941&amp;" Govt","DUR_ADJ_OAS_MID")," "))</f>
        <v xml:space="preserve"> </v>
      </c>
      <c r="S941" s="7" t="str">
        <f ca="1">IF(AND(A940="SVOL",C940="Cash"),                                     SUM(INDIRECT(ADDRESS(ROW()-(COUNTIF(A:A,"SVOL")),COLUMN())):INDIRECT(ADDRESS(ROW()-1,COLUMN()))),                                    IF(AND(A941="TYA",C941="Cash"), SUM(INDIRECT(ADDRESS(ROW()-(COUNTIF(A:A,"TYA")-1),COLUMN())):INDIRECT(ADDRESS(ROW()-1,COLUMN()))),                                    IF(AND(A941="SVOL",ISNUMBER(FIND(" Govt",C941))),"", IF(AND(A941="SVOL",ISNUMBER(FIND(" Index",C941))),J941,                                    IF(ISNUMBER(N941),Q941*N941,IF(ISNUMBER(R941),J941*R941," "))))))</f>
        <v xml:space="preserve"> </v>
      </c>
      <c r="AB941" s="8" t="s">
        <v>2826</v>
      </c>
      <c r="AG941" s="17" t="s">
        <v>6276</v>
      </c>
    </row>
    <row r="942" spans="1:33" x14ac:dyDescent="0.35">
      <c r="A942" t="s">
        <v>1560</v>
      </c>
      <c r="B942" t="s">
        <v>3064</v>
      </c>
      <c r="C942" t="s">
        <v>3065</v>
      </c>
      <c r="D942" t="s">
        <v>3066</v>
      </c>
      <c r="E942" t="s">
        <v>3067</v>
      </c>
      <c r="F942" t="s">
        <v>3068</v>
      </c>
      <c r="G942" s="1">
        <v>-3931.3422031254158</v>
      </c>
      <c r="H942" s="1">
        <v>21.886431999999999</v>
      </c>
      <c r="I942" s="2">
        <v>-86043.053797434608</v>
      </c>
      <c r="J942" s="3">
        <v>-5.4484402676367358E-4</v>
      </c>
      <c r="K942" s="4">
        <v>157922358.63999999</v>
      </c>
      <c r="L942" s="5">
        <v>6850001</v>
      </c>
      <c r="M942" s="6">
        <v>23.054355560000001</v>
      </c>
      <c r="N942" s="7" t="str">
        <f>IF(ISNUMBER(_xll.BDP($C942, "DELTA_MID")),_xll.BDP($C942, "DELTA_MID")," ")</f>
        <v xml:space="preserve"> </v>
      </c>
      <c r="O942" s="7" t="str">
        <f>IF(ISNUMBER(N942),_xll.BDP($C942, "OPT_UNDL_TICKER")," ")</f>
        <v xml:space="preserve"> </v>
      </c>
      <c r="P942" s="8" t="str">
        <f>IF(ISNUMBER(N942),_xll.BDP($C942, "OPT_UNDL_PX")," ")</f>
        <v xml:space="preserve"> </v>
      </c>
      <c r="Q942" s="7" t="str">
        <f t="shared" si="14"/>
        <v xml:space="preserve"> </v>
      </c>
      <c r="R942" s="8" t="str">
        <f>IF(ISNUMBER(_xll.BDP($T942&amp;" Index","DUR_ADJ_OAS_MID")),_xll.BDP($T942&amp;" Index","DUR_ADJ_OAS_MID"),IF(ISNUMBER(_xll.BDP($T942&amp;" Govt","DUR_ADJ_OAS_MID")),_xll.BDP($T942&amp;" Govt","DUR_ADJ_OAS_MID")," "))</f>
        <v xml:space="preserve"> </v>
      </c>
      <c r="S942" s="7" t="str">
        <f ca="1">IF(AND(A941="SVOL",C941="Cash"),                                     SUM(INDIRECT(ADDRESS(ROW()-(COUNTIF(A:A,"SVOL")),COLUMN())):INDIRECT(ADDRESS(ROW()-1,COLUMN()))),                                    IF(AND(A942="TYA",C942="Cash"), SUM(INDIRECT(ADDRESS(ROW()-(COUNTIF(A:A,"TYA")-1),COLUMN())):INDIRECT(ADDRESS(ROW()-1,COLUMN()))),                                    IF(AND(A942="SVOL",ISNUMBER(FIND(" Govt",C942))),"", IF(AND(A942="SVOL",ISNUMBER(FIND(" Index",C942))),J942,                                    IF(ISNUMBER(N942),Q942*N942,IF(ISNUMBER(R942),J942*R942," "))))))</f>
        <v xml:space="preserve"> </v>
      </c>
      <c r="AB942" s="8" t="s">
        <v>2826</v>
      </c>
      <c r="AG942" s="17" t="s">
        <v>6276</v>
      </c>
    </row>
    <row r="943" spans="1:33" x14ac:dyDescent="0.35">
      <c r="A943" t="s">
        <v>1560</v>
      </c>
      <c r="B943" t="s">
        <v>3069</v>
      </c>
      <c r="C943" t="s">
        <v>3070</v>
      </c>
      <c r="D943" t="s">
        <v>3071</v>
      </c>
      <c r="E943" t="s">
        <v>3072</v>
      </c>
      <c r="G943" s="1">
        <v>-16315.007743643941</v>
      </c>
      <c r="H943" s="1">
        <v>77.335469999999987</v>
      </c>
      <c r="I943" s="2">
        <v>-1261728.791908344</v>
      </c>
      <c r="J943" s="3">
        <v>-7.9895513388612838E-3</v>
      </c>
      <c r="K943" s="4">
        <v>157922358.63999999</v>
      </c>
      <c r="L943" s="5">
        <v>6850001</v>
      </c>
      <c r="M943" s="6">
        <v>23.054355560000001</v>
      </c>
      <c r="N943" s="7" t="str">
        <f>IF(ISNUMBER(_xll.BDP($C943, "DELTA_MID")),_xll.BDP($C943, "DELTA_MID")," ")</f>
        <v xml:space="preserve"> </v>
      </c>
      <c r="O943" s="7" t="str">
        <f>IF(ISNUMBER(N943),_xll.BDP($C943, "OPT_UNDL_TICKER")," ")</f>
        <v xml:space="preserve"> </v>
      </c>
      <c r="P943" s="8" t="str">
        <f>IF(ISNUMBER(N943),_xll.BDP($C943, "OPT_UNDL_PX")," ")</f>
        <v xml:space="preserve"> </v>
      </c>
      <c r="Q943" s="7" t="str">
        <f t="shared" si="14"/>
        <v xml:space="preserve"> </v>
      </c>
      <c r="R943" s="8" t="str">
        <f>IF(ISNUMBER(_xll.BDP($T943&amp;" Index","DUR_ADJ_OAS_MID")),_xll.BDP($T943&amp;" Index","DUR_ADJ_OAS_MID"),IF(ISNUMBER(_xll.BDP($T943&amp;" Govt","DUR_ADJ_OAS_MID")),_xll.BDP($T943&amp;" Govt","DUR_ADJ_OAS_MID")," "))</f>
        <v xml:space="preserve"> </v>
      </c>
      <c r="S943" s="7" t="str">
        <f ca="1">IF(AND(A942="SVOL",C942="Cash"),                                     SUM(INDIRECT(ADDRESS(ROW()-(COUNTIF(A:A,"SVOL")),COLUMN())):INDIRECT(ADDRESS(ROW()-1,COLUMN()))),                                    IF(AND(A943="TYA",C943="Cash"), SUM(INDIRECT(ADDRESS(ROW()-(COUNTIF(A:A,"TYA")-1),COLUMN())):INDIRECT(ADDRESS(ROW()-1,COLUMN()))),                                    IF(AND(A943="SVOL",ISNUMBER(FIND(" Govt",C943))),"", IF(AND(A943="SVOL",ISNUMBER(FIND(" Index",C943))),J943,                                    IF(ISNUMBER(N943),Q943*N943,IF(ISNUMBER(R943),J943*R943," "))))))</f>
        <v xml:space="preserve"> </v>
      </c>
      <c r="AB943" s="8" t="s">
        <v>2826</v>
      </c>
      <c r="AG943" s="17" t="s">
        <v>6276</v>
      </c>
    </row>
    <row r="944" spans="1:33" x14ac:dyDescent="0.35">
      <c r="A944" t="s">
        <v>1560</v>
      </c>
      <c r="B944" t="s">
        <v>3073</v>
      </c>
      <c r="C944" t="s">
        <v>3074</v>
      </c>
      <c r="D944" t="s">
        <v>3075</v>
      </c>
      <c r="E944" t="s">
        <v>3076</v>
      </c>
      <c r="F944" t="s">
        <v>3077</v>
      </c>
      <c r="G944" s="1">
        <v>-1915.26539291368</v>
      </c>
      <c r="H944" s="1">
        <v>284.52</v>
      </c>
      <c r="I944" s="2">
        <v>-544931.30959180021</v>
      </c>
      <c r="J944" s="3">
        <v>-3.450627981272914E-3</v>
      </c>
      <c r="K944" s="4">
        <v>157922358.63999999</v>
      </c>
      <c r="L944" s="5">
        <v>6850001</v>
      </c>
      <c r="M944" s="6">
        <v>23.054355560000001</v>
      </c>
      <c r="N944" s="7" t="str">
        <f>IF(ISNUMBER(_xll.BDP($C944, "DELTA_MID")),_xll.BDP($C944, "DELTA_MID")," ")</f>
        <v xml:space="preserve"> </v>
      </c>
      <c r="O944" s="7" t="str">
        <f>IF(ISNUMBER(N944),_xll.BDP($C944, "OPT_UNDL_TICKER")," ")</f>
        <v xml:space="preserve"> </v>
      </c>
      <c r="P944" s="8" t="str">
        <f>IF(ISNUMBER(N944),_xll.BDP($C944, "OPT_UNDL_PX")," ")</f>
        <v xml:space="preserve"> </v>
      </c>
      <c r="Q944" s="7" t="str">
        <f t="shared" si="14"/>
        <v xml:space="preserve"> </v>
      </c>
      <c r="R944" s="8" t="str">
        <f>IF(ISNUMBER(_xll.BDP($T944&amp;" Index","DUR_ADJ_OAS_MID")),_xll.BDP($T944&amp;" Index","DUR_ADJ_OAS_MID"),IF(ISNUMBER(_xll.BDP($T944&amp;" Govt","DUR_ADJ_OAS_MID")),_xll.BDP($T944&amp;" Govt","DUR_ADJ_OAS_MID")," "))</f>
        <v xml:space="preserve"> </v>
      </c>
      <c r="S944" s="7" t="str">
        <f ca="1">IF(AND(A943="SVOL",C943="Cash"),                                     SUM(INDIRECT(ADDRESS(ROW()-(COUNTIF(A:A,"SVOL")),COLUMN())):INDIRECT(ADDRESS(ROW()-1,COLUMN()))),                                    IF(AND(A944="TYA",C944="Cash"), SUM(INDIRECT(ADDRESS(ROW()-(COUNTIF(A:A,"TYA")-1),COLUMN())):INDIRECT(ADDRESS(ROW()-1,COLUMN()))),                                    IF(AND(A944="SVOL",ISNUMBER(FIND(" Govt",C944))),"", IF(AND(A944="SVOL",ISNUMBER(FIND(" Index",C944))),J944,                                    IF(ISNUMBER(N944),Q944*N944,IF(ISNUMBER(R944),J944*R944," "))))))</f>
        <v xml:space="preserve"> </v>
      </c>
      <c r="AB944" s="8" t="s">
        <v>2826</v>
      </c>
      <c r="AG944" s="17" t="s">
        <v>6276</v>
      </c>
    </row>
    <row r="945" spans="1:33" x14ac:dyDescent="0.35">
      <c r="A945" t="s">
        <v>1560</v>
      </c>
      <c r="B945" t="s">
        <v>3078</v>
      </c>
      <c r="C945" t="s">
        <v>3079</v>
      </c>
      <c r="D945" t="s">
        <v>3080</v>
      </c>
      <c r="E945" t="s">
        <v>3081</v>
      </c>
      <c r="F945" t="s">
        <v>3082</v>
      </c>
      <c r="G945" s="1">
        <v>-1409.982383742996</v>
      </c>
      <c r="H945" s="1">
        <v>149.96</v>
      </c>
      <c r="I945" s="2">
        <v>-211440.95826609971</v>
      </c>
      <c r="J945" s="3">
        <v>-1.338891845885488E-3</v>
      </c>
      <c r="K945" s="4">
        <v>157922358.63999999</v>
      </c>
      <c r="L945" s="5">
        <v>6850001</v>
      </c>
      <c r="M945" s="6">
        <v>23.054355560000001</v>
      </c>
      <c r="N945" s="7" t="str">
        <f>IF(ISNUMBER(_xll.BDP($C945, "DELTA_MID")),_xll.BDP($C945, "DELTA_MID")," ")</f>
        <v xml:space="preserve"> </v>
      </c>
      <c r="O945" s="7" t="str">
        <f>IF(ISNUMBER(N945),_xll.BDP($C945, "OPT_UNDL_TICKER")," ")</f>
        <v xml:space="preserve"> </v>
      </c>
      <c r="P945" s="8" t="str">
        <f>IF(ISNUMBER(N945),_xll.BDP($C945, "OPT_UNDL_PX")," ")</f>
        <v xml:space="preserve"> </v>
      </c>
      <c r="Q945" s="7" t="str">
        <f t="shared" si="14"/>
        <v xml:space="preserve"> </v>
      </c>
      <c r="R945" s="8" t="str">
        <f>IF(ISNUMBER(_xll.BDP($T945&amp;" Index","DUR_ADJ_OAS_MID")),_xll.BDP($T945&amp;" Index","DUR_ADJ_OAS_MID"),IF(ISNUMBER(_xll.BDP($T945&amp;" Govt","DUR_ADJ_OAS_MID")),_xll.BDP($T945&amp;" Govt","DUR_ADJ_OAS_MID")," "))</f>
        <v xml:space="preserve"> </v>
      </c>
      <c r="S945" s="7" t="str">
        <f ca="1">IF(AND(A944="SVOL",C944="Cash"),                                     SUM(INDIRECT(ADDRESS(ROW()-(COUNTIF(A:A,"SVOL")),COLUMN())):INDIRECT(ADDRESS(ROW()-1,COLUMN()))),                                    IF(AND(A945="TYA",C945="Cash"), SUM(INDIRECT(ADDRESS(ROW()-(COUNTIF(A:A,"TYA")-1),COLUMN())):INDIRECT(ADDRESS(ROW()-1,COLUMN()))),                                    IF(AND(A945="SVOL",ISNUMBER(FIND(" Govt",C945))),"", IF(AND(A945="SVOL",ISNUMBER(FIND(" Index",C945))),J945,                                    IF(ISNUMBER(N945),Q945*N945,IF(ISNUMBER(R945),J945*R945," "))))))</f>
        <v xml:space="preserve"> </v>
      </c>
      <c r="AB945" s="8" t="s">
        <v>2826</v>
      </c>
      <c r="AG945" s="17" t="s">
        <v>6276</v>
      </c>
    </row>
    <row r="946" spans="1:33" x14ac:dyDescent="0.35">
      <c r="A946" t="s">
        <v>1560</v>
      </c>
      <c r="B946" t="s">
        <v>3083</v>
      </c>
      <c r="C946" t="s">
        <v>3084</v>
      </c>
      <c r="D946" t="s">
        <v>3085</v>
      </c>
      <c r="E946" t="s">
        <v>3086</v>
      </c>
      <c r="G946" s="1">
        <v>-41364.013445013843</v>
      </c>
      <c r="H946" s="1">
        <v>15.890218750000001</v>
      </c>
      <c r="I946" s="2">
        <v>-657283.22201921104</v>
      </c>
      <c r="J946" s="3">
        <v>-4.1620656357948321E-3</v>
      </c>
      <c r="K946" s="4">
        <v>157922358.63999999</v>
      </c>
      <c r="L946" s="5">
        <v>6850001</v>
      </c>
      <c r="M946" s="6">
        <v>23.054355560000001</v>
      </c>
      <c r="N946" s="7" t="str">
        <f>IF(ISNUMBER(_xll.BDP($C946, "DELTA_MID")),_xll.BDP($C946, "DELTA_MID")," ")</f>
        <v xml:space="preserve"> </v>
      </c>
      <c r="O946" s="7" t="str">
        <f>IF(ISNUMBER(N946),_xll.BDP($C946, "OPT_UNDL_TICKER")," ")</f>
        <v xml:space="preserve"> </v>
      </c>
      <c r="P946" s="8" t="str">
        <f>IF(ISNUMBER(N946),_xll.BDP($C946, "OPT_UNDL_PX")," ")</f>
        <v xml:space="preserve"> </v>
      </c>
      <c r="Q946" s="7" t="str">
        <f t="shared" si="14"/>
        <v xml:space="preserve"> </v>
      </c>
      <c r="R946" s="8" t="str">
        <f>IF(ISNUMBER(_xll.BDP($T946&amp;" Index","DUR_ADJ_OAS_MID")),_xll.BDP($T946&amp;" Index","DUR_ADJ_OAS_MID"),IF(ISNUMBER(_xll.BDP($T946&amp;" Govt","DUR_ADJ_OAS_MID")),_xll.BDP($T946&amp;" Govt","DUR_ADJ_OAS_MID")," "))</f>
        <v xml:space="preserve"> </v>
      </c>
      <c r="S946" s="7" t="str">
        <f ca="1">IF(AND(A945="SVOL",C945="Cash"),                                     SUM(INDIRECT(ADDRESS(ROW()-(COUNTIF(A:A,"SVOL")),COLUMN())):INDIRECT(ADDRESS(ROW()-1,COLUMN()))),                                    IF(AND(A946="TYA",C946="Cash"), SUM(INDIRECT(ADDRESS(ROW()-(COUNTIF(A:A,"TYA")-1),COLUMN())):INDIRECT(ADDRESS(ROW()-1,COLUMN()))),                                    IF(AND(A946="SVOL",ISNUMBER(FIND(" Govt",C946))),"", IF(AND(A946="SVOL",ISNUMBER(FIND(" Index",C946))),J946,                                    IF(ISNUMBER(N946),Q946*N946,IF(ISNUMBER(R946),J946*R946," "))))))</f>
        <v xml:space="preserve"> </v>
      </c>
      <c r="AB946" s="8" t="s">
        <v>2826</v>
      </c>
      <c r="AG946" s="17" t="s">
        <v>6276</v>
      </c>
    </row>
    <row r="947" spans="1:33" x14ac:dyDescent="0.35">
      <c r="A947" t="s">
        <v>1560</v>
      </c>
      <c r="B947" t="s">
        <v>3087</v>
      </c>
      <c r="C947" t="s">
        <v>3088</v>
      </c>
      <c r="D947" t="s">
        <v>3089</v>
      </c>
      <c r="E947" t="s">
        <v>3090</v>
      </c>
      <c r="F947" t="s">
        <v>3091</v>
      </c>
      <c r="G947" s="1">
        <v>-779.82119971195868</v>
      </c>
      <c r="H947" s="1">
        <v>144.27000000000001</v>
      </c>
      <c r="I947" s="2">
        <v>-112504.80448244431</v>
      </c>
      <c r="J947" s="3">
        <v>-7.1240580150471529E-4</v>
      </c>
      <c r="K947" s="4">
        <v>157922358.63999999</v>
      </c>
      <c r="L947" s="5">
        <v>6850001</v>
      </c>
      <c r="M947" s="6">
        <v>23.054355560000001</v>
      </c>
      <c r="N947" s="7" t="str">
        <f>IF(ISNUMBER(_xll.BDP($C947, "DELTA_MID")),_xll.BDP($C947, "DELTA_MID")," ")</f>
        <v xml:space="preserve"> </v>
      </c>
      <c r="O947" s="7" t="str">
        <f>IF(ISNUMBER(N947),_xll.BDP($C947, "OPT_UNDL_TICKER")," ")</f>
        <v xml:space="preserve"> </v>
      </c>
      <c r="P947" s="8" t="str">
        <f>IF(ISNUMBER(N947),_xll.BDP($C947, "OPT_UNDL_PX")," ")</f>
        <v xml:space="preserve"> </v>
      </c>
      <c r="Q947" s="7" t="str">
        <f t="shared" si="14"/>
        <v xml:space="preserve"> </v>
      </c>
      <c r="R947" s="8" t="str">
        <f>IF(ISNUMBER(_xll.BDP($T947&amp;" Index","DUR_ADJ_OAS_MID")),_xll.BDP($T947&amp;" Index","DUR_ADJ_OAS_MID"),IF(ISNUMBER(_xll.BDP($T947&amp;" Govt","DUR_ADJ_OAS_MID")),_xll.BDP($T947&amp;" Govt","DUR_ADJ_OAS_MID")," "))</f>
        <v xml:space="preserve"> </v>
      </c>
      <c r="S947" s="7" t="str">
        <f ca="1">IF(AND(A946="SVOL",C946="Cash"),                                     SUM(INDIRECT(ADDRESS(ROW()-(COUNTIF(A:A,"SVOL")),COLUMN())):INDIRECT(ADDRESS(ROW()-1,COLUMN()))),                                    IF(AND(A947="TYA",C947="Cash"), SUM(INDIRECT(ADDRESS(ROW()-(COUNTIF(A:A,"TYA")-1),COLUMN())):INDIRECT(ADDRESS(ROW()-1,COLUMN()))),                                    IF(AND(A947="SVOL",ISNUMBER(FIND(" Govt",C947))),"", IF(AND(A947="SVOL",ISNUMBER(FIND(" Index",C947))),J947,                                    IF(ISNUMBER(N947),Q947*N947,IF(ISNUMBER(R947),J947*R947," "))))))</f>
        <v xml:space="preserve"> </v>
      </c>
      <c r="AB947" s="8" t="s">
        <v>2826</v>
      </c>
      <c r="AG947" s="17" t="s">
        <v>6276</v>
      </c>
    </row>
    <row r="948" spans="1:33" x14ac:dyDescent="0.35">
      <c r="A948" t="s">
        <v>1560</v>
      </c>
      <c r="B948" t="s">
        <v>3092</v>
      </c>
      <c r="C948" t="s">
        <v>3093</v>
      </c>
      <c r="D948" t="s">
        <v>3094</v>
      </c>
      <c r="E948" t="s">
        <v>3095</v>
      </c>
      <c r="G948" s="1">
        <v>-9203.4771603199624</v>
      </c>
      <c r="H948" s="1">
        <v>33.575097499999998</v>
      </c>
      <c r="I948" s="2">
        <v>-309007.64299676579</v>
      </c>
      <c r="J948" s="3">
        <v>-1.9567061032895292E-3</v>
      </c>
      <c r="K948" s="4">
        <v>157922358.63999999</v>
      </c>
      <c r="L948" s="5">
        <v>6850001</v>
      </c>
      <c r="M948" s="6">
        <v>23.054355560000001</v>
      </c>
      <c r="N948" s="7" t="str">
        <f>IF(ISNUMBER(_xll.BDP($C948, "DELTA_MID")),_xll.BDP($C948, "DELTA_MID")," ")</f>
        <v xml:space="preserve"> </v>
      </c>
      <c r="O948" s="7" t="str">
        <f>IF(ISNUMBER(N948),_xll.BDP($C948, "OPT_UNDL_TICKER")," ")</f>
        <v xml:space="preserve"> </v>
      </c>
      <c r="P948" s="8" t="str">
        <f>IF(ISNUMBER(N948),_xll.BDP($C948, "OPT_UNDL_PX")," ")</f>
        <v xml:space="preserve"> </v>
      </c>
      <c r="Q948" s="7" t="str">
        <f t="shared" si="14"/>
        <v xml:space="preserve"> </v>
      </c>
      <c r="R948" s="8" t="str">
        <f>IF(ISNUMBER(_xll.BDP($T948&amp;" Index","DUR_ADJ_OAS_MID")),_xll.BDP($T948&amp;" Index","DUR_ADJ_OAS_MID"),IF(ISNUMBER(_xll.BDP($T948&amp;" Govt","DUR_ADJ_OAS_MID")),_xll.BDP($T948&amp;" Govt","DUR_ADJ_OAS_MID")," "))</f>
        <v xml:space="preserve"> </v>
      </c>
      <c r="S948" s="7" t="str">
        <f ca="1">IF(AND(A947="SVOL",C947="Cash"),                                     SUM(INDIRECT(ADDRESS(ROW()-(COUNTIF(A:A,"SVOL")),COLUMN())):INDIRECT(ADDRESS(ROW()-1,COLUMN()))),                                    IF(AND(A948="TYA",C948="Cash"), SUM(INDIRECT(ADDRESS(ROW()-(COUNTIF(A:A,"TYA")-1),COLUMN())):INDIRECT(ADDRESS(ROW()-1,COLUMN()))),                                    IF(AND(A948="SVOL",ISNUMBER(FIND(" Govt",C948))),"", IF(AND(A948="SVOL",ISNUMBER(FIND(" Index",C948))),J948,                                    IF(ISNUMBER(N948),Q948*N948,IF(ISNUMBER(R948),J948*R948," "))))))</f>
        <v xml:space="preserve"> </v>
      </c>
      <c r="AB948" s="8" t="s">
        <v>2826</v>
      </c>
      <c r="AG948" s="17" t="s">
        <v>6276</v>
      </c>
    </row>
    <row r="949" spans="1:33" x14ac:dyDescent="0.35">
      <c r="A949" t="s">
        <v>1560</v>
      </c>
      <c r="B949" t="s">
        <v>3096</v>
      </c>
      <c r="C949" t="s">
        <v>3097</v>
      </c>
      <c r="D949" t="s">
        <v>3098</v>
      </c>
      <c r="E949" t="s">
        <v>3099</v>
      </c>
      <c r="G949" s="1">
        <v>-2782.1905365036191</v>
      </c>
      <c r="H949" s="1">
        <v>70.237437499999999</v>
      </c>
      <c r="I949" s="2">
        <v>-195413.93392076439</v>
      </c>
      <c r="J949" s="3">
        <v>-1.2374051122566519E-3</v>
      </c>
      <c r="K949" s="4">
        <v>157922358.63999999</v>
      </c>
      <c r="L949" s="5">
        <v>6850001</v>
      </c>
      <c r="M949" s="6">
        <v>23.054355560000001</v>
      </c>
      <c r="N949" s="7" t="str">
        <f>IF(ISNUMBER(_xll.BDP($C949, "DELTA_MID")),_xll.BDP($C949, "DELTA_MID")," ")</f>
        <v xml:space="preserve"> </v>
      </c>
      <c r="O949" s="7" t="str">
        <f>IF(ISNUMBER(N949),_xll.BDP($C949, "OPT_UNDL_TICKER")," ")</f>
        <v xml:space="preserve"> </v>
      </c>
      <c r="P949" s="8" t="str">
        <f>IF(ISNUMBER(N949),_xll.BDP($C949, "OPT_UNDL_PX")," ")</f>
        <v xml:space="preserve"> </v>
      </c>
      <c r="Q949" s="7" t="str">
        <f t="shared" si="14"/>
        <v xml:space="preserve"> </v>
      </c>
      <c r="R949" s="8" t="str">
        <f>IF(ISNUMBER(_xll.BDP($T949&amp;" Index","DUR_ADJ_OAS_MID")),_xll.BDP($T949&amp;" Index","DUR_ADJ_OAS_MID"),IF(ISNUMBER(_xll.BDP($T949&amp;" Govt","DUR_ADJ_OAS_MID")),_xll.BDP($T949&amp;" Govt","DUR_ADJ_OAS_MID")," "))</f>
        <v xml:space="preserve"> </v>
      </c>
      <c r="S949" s="7" t="str">
        <f ca="1">IF(AND(A948="SVOL",C948="Cash"),                                     SUM(INDIRECT(ADDRESS(ROW()-(COUNTIF(A:A,"SVOL")),COLUMN())):INDIRECT(ADDRESS(ROW()-1,COLUMN()))),                                    IF(AND(A949="TYA",C949="Cash"), SUM(INDIRECT(ADDRESS(ROW()-(COUNTIF(A:A,"TYA")-1),COLUMN())):INDIRECT(ADDRESS(ROW()-1,COLUMN()))),                                    IF(AND(A949="SVOL",ISNUMBER(FIND(" Govt",C949))),"", IF(AND(A949="SVOL",ISNUMBER(FIND(" Index",C949))),J949,                                    IF(ISNUMBER(N949),Q949*N949,IF(ISNUMBER(R949),J949*R949," "))))))</f>
        <v xml:space="preserve"> </v>
      </c>
      <c r="AB949" s="8" t="s">
        <v>2826</v>
      </c>
      <c r="AG949" s="17" t="s">
        <v>6276</v>
      </c>
    </row>
    <row r="950" spans="1:33" x14ac:dyDescent="0.35">
      <c r="A950" t="s">
        <v>1560</v>
      </c>
      <c r="B950" t="s">
        <v>3100</v>
      </c>
      <c r="C950" t="s">
        <v>3101</v>
      </c>
      <c r="D950" t="s">
        <v>3102</v>
      </c>
      <c r="E950" t="s">
        <v>3103</v>
      </c>
      <c r="G950" s="1">
        <v>-1753.4330268391709</v>
      </c>
      <c r="H950" s="1">
        <v>116.118775</v>
      </c>
      <c r="I950" s="2">
        <v>-203606.49512110671</v>
      </c>
      <c r="J950" s="3">
        <v>-1.289282257905281E-3</v>
      </c>
      <c r="K950" s="4">
        <v>157922358.63999999</v>
      </c>
      <c r="L950" s="5">
        <v>6850001</v>
      </c>
      <c r="M950" s="6">
        <v>23.054355560000001</v>
      </c>
      <c r="N950" s="7" t="str">
        <f>IF(ISNUMBER(_xll.BDP($C950, "DELTA_MID")),_xll.BDP($C950, "DELTA_MID")," ")</f>
        <v xml:space="preserve"> </v>
      </c>
      <c r="O950" s="7" t="str">
        <f>IF(ISNUMBER(N950),_xll.BDP($C950, "OPT_UNDL_TICKER")," ")</f>
        <v xml:space="preserve"> </v>
      </c>
      <c r="P950" s="8" t="str">
        <f>IF(ISNUMBER(N950),_xll.BDP($C950, "OPT_UNDL_PX")," ")</f>
        <v xml:space="preserve"> </v>
      </c>
      <c r="Q950" s="7" t="str">
        <f t="shared" si="14"/>
        <v xml:space="preserve"> </v>
      </c>
      <c r="R950" s="8" t="str">
        <f>IF(ISNUMBER(_xll.BDP($T950&amp;" Index","DUR_ADJ_OAS_MID")),_xll.BDP($T950&amp;" Index","DUR_ADJ_OAS_MID"),IF(ISNUMBER(_xll.BDP($T950&amp;" Govt","DUR_ADJ_OAS_MID")),_xll.BDP($T950&amp;" Govt","DUR_ADJ_OAS_MID")," "))</f>
        <v xml:space="preserve"> </v>
      </c>
      <c r="S950" s="7" t="str">
        <f ca="1">IF(AND(A949="SVOL",C949="Cash"),                                     SUM(INDIRECT(ADDRESS(ROW()-(COUNTIF(A:A,"SVOL")),COLUMN())):INDIRECT(ADDRESS(ROW()-1,COLUMN()))),                                    IF(AND(A950="TYA",C950="Cash"), SUM(INDIRECT(ADDRESS(ROW()-(COUNTIF(A:A,"TYA")-1),COLUMN())):INDIRECT(ADDRESS(ROW()-1,COLUMN()))),                                    IF(AND(A950="SVOL",ISNUMBER(FIND(" Govt",C950))),"", IF(AND(A950="SVOL",ISNUMBER(FIND(" Index",C950))),J950,                                    IF(ISNUMBER(N950),Q950*N950,IF(ISNUMBER(R950),J950*R950," "))))))</f>
        <v xml:space="preserve"> </v>
      </c>
      <c r="AB950" s="8" t="s">
        <v>2826</v>
      </c>
      <c r="AG950" s="17" t="s">
        <v>6276</v>
      </c>
    </row>
    <row r="951" spans="1:33" x14ac:dyDescent="0.35">
      <c r="A951" t="s">
        <v>1560</v>
      </c>
      <c r="B951" t="s">
        <v>3104</v>
      </c>
      <c r="C951" t="s">
        <v>3105</v>
      </c>
      <c r="D951" t="s">
        <v>3106</v>
      </c>
      <c r="E951" t="s">
        <v>3107</v>
      </c>
      <c r="F951" t="s">
        <v>3108</v>
      </c>
      <c r="G951" s="1">
        <v>-3575.707564825791</v>
      </c>
      <c r="H951" s="1">
        <v>321.48</v>
      </c>
      <c r="I951" s="2">
        <v>-1149518.467940195</v>
      </c>
      <c r="J951" s="3">
        <v>-7.2790102544038069E-3</v>
      </c>
      <c r="K951" s="4">
        <v>157922358.63999999</v>
      </c>
      <c r="L951" s="5">
        <v>6850001</v>
      </c>
      <c r="M951" s="6">
        <v>23.054355560000001</v>
      </c>
      <c r="N951" s="7" t="str">
        <f>IF(ISNUMBER(_xll.BDP($C951, "DELTA_MID")),_xll.BDP($C951, "DELTA_MID")," ")</f>
        <v xml:space="preserve"> </v>
      </c>
      <c r="O951" s="7" t="str">
        <f>IF(ISNUMBER(N951),_xll.BDP($C951, "OPT_UNDL_TICKER")," ")</f>
        <v xml:space="preserve"> </v>
      </c>
      <c r="P951" s="8" t="str">
        <f>IF(ISNUMBER(N951),_xll.BDP($C951, "OPT_UNDL_PX")," ")</f>
        <v xml:space="preserve"> </v>
      </c>
      <c r="Q951" s="7" t="str">
        <f t="shared" si="14"/>
        <v xml:space="preserve"> </v>
      </c>
      <c r="R951" s="8" t="str">
        <f>IF(ISNUMBER(_xll.BDP($T951&amp;" Index","DUR_ADJ_OAS_MID")),_xll.BDP($T951&amp;" Index","DUR_ADJ_OAS_MID"),IF(ISNUMBER(_xll.BDP($T951&amp;" Govt","DUR_ADJ_OAS_MID")),_xll.BDP($T951&amp;" Govt","DUR_ADJ_OAS_MID")," "))</f>
        <v xml:space="preserve"> </v>
      </c>
      <c r="S951" s="7" t="str">
        <f ca="1">IF(AND(A950="SVOL",C950="Cash"),                                     SUM(INDIRECT(ADDRESS(ROW()-(COUNTIF(A:A,"SVOL")),COLUMN())):INDIRECT(ADDRESS(ROW()-1,COLUMN()))),                                    IF(AND(A951="TYA",C951="Cash"), SUM(INDIRECT(ADDRESS(ROW()-(COUNTIF(A:A,"TYA")-1),COLUMN())):INDIRECT(ADDRESS(ROW()-1,COLUMN()))),                                    IF(AND(A951="SVOL",ISNUMBER(FIND(" Govt",C951))),"", IF(AND(A951="SVOL",ISNUMBER(FIND(" Index",C951))),J951,                                    IF(ISNUMBER(N951),Q951*N951,IF(ISNUMBER(R951),J951*R951," "))))))</f>
        <v xml:space="preserve"> </v>
      </c>
      <c r="AB951" s="8" t="s">
        <v>2826</v>
      </c>
      <c r="AG951" s="17" t="s">
        <v>6276</v>
      </c>
    </row>
    <row r="952" spans="1:33" x14ac:dyDescent="0.35">
      <c r="A952" t="s">
        <v>1560</v>
      </c>
      <c r="B952" t="s">
        <v>3109</v>
      </c>
      <c r="C952" t="s">
        <v>3110</v>
      </c>
      <c r="D952" t="s">
        <v>3111</v>
      </c>
      <c r="E952" t="s">
        <v>3112</v>
      </c>
      <c r="G952" s="1">
        <v>-22522.850212199472</v>
      </c>
      <c r="H952" s="1">
        <v>27.080487999999999</v>
      </c>
      <c r="I952" s="2">
        <v>-609929.77489726513</v>
      </c>
      <c r="J952" s="3">
        <v>-3.8622129263384541E-3</v>
      </c>
      <c r="K952" s="4">
        <v>157922358.63999999</v>
      </c>
      <c r="L952" s="5">
        <v>6850001</v>
      </c>
      <c r="M952" s="6">
        <v>23.054355560000001</v>
      </c>
      <c r="N952" s="7" t="str">
        <f>IF(ISNUMBER(_xll.BDP($C952, "DELTA_MID")),_xll.BDP($C952, "DELTA_MID")," ")</f>
        <v xml:space="preserve"> </v>
      </c>
      <c r="O952" s="7" t="str">
        <f>IF(ISNUMBER(N952),_xll.BDP($C952, "OPT_UNDL_TICKER")," ")</f>
        <v xml:space="preserve"> </v>
      </c>
      <c r="P952" s="8" t="str">
        <f>IF(ISNUMBER(N952),_xll.BDP($C952, "OPT_UNDL_PX")," ")</f>
        <v xml:space="preserve"> </v>
      </c>
      <c r="Q952" s="7" t="str">
        <f t="shared" si="14"/>
        <v xml:space="preserve"> </v>
      </c>
      <c r="R952" s="8" t="str">
        <f>IF(ISNUMBER(_xll.BDP($T952&amp;" Index","DUR_ADJ_OAS_MID")),_xll.BDP($T952&amp;" Index","DUR_ADJ_OAS_MID"),IF(ISNUMBER(_xll.BDP($T952&amp;" Govt","DUR_ADJ_OAS_MID")),_xll.BDP($T952&amp;" Govt","DUR_ADJ_OAS_MID")," "))</f>
        <v xml:space="preserve"> </v>
      </c>
      <c r="S952" s="7" t="str">
        <f ca="1">IF(AND(A951="SVOL",C951="Cash"),                                     SUM(INDIRECT(ADDRESS(ROW()-(COUNTIF(A:A,"SVOL")),COLUMN())):INDIRECT(ADDRESS(ROW()-1,COLUMN()))),                                    IF(AND(A952="TYA",C952="Cash"), SUM(INDIRECT(ADDRESS(ROW()-(COUNTIF(A:A,"TYA")-1),COLUMN())):INDIRECT(ADDRESS(ROW()-1,COLUMN()))),                                    IF(AND(A952="SVOL",ISNUMBER(FIND(" Govt",C952))),"", IF(AND(A952="SVOL",ISNUMBER(FIND(" Index",C952))),J952,                                    IF(ISNUMBER(N952),Q952*N952,IF(ISNUMBER(R952),J952*R952," "))))))</f>
        <v xml:space="preserve"> </v>
      </c>
      <c r="AB952" s="8" t="s">
        <v>2826</v>
      </c>
      <c r="AG952" s="17" t="s">
        <v>6276</v>
      </c>
    </row>
    <row r="953" spans="1:33" x14ac:dyDescent="0.35">
      <c r="A953" t="s">
        <v>1560</v>
      </c>
      <c r="B953" t="s">
        <v>3113</v>
      </c>
      <c r="C953" t="s">
        <v>3114</v>
      </c>
      <c r="D953" t="s">
        <v>3115</v>
      </c>
      <c r="E953" t="s">
        <v>3116</v>
      </c>
      <c r="F953" t="s">
        <v>3117</v>
      </c>
      <c r="G953" s="1">
        <v>-13464.69108569351</v>
      </c>
      <c r="H953" s="1">
        <v>116.79</v>
      </c>
      <c r="I953" s="2">
        <v>-1572541.2718981451</v>
      </c>
      <c r="J953" s="3">
        <v>-9.9576860771368823E-3</v>
      </c>
      <c r="K953" s="4">
        <v>157922358.63999999</v>
      </c>
      <c r="L953" s="5">
        <v>6850001</v>
      </c>
      <c r="M953" s="6">
        <v>23.054355560000001</v>
      </c>
      <c r="N953" s="7" t="str">
        <f>IF(ISNUMBER(_xll.BDP($C953, "DELTA_MID")),_xll.BDP($C953, "DELTA_MID")," ")</f>
        <v xml:space="preserve"> </v>
      </c>
      <c r="O953" s="7" t="str">
        <f>IF(ISNUMBER(N953),_xll.BDP($C953, "OPT_UNDL_TICKER")," ")</f>
        <v xml:space="preserve"> </v>
      </c>
      <c r="P953" s="8" t="str">
        <f>IF(ISNUMBER(N953),_xll.BDP($C953, "OPT_UNDL_PX")," ")</f>
        <v xml:space="preserve"> </v>
      </c>
      <c r="Q953" s="7" t="str">
        <f t="shared" si="14"/>
        <v xml:space="preserve"> </v>
      </c>
      <c r="R953" s="8" t="str">
        <f>IF(ISNUMBER(_xll.BDP($T953&amp;" Index","DUR_ADJ_OAS_MID")),_xll.BDP($T953&amp;" Index","DUR_ADJ_OAS_MID"),IF(ISNUMBER(_xll.BDP($T953&amp;" Govt","DUR_ADJ_OAS_MID")),_xll.BDP($T953&amp;" Govt","DUR_ADJ_OAS_MID")," "))</f>
        <v xml:space="preserve"> </v>
      </c>
      <c r="S953" s="7" t="str">
        <f ca="1">IF(AND(A952="SVOL",C952="Cash"),                                     SUM(INDIRECT(ADDRESS(ROW()-(COUNTIF(A:A,"SVOL")),COLUMN())):INDIRECT(ADDRESS(ROW()-1,COLUMN()))),                                    IF(AND(A953="TYA",C953="Cash"), SUM(INDIRECT(ADDRESS(ROW()-(COUNTIF(A:A,"TYA")-1),COLUMN())):INDIRECT(ADDRESS(ROW()-1,COLUMN()))),                                    IF(AND(A953="SVOL",ISNUMBER(FIND(" Govt",C953))),"", IF(AND(A953="SVOL",ISNUMBER(FIND(" Index",C953))),J953,                                    IF(ISNUMBER(N953),Q953*N953,IF(ISNUMBER(R953),J953*R953," "))))))</f>
        <v xml:space="preserve"> </v>
      </c>
      <c r="AB953" s="8" t="s">
        <v>2826</v>
      </c>
      <c r="AG953" s="17" t="s">
        <v>6276</v>
      </c>
    </row>
    <row r="954" spans="1:33" x14ac:dyDescent="0.35">
      <c r="A954" t="s">
        <v>1560</v>
      </c>
      <c r="B954" t="s">
        <v>3118</v>
      </c>
      <c r="C954" t="s">
        <v>3119</v>
      </c>
      <c r="D954" t="s">
        <v>3120</v>
      </c>
      <c r="E954" t="s">
        <v>3121</v>
      </c>
      <c r="G954" s="1">
        <v>-978.62614354251093</v>
      </c>
      <c r="H954" s="1">
        <v>374.74209999999999</v>
      </c>
      <c r="I954" s="2">
        <v>-366732.41614602198</v>
      </c>
      <c r="J954" s="3">
        <v>-2.322232388777992E-3</v>
      </c>
      <c r="K954" s="4">
        <v>157922358.63999999</v>
      </c>
      <c r="L954" s="5">
        <v>6850001</v>
      </c>
      <c r="M954" s="6">
        <v>23.054355560000001</v>
      </c>
      <c r="N954" s="7" t="str">
        <f>IF(ISNUMBER(_xll.BDP($C954, "DELTA_MID")),_xll.BDP($C954, "DELTA_MID")," ")</f>
        <v xml:space="preserve"> </v>
      </c>
      <c r="O954" s="7" t="str">
        <f>IF(ISNUMBER(N954),_xll.BDP($C954, "OPT_UNDL_TICKER")," ")</f>
        <v xml:space="preserve"> </v>
      </c>
      <c r="P954" s="8" t="str">
        <f>IF(ISNUMBER(N954),_xll.BDP($C954, "OPT_UNDL_PX")," ")</f>
        <v xml:space="preserve"> </v>
      </c>
      <c r="Q954" s="7" t="str">
        <f t="shared" si="14"/>
        <v xml:space="preserve"> </v>
      </c>
      <c r="R954" s="8" t="str">
        <f>IF(ISNUMBER(_xll.BDP($T954&amp;" Index","DUR_ADJ_OAS_MID")),_xll.BDP($T954&amp;" Index","DUR_ADJ_OAS_MID"),IF(ISNUMBER(_xll.BDP($T954&amp;" Govt","DUR_ADJ_OAS_MID")),_xll.BDP($T954&amp;" Govt","DUR_ADJ_OAS_MID")," "))</f>
        <v xml:space="preserve"> </v>
      </c>
      <c r="S954" s="7" t="str">
        <f ca="1">IF(AND(A953="SVOL",C953="Cash"),                                     SUM(INDIRECT(ADDRESS(ROW()-(COUNTIF(A:A,"SVOL")),COLUMN())):INDIRECT(ADDRESS(ROW()-1,COLUMN()))),                                    IF(AND(A954="TYA",C954="Cash"), SUM(INDIRECT(ADDRESS(ROW()-(COUNTIF(A:A,"TYA")-1),COLUMN())):INDIRECT(ADDRESS(ROW()-1,COLUMN()))),                                    IF(AND(A954="SVOL",ISNUMBER(FIND(" Govt",C954))),"", IF(AND(A954="SVOL",ISNUMBER(FIND(" Index",C954))),J954,                                    IF(ISNUMBER(N954),Q954*N954,IF(ISNUMBER(R954),J954*R954," "))))))</f>
        <v xml:space="preserve"> </v>
      </c>
      <c r="AB954" s="8" t="s">
        <v>2826</v>
      </c>
      <c r="AG954" s="17" t="s">
        <v>6276</v>
      </c>
    </row>
    <row r="955" spans="1:33" x14ac:dyDescent="0.35">
      <c r="A955" t="s">
        <v>1560</v>
      </c>
      <c r="B955" t="s">
        <v>3122</v>
      </c>
      <c r="C955" t="s">
        <v>3123</v>
      </c>
      <c r="D955" t="s">
        <v>3124</v>
      </c>
      <c r="E955" t="s">
        <v>3125</v>
      </c>
      <c r="F955" t="s">
        <v>3126</v>
      </c>
      <c r="G955" s="1">
        <v>-1909.3049356970471</v>
      </c>
      <c r="H955" s="1">
        <v>187.93</v>
      </c>
      <c r="I955" s="2">
        <v>-358815.67656554608</v>
      </c>
      <c r="J955" s="3">
        <v>-2.2721018078478848E-3</v>
      </c>
      <c r="K955" s="4">
        <v>157922358.63999999</v>
      </c>
      <c r="L955" s="5">
        <v>6850001</v>
      </c>
      <c r="M955" s="6">
        <v>23.054355560000001</v>
      </c>
      <c r="N955" s="7" t="str">
        <f>IF(ISNUMBER(_xll.BDP($C955, "DELTA_MID")),_xll.BDP($C955, "DELTA_MID")," ")</f>
        <v xml:space="preserve"> </v>
      </c>
      <c r="O955" s="7" t="str">
        <f>IF(ISNUMBER(N955),_xll.BDP($C955, "OPT_UNDL_TICKER")," ")</f>
        <v xml:space="preserve"> </v>
      </c>
      <c r="P955" s="8" t="str">
        <f>IF(ISNUMBER(N955),_xll.BDP($C955, "OPT_UNDL_PX")," ")</f>
        <v xml:space="preserve"> </v>
      </c>
      <c r="Q955" s="7" t="str">
        <f t="shared" si="14"/>
        <v xml:space="preserve"> </v>
      </c>
      <c r="R955" s="8" t="str">
        <f>IF(ISNUMBER(_xll.BDP($T955&amp;" Index","DUR_ADJ_OAS_MID")),_xll.BDP($T955&amp;" Index","DUR_ADJ_OAS_MID"),IF(ISNUMBER(_xll.BDP($T955&amp;" Govt","DUR_ADJ_OAS_MID")),_xll.BDP($T955&amp;" Govt","DUR_ADJ_OAS_MID")," "))</f>
        <v xml:space="preserve"> </v>
      </c>
      <c r="S955" s="7" t="str">
        <f ca="1">IF(AND(A954="SVOL",C954="Cash"),                                     SUM(INDIRECT(ADDRESS(ROW()-(COUNTIF(A:A,"SVOL")),COLUMN())):INDIRECT(ADDRESS(ROW()-1,COLUMN()))),                                    IF(AND(A955="TYA",C955="Cash"), SUM(INDIRECT(ADDRESS(ROW()-(COUNTIF(A:A,"TYA")-1),COLUMN())):INDIRECT(ADDRESS(ROW()-1,COLUMN()))),                                    IF(AND(A955="SVOL",ISNUMBER(FIND(" Govt",C955))),"", IF(AND(A955="SVOL",ISNUMBER(FIND(" Index",C955))),J955,                                    IF(ISNUMBER(N955),Q955*N955,IF(ISNUMBER(R955),J955*R955," "))))))</f>
        <v xml:space="preserve"> </v>
      </c>
      <c r="AB955" s="8" t="s">
        <v>2826</v>
      </c>
      <c r="AG955" s="17" t="s">
        <v>6276</v>
      </c>
    </row>
    <row r="956" spans="1:33" x14ac:dyDescent="0.35">
      <c r="A956" t="s">
        <v>1560</v>
      </c>
      <c r="B956" t="s">
        <v>654</v>
      </c>
      <c r="C956" t="s">
        <v>3127</v>
      </c>
      <c r="D956" t="s">
        <v>656</v>
      </c>
      <c r="E956" t="s">
        <v>657</v>
      </c>
      <c r="F956" t="s">
        <v>658</v>
      </c>
      <c r="G956" s="1">
        <v>-17577.71561229484</v>
      </c>
      <c r="H956" s="1">
        <v>24.42</v>
      </c>
      <c r="I956" s="2">
        <v>-429247.81525223999</v>
      </c>
      <c r="J956" s="3">
        <v>-2.718093998524641E-3</v>
      </c>
      <c r="K956" s="4">
        <v>157922358.63999999</v>
      </c>
      <c r="L956" s="5">
        <v>6850001</v>
      </c>
      <c r="M956" s="6">
        <v>23.054355560000001</v>
      </c>
      <c r="N956" s="7" t="str">
        <f>IF(ISNUMBER(_xll.BDP($C956, "DELTA_MID")),_xll.BDP($C956, "DELTA_MID")," ")</f>
        <v xml:space="preserve"> </v>
      </c>
      <c r="O956" s="7" t="str">
        <f>IF(ISNUMBER(N956),_xll.BDP($C956, "OPT_UNDL_TICKER")," ")</f>
        <v xml:space="preserve"> </v>
      </c>
      <c r="P956" s="8" t="str">
        <f>IF(ISNUMBER(N956),_xll.BDP($C956, "OPT_UNDL_PX")," ")</f>
        <v xml:space="preserve"> </v>
      </c>
      <c r="Q956" s="7" t="str">
        <f t="shared" si="14"/>
        <v xml:space="preserve"> </v>
      </c>
      <c r="R956" s="8" t="str">
        <f>IF(ISNUMBER(_xll.BDP($T956&amp;" Index","DUR_ADJ_OAS_MID")),_xll.BDP($T956&amp;" Index","DUR_ADJ_OAS_MID"),IF(ISNUMBER(_xll.BDP($T956&amp;" Govt","DUR_ADJ_OAS_MID")),_xll.BDP($T956&amp;" Govt","DUR_ADJ_OAS_MID")," "))</f>
        <v xml:space="preserve"> </v>
      </c>
      <c r="S956" s="7" t="str">
        <f ca="1">IF(AND(A955="SVOL",C955="Cash"),                                     SUM(INDIRECT(ADDRESS(ROW()-(COUNTIF(A:A,"SVOL")),COLUMN())):INDIRECT(ADDRESS(ROW()-1,COLUMN()))),                                    IF(AND(A956="TYA",C956="Cash"), SUM(INDIRECT(ADDRESS(ROW()-(COUNTIF(A:A,"TYA")-1),COLUMN())):INDIRECT(ADDRESS(ROW()-1,COLUMN()))),                                    IF(AND(A956="SVOL",ISNUMBER(FIND(" Govt",C956))),"", IF(AND(A956="SVOL",ISNUMBER(FIND(" Index",C956))),J956,                                    IF(ISNUMBER(N956),Q956*N956,IF(ISNUMBER(R956),J956*R956," "))))))</f>
        <v xml:space="preserve"> </v>
      </c>
      <c r="AB956" s="8" t="s">
        <v>2826</v>
      </c>
      <c r="AG956" s="17" t="s">
        <v>6276</v>
      </c>
    </row>
    <row r="957" spans="1:33" x14ac:dyDescent="0.35">
      <c r="A957" t="s">
        <v>1560</v>
      </c>
      <c r="B957" t="s">
        <v>3128</v>
      </c>
      <c r="C957" t="s">
        <v>3129</v>
      </c>
      <c r="D957" t="s">
        <v>3130</v>
      </c>
      <c r="E957" t="s">
        <v>3131</v>
      </c>
      <c r="F957" t="s">
        <v>3132</v>
      </c>
      <c r="G957" s="1">
        <v>-1980.4158057770569</v>
      </c>
      <c r="H957" s="1">
        <v>311.57</v>
      </c>
      <c r="I957" s="2">
        <v>-617038.15260595758</v>
      </c>
      <c r="J957" s="3">
        <v>-3.9072247775412128E-3</v>
      </c>
      <c r="K957" s="4">
        <v>157922358.63999999</v>
      </c>
      <c r="L957" s="5">
        <v>6850001</v>
      </c>
      <c r="M957" s="6">
        <v>23.054355560000001</v>
      </c>
      <c r="N957" s="7" t="str">
        <f>IF(ISNUMBER(_xll.BDP($C957, "DELTA_MID")),_xll.BDP($C957, "DELTA_MID")," ")</f>
        <v xml:space="preserve"> </v>
      </c>
      <c r="O957" s="7" t="str">
        <f>IF(ISNUMBER(N957),_xll.BDP($C957, "OPT_UNDL_TICKER")," ")</f>
        <v xml:space="preserve"> </v>
      </c>
      <c r="P957" s="8" t="str">
        <f>IF(ISNUMBER(N957),_xll.BDP($C957, "OPT_UNDL_PX")," ")</f>
        <v xml:space="preserve"> </v>
      </c>
      <c r="Q957" s="7" t="str">
        <f t="shared" si="14"/>
        <v xml:space="preserve"> </v>
      </c>
      <c r="R957" s="8" t="str">
        <f>IF(ISNUMBER(_xll.BDP($T957&amp;" Index","DUR_ADJ_OAS_MID")),_xll.BDP($T957&amp;" Index","DUR_ADJ_OAS_MID"),IF(ISNUMBER(_xll.BDP($T957&amp;" Govt","DUR_ADJ_OAS_MID")),_xll.BDP($T957&amp;" Govt","DUR_ADJ_OAS_MID")," "))</f>
        <v xml:space="preserve"> </v>
      </c>
      <c r="S957" s="7" t="str">
        <f ca="1">IF(AND(A956="SVOL",C956="Cash"),                                     SUM(INDIRECT(ADDRESS(ROW()-(COUNTIF(A:A,"SVOL")),COLUMN())):INDIRECT(ADDRESS(ROW()-1,COLUMN()))),                                    IF(AND(A957="TYA",C957="Cash"), SUM(INDIRECT(ADDRESS(ROW()-(COUNTIF(A:A,"TYA")-1),COLUMN())):INDIRECT(ADDRESS(ROW()-1,COLUMN()))),                                    IF(AND(A957="SVOL",ISNUMBER(FIND(" Govt",C957))),"", IF(AND(A957="SVOL",ISNUMBER(FIND(" Index",C957))),J957,                                    IF(ISNUMBER(N957),Q957*N957,IF(ISNUMBER(R957),J957*R957," "))))))</f>
        <v xml:space="preserve"> </v>
      </c>
      <c r="AB957" s="8" t="s">
        <v>2826</v>
      </c>
      <c r="AG957" s="17" t="s">
        <v>6276</v>
      </c>
    </row>
    <row r="958" spans="1:33" x14ac:dyDescent="0.35">
      <c r="A958" t="s">
        <v>1560</v>
      </c>
      <c r="B958" t="s">
        <v>3133</v>
      </c>
      <c r="C958" t="s">
        <v>3134</v>
      </c>
      <c r="D958" t="s">
        <v>3135</v>
      </c>
      <c r="E958" t="s">
        <v>3136</v>
      </c>
      <c r="G958" s="1">
        <v>-1279.7990786631451</v>
      </c>
      <c r="H958" s="1">
        <v>152.01546999999999</v>
      </c>
      <c r="I958" s="2">
        <v>-194549.25844854489</v>
      </c>
      <c r="J958" s="3">
        <v>-1.231929792107777E-3</v>
      </c>
      <c r="K958" s="4">
        <v>157922358.63999999</v>
      </c>
      <c r="L958" s="5">
        <v>6850001</v>
      </c>
      <c r="M958" s="6">
        <v>23.054355560000001</v>
      </c>
      <c r="N958" s="7" t="str">
        <f>IF(ISNUMBER(_xll.BDP($C958, "DELTA_MID")),_xll.BDP($C958, "DELTA_MID")," ")</f>
        <v xml:space="preserve"> </v>
      </c>
      <c r="O958" s="7" t="str">
        <f>IF(ISNUMBER(N958),_xll.BDP($C958, "OPT_UNDL_TICKER")," ")</f>
        <v xml:space="preserve"> </v>
      </c>
      <c r="P958" s="8" t="str">
        <f>IF(ISNUMBER(N958),_xll.BDP($C958, "OPT_UNDL_PX")," ")</f>
        <v xml:space="preserve"> </v>
      </c>
      <c r="Q958" s="7" t="str">
        <f t="shared" si="14"/>
        <v xml:space="preserve"> </v>
      </c>
      <c r="R958" s="8" t="str">
        <f>IF(ISNUMBER(_xll.BDP($T958&amp;" Index","DUR_ADJ_OAS_MID")),_xll.BDP($T958&amp;" Index","DUR_ADJ_OAS_MID"),IF(ISNUMBER(_xll.BDP($T958&amp;" Govt","DUR_ADJ_OAS_MID")),_xll.BDP($T958&amp;" Govt","DUR_ADJ_OAS_MID")," "))</f>
        <v xml:space="preserve"> </v>
      </c>
      <c r="S958" s="7" t="str">
        <f ca="1">IF(AND(A957="SVOL",C957="Cash"),                                     SUM(INDIRECT(ADDRESS(ROW()-(COUNTIF(A:A,"SVOL")),COLUMN())):INDIRECT(ADDRESS(ROW()-1,COLUMN()))),                                    IF(AND(A958="TYA",C958="Cash"), SUM(INDIRECT(ADDRESS(ROW()-(COUNTIF(A:A,"TYA")-1),COLUMN())):INDIRECT(ADDRESS(ROW()-1,COLUMN()))),                                    IF(AND(A958="SVOL",ISNUMBER(FIND(" Govt",C958))),"", IF(AND(A958="SVOL",ISNUMBER(FIND(" Index",C958))),J958,                                    IF(ISNUMBER(N958),Q958*N958,IF(ISNUMBER(R958),J958*R958," "))))))</f>
        <v xml:space="preserve"> </v>
      </c>
      <c r="AB958" s="8" t="s">
        <v>2826</v>
      </c>
      <c r="AG958" s="17" t="s">
        <v>6276</v>
      </c>
    </row>
    <row r="959" spans="1:33" x14ac:dyDescent="0.35">
      <c r="A959" t="s">
        <v>1560</v>
      </c>
      <c r="B959" t="s">
        <v>3137</v>
      </c>
      <c r="C959" t="s">
        <v>3138</v>
      </c>
      <c r="D959" t="s">
        <v>3139</v>
      </c>
      <c r="E959" t="s">
        <v>3140</v>
      </c>
      <c r="F959" t="s">
        <v>3141</v>
      </c>
      <c r="G959" s="1">
        <v>-2480.2004728172342</v>
      </c>
      <c r="H959" s="1">
        <v>195.18</v>
      </c>
      <c r="I959" s="2">
        <v>-484085.5282844677</v>
      </c>
      <c r="J959" s="3">
        <v>-3.065338768071402E-3</v>
      </c>
      <c r="K959" s="4">
        <v>157922358.63999999</v>
      </c>
      <c r="L959" s="5">
        <v>6850001</v>
      </c>
      <c r="M959" s="6">
        <v>23.054355560000001</v>
      </c>
      <c r="N959" s="7" t="str">
        <f>IF(ISNUMBER(_xll.BDP($C959, "DELTA_MID")),_xll.BDP($C959, "DELTA_MID")," ")</f>
        <v xml:space="preserve"> </v>
      </c>
      <c r="O959" s="7" t="str">
        <f>IF(ISNUMBER(N959),_xll.BDP($C959, "OPT_UNDL_TICKER")," ")</f>
        <v xml:space="preserve"> </v>
      </c>
      <c r="P959" s="8" t="str">
        <f>IF(ISNUMBER(N959),_xll.BDP($C959, "OPT_UNDL_PX")," ")</f>
        <v xml:space="preserve"> </v>
      </c>
      <c r="Q959" s="7" t="str">
        <f t="shared" si="14"/>
        <v xml:space="preserve"> </v>
      </c>
      <c r="R959" s="8" t="str">
        <f>IF(ISNUMBER(_xll.BDP($T959&amp;" Index","DUR_ADJ_OAS_MID")),_xll.BDP($T959&amp;" Index","DUR_ADJ_OAS_MID"),IF(ISNUMBER(_xll.BDP($T959&amp;" Govt","DUR_ADJ_OAS_MID")),_xll.BDP($T959&amp;" Govt","DUR_ADJ_OAS_MID")," "))</f>
        <v xml:space="preserve"> </v>
      </c>
      <c r="S959" s="7" t="str">
        <f ca="1">IF(AND(A958="SVOL",C958="Cash"),                                     SUM(INDIRECT(ADDRESS(ROW()-(COUNTIF(A:A,"SVOL")),COLUMN())):INDIRECT(ADDRESS(ROW()-1,COLUMN()))),                                    IF(AND(A959="TYA",C959="Cash"), SUM(INDIRECT(ADDRESS(ROW()-(COUNTIF(A:A,"TYA")-1),COLUMN())):INDIRECT(ADDRESS(ROW()-1,COLUMN()))),                                    IF(AND(A959="SVOL",ISNUMBER(FIND(" Govt",C959))),"", IF(AND(A959="SVOL",ISNUMBER(FIND(" Index",C959))),J959,                                    IF(ISNUMBER(N959),Q959*N959,IF(ISNUMBER(R959),J959*R959," "))))))</f>
        <v xml:space="preserve"> </v>
      </c>
      <c r="AB959" s="8" t="s">
        <v>2826</v>
      </c>
      <c r="AG959" s="17" t="s">
        <v>6276</v>
      </c>
    </row>
    <row r="960" spans="1:33" x14ac:dyDescent="0.35">
      <c r="A960" t="s">
        <v>1560</v>
      </c>
      <c r="B960" t="s">
        <v>3142</v>
      </c>
      <c r="C960" t="s">
        <v>3143</v>
      </c>
      <c r="D960" t="s">
        <v>3144</v>
      </c>
      <c r="E960" t="s">
        <v>3145</v>
      </c>
      <c r="G960" s="1">
        <v>-22718.32795805416</v>
      </c>
      <c r="H960" s="1">
        <v>16.712958</v>
      </c>
      <c r="I960" s="2">
        <v>-379690.46099318488</v>
      </c>
      <c r="J960" s="3">
        <v>-2.4042856519052359E-3</v>
      </c>
      <c r="K960" s="4">
        <v>157922358.63999999</v>
      </c>
      <c r="L960" s="5">
        <v>6850001</v>
      </c>
      <c r="M960" s="6">
        <v>23.054355560000001</v>
      </c>
      <c r="N960" s="7" t="str">
        <f>IF(ISNUMBER(_xll.BDP($C960, "DELTA_MID")),_xll.BDP($C960, "DELTA_MID")," ")</f>
        <v xml:space="preserve"> </v>
      </c>
      <c r="O960" s="7" t="str">
        <f>IF(ISNUMBER(N960),_xll.BDP($C960, "OPT_UNDL_TICKER")," ")</f>
        <v xml:space="preserve"> </v>
      </c>
      <c r="P960" s="8" t="str">
        <f>IF(ISNUMBER(N960),_xll.BDP($C960, "OPT_UNDL_PX")," ")</f>
        <v xml:space="preserve"> </v>
      </c>
      <c r="Q960" s="7" t="str">
        <f t="shared" si="14"/>
        <v xml:space="preserve"> </v>
      </c>
      <c r="R960" s="8" t="str">
        <f>IF(ISNUMBER(_xll.BDP($T960&amp;" Index","DUR_ADJ_OAS_MID")),_xll.BDP($T960&amp;" Index","DUR_ADJ_OAS_MID"),IF(ISNUMBER(_xll.BDP($T960&amp;" Govt","DUR_ADJ_OAS_MID")),_xll.BDP($T960&amp;" Govt","DUR_ADJ_OAS_MID")," "))</f>
        <v xml:space="preserve"> </v>
      </c>
      <c r="S960" s="7" t="str">
        <f ca="1">IF(AND(A959="SVOL",C959="Cash"),                                     SUM(INDIRECT(ADDRESS(ROW()-(COUNTIF(A:A,"SVOL")),COLUMN())):INDIRECT(ADDRESS(ROW()-1,COLUMN()))),                                    IF(AND(A960="TYA",C960="Cash"), SUM(INDIRECT(ADDRESS(ROW()-(COUNTIF(A:A,"TYA")-1),COLUMN())):INDIRECT(ADDRESS(ROW()-1,COLUMN()))),                                    IF(AND(A960="SVOL",ISNUMBER(FIND(" Govt",C960))),"", IF(AND(A960="SVOL",ISNUMBER(FIND(" Index",C960))),J960,                                    IF(ISNUMBER(N960),Q960*N960,IF(ISNUMBER(R960),J960*R960," "))))))</f>
        <v xml:space="preserve"> </v>
      </c>
      <c r="AB960" s="8" t="s">
        <v>2826</v>
      </c>
      <c r="AG960" s="17" t="s">
        <v>6276</v>
      </c>
    </row>
    <row r="961" spans="1:33" x14ac:dyDescent="0.35">
      <c r="A961" t="s">
        <v>1560</v>
      </c>
      <c r="B961" t="s">
        <v>3146</v>
      </c>
      <c r="C961" t="s">
        <v>3147</v>
      </c>
      <c r="D961" t="s">
        <v>3148</v>
      </c>
      <c r="E961" t="s">
        <v>3149</v>
      </c>
      <c r="F961" t="s">
        <v>3150</v>
      </c>
      <c r="G961" s="1">
        <v>-10472.87527867927</v>
      </c>
      <c r="H961" s="1">
        <v>68.28</v>
      </c>
      <c r="I961" s="2">
        <v>-715087.9240282207</v>
      </c>
      <c r="J961" s="3">
        <v>-4.5280980488540956E-3</v>
      </c>
      <c r="K961" s="4">
        <v>157922358.63999999</v>
      </c>
      <c r="L961" s="5">
        <v>6850001</v>
      </c>
      <c r="M961" s="6">
        <v>23.054355560000001</v>
      </c>
      <c r="N961" s="7" t="str">
        <f>IF(ISNUMBER(_xll.BDP($C961, "DELTA_MID")),_xll.BDP($C961, "DELTA_MID")," ")</f>
        <v xml:space="preserve"> </v>
      </c>
      <c r="O961" s="7" t="str">
        <f>IF(ISNUMBER(N961),_xll.BDP($C961, "OPT_UNDL_TICKER")," ")</f>
        <v xml:space="preserve"> </v>
      </c>
      <c r="P961" s="8" t="str">
        <f>IF(ISNUMBER(N961),_xll.BDP($C961, "OPT_UNDL_PX")," ")</f>
        <v xml:space="preserve"> </v>
      </c>
      <c r="Q961" s="7" t="str">
        <f t="shared" ref="Q961:Q1024" si="15">IF(ISNUMBER(N961),+G961*100*P961/K961," ")</f>
        <v xml:space="preserve"> </v>
      </c>
      <c r="R961" s="8" t="str">
        <f>IF(ISNUMBER(_xll.BDP($T961&amp;" Index","DUR_ADJ_OAS_MID")),_xll.BDP($T961&amp;" Index","DUR_ADJ_OAS_MID"),IF(ISNUMBER(_xll.BDP($T961&amp;" Govt","DUR_ADJ_OAS_MID")),_xll.BDP($T961&amp;" Govt","DUR_ADJ_OAS_MID")," "))</f>
        <v xml:space="preserve"> </v>
      </c>
      <c r="S961" s="7" t="str">
        <f ca="1">IF(AND(A960="SVOL",C960="Cash"),                                     SUM(INDIRECT(ADDRESS(ROW()-(COUNTIF(A:A,"SVOL")),COLUMN())):INDIRECT(ADDRESS(ROW()-1,COLUMN()))),                                    IF(AND(A961="TYA",C961="Cash"), SUM(INDIRECT(ADDRESS(ROW()-(COUNTIF(A:A,"TYA")-1),COLUMN())):INDIRECT(ADDRESS(ROW()-1,COLUMN()))),                                    IF(AND(A961="SVOL",ISNUMBER(FIND(" Govt",C961))),"", IF(AND(A961="SVOL",ISNUMBER(FIND(" Index",C961))),J961,                                    IF(ISNUMBER(N961),Q961*N961,IF(ISNUMBER(R961),J961*R961," "))))))</f>
        <v xml:space="preserve"> </v>
      </c>
      <c r="AB961" s="8" t="s">
        <v>2826</v>
      </c>
      <c r="AG961" s="17" t="s">
        <v>6276</v>
      </c>
    </row>
    <row r="962" spans="1:33" x14ac:dyDescent="0.35">
      <c r="A962" t="s">
        <v>1560</v>
      </c>
      <c r="B962" t="s">
        <v>3151</v>
      </c>
      <c r="C962" t="s">
        <v>3152</v>
      </c>
      <c r="D962" t="s">
        <v>3153</v>
      </c>
      <c r="E962" t="s">
        <v>3154</v>
      </c>
      <c r="G962" s="1">
        <v>-1269.973617120414</v>
      </c>
      <c r="H962" s="1">
        <v>87.179154999999994</v>
      </c>
      <c r="I962" s="2">
        <v>-110715.22681285119</v>
      </c>
      <c r="J962" s="3">
        <v>-7.0107379199697601E-4</v>
      </c>
      <c r="K962" s="4">
        <v>157922358.63999999</v>
      </c>
      <c r="L962" s="5">
        <v>6850001</v>
      </c>
      <c r="M962" s="6">
        <v>23.054355560000001</v>
      </c>
      <c r="N962" s="7" t="str">
        <f>IF(ISNUMBER(_xll.BDP($C962, "DELTA_MID")),_xll.BDP($C962, "DELTA_MID")," ")</f>
        <v xml:space="preserve"> </v>
      </c>
      <c r="O962" s="7" t="str">
        <f>IF(ISNUMBER(N962),_xll.BDP($C962, "OPT_UNDL_TICKER")," ")</f>
        <v xml:space="preserve"> </v>
      </c>
      <c r="P962" s="8" t="str">
        <f>IF(ISNUMBER(N962),_xll.BDP($C962, "OPT_UNDL_PX")," ")</f>
        <v xml:space="preserve"> </v>
      </c>
      <c r="Q962" s="7" t="str">
        <f t="shared" si="15"/>
        <v xml:space="preserve"> </v>
      </c>
      <c r="R962" s="8" t="str">
        <f>IF(ISNUMBER(_xll.BDP($T962&amp;" Index","DUR_ADJ_OAS_MID")),_xll.BDP($T962&amp;" Index","DUR_ADJ_OAS_MID"),IF(ISNUMBER(_xll.BDP($T962&amp;" Govt","DUR_ADJ_OAS_MID")),_xll.BDP($T962&amp;" Govt","DUR_ADJ_OAS_MID")," "))</f>
        <v xml:space="preserve"> </v>
      </c>
      <c r="S962" s="7" t="str">
        <f ca="1">IF(AND(A961="SVOL",C961="Cash"),                                     SUM(INDIRECT(ADDRESS(ROW()-(COUNTIF(A:A,"SVOL")),COLUMN())):INDIRECT(ADDRESS(ROW()-1,COLUMN()))),                                    IF(AND(A962="TYA",C962="Cash"), SUM(INDIRECT(ADDRESS(ROW()-(COUNTIF(A:A,"TYA")-1),COLUMN())):INDIRECT(ADDRESS(ROW()-1,COLUMN()))),                                    IF(AND(A962="SVOL",ISNUMBER(FIND(" Govt",C962))),"", IF(AND(A962="SVOL",ISNUMBER(FIND(" Index",C962))),J962,                                    IF(ISNUMBER(N962),Q962*N962,IF(ISNUMBER(R962),J962*R962," "))))))</f>
        <v xml:space="preserve"> </v>
      </c>
      <c r="AB962" s="8" t="s">
        <v>2826</v>
      </c>
      <c r="AG962" s="17" t="s">
        <v>6276</v>
      </c>
    </row>
    <row r="963" spans="1:33" x14ac:dyDescent="0.35">
      <c r="A963" t="s">
        <v>1560</v>
      </c>
      <c r="B963" t="s">
        <v>3155</v>
      </c>
      <c r="C963" t="s">
        <v>3156</v>
      </c>
      <c r="D963" t="s">
        <v>3157</v>
      </c>
      <c r="E963" t="s">
        <v>3158</v>
      </c>
      <c r="G963" s="1">
        <v>-256.41442298081671</v>
      </c>
      <c r="H963" s="1">
        <v>1614.1468</v>
      </c>
      <c r="I963" s="2">
        <v>-413890.52032833162</v>
      </c>
      <c r="J963" s="3">
        <v>-2.6208481426739389E-3</v>
      </c>
      <c r="K963" s="4">
        <v>157922358.63999999</v>
      </c>
      <c r="L963" s="5">
        <v>6850001</v>
      </c>
      <c r="M963" s="6">
        <v>23.054355560000001</v>
      </c>
      <c r="N963" s="7" t="str">
        <f>IF(ISNUMBER(_xll.BDP($C963, "DELTA_MID")),_xll.BDP($C963, "DELTA_MID")," ")</f>
        <v xml:space="preserve"> </v>
      </c>
      <c r="O963" s="7" t="str">
        <f>IF(ISNUMBER(N963),_xll.BDP($C963, "OPT_UNDL_TICKER")," ")</f>
        <v xml:space="preserve"> </v>
      </c>
      <c r="P963" s="8" t="str">
        <f>IF(ISNUMBER(N963),_xll.BDP($C963, "OPT_UNDL_PX")," ")</f>
        <v xml:space="preserve"> </v>
      </c>
      <c r="Q963" s="7" t="str">
        <f t="shared" si="15"/>
        <v xml:space="preserve"> </v>
      </c>
      <c r="R963" s="8" t="str">
        <f>IF(ISNUMBER(_xll.BDP($T963&amp;" Index","DUR_ADJ_OAS_MID")),_xll.BDP($T963&amp;" Index","DUR_ADJ_OAS_MID"),IF(ISNUMBER(_xll.BDP($T963&amp;" Govt","DUR_ADJ_OAS_MID")),_xll.BDP($T963&amp;" Govt","DUR_ADJ_OAS_MID")," "))</f>
        <v xml:space="preserve"> </v>
      </c>
      <c r="S963" s="7" t="str">
        <f ca="1">IF(AND(A962="SVOL",C962="Cash"),                                     SUM(INDIRECT(ADDRESS(ROW()-(COUNTIF(A:A,"SVOL")),COLUMN())):INDIRECT(ADDRESS(ROW()-1,COLUMN()))),                                    IF(AND(A963="TYA",C963="Cash"), SUM(INDIRECT(ADDRESS(ROW()-(COUNTIF(A:A,"TYA")-1),COLUMN())):INDIRECT(ADDRESS(ROW()-1,COLUMN()))),                                    IF(AND(A963="SVOL",ISNUMBER(FIND(" Govt",C963))),"", IF(AND(A963="SVOL",ISNUMBER(FIND(" Index",C963))),J963,                                    IF(ISNUMBER(N963),Q963*N963,IF(ISNUMBER(R963),J963*R963," "))))))</f>
        <v xml:space="preserve"> </v>
      </c>
      <c r="AB963" s="8" t="s">
        <v>2826</v>
      </c>
      <c r="AG963" s="17" t="s">
        <v>6276</v>
      </c>
    </row>
    <row r="964" spans="1:33" x14ac:dyDescent="0.35">
      <c r="A964" t="s">
        <v>1560</v>
      </c>
      <c r="B964" t="s">
        <v>3159</v>
      </c>
      <c r="C964" t="s">
        <v>3160</v>
      </c>
      <c r="D964" t="s">
        <v>3161</v>
      </c>
      <c r="E964" t="s">
        <v>3162</v>
      </c>
      <c r="G964" s="1">
        <v>-1423.4810166914581</v>
      </c>
      <c r="H964" s="1">
        <v>104.63674</v>
      </c>
      <c r="I964" s="2">
        <v>-148948.41303847969</v>
      </c>
      <c r="J964" s="3">
        <v>-9.4317495205363977E-4</v>
      </c>
      <c r="K964" s="4">
        <v>157922358.63999999</v>
      </c>
      <c r="L964" s="5">
        <v>6850001</v>
      </c>
      <c r="M964" s="6">
        <v>23.054355560000001</v>
      </c>
      <c r="N964" s="7" t="str">
        <f>IF(ISNUMBER(_xll.BDP($C964, "DELTA_MID")),_xll.BDP($C964, "DELTA_MID")," ")</f>
        <v xml:space="preserve"> </v>
      </c>
      <c r="O964" s="7" t="str">
        <f>IF(ISNUMBER(N964),_xll.BDP($C964, "OPT_UNDL_TICKER")," ")</f>
        <v xml:space="preserve"> </v>
      </c>
      <c r="P964" s="8" t="str">
        <f>IF(ISNUMBER(N964),_xll.BDP($C964, "OPT_UNDL_PX")," ")</f>
        <v xml:space="preserve"> </v>
      </c>
      <c r="Q964" s="7" t="str">
        <f t="shared" si="15"/>
        <v xml:space="preserve"> </v>
      </c>
      <c r="R964" s="8" t="str">
        <f>IF(ISNUMBER(_xll.BDP($T964&amp;" Index","DUR_ADJ_OAS_MID")),_xll.BDP($T964&amp;" Index","DUR_ADJ_OAS_MID"),IF(ISNUMBER(_xll.BDP($T964&amp;" Govt","DUR_ADJ_OAS_MID")),_xll.BDP($T964&amp;" Govt","DUR_ADJ_OAS_MID")," "))</f>
        <v xml:space="preserve"> </v>
      </c>
      <c r="S964" s="7" t="str">
        <f ca="1">IF(AND(A963="SVOL",C963="Cash"),                                     SUM(INDIRECT(ADDRESS(ROW()-(COUNTIF(A:A,"SVOL")),COLUMN())):INDIRECT(ADDRESS(ROW()-1,COLUMN()))),                                    IF(AND(A964="TYA",C964="Cash"), SUM(INDIRECT(ADDRESS(ROW()-(COUNTIF(A:A,"TYA")-1),COLUMN())):INDIRECT(ADDRESS(ROW()-1,COLUMN()))),                                    IF(AND(A964="SVOL",ISNUMBER(FIND(" Govt",C964))),"", IF(AND(A964="SVOL",ISNUMBER(FIND(" Index",C964))),J964,                                    IF(ISNUMBER(N964),Q964*N964,IF(ISNUMBER(R964),J964*R964," "))))))</f>
        <v xml:space="preserve"> </v>
      </c>
      <c r="AB964" s="8" t="s">
        <v>2826</v>
      </c>
      <c r="AG964" s="17" t="s">
        <v>6276</v>
      </c>
    </row>
    <row r="965" spans="1:33" x14ac:dyDescent="0.35">
      <c r="A965" t="s">
        <v>1560</v>
      </c>
      <c r="B965" t="s">
        <v>3163</v>
      </c>
      <c r="C965" t="s">
        <v>3164</v>
      </c>
      <c r="D965" t="s">
        <v>3165</v>
      </c>
      <c r="E965" t="s">
        <v>3166</v>
      </c>
      <c r="F965" t="s">
        <v>3167</v>
      </c>
      <c r="G965" s="1">
        <v>-535.57499015280428</v>
      </c>
      <c r="H965" s="1">
        <v>233.72</v>
      </c>
      <c r="I965" s="2">
        <v>-125174.58669851341</v>
      </c>
      <c r="J965" s="3">
        <v>-7.9263372062382607E-4</v>
      </c>
      <c r="K965" s="4">
        <v>157922358.63999999</v>
      </c>
      <c r="L965" s="5">
        <v>6850001</v>
      </c>
      <c r="M965" s="6">
        <v>23.054355560000001</v>
      </c>
      <c r="N965" s="7" t="str">
        <f>IF(ISNUMBER(_xll.BDP($C965, "DELTA_MID")),_xll.BDP($C965, "DELTA_MID")," ")</f>
        <v xml:space="preserve"> </v>
      </c>
      <c r="O965" s="7" t="str">
        <f>IF(ISNUMBER(N965),_xll.BDP($C965, "OPT_UNDL_TICKER")," ")</f>
        <v xml:space="preserve"> </v>
      </c>
      <c r="P965" s="8" t="str">
        <f>IF(ISNUMBER(N965),_xll.BDP($C965, "OPT_UNDL_PX")," ")</f>
        <v xml:space="preserve"> </v>
      </c>
      <c r="Q965" s="7" t="str">
        <f t="shared" si="15"/>
        <v xml:space="preserve"> </v>
      </c>
      <c r="R965" s="8" t="str">
        <f>IF(ISNUMBER(_xll.BDP($T965&amp;" Index","DUR_ADJ_OAS_MID")),_xll.BDP($T965&amp;" Index","DUR_ADJ_OAS_MID"),IF(ISNUMBER(_xll.BDP($T965&amp;" Govt","DUR_ADJ_OAS_MID")),_xll.BDP($T965&amp;" Govt","DUR_ADJ_OAS_MID")," "))</f>
        <v xml:space="preserve"> </v>
      </c>
      <c r="S965" s="7" t="str">
        <f ca="1">IF(AND(A964="SVOL",C964="Cash"),                                     SUM(INDIRECT(ADDRESS(ROW()-(COUNTIF(A:A,"SVOL")),COLUMN())):INDIRECT(ADDRESS(ROW()-1,COLUMN()))),                                    IF(AND(A965="TYA",C965="Cash"), SUM(INDIRECT(ADDRESS(ROW()-(COUNTIF(A:A,"TYA")-1),COLUMN())):INDIRECT(ADDRESS(ROW()-1,COLUMN()))),                                    IF(AND(A965="SVOL",ISNUMBER(FIND(" Govt",C965))),"", IF(AND(A965="SVOL",ISNUMBER(FIND(" Index",C965))),J965,                                    IF(ISNUMBER(N965),Q965*N965,IF(ISNUMBER(R965),J965*R965," "))))))</f>
        <v xml:space="preserve"> </v>
      </c>
      <c r="AB965" s="8" t="s">
        <v>2826</v>
      </c>
      <c r="AG965" s="17" t="s">
        <v>6276</v>
      </c>
    </row>
    <row r="966" spans="1:33" x14ac:dyDescent="0.35">
      <c r="A966" t="s">
        <v>1560</v>
      </c>
      <c r="B966" t="s">
        <v>3168</v>
      </c>
      <c r="C966" t="s">
        <v>3169</v>
      </c>
      <c r="D966" t="s">
        <v>3170</v>
      </c>
      <c r="E966" t="s">
        <v>3171</v>
      </c>
      <c r="G966" s="1">
        <v>-4451.6002845581907</v>
      </c>
      <c r="H966" s="1">
        <v>150.1425375</v>
      </c>
      <c r="I966" s="2">
        <v>-668374.56265928887</v>
      </c>
      <c r="J966" s="3">
        <v>-4.2322985067802616E-3</v>
      </c>
      <c r="K966" s="4">
        <v>157922358.63999999</v>
      </c>
      <c r="L966" s="5">
        <v>6850001</v>
      </c>
      <c r="M966" s="6">
        <v>23.054355560000001</v>
      </c>
      <c r="N966" s="7" t="str">
        <f>IF(ISNUMBER(_xll.BDP($C966, "DELTA_MID")),_xll.BDP($C966, "DELTA_MID")," ")</f>
        <v xml:space="preserve"> </v>
      </c>
      <c r="O966" s="7" t="str">
        <f>IF(ISNUMBER(N966),_xll.BDP($C966, "OPT_UNDL_TICKER")," ")</f>
        <v xml:space="preserve"> </v>
      </c>
      <c r="P966" s="8" t="str">
        <f>IF(ISNUMBER(N966),_xll.BDP($C966, "OPT_UNDL_PX")," ")</f>
        <v xml:space="preserve"> </v>
      </c>
      <c r="Q966" s="7" t="str">
        <f t="shared" si="15"/>
        <v xml:space="preserve"> </v>
      </c>
      <c r="R966" s="8" t="str">
        <f>IF(ISNUMBER(_xll.BDP($T966&amp;" Index","DUR_ADJ_OAS_MID")),_xll.BDP($T966&amp;" Index","DUR_ADJ_OAS_MID"),IF(ISNUMBER(_xll.BDP($T966&amp;" Govt","DUR_ADJ_OAS_MID")),_xll.BDP($T966&amp;" Govt","DUR_ADJ_OAS_MID")," "))</f>
        <v xml:space="preserve"> </v>
      </c>
      <c r="S966" s="7" t="str">
        <f ca="1">IF(AND(A965="SVOL",C965="Cash"),                                     SUM(INDIRECT(ADDRESS(ROW()-(COUNTIF(A:A,"SVOL")),COLUMN())):INDIRECT(ADDRESS(ROW()-1,COLUMN()))),                                    IF(AND(A966="TYA",C966="Cash"), SUM(INDIRECT(ADDRESS(ROW()-(COUNTIF(A:A,"TYA")-1),COLUMN())):INDIRECT(ADDRESS(ROW()-1,COLUMN()))),                                    IF(AND(A966="SVOL",ISNUMBER(FIND(" Govt",C966))),"", IF(AND(A966="SVOL",ISNUMBER(FIND(" Index",C966))),J966,                                    IF(ISNUMBER(N966),Q966*N966,IF(ISNUMBER(R966),J966*R966," "))))))</f>
        <v xml:space="preserve"> </v>
      </c>
      <c r="AB966" s="8" t="s">
        <v>2826</v>
      </c>
      <c r="AG966" s="17" t="s">
        <v>6276</v>
      </c>
    </row>
    <row r="967" spans="1:33" x14ac:dyDescent="0.35">
      <c r="A967" t="s">
        <v>1560</v>
      </c>
      <c r="B967" t="s">
        <v>3172</v>
      </c>
      <c r="C967" t="s">
        <v>3173</v>
      </c>
      <c r="D967" t="s">
        <v>3174</v>
      </c>
      <c r="E967" t="s">
        <v>3175</v>
      </c>
      <c r="F967" t="s">
        <v>3176</v>
      </c>
      <c r="G967" s="1">
        <v>-6410.7626269030407</v>
      </c>
      <c r="H967" s="1">
        <v>25.707295999999999</v>
      </c>
      <c r="I967" s="2">
        <v>-164803.37243553411</v>
      </c>
      <c r="J967" s="3">
        <v>-1.0435721316144979E-3</v>
      </c>
      <c r="K967" s="4">
        <v>157922358.63999999</v>
      </c>
      <c r="L967" s="5">
        <v>6850001</v>
      </c>
      <c r="M967" s="6">
        <v>23.054355560000001</v>
      </c>
      <c r="N967" s="7" t="str">
        <f>IF(ISNUMBER(_xll.BDP($C967, "DELTA_MID")),_xll.BDP($C967, "DELTA_MID")," ")</f>
        <v xml:space="preserve"> </v>
      </c>
      <c r="O967" s="7" t="str">
        <f>IF(ISNUMBER(N967),_xll.BDP($C967, "OPT_UNDL_TICKER")," ")</f>
        <v xml:space="preserve"> </v>
      </c>
      <c r="P967" s="8" t="str">
        <f>IF(ISNUMBER(N967),_xll.BDP($C967, "OPT_UNDL_PX")," ")</f>
        <v xml:space="preserve"> </v>
      </c>
      <c r="Q967" s="7" t="str">
        <f t="shared" si="15"/>
        <v xml:space="preserve"> </v>
      </c>
      <c r="R967" s="8" t="str">
        <f>IF(ISNUMBER(_xll.BDP($T967&amp;" Index","DUR_ADJ_OAS_MID")),_xll.BDP($T967&amp;" Index","DUR_ADJ_OAS_MID"),IF(ISNUMBER(_xll.BDP($T967&amp;" Govt","DUR_ADJ_OAS_MID")),_xll.BDP($T967&amp;" Govt","DUR_ADJ_OAS_MID")," "))</f>
        <v xml:space="preserve"> </v>
      </c>
      <c r="S967" s="7" t="str">
        <f ca="1">IF(AND(A966="SVOL",C966="Cash"),                                     SUM(INDIRECT(ADDRESS(ROW()-(COUNTIF(A:A,"SVOL")),COLUMN())):INDIRECT(ADDRESS(ROW()-1,COLUMN()))),                                    IF(AND(A967="TYA",C967="Cash"), SUM(INDIRECT(ADDRESS(ROW()-(COUNTIF(A:A,"TYA")-1),COLUMN())):INDIRECT(ADDRESS(ROW()-1,COLUMN()))),                                    IF(AND(A967="SVOL",ISNUMBER(FIND(" Govt",C967))),"", IF(AND(A967="SVOL",ISNUMBER(FIND(" Index",C967))),J967,                                    IF(ISNUMBER(N967),Q967*N967,IF(ISNUMBER(R967),J967*R967," "))))))</f>
        <v xml:space="preserve"> </v>
      </c>
      <c r="AB967" s="8" t="s">
        <v>2826</v>
      </c>
      <c r="AG967" s="17" t="s">
        <v>6276</v>
      </c>
    </row>
    <row r="968" spans="1:33" x14ac:dyDescent="0.35">
      <c r="A968" t="s">
        <v>1560</v>
      </c>
      <c r="B968" t="s">
        <v>3177</v>
      </c>
      <c r="C968" t="s">
        <v>3178</v>
      </c>
      <c r="D968" t="s">
        <v>3179</v>
      </c>
      <c r="E968" t="s">
        <v>3180</v>
      </c>
      <c r="G968" s="1">
        <v>-3313.3665465096519</v>
      </c>
      <c r="H968" s="1">
        <v>134.06537499999999</v>
      </c>
      <c r="I968" s="2">
        <v>-444207.72857027152</v>
      </c>
      <c r="J968" s="3">
        <v>-2.8128235444031579E-3</v>
      </c>
      <c r="K968" s="4">
        <v>157922358.63999999</v>
      </c>
      <c r="L968" s="5">
        <v>6850001</v>
      </c>
      <c r="M968" s="6">
        <v>23.054355560000001</v>
      </c>
      <c r="N968" s="7" t="str">
        <f>IF(ISNUMBER(_xll.BDP($C968, "DELTA_MID")),_xll.BDP($C968, "DELTA_MID")," ")</f>
        <v xml:space="preserve"> </v>
      </c>
      <c r="O968" s="7" t="str">
        <f>IF(ISNUMBER(N968),_xll.BDP($C968, "OPT_UNDL_TICKER")," ")</f>
        <v xml:space="preserve"> </v>
      </c>
      <c r="P968" s="8" t="str">
        <f>IF(ISNUMBER(N968),_xll.BDP($C968, "OPT_UNDL_PX")," ")</f>
        <v xml:space="preserve"> </v>
      </c>
      <c r="Q968" s="7" t="str">
        <f t="shared" si="15"/>
        <v xml:space="preserve"> </v>
      </c>
      <c r="R968" s="8" t="str">
        <f>IF(ISNUMBER(_xll.BDP($T968&amp;" Index","DUR_ADJ_OAS_MID")),_xll.BDP($T968&amp;" Index","DUR_ADJ_OAS_MID"),IF(ISNUMBER(_xll.BDP($T968&amp;" Govt","DUR_ADJ_OAS_MID")),_xll.BDP($T968&amp;" Govt","DUR_ADJ_OAS_MID")," "))</f>
        <v xml:space="preserve"> </v>
      </c>
      <c r="S968" s="7" t="str">
        <f ca="1">IF(AND(A967="SVOL",C967="Cash"),                                     SUM(INDIRECT(ADDRESS(ROW()-(COUNTIF(A:A,"SVOL")),COLUMN())):INDIRECT(ADDRESS(ROW()-1,COLUMN()))),                                    IF(AND(A968="TYA",C968="Cash"), SUM(INDIRECT(ADDRESS(ROW()-(COUNTIF(A:A,"TYA")-1),COLUMN())):INDIRECT(ADDRESS(ROW()-1,COLUMN()))),                                    IF(AND(A968="SVOL",ISNUMBER(FIND(" Govt",C968))),"", IF(AND(A968="SVOL",ISNUMBER(FIND(" Index",C968))),J968,                                    IF(ISNUMBER(N968),Q968*N968,IF(ISNUMBER(R968),J968*R968," "))))))</f>
        <v xml:space="preserve"> </v>
      </c>
      <c r="AB968" s="8" t="s">
        <v>2826</v>
      </c>
      <c r="AG968" s="17" t="s">
        <v>6276</v>
      </c>
    </row>
    <row r="969" spans="1:33" x14ac:dyDescent="0.35">
      <c r="A969" t="s">
        <v>1560</v>
      </c>
      <c r="B969" t="s">
        <v>3181</v>
      </c>
      <c r="C969" t="s">
        <v>3182</v>
      </c>
      <c r="D969" t="s">
        <v>3183</v>
      </c>
      <c r="E969" t="s">
        <v>3184</v>
      </c>
      <c r="F969" t="s">
        <v>3185</v>
      </c>
      <c r="G969" s="1">
        <v>-431.39669059263917</v>
      </c>
      <c r="H969" s="1">
        <v>216.13</v>
      </c>
      <c r="I969" s="2">
        <v>-93237.766737787111</v>
      </c>
      <c r="J969" s="3">
        <v>-5.9040257212933378E-4</v>
      </c>
      <c r="K969" s="4">
        <v>157922358.63999999</v>
      </c>
      <c r="L969" s="5">
        <v>6850001</v>
      </c>
      <c r="M969" s="6">
        <v>23.054355560000001</v>
      </c>
      <c r="N969" s="7" t="str">
        <f>IF(ISNUMBER(_xll.BDP($C969, "DELTA_MID")),_xll.BDP($C969, "DELTA_MID")," ")</f>
        <v xml:space="preserve"> </v>
      </c>
      <c r="O969" s="7" t="str">
        <f>IF(ISNUMBER(N969),_xll.BDP($C969, "OPT_UNDL_TICKER")," ")</f>
        <v xml:space="preserve"> </v>
      </c>
      <c r="P969" s="8" t="str">
        <f>IF(ISNUMBER(N969),_xll.BDP($C969, "OPT_UNDL_PX")," ")</f>
        <v xml:space="preserve"> </v>
      </c>
      <c r="Q969" s="7" t="str">
        <f t="shared" si="15"/>
        <v xml:space="preserve"> </v>
      </c>
      <c r="R969" s="8" t="str">
        <f>IF(ISNUMBER(_xll.BDP($T969&amp;" Index","DUR_ADJ_OAS_MID")),_xll.BDP($T969&amp;" Index","DUR_ADJ_OAS_MID"),IF(ISNUMBER(_xll.BDP($T969&amp;" Govt","DUR_ADJ_OAS_MID")),_xll.BDP($T969&amp;" Govt","DUR_ADJ_OAS_MID")," "))</f>
        <v xml:space="preserve"> </v>
      </c>
      <c r="S969" s="7" t="str">
        <f ca="1">IF(AND(A968="SVOL",C968="Cash"),                                     SUM(INDIRECT(ADDRESS(ROW()-(COUNTIF(A:A,"SVOL")),COLUMN())):INDIRECT(ADDRESS(ROW()-1,COLUMN()))),                                    IF(AND(A969="TYA",C969="Cash"), SUM(INDIRECT(ADDRESS(ROW()-(COUNTIF(A:A,"TYA")-1),COLUMN())):INDIRECT(ADDRESS(ROW()-1,COLUMN()))),                                    IF(AND(A969="SVOL",ISNUMBER(FIND(" Govt",C969))),"", IF(AND(A969="SVOL",ISNUMBER(FIND(" Index",C969))),J969,                                    IF(ISNUMBER(N969),Q969*N969,IF(ISNUMBER(R969),J969*R969," "))))))</f>
        <v xml:space="preserve"> </v>
      </c>
      <c r="AB969" s="8" t="s">
        <v>2826</v>
      </c>
      <c r="AG969" s="17" t="s">
        <v>6276</v>
      </c>
    </row>
    <row r="970" spans="1:33" x14ac:dyDescent="0.35">
      <c r="A970" t="s">
        <v>1560</v>
      </c>
      <c r="B970" t="s">
        <v>3186</v>
      </c>
      <c r="C970" t="s">
        <v>3187</v>
      </c>
      <c r="D970" t="s">
        <v>3188</v>
      </c>
      <c r="E970" t="s">
        <v>3189</v>
      </c>
      <c r="G970" s="1">
        <v>-1958.4432753358351</v>
      </c>
      <c r="H970" s="1">
        <v>106.825</v>
      </c>
      <c r="I970" s="2">
        <v>-209210.70288775061</v>
      </c>
      <c r="J970" s="3">
        <v>-1.324769365715133E-3</v>
      </c>
      <c r="K970" s="4">
        <v>157922358.63999999</v>
      </c>
      <c r="L970" s="5">
        <v>6850001</v>
      </c>
      <c r="M970" s="6">
        <v>23.054355560000001</v>
      </c>
      <c r="N970" s="7" t="str">
        <f>IF(ISNUMBER(_xll.BDP($C970, "DELTA_MID")),_xll.BDP($C970, "DELTA_MID")," ")</f>
        <v xml:space="preserve"> </v>
      </c>
      <c r="O970" s="7" t="str">
        <f>IF(ISNUMBER(N970),_xll.BDP($C970, "OPT_UNDL_TICKER")," ")</f>
        <v xml:space="preserve"> </v>
      </c>
      <c r="P970" s="8" t="str">
        <f>IF(ISNUMBER(N970),_xll.BDP($C970, "OPT_UNDL_PX")," ")</f>
        <v xml:space="preserve"> </v>
      </c>
      <c r="Q970" s="7" t="str">
        <f t="shared" si="15"/>
        <v xml:space="preserve"> </v>
      </c>
      <c r="R970" s="8" t="str">
        <f>IF(ISNUMBER(_xll.BDP($T970&amp;" Index","DUR_ADJ_OAS_MID")),_xll.BDP($T970&amp;" Index","DUR_ADJ_OAS_MID"),IF(ISNUMBER(_xll.BDP($T970&amp;" Govt","DUR_ADJ_OAS_MID")),_xll.BDP($T970&amp;" Govt","DUR_ADJ_OAS_MID")," "))</f>
        <v xml:space="preserve"> </v>
      </c>
      <c r="S970" s="7" t="str">
        <f ca="1">IF(AND(A969="SVOL",C969="Cash"),                                     SUM(INDIRECT(ADDRESS(ROW()-(COUNTIF(A:A,"SVOL")),COLUMN())):INDIRECT(ADDRESS(ROW()-1,COLUMN()))),                                    IF(AND(A970="TYA",C970="Cash"), SUM(INDIRECT(ADDRESS(ROW()-(COUNTIF(A:A,"TYA")-1),COLUMN())):INDIRECT(ADDRESS(ROW()-1,COLUMN()))),                                    IF(AND(A970="SVOL",ISNUMBER(FIND(" Govt",C970))),"", IF(AND(A970="SVOL",ISNUMBER(FIND(" Index",C970))),J970,                                    IF(ISNUMBER(N970),Q970*N970,IF(ISNUMBER(R970),J970*R970," "))))))</f>
        <v xml:space="preserve"> </v>
      </c>
      <c r="AB970" s="8" t="s">
        <v>2826</v>
      </c>
      <c r="AG970" s="17" t="s">
        <v>6276</v>
      </c>
    </row>
    <row r="971" spans="1:33" x14ac:dyDescent="0.35">
      <c r="A971" t="s">
        <v>1560</v>
      </c>
      <c r="B971" t="s">
        <v>3190</v>
      </c>
      <c r="C971" t="s">
        <v>3191</v>
      </c>
      <c r="D971" t="s">
        <v>3192</v>
      </c>
      <c r="E971" t="s">
        <v>3193</v>
      </c>
      <c r="F971" t="s">
        <v>3194</v>
      </c>
      <c r="G971" s="1">
        <v>-2356.4469414357131</v>
      </c>
      <c r="H971" s="1">
        <v>274.06</v>
      </c>
      <c r="I971" s="2">
        <v>-645807.84876987152</v>
      </c>
      <c r="J971" s="3">
        <v>-4.0894009836951331E-3</v>
      </c>
      <c r="K971" s="4">
        <v>157922358.63999999</v>
      </c>
      <c r="L971" s="5">
        <v>6850001</v>
      </c>
      <c r="M971" s="6">
        <v>23.054355560000001</v>
      </c>
      <c r="N971" s="7" t="str">
        <f>IF(ISNUMBER(_xll.BDP($C971, "DELTA_MID")),_xll.BDP($C971, "DELTA_MID")," ")</f>
        <v xml:space="preserve"> </v>
      </c>
      <c r="O971" s="7" t="str">
        <f>IF(ISNUMBER(N971),_xll.BDP($C971, "OPT_UNDL_TICKER")," ")</f>
        <v xml:space="preserve"> </v>
      </c>
      <c r="P971" s="8" t="str">
        <f>IF(ISNUMBER(N971),_xll.BDP($C971, "OPT_UNDL_PX")," ")</f>
        <v xml:space="preserve"> </v>
      </c>
      <c r="Q971" s="7" t="str">
        <f t="shared" si="15"/>
        <v xml:space="preserve"> </v>
      </c>
      <c r="R971" s="8" t="str">
        <f>IF(ISNUMBER(_xll.BDP($T971&amp;" Index","DUR_ADJ_OAS_MID")),_xll.BDP($T971&amp;" Index","DUR_ADJ_OAS_MID"),IF(ISNUMBER(_xll.BDP($T971&amp;" Govt","DUR_ADJ_OAS_MID")),_xll.BDP($T971&amp;" Govt","DUR_ADJ_OAS_MID")," "))</f>
        <v xml:space="preserve"> </v>
      </c>
      <c r="S971" s="7" t="str">
        <f ca="1">IF(AND(A970="SVOL",C970="Cash"),                                     SUM(INDIRECT(ADDRESS(ROW()-(COUNTIF(A:A,"SVOL")),COLUMN())):INDIRECT(ADDRESS(ROW()-1,COLUMN()))),                                    IF(AND(A971="TYA",C971="Cash"), SUM(INDIRECT(ADDRESS(ROW()-(COUNTIF(A:A,"TYA")-1),COLUMN())):INDIRECT(ADDRESS(ROW()-1,COLUMN()))),                                    IF(AND(A971="SVOL",ISNUMBER(FIND(" Govt",C971))),"", IF(AND(A971="SVOL",ISNUMBER(FIND(" Index",C971))),J971,                                    IF(ISNUMBER(N971),Q971*N971,IF(ISNUMBER(R971),J971*R971," "))))))</f>
        <v xml:space="preserve"> </v>
      </c>
      <c r="AB971" s="8" t="s">
        <v>2826</v>
      </c>
      <c r="AG971" s="17" t="s">
        <v>6276</v>
      </c>
    </row>
    <row r="972" spans="1:33" x14ac:dyDescent="0.35">
      <c r="A972" t="s">
        <v>1560</v>
      </c>
      <c r="B972" t="s">
        <v>3195</v>
      </c>
      <c r="C972" t="s">
        <v>3196</v>
      </c>
      <c r="D972" t="s">
        <v>3197</v>
      </c>
      <c r="E972" t="s">
        <v>3198</v>
      </c>
      <c r="G972" s="1">
        <v>-14776.562269035931</v>
      </c>
      <c r="H972" s="1">
        <v>6.5163249999999993</v>
      </c>
      <c r="I972" s="2">
        <v>-96288.88212777552</v>
      </c>
      <c r="J972" s="3">
        <v>-6.0972292306801074E-4</v>
      </c>
      <c r="K972" s="4">
        <v>157922358.63999999</v>
      </c>
      <c r="L972" s="5">
        <v>6850001</v>
      </c>
      <c r="M972" s="6">
        <v>23.054355560000001</v>
      </c>
      <c r="N972" s="7" t="str">
        <f>IF(ISNUMBER(_xll.BDP($C972, "DELTA_MID")),_xll.BDP($C972, "DELTA_MID")," ")</f>
        <v xml:space="preserve"> </v>
      </c>
      <c r="O972" s="7" t="str">
        <f>IF(ISNUMBER(N972),_xll.BDP($C972, "OPT_UNDL_TICKER")," ")</f>
        <v xml:space="preserve"> </v>
      </c>
      <c r="P972" s="8" t="str">
        <f>IF(ISNUMBER(N972),_xll.BDP($C972, "OPT_UNDL_PX")," ")</f>
        <v xml:space="preserve"> </v>
      </c>
      <c r="Q972" s="7" t="str">
        <f t="shared" si="15"/>
        <v xml:space="preserve"> </v>
      </c>
      <c r="R972" s="8" t="str">
        <f>IF(ISNUMBER(_xll.BDP($T972&amp;" Index","DUR_ADJ_OAS_MID")),_xll.BDP($T972&amp;" Index","DUR_ADJ_OAS_MID"),IF(ISNUMBER(_xll.BDP($T972&amp;" Govt","DUR_ADJ_OAS_MID")),_xll.BDP($T972&amp;" Govt","DUR_ADJ_OAS_MID")," "))</f>
        <v xml:space="preserve"> </v>
      </c>
      <c r="S972" s="7" t="str">
        <f ca="1">IF(AND(A971="SVOL",C971="Cash"),                                     SUM(INDIRECT(ADDRESS(ROW()-(COUNTIF(A:A,"SVOL")),COLUMN())):INDIRECT(ADDRESS(ROW()-1,COLUMN()))),                                    IF(AND(A972="TYA",C972="Cash"), SUM(INDIRECT(ADDRESS(ROW()-(COUNTIF(A:A,"TYA")-1),COLUMN())):INDIRECT(ADDRESS(ROW()-1,COLUMN()))),                                    IF(AND(A972="SVOL",ISNUMBER(FIND(" Govt",C972))),"", IF(AND(A972="SVOL",ISNUMBER(FIND(" Index",C972))),J972,                                    IF(ISNUMBER(N972),Q972*N972,IF(ISNUMBER(R972),J972*R972," "))))))</f>
        <v xml:space="preserve"> </v>
      </c>
      <c r="AB972" s="8" t="s">
        <v>2826</v>
      </c>
      <c r="AG972" s="17" t="s">
        <v>6276</v>
      </c>
    </row>
    <row r="973" spans="1:33" x14ac:dyDescent="0.35">
      <c r="A973" t="s">
        <v>1560</v>
      </c>
      <c r="B973" t="s">
        <v>3199</v>
      </c>
      <c r="C973" t="s">
        <v>3200</v>
      </c>
      <c r="D973" t="s">
        <v>3201</v>
      </c>
      <c r="E973" t="s">
        <v>3202</v>
      </c>
      <c r="F973" t="s">
        <v>3203</v>
      </c>
      <c r="G973" s="1">
        <v>-2128.1674516311568</v>
      </c>
      <c r="H973" s="1">
        <v>72.209999999999994</v>
      </c>
      <c r="I973" s="2">
        <v>-153674.9716822858</v>
      </c>
      <c r="J973" s="3">
        <v>-9.7310458763222687E-4</v>
      </c>
      <c r="K973" s="4">
        <v>157922358.63999999</v>
      </c>
      <c r="L973" s="5">
        <v>6850001</v>
      </c>
      <c r="M973" s="6">
        <v>23.054355560000001</v>
      </c>
      <c r="N973" s="7" t="str">
        <f>IF(ISNUMBER(_xll.BDP($C973, "DELTA_MID")),_xll.BDP($C973, "DELTA_MID")," ")</f>
        <v xml:space="preserve"> </v>
      </c>
      <c r="O973" s="7" t="str">
        <f>IF(ISNUMBER(N973),_xll.BDP($C973, "OPT_UNDL_TICKER")," ")</f>
        <v xml:space="preserve"> </v>
      </c>
      <c r="P973" s="8" t="str">
        <f>IF(ISNUMBER(N973),_xll.BDP($C973, "OPT_UNDL_PX")," ")</f>
        <v xml:space="preserve"> </v>
      </c>
      <c r="Q973" s="7" t="str">
        <f t="shared" si="15"/>
        <v xml:space="preserve"> </v>
      </c>
      <c r="R973" s="8" t="str">
        <f>IF(ISNUMBER(_xll.BDP($T973&amp;" Index","DUR_ADJ_OAS_MID")),_xll.BDP($T973&amp;" Index","DUR_ADJ_OAS_MID"),IF(ISNUMBER(_xll.BDP($T973&amp;" Govt","DUR_ADJ_OAS_MID")),_xll.BDP($T973&amp;" Govt","DUR_ADJ_OAS_MID")," "))</f>
        <v xml:space="preserve"> </v>
      </c>
      <c r="S973" s="7" t="str">
        <f ca="1">IF(AND(A972="SVOL",C972="Cash"),                                     SUM(INDIRECT(ADDRESS(ROW()-(COUNTIF(A:A,"SVOL")),COLUMN())):INDIRECT(ADDRESS(ROW()-1,COLUMN()))),                                    IF(AND(A973="TYA",C973="Cash"), SUM(INDIRECT(ADDRESS(ROW()-(COUNTIF(A:A,"TYA")-1),COLUMN())):INDIRECT(ADDRESS(ROW()-1,COLUMN()))),                                    IF(AND(A973="SVOL",ISNUMBER(FIND(" Govt",C973))),"", IF(AND(A973="SVOL",ISNUMBER(FIND(" Index",C973))),J973,                                    IF(ISNUMBER(N973),Q973*N973,IF(ISNUMBER(R973),J973*R973," "))))))</f>
        <v xml:space="preserve"> </v>
      </c>
      <c r="AB973" s="8" t="s">
        <v>2826</v>
      </c>
      <c r="AG973" s="17" t="s">
        <v>6276</v>
      </c>
    </row>
    <row r="974" spans="1:33" x14ac:dyDescent="0.35">
      <c r="A974" t="s">
        <v>1560</v>
      </c>
      <c r="B974" t="s">
        <v>3204</v>
      </c>
      <c r="C974" t="s">
        <v>3205</v>
      </c>
      <c r="D974" t="s">
        <v>3206</v>
      </c>
      <c r="E974" t="s">
        <v>3207</v>
      </c>
      <c r="F974" t="s">
        <v>3208</v>
      </c>
      <c r="G974" s="1">
        <v>-7903.1271373459231</v>
      </c>
      <c r="H974" s="1">
        <v>51.47</v>
      </c>
      <c r="I974" s="2">
        <v>-406773.95375919458</v>
      </c>
      <c r="J974" s="3">
        <v>-2.5757844377595511E-3</v>
      </c>
      <c r="K974" s="4">
        <v>157922358.63999999</v>
      </c>
      <c r="L974" s="5">
        <v>6850001</v>
      </c>
      <c r="M974" s="6">
        <v>23.054355560000001</v>
      </c>
      <c r="N974" s="7" t="str">
        <f>IF(ISNUMBER(_xll.BDP($C974, "DELTA_MID")),_xll.BDP($C974, "DELTA_MID")," ")</f>
        <v xml:space="preserve"> </v>
      </c>
      <c r="O974" s="7" t="str">
        <f>IF(ISNUMBER(N974),_xll.BDP($C974, "OPT_UNDL_TICKER")," ")</f>
        <v xml:space="preserve"> </v>
      </c>
      <c r="P974" s="8" t="str">
        <f>IF(ISNUMBER(N974),_xll.BDP($C974, "OPT_UNDL_PX")," ")</f>
        <v xml:space="preserve"> </v>
      </c>
      <c r="Q974" s="7" t="str">
        <f t="shared" si="15"/>
        <v xml:space="preserve"> </v>
      </c>
      <c r="R974" s="8" t="str">
        <f>IF(ISNUMBER(_xll.BDP($T974&amp;" Index","DUR_ADJ_OAS_MID")),_xll.BDP($T974&amp;" Index","DUR_ADJ_OAS_MID"),IF(ISNUMBER(_xll.BDP($T974&amp;" Govt","DUR_ADJ_OAS_MID")),_xll.BDP($T974&amp;" Govt","DUR_ADJ_OAS_MID")," "))</f>
        <v xml:space="preserve"> </v>
      </c>
      <c r="S974" s="7" t="str">
        <f ca="1">IF(AND(A973="SVOL",C973="Cash"),                                     SUM(INDIRECT(ADDRESS(ROW()-(COUNTIF(A:A,"SVOL")),COLUMN())):INDIRECT(ADDRESS(ROW()-1,COLUMN()))),                                    IF(AND(A974="TYA",C974="Cash"), SUM(INDIRECT(ADDRESS(ROW()-(COUNTIF(A:A,"TYA")-1),COLUMN())):INDIRECT(ADDRESS(ROW()-1,COLUMN()))),                                    IF(AND(A974="SVOL",ISNUMBER(FIND(" Govt",C974))),"", IF(AND(A974="SVOL",ISNUMBER(FIND(" Index",C974))),J974,                                    IF(ISNUMBER(N974),Q974*N974,IF(ISNUMBER(R974),J974*R974," "))))))</f>
        <v xml:space="preserve"> </v>
      </c>
      <c r="AB974" s="8" t="s">
        <v>2826</v>
      </c>
      <c r="AG974" s="17" t="s">
        <v>6276</v>
      </c>
    </row>
    <row r="975" spans="1:33" x14ac:dyDescent="0.35">
      <c r="A975" t="s">
        <v>1560</v>
      </c>
      <c r="B975" t="s">
        <v>3209</v>
      </c>
      <c r="C975" t="s">
        <v>3210</v>
      </c>
      <c r="D975" t="s">
        <v>3211</v>
      </c>
      <c r="E975" t="s">
        <v>3212</v>
      </c>
      <c r="F975" t="s">
        <v>3213</v>
      </c>
      <c r="G975" s="1">
        <v>-2983.0167741724231</v>
      </c>
      <c r="H975" s="1">
        <v>178.02</v>
      </c>
      <c r="I975" s="2">
        <v>-531036.64613817469</v>
      </c>
      <c r="J975" s="3">
        <v>-3.362643837841395E-3</v>
      </c>
      <c r="K975" s="4">
        <v>157922358.63999999</v>
      </c>
      <c r="L975" s="5">
        <v>6850001</v>
      </c>
      <c r="M975" s="6">
        <v>23.054355560000001</v>
      </c>
      <c r="N975" s="7" t="str">
        <f>IF(ISNUMBER(_xll.BDP($C975, "DELTA_MID")),_xll.BDP($C975, "DELTA_MID")," ")</f>
        <v xml:space="preserve"> </v>
      </c>
      <c r="O975" s="7" t="str">
        <f>IF(ISNUMBER(N975),_xll.BDP($C975, "OPT_UNDL_TICKER")," ")</f>
        <v xml:space="preserve"> </v>
      </c>
      <c r="P975" s="8" t="str">
        <f>IF(ISNUMBER(N975),_xll.BDP($C975, "OPT_UNDL_PX")," ")</f>
        <v xml:space="preserve"> </v>
      </c>
      <c r="Q975" s="7" t="str">
        <f t="shared" si="15"/>
        <v xml:space="preserve"> </v>
      </c>
      <c r="R975" s="8" t="str">
        <f>IF(ISNUMBER(_xll.BDP($T975&amp;" Index","DUR_ADJ_OAS_MID")),_xll.BDP($T975&amp;" Index","DUR_ADJ_OAS_MID"),IF(ISNUMBER(_xll.BDP($T975&amp;" Govt","DUR_ADJ_OAS_MID")),_xll.BDP($T975&amp;" Govt","DUR_ADJ_OAS_MID")," "))</f>
        <v xml:space="preserve"> </v>
      </c>
      <c r="S975" s="7" t="str">
        <f ca="1">IF(AND(A974="SVOL",C974="Cash"),                                     SUM(INDIRECT(ADDRESS(ROW()-(COUNTIF(A:A,"SVOL")),COLUMN())):INDIRECT(ADDRESS(ROW()-1,COLUMN()))),                                    IF(AND(A975="TYA",C975="Cash"), SUM(INDIRECT(ADDRESS(ROW()-(COUNTIF(A:A,"TYA")-1),COLUMN())):INDIRECT(ADDRESS(ROW()-1,COLUMN()))),                                    IF(AND(A975="SVOL",ISNUMBER(FIND(" Govt",C975))),"", IF(AND(A975="SVOL",ISNUMBER(FIND(" Index",C975))),J975,                                    IF(ISNUMBER(N975),Q975*N975,IF(ISNUMBER(R975),J975*R975," "))))))</f>
        <v xml:space="preserve"> </v>
      </c>
      <c r="AB975" s="8" t="s">
        <v>2826</v>
      </c>
      <c r="AG975" s="17" t="s">
        <v>6276</v>
      </c>
    </row>
    <row r="976" spans="1:33" x14ac:dyDescent="0.35">
      <c r="A976" t="s">
        <v>1560</v>
      </c>
      <c r="B976" t="s">
        <v>3214</v>
      </c>
      <c r="C976" t="s">
        <v>3215</v>
      </c>
      <c r="D976" t="s">
        <v>3216</v>
      </c>
      <c r="E976" t="s">
        <v>3217</v>
      </c>
      <c r="G976" s="1">
        <v>-3843.64605937745</v>
      </c>
      <c r="H976" s="1">
        <v>29.291415000000001</v>
      </c>
      <c r="I976" s="2">
        <v>-112585.8318383396</v>
      </c>
      <c r="J976" s="3">
        <v>-7.129188850008906E-4</v>
      </c>
      <c r="K976" s="4">
        <v>157922358.63999999</v>
      </c>
      <c r="L976" s="5">
        <v>6850001</v>
      </c>
      <c r="M976" s="6">
        <v>23.054355560000001</v>
      </c>
      <c r="N976" s="7" t="str">
        <f>IF(ISNUMBER(_xll.BDP($C976, "DELTA_MID")),_xll.BDP($C976, "DELTA_MID")," ")</f>
        <v xml:space="preserve"> </v>
      </c>
      <c r="O976" s="7" t="str">
        <f>IF(ISNUMBER(N976),_xll.BDP($C976, "OPT_UNDL_TICKER")," ")</f>
        <v xml:space="preserve"> </v>
      </c>
      <c r="P976" s="8" t="str">
        <f>IF(ISNUMBER(N976),_xll.BDP($C976, "OPT_UNDL_PX")," ")</f>
        <v xml:space="preserve"> </v>
      </c>
      <c r="Q976" s="7" t="str">
        <f t="shared" si="15"/>
        <v xml:space="preserve"> </v>
      </c>
      <c r="R976" s="8" t="str">
        <f>IF(ISNUMBER(_xll.BDP($T976&amp;" Index","DUR_ADJ_OAS_MID")),_xll.BDP($T976&amp;" Index","DUR_ADJ_OAS_MID"),IF(ISNUMBER(_xll.BDP($T976&amp;" Govt","DUR_ADJ_OAS_MID")),_xll.BDP($T976&amp;" Govt","DUR_ADJ_OAS_MID")," "))</f>
        <v xml:space="preserve"> </v>
      </c>
      <c r="S976" s="7" t="str">
        <f ca="1">IF(AND(A975="SVOL",C975="Cash"),                                     SUM(INDIRECT(ADDRESS(ROW()-(COUNTIF(A:A,"SVOL")),COLUMN())):INDIRECT(ADDRESS(ROW()-1,COLUMN()))),                                    IF(AND(A976="TYA",C976="Cash"), SUM(INDIRECT(ADDRESS(ROW()-(COUNTIF(A:A,"TYA")-1),COLUMN())):INDIRECT(ADDRESS(ROW()-1,COLUMN()))),                                    IF(AND(A976="SVOL",ISNUMBER(FIND(" Govt",C976))),"", IF(AND(A976="SVOL",ISNUMBER(FIND(" Index",C976))),J976,                                    IF(ISNUMBER(N976),Q976*N976,IF(ISNUMBER(R976),J976*R976," "))))))</f>
        <v xml:space="preserve"> </v>
      </c>
      <c r="AB976" s="8" t="s">
        <v>2826</v>
      </c>
      <c r="AG976" s="17" t="s">
        <v>6276</v>
      </c>
    </row>
    <row r="977" spans="1:33" x14ac:dyDescent="0.35">
      <c r="A977" t="s">
        <v>1560</v>
      </c>
      <c r="B977" t="s">
        <v>3218</v>
      </c>
      <c r="C977" t="s">
        <v>3219</v>
      </c>
      <c r="D977" t="s">
        <v>3220</v>
      </c>
      <c r="E977" t="s">
        <v>3221</v>
      </c>
      <c r="F977" t="s">
        <v>3222</v>
      </c>
      <c r="G977" s="1">
        <v>-1854.215638554936</v>
      </c>
      <c r="H977" s="1">
        <v>61.35</v>
      </c>
      <c r="I977" s="2">
        <v>-113756.12942534529</v>
      </c>
      <c r="J977" s="3">
        <v>-7.2032947332469847E-4</v>
      </c>
      <c r="K977" s="4">
        <v>157922358.63999999</v>
      </c>
      <c r="L977" s="5">
        <v>6850001</v>
      </c>
      <c r="M977" s="6">
        <v>23.054355560000001</v>
      </c>
      <c r="N977" s="7" t="str">
        <f>IF(ISNUMBER(_xll.BDP($C977, "DELTA_MID")),_xll.BDP($C977, "DELTA_MID")," ")</f>
        <v xml:space="preserve"> </v>
      </c>
      <c r="O977" s="7" t="str">
        <f>IF(ISNUMBER(N977),_xll.BDP($C977, "OPT_UNDL_TICKER")," ")</f>
        <v xml:space="preserve"> </v>
      </c>
      <c r="P977" s="8" t="str">
        <f>IF(ISNUMBER(N977),_xll.BDP($C977, "OPT_UNDL_PX")," ")</f>
        <v xml:space="preserve"> </v>
      </c>
      <c r="Q977" s="7" t="str">
        <f t="shared" si="15"/>
        <v xml:space="preserve"> </v>
      </c>
      <c r="R977" s="8" t="str">
        <f>IF(ISNUMBER(_xll.BDP($T977&amp;" Index","DUR_ADJ_OAS_MID")),_xll.BDP($T977&amp;" Index","DUR_ADJ_OAS_MID"),IF(ISNUMBER(_xll.BDP($T977&amp;" Govt","DUR_ADJ_OAS_MID")),_xll.BDP($T977&amp;" Govt","DUR_ADJ_OAS_MID")," "))</f>
        <v xml:space="preserve"> </v>
      </c>
      <c r="S977" s="7" t="str">
        <f ca="1">IF(AND(A976="SVOL",C976="Cash"),                                     SUM(INDIRECT(ADDRESS(ROW()-(COUNTIF(A:A,"SVOL")),COLUMN())):INDIRECT(ADDRESS(ROW()-1,COLUMN()))),                                    IF(AND(A977="TYA",C977="Cash"), SUM(INDIRECT(ADDRESS(ROW()-(COUNTIF(A:A,"TYA")-1),COLUMN())):INDIRECT(ADDRESS(ROW()-1,COLUMN()))),                                    IF(AND(A977="SVOL",ISNUMBER(FIND(" Govt",C977))),"", IF(AND(A977="SVOL",ISNUMBER(FIND(" Index",C977))),J977,                                    IF(ISNUMBER(N977),Q977*N977,IF(ISNUMBER(R977),J977*R977," "))))))</f>
        <v xml:space="preserve"> </v>
      </c>
      <c r="AB977" s="8" t="s">
        <v>2826</v>
      </c>
      <c r="AG977" s="17" t="s">
        <v>6276</v>
      </c>
    </row>
    <row r="978" spans="1:33" x14ac:dyDescent="0.35">
      <c r="A978" t="s">
        <v>1560</v>
      </c>
      <c r="B978" t="s">
        <v>3223</v>
      </c>
      <c r="C978" t="s">
        <v>3224</v>
      </c>
      <c r="D978" t="s">
        <v>3225</v>
      </c>
      <c r="E978" t="s">
        <v>3226</v>
      </c>
      <c r="F978" t="s">
        <v>3227</v>
      </c>
      <c r="G978" s="1">
        <v>-12615.474633480901</v>
      </c>
      <c r="H978" s="1">
        <v>19.714496</v>
      </c>
      <c r="I978" s="2">
        <v>-248707.72419986079</v>
      </c>
      <c r="J978" s="3">
        <v>-1.574873414643048E-3</v>
      </c>
      <c r="K978" s="4">
        <v>157922358.63999999</v>
      </c>
      <c r="L978" s="5">
        <v>6850001</v>
      </c>
      <c r="M978" s="6">
        <v>23.054355560000001</v>
      </c>
      <c r="N978" s="7" t="str">
        <f>IF(ISNUMBER(_xll.BDP($C978, "DELTA_MID")),_xll.BDP($C978, "DELTA_MID")," ")</f>
        <v xml:space="preserve"> </v>
      </c>
      <c r="O978" s="7" t="str">
        <f>IF(ISNUMBER(N978),_xll.BDP($C978, "OPT_UNDL_TICKER")," ")</f>
        <v xml:space="preserve"> </v>
      </c>
      <c r="P978" s="8" t="str">
        <f>IF(ISNUMBER(N978),_xll.BDP($C978, "OPT_UNDL_PX")," ")</f>
        <v xml:space="preserve"> </v>
      </c>
      <c r="Q978" s="7" t="str">
        <f t="shared" si="15"/>
        <v xml:space="preserve"> </v>
      </c>
      <c r="R978" s="8" t="str">
        <f>IF(ISNUMBER(_xll.BDP($T978&amp;" Index","DUR_ADJ_OAS_MID")),_xll.BDP($T978&amp;" Index","DUR_ADJ_OAS_MID"),IF(ISNUMBER(_xll.BDP($T978&amp;" Govt","DUR_ADJ_OAS_MID")),_xll.BDP($T978&amp;" Govt","DUR_ADJ_OAS_MID")," "))</f>
        <v xml:space="preserve"> </v>
      </c>
      <c r="S978" s="7" t="str">
        <f ca="1">IF(AND(A977="SVOL",C977="Cash"),                                     SUM(INDIRECT(ADDRESS(ROW()-(COUNTIF(A:A,"SVOL")),COLUMN())):INDIRECT(ADDRESS(ROW()-1,COLUMN()))),                                    IF(AND(A978="TYA",C978="Cash"), SUM(INDIRECT(ADDRESS(ROW()-(COUNTIF(A:A,"TYA")-1),COLUMN())):INDIRECT(ADDRESS(ROW()-1,COLUMN()))),                                    IF(AND(A978="SVOL",ISNUMBER(FIND(" Govt",C978))),"", IF(AND(A978="SVOL",ISNUMBER(FIND(" Index",C978))),J978,                                    IF(ISNUMBER(N978),Q978*N978,IF(ISNUMBER(R978),J978*R978," "))))))</f>
        <v xml:space="preserve"> </v>
      </c>
      <c r="AB978" s="8" t="s">
        <v>2826</v>
      </c>
      <c r="AG978" s="17" t="s">
        <v>6276</v>
      </c>
    </row>
    <row r="979" spans="1:33" x14ac:dyDescent="0.35">
      <c r="A979" t="s">
        <v>1560</v>
      </c>
      <c r="B979" t="s">
        <v>3228</v>
      </c>
      <c r="C979" t="s">
        <v>3229</v>
      </c>
      <c r="D979" t="s">
        <v>3230</v>
      </c>
      <c r="E979" t="s">
        <v>3231</v>
      </c>
      <c r="G979" s="1">
        <v>-1139.608591718234</v>
      </c>
      <c r="H979" s="1">
        <v>73.934080000000009</v>
      </c>
      <c r="I979" s="2">
        <v>-84255.912788783244</v>
      </c>
      <c r="J979" s="3">
        <v>-5.3352744674269416E-4</v>
      </c>
      <c r="K979" s="4">
        <v>157922358.63999999</v>
      </c>
      <c r="L979" s="5">
        <v>6850001</v>
      </c>
      <c r="M979" s="6">
        <v>23.054355560000001</v>
      </c>
      <c r="N979" s="7" t="str">
        <f>IF(ISNUMBER(_xll.BDP($C979, "DELTA_MID")),_xll.BDP($C979, "DELTA_MID")," ")</f>
        <v xml:space="preserve"> </v>
      </c>
      <c r="O979" s="7" t="str">
        <f>IF(ISNUMBER(N979),_xll.BDP($C979, "OPT_UNDL_TICKER")," ")</f>
        <v xml:space="preserve"> </v>
      </c>
      <c r="P979" s="8" t="str">
        <f>IF(ISNUMBER(N979),_xll.BDP($C979, "OPT_UNDL_PX")," ")</f>
        <v xml:space="preserve"> </v>
      </c>
      <c r="Q979" s="7" t="str">
        <f t="shared" si="15"/>
        <v xml:space="preserve"> </v>
      </c>
      <c r="R979" s="8" t="str">
        <f>IF(ISNUMBER(_xll.BDP($T979&amp;" Index","DUR_ADJ_OAS_MID")),_xll.BDP($T979&amp;" Index","DUR_ADJ_OAS_MID"),IF(ISNUMBER(_xll.BDP($T979&amp;" Govt","DUR_ADJ_OAS_MID")),_xll.BDP($T979&amp;" Govt","DUR_ADJ_OAS_MID")," "))</f>
        <v xml:space="preserve"> </v>
      </c>
      <c r="S979" s="7" t="str">
        <f ca="1">IF(AND(A978="SVOL",C978="Cash"),                                     SUM(INDIRECT(ADDRESS(ROW()-(COUNTIF(A:A,"SVOL")),COLUMN())):INDIRECT(ADDRESS(ROW()-1,COLUMN()))),                                    IF(AND(A979="TYA",C979="Cash"), SUM(INDIRECT(ADDRESS(ROW()-(COUNTIF(A:A,"TYA")-1),COLUMN())):INDIRECT(ADDRESS(ROW()-1,COLUMN()))),                                    IF(AND(A979="SVOL",ISNUMBER(FIND(" Govt",C979))),"", IF(AND(A979="SVOL",ISNUMBER(FIND(" Index",C979))),J979,                                    IF(ISNUMBER(N979),Q979*N979,IF(ISNUMBER(R979),J979*R979," "))))))</f>
        <v xml:space="preserve"> </v>
      </c>
      <c r="AB979" s="8" t="s">
        <v>2826</v>
      </c>
      <c r="AG979" s="17" t="s">
        <v>6276</v>
      </c>
    </row>
    <row r="980" spans="1:33" x14ac:dyDescent="0.35">
      <c r="A980" t="s">
        <v>1560</v>
      </c>
      <c r="B980" t="s">
        <v>3232</v>
      </c>
      <c r="C980" t="s">
        <v>3233</v>
      </c>
      <c r="D980" t="s">
        <v>3234</v>
      </c>
      <c r="E980" t="s">
        <v>3235</v>
      </c>
      <c r="G980" s="1">
        <v>-1198.700485808241</v>
      </c>
      <c r="H980" s="1">
        <v>71.59</v>
      </c>
      <c r="I980" s="2">
        <v>-85814.96777901196</v>
      </c>
      <c r="J980" s="3">
        <v>-5.433997346419823E-4</v>
      </c>
      <c r="K980" s="4">
        <v>157922358.63999999</v>
      </c>
      <c r="L980" s="5">
        <v>6850001</v>
      </c>
      <c r="M980" s="6">
        <v>23.054355560000001</v>
      </c>
      <c r="N980" s="7" t="str">
        <f>IF(ISNUMBER(_xll.BDP($C980, "DELTA_MID")),_xll.BDP($C980, "DELTA_MID")," ")</f>
        <v xml:space="preserve"> </v>
      </c>
      <c r="O980" s="7" t="str">
        <f>IF(ISNUMBER(N980),_xll.BDP($C980, "OPT_UNDL_TICKER")," ")</f>
        <v xml:space="preserve"> </v>
      </c>
      <c r="P980" s="8" t="str">
        <f>IF(ISNUMBER(N980),_xll.BDP($C980, "OPT_UNDL_PX")," ")</f>
        <v xml:space="preserve"> </v>
      </c>
      <c r="Q980" s="7" t="str">
        <f t="shared" si="15"/>
        <v xml:space="preserve"> </v>
      </c>
      <c r="R980" s="8" t="str">
        <f>IF(ISNUMBER(_xll.BDP($T980&amp;" Index","DUR_ADJ_OAS_MID")),_xll.BDP($T980&amp;" Index","DUR_ADJ_OAS_MID"),IF(ISNUMBER(_xll.BDP($T980&amp;" Govt","DUR_ADJ_OAS_MID")),_xll.BDP($T980&amp;" Govt","DUR_ADJ_OAS_MID")," "))</f>
        <v xml:space="preserve"> </v>
      </c>
      <c r="S980" s="7" t="str">
        <f ca="1">IF(AND(A979="SVOL",C979="Cash"),                                     SUM(INDIRECT(ADDRESS(ROW()-(COUNTIF(A:A,"SVOL")),COLUMN())):INDIRECT(ADDRESS(ROW()-1,COLUMN()))),                                    IF(AND(A980="TYA",C980="Cash"), SUM(INDIRECT(ADDRESS(ROW()-(COUNTIF(A:A,"TYA")-1),COLUMN())):INDIRECT(ADDRESS(ROW()-1,COLUMN()))),                                    IF(AND(A980="SVOL",ISNUMBER(FIND(" Govt",C980))),"", IF(AND(A980="SVOL",ISNUMBER(FIND(" Index",C980))),J980,                                    IF(ISNUMBER(N980),Q980*N980,IF(ISNUMBER(R980),J980*R980," "))))))</f>
        <v xml:space="preserve"> </v>
      </c>
      <c r="AB980" s="8" t="s">
        <v>2826</v>
      </c>
      <c r="AG980" s="17" t="s">
        <v>6276</v>
      </c>
    </row>
    <row r="981" spans="1:33" x14ac:dyDescent="0.35">
      <c r="A981" t="s">
        <v>1560</v>
      </c>
      <c r="B981" t="s">
        <v>3236</v>
      </c>
      <c r="C981" t="s">
        <v>3237</v>
      </c>
      <c r="D981" t="s">
        <v>3238</v>
      </c>
      <c r="E981" t="s">
        <v>3239</v>
      </c>
      <c r="G981" s="1">
        <v>-18179.241749210261</v>
      </c>
      <c r="H981" s="1">
        <v>32.501582000000013</v>
      </c>
      <c r="I981" s="2">
        <v>-590854.11640978069</v>
      </c>
      <c r="J981" s="3">
        <v>-3.741421553591993E-3</v>
      </c>
      <c r="K981" s="4">
        <v>157922358.63999999</v>
      </c>
      <c r="L981" s="5">
        <v>6850001</v>
      </c>
      <c r="M981" s="6">
        <v>23.054355560000001</v>
      </c>
      <c r="N981" s="7" t="str">
        <f>IF(ISNUMBER(_xll.BDP($C981, "DELTA_MID")),_xll.BDP($C981, "DELTA_MID")," ")</f>
        <v xml:space="preserve"> </v>
      </c>
      <c r="O981" s="7" t="str">
        <f>IF(ISNUMBER(N981),_xll.BDP($C981, "OPT_UNDL_TICKER")," ")</f>
        <v xml:space="preserve"> </v>
      </c>
      <c r="P981" s="8" t="str">
        <f>IF(ISNUMBER(N981),_xll.BDP($C981, "OPT_UNDL_PX")," ")</f>
        <v xml:space="preserve"> </v>
      </c>
      <c r="Q981" s="7" t="str">
        <f t="shared" si="15"/>
        <v xml:space="preserve"> </v>
      </c>
      <c r="R981" s="8" t="str">
        <f>IF(ISNUMBER(_xll.BDP($T981&amp;" Index","DUR_ADJ_OAS_MID")),_xll.BDP($T981&amp;" Index","DUR_ADJ_OAS_MID"),IF(ISNUMBER(_xll.BDP($T981&amp;" Govt","DUR_ADJ_OAS_MID")),_xll.BDP($T981&amp;" Govt","DUR_ADJ_OAS_MID")," "))</f>
        <v xml:space="preserve"> </v>
      </c>
      <c r="S981" s="7" t="str">
        <f ca="1">IF(AND(A980="SVOL",C980="Cash"),                                     SUM(INDIRECT(ADDRESS(ROW()-(COUNTIF(A:A,"SVOL")),COLUMN())):INDIRECT(ADDRESS(ROW()-1,COLUMN()))),                                    IF(AND(A981="TYA",C981="Cash"), SUM(INDIRECT(ADDRESS(ROW()-(COUNTIF(A:A,"TYA")-1),COLUMN())):INDIRECT(ADDRESS(ROW()-1,COLUMN()))),                                    IF(AND(A981="SVOL",ISNUMBER(FIND(" Govt",C981))),"", IF(AND(A981="SVOL",ISNUMBER(FIND(" Index",C981))),J981,                                    IF(ISNUMBER(N981),Q981*N981,IF(ISNUMBER(R981),J981*R981," "))))))</f>
        <v xml:space="preserve"> </v>
      </c>
      <c r="AB981" s="8" t="s">
        <v>2826</v>
      </c>
      <c r="AG981" s="17" t="s">
        <v>6276</v>
      </c>
    </row>
    <row r="982" spans="1:33" x14ac:dyDescent="0.35">
      <c r="A982" t="s">
        <v>1560</v>
      </c>
      <c r="B982" t="s">
        <v>166</v>
      </c>
      <c r="C982" t="s">
        <v>3240</v>
      </c>
      <c r="D982" t="s">
        <v>168</v>
      </c>
      <c r="E982" t="s">
        <v>169</v>
      </c>
      <c r="F982" t="s">
        <v>170</v>
      </c>
      <c r="G982" s="1">
        <v>-7134.9225547989799</v>
      </c>
      <c r="H982" s="1">
        <v>14.47</v>
      </c>
      <c r="I982" s="2">
        <v>-103242.3293679412</v>
      </c>
      <c r="J982" s="3">
        <v>-6.5375371959389605E-4</v>
      </c>
      <c r="K982" s="4">
        <v>157922358.63999999</v>
      </c>
      <c r="L982" s="5">
        <v>6850001</v>
      </c>
      <c r="M982" s="6">
        <v>23.054355560000001</v>
      </c>
      <c r="N982" s="7" t="str">
        <f>IF(ISNUMBER(_xll.BDP($C982, "DELTA_MID")),_xll.BDP($C982, "DELTA_MID")," ")</f>
        <v xml:space="preserve"> </v>
      </c>
      <c r="O982" s="7" t="str">
        <f>IF(ISNUMBER(N982),_xll.BDP($C982, "OPT_UNDL_TICKER")," ")</f>
        <v xml:space="preserve"> </v>
      </c>
      <c r="P982" s="8" t="str">
        <f>IF(ISNUMBER(N982),_xll.BDP($C982, "OPT_UNDL_PX")," ")</f>
        <v xml:space="preserve"> </v>
      </c>
      <c r="Q982" s="7" t="str">
        <f t="shared" si="15"/>
        <v xml:space="preserve"> </v>
      </c>
      <c r="R982" s="8" t="str">
        <f>IF(ISNUMBER(_xll.BDP($T982&amp;" Index","DUR_ADJ_OAS_MID")),_xll.BDP($T982&amp;" Index","DUR_ADJ_OAS_MID"),IF(ISNUMBER(_xll.BDP($T982&amp;" Govt","DUR_ADJ_OAS_MID")),_xll.BDP($T982&amp;" Govt","DUR_ADJ_OAS_MID")," "))</f>
        <v xml:space="preserve"> </v>
      </c>
      <c r="S982" s="7" t="str">
        <f ca="1">IF(AND(A981="SVOL",C981="Cash"),                                     SUM(INDIRECT(ADDRESS(ROW()-(COUNTIF(A:A,"SVOL")),COLUMN())):INDIRECT(ADDRESS(ROW()-1,COLUMN()))),                                    IF(AND(A982="TYA",C982="Cash"), SUM(INDIRECT(ADDRESS(ROW()-(COUNTIF(A:A,"TYA")-1),COLUMN())):INDIRECT(ADDRESS(ROW()-1,COLUMN()))),                                    IF(AND(A982="SVOL",ISNUMBER(FIND(" Govt",C982))),"", IF(AND(A982="SVOL",ISNUMBER(FIND(" Index",C982))),J982,                                    IF(ISNUMBER(N982),Q982*N982,IF(ISNUMBER(R982),J982*R982," "))))))</f>
        <v xml:space="preserve"> </v>
      </c>
      <c r="AB982" s="8" t="s">
        <v>2826</v>
      </c>
      <c r="AG982" s="17" t="s">
        <v>6276</v>
      </c>
    </row>
    <row r="983" spans="1:33" x14ac:dyDescent="0.35">
      <c r="A983" t="s">
        <v>1560</v>
      </c>
      <c r="B983" t="s">
        <v>3241</v>
      </c>
      <c r="C983" t="s">
        <v>3242</v>
      </c>
      <c r="D983" t="s">
        <v>3243</v>
      </c>
      <c r="E983" t="s">
        <v>3244</v>
      </c>
      <c r="G983" s="1">
        <v>-566.31299799689771</v>
      </c>
      <c r="H983" s="1">
        <v>139.11682999999999</v>
      </c>
      <c r="I983" s="2">
        <v>-78783.66906912475</v>
      </c>
      <c r="J983" s="3">
        <v>-4.9887596504760994E-4</v>
      </c>
      <c r="K983" s="4">
        <v>157922358.63999999</v>
      </c>
      <c r="L983" s="5">
        <v>6850001</v>
      </c>
      <c r="M983" s="6">
        <v>23.054355560000001</v>
      </c>
      <c r="N983" s="7" t="str">
        <f>IF(ISNUMBER(_xll.BDP($C983, "DELTA_MID")),_xll.BDP($C983, "DELTA_MID")," ")</f>
        <v xml:space="preserve"> </v>
      </c>
      <c r="O983" s="7" t="str">
        <f>IF(ISNUMBER(N983),_xll.BDP($C983, "OPT_UNDL_TICKER")," ")</f>
        <v xml:space="preserve"> </v>
      </c>
      <c r="P983" s="8" t="str">
        <f>IF(ISNUMBER(N983),_xll.BDP($C983, "OPT_UNDL_PX")," ")</f>
        <v xml:space="preserve"> </v>
      </c>
      <c r="Q983" s="7" t="str">
        <f t="shared" si="15"/>
        <v xml:space="preserve"> </v>
      </c>
      <c r="R983" s="8" t="str">
        <f>IF(ISNUMBER(_xll.BDP($T983&amp;" Index","DUR_ADJ_OAS_MID")),_xll.BDP($T983&amp;" Index","DUR_ADJ_OAS_MID"),IF(ISNUMBER(_xll.BDP($T983&amp;" Govt","DUR_ADJ_OAS_MID")),_xll.BDP($T983&amp;" Govt","DUR_ADJ_OAS_MID")," "))</f>
        <v xml:space="preserve"> </v>
      </c>
      <c r="S983" s="7" t="str">
        <f ca="1">IF(AND(A982="SVOL",C982="Cash"),                                     SUM(INDIRECT(ADDRESS(ROW()-(COUNTIF(A:A,"SVOL")),COLUMN())):INDIRECT(ADDRESS(ROW()-1,COLUMN()))),                                    IF(AND(A983="TYA",C983="Cash"), SUM(INDIRECT(ADDRESS(ROW()-(COUNTIF(A:A,"TYA")-1),COLUMN())):INDIRECT(ADDRESS(ROW()-1,COLUMN()))),                                    IF(AND(A983="SVOL",ISNUMBER(FIND(" Govt",C983))),"", IF(AND(A983="SVOL",ISNUMBER(FIND(" Index",C983))),J983,                                    IF(ISNUMBER(N983),Q983*N983,IF(ISNUMBER(R983),J983*R983," "))))))</f>
        <v xml:space="preserve"> </v>
      </c>
      <c r="AB983" s="8" t="s">
        <v>2826</v>
      </c>
      <c r="AG983" s="17" t="s">
        <v>6276</v>
      </c>
    </row>
    <row r="984" spans="1:33" x14ac:dyDescent="0.35">
      <c r="A984" t="s">
        <v>1560</v>
      </c>
      <c r="B984" t="s">
        <v>698</v>
      </c>
      <c r="C984" t="s">
        <v>3245</v>
      </c>
      <c r="D984" t="s">
        <v>700</v>
      </c>
      <c r="E984" t="s">
        <v>701</v>
      </c>
      <c r="F984" t="s">
        <v>702</v>
      </c>
      <c r="G984" s="1">
        <v>-3535.6121861512061</v>
      </c>
      <c r="H984" s="1">
        <v>106.26</v>
      </c>
      <c r="I984" s="2">
        <v>-375694.15090042708</v>
      </c>
      <c r="J984" s="3">
        <v>-2.3789801148858219E-3</v>
      </c>
      <c r="K984" s="4">
        <v>157922358.63999999</v>
      </c>
      <c r="L984" s="5">
        <v>6850001</v>
      </c>
      <c r="M984" s="6">
        <v>23.054355560000001</v>
      </c>
      <c r="N984" s="7" t="str">
        <f>IF(ISNUMBER(_xll.BDP($C984, "DELTA_MID")),_xll.BDP($C984, "DELTA_MID")," ")</f>
        <v xml:space="preserve"> </v>
      </c>
      <c r="O984" s="7" t="str">
        <f>IF(ISNUMBER(N984),_xll.BDP($C984, "OPT_UNDL_TICKER")," ")</f>
        <v xml:space="preserve"> </v>
      </c>
      <c r="P984" s="8" t="str">
        <f>IF(ISNUMBER(N984),_xll.BDP($C984, "OPT_UNDL_PX")," ")</f>
        <v xml:space="preserve"> </v>
      </c>
      <c r="Q984" s="7" t="str">
        <f t="shared" si="15"/>
        <v xml:space="preserve"> </v>
      </c>
      <c r="R984" s="8" t="str">
        <f>IF(ISNUMBER(_xll.BDP($T984&amp;" Index","DUR_ADJ_OAS_MID")),_xll.BDP($T984&amp;" Index","DUR_ADJ_OAS_MID"),IF(ISNUMBER(_xll.BDP($T984&amp;" Govt","DUR_ADJ_OAS_MID")),_xll.BDP($T984&amp;" Govt","DUR_ADJ_OAS_MID")," "))</f>
        <v xml:space="preserve"> </v>
      </c>
      <c r="S984" s="7" t="str">
        <f ca="1">IF(AND(A983="SVOL",C983="Cash"),                                     SUM(INDIRECT(ADDRESS(ROW()-(COUNTIF(A:A,"SVOL")),COLUMN())):INDIRECT(ADDRESS(ROW()-1,COLUMN()))),                                    IF(AND(A984="TYA",C984="Cash"), SUM(INDIRECT(ADDRESS(ROW()-(COUNTIF(A:A,"TYA")-1),COLUMN())):INDIRECT(ADDRESS(ROW()-1,COLUMN()))),                                    IF(AND(A984="SVOL",ISNUMBER(FIND(" Govt",C984))),"", IF(AND(A984="SVOL",ISNUMBER(FIND(" Index",C984))),J984,                                    IF(ISNUMBER(N984),Q984*N984,IF(ISNUMBER(R984),J984*R984," "))))))</f>
        <v xml:space="preserve"> </v>
      </c>
      <c r="AB984" s="8" t="s">
        <v>2826</v>
      </c>
      <c r="AG984" s="17" t="s">
        <v>6276</v>
      </c>
    </row>
    <row r="985" spans="1:33" x14ac:dyDescent="0.35">
      <c r="A985" t="s">
        <v>1560</v>
      </c>
      <c r="B985" t="s">
        <v>3246</v>
      </c>
      <c r="C985" t="s">
        <v>3247</v>
      </c>
      <c r="D985" t="s">
        <v>3248</v>
      </c>
      <c r="E985" t="s">
        <v>3249</v>
      </c>
      <c r="F985" t="s">
        <v>3250</v>
      </c>
      <c r="G985" s="1">
        <v>-4530.5317170091967</v>
      </c>
      <c r="H985" s="1">
        <v>91.9</v>
      </c>
      <c r="I985" s="2">
        <v>-416355.86479314521</v>
      </c>
      <c r="J985" s="3">
        <v>-2.636459259972621E-3</v>
      </c>
      <c r="K985" s="4">
        <v>157922358.63999999</v>
      </c>
      <c r="L985" s="5">
        <v>6850001</v>
      </c>
      <c r="M985" s="6">
        <v>23.054355560000001</v>
      </c>
      <c r="N985" s="7" t="str">
        <f>IF(ISNUMBER(_xll.BDP($C985, "DELTA_MID")),_xll.BDP($C985, "DELTA_MID")," ")</f>
        <v xml:space="preserve"> </v>
      </c>
      <c r="O985" s="7" t="str">
        <f>IF(ISNUMBER(N985),_xll.BDP($C985, "OPT_UNDL_TICKER")," ")</f>
        <v xml:space="preserve"> </v>
      </c>
      <c r="P985" s="8" t="str">
        <f>IF(ISNUMBER(N985),_xll.BDP($C985, "OPT_UNDL_PX")," ")</f>
        <v xml:space="preserve"> </v>
      </c>
      <c r="Q985" s="7" t="str">
        <f t="shared" si="15"/>
        <v xml:space="preserve"> </v>
      </c>
      <c r="R985" s="8" t="str">
        <f>IF(ISNUMBER(_xll.BDP($T985&amp;" Index","DUR_ADJ_OAS_MID")),_xll.BDP($T985&amp;" Index","DUR_ADJ_OAS_MID"),IF(ISNUMBER(_xll.BDP($T985&amp;" Govt","DUR_ADJ_OAS_MID")),_xll.BDP($T985&amp;" Govt","DUR_ADJ_OAS_MID")," "))</f>
        <v xml:space="preserve"> </v>
      </c>
      <c r="S985" s="7" t="str">
        <f ca="1">IF(AND(A984="SVOL",C984="Cash"),                                     SUM(INDIRECT(ADDRESS(ROW()-(COUNTIF(A:A,"SVOL")),COLUMN())):INDIRECT(ADDRESS(ROW()-1,COLUMN()))),                                    IF(AND(A985="TYA",C985="Cash"), SUM(INDIRECT(ADDRESS(ROW()-(COUNTIF(A:A,"TYA")-1),COLUMN())):INDIRECT(ADDRESS(ROW()-1,COLUMN()))),                                    IF(AND(A985="SVOL",ISNUMBER(FIND(" Govt",C985))),"", IF(AND(A985="SVOL",ISNUMBER(FIND(" Index",C985))),J985,                                    IF(ISNUMBER(N985),Q985*N985,IF(ISNUMBER(R985),J985*R985," "))))))</f>
        <v xml:space="preserve"> </v>
      </c>
      <c r="AB985" s="8" t="s">
        <v>2826</v>
      </c>
      <c r="AG985" s="17" t="s">
        <v>6276</v>
      </c>
    </row>
    <row r="986" spans="1:33" x14ac:dyDescent="0.35">
      <c r="A986" t="s">
        <v>1560</v>
      </c>
      <c r="B986" t="s">
        <v>3251</v>
      </c>
      <c r="C986" t="s">
        <v>3252</v>
      </c>
      <c r="D986" t="s">
        <v>3253</v>
      </c>
      <c r="E986" t="s">
        <v>3254</v>
      </c>
      <c r="G986" s="1">
        <v>-28694.99735477546</v>
      </c>
      <c r="H986" s="1">
        <v>33.169162499999999</v>
      </c>
      <c r="I986" s="2">
        <v>-951789.03019761748</v>
      </c>
      <c r="J986" s="3">
        <v>-6.026942849601917E-3</v>
      </c>
      <c r="K986" s="4">
        <v>157922358.63999999</v>
      </c>
      <c r="L986" s="5">
        <v>6850001</v>
      </c>
      <c r="M986" s="6">
        <v>23.054355560000001</v>
      </c>
      <c r="N986" s="7" t="str">
        <f>IF(ISNUMBER(_xll.BDP($C986, "DELTA_MID")),_xll.BDP($C986, "DELTA_MID")," ")</f>
        <v xml:space="preserve"> </v>
      </c>
      <c r="O986" s="7" t="str">
        <f>IF(ISNUMBER(N986),_xll.BDP($C986, "OPT_UNDL_TICKER")," ")</f>
        <v xml:space="preserve"> </v>
      </c>
      <c r="P986" s="8" t="str">
        <f>IF(ISNUMBER(N986),_xll.BDP($C986, "OPT_UNDL_PX")," ")</f>
        <v xml:space="preserve"> </v>
      </c>
      <c r="Q986" s="7" t="str">
        <f t="shared" si="15"/>
        <v xml:space="preserve"> </v>
      </c>
      <c r="R986" s="8" t="str">
        <f>IF(ISNUMBER(_xll.BDP($T986&amp;" Index","DUR_ADJ_OAS_MID")),_xll.BDP($T986&amp;" Index","DUR_ADJ_OAS_MID"),IF(ISNUMBER(_xll.BDP($T986&amp;" Govt","DUR_ADJ_OAS_MID")),_xll.BDP($T986&amp;" Govt","DUR_ADJ_OAS_MID")," "))</f>
        <v xml:space="preserve"> </v>
      </c>
      <c r="S986" s="7" t="str">
        <f ca="1">IF(AND(A985="SVOL",C985="Cash"),                                     SUM(INDIRECT(ADDRESS(ROW()-(COUNTIF(A:A,"SVOL")),COLUMN())):INDIRECT(ADDRESS(ROW()-1,COLUMN()))),                                    IF(AND(A986="TYA",C986="Cash"), SUM(INDIRECT(ADDRESS(ROW()-(COUNTIF(A:A,"TYA")-1),COLUMN())):INDIRECT(ADDRESS(ROW()-1,COLUMN()))),                                    IF(AND(A986="SVOL",ISNUMBER(FIND(" Govt",C986))),"", IF(AND(A986="SVOL",ISNUMBER(FIND(" Index",C986))),J986,                                    IF(ISNUMBER(N986),Q986*N986,IF(ISNUMBER(R986),J986*R986," "))))))</f>
        <v xml:space="preserve"> </v>
      </c>
      <c r="AB986" s="8" t="s">
        <v>2826</v>
      </c>
      <c r="AG986" s="17" t="s">
        <v>6276</v>
      </c>
    </row>
    <row r="987" spans="1:33" x14ac:dyDescent="0.35">
      <c r="A987" t="s">
        <v>1560</v>
      </c>
      <c r="B987" t="s">
        <v>3255</v>
      </c>
      <c r="C987" t="s">
        <v>3256</v>
      </c>
      <c r="D987" t="s">
        <v>3257</v>
      </c>
      <c r="E987" t="s">
        <v>3258</v>
      </c>
      <c r="F987" t="s">
        <v>3259</v>
      </c>
      <c r="G987" s="1">
        <v>-558.42838917165693</v>
      </c>
      <c r="H987" s="1">
        <v>210.09</v>
      </c>
      <c r="I987" s="2">
        <v>-117320.2202810734</v>
      </c>
      <c r="J987" s="3">
        <v>-7.4289810063258189E-4</v>
      </c>
      <c r="K987" s="4">
        <v>157922358.63999999</v>
      </c>
      <c r="L987" s="5">
        <v>6850001</v>
      </c>
      <c r="M987" s="6">
        <v>23.054355560000001</v>
      </c>
      <c r="N987" s="7" t="str">
        <f>IF(ISNUMBER(_xll.BDP($C987, "DELTA_MID")),_xll.BDP($C987, "DELTA_MID")," ")</f>
        <v xml:space="preserve"> </v>
      </c>
      <c r="O987" s="7" t="str">
        <f>IF(ISNUMBER(N987),_xll.BDP($C987, "OPT_UNDL_TICKER")," ")</f>
        <v xml:space="preserve"> </v>
      </c>
      <c r="P987" s="8" t="str">
        <f>IF(ISNUMBER(N987),_xll.BDP($C987, "OPT_UNDL_PX")," ")</f>
        <v xml:space="preserve"> </v>
      </c>
      <c r="Q987" s="7" t="str">
        <f t="shared" si="15"/>
        <v xml:space="preserve"> </v>
      </c>
      <c r="R987" s="8" t="str">
        <f>IF(ISNUMBER(_xll.BDP($T987&amp;" Index","DUR_ADJ_OAS_MID")),_xll.BDP($T987&amp;" Index","DUR_ADJ_OAS_MID"),IF(ISNUMBER(_xll.BDP($T987&amp;" Govt","DUR_ADJ_OAS_MID")),_xll.BDP($T987&amp;" Govt","DUR_ADJ_OAS_MID")," "))</f>
        <v xml:space="preserve"> </v>
      </c>
      <c r="S987" s="7" t="str">
        <f ca="1">IF(AND(A986="SVOL",C986="Cash"),                                     SUM(INDIRECT(ADDRESS(ROW()-(COUNTIF(A:A,"SVOL")),COLUMN())):INDIRECT(ADDRESS(ROW()-1,COLUMN()))),                                    IF(AND(A987="TYA",C987="Cash"), SUM(INDIRECT(ADDRESS(ROW()-(COUNTIF(A:A,"TYA")-1),COLUMN())):INDIRECT(ADDRESS(ROW()-1,COLUMN()))),                                    IF(AND(A987="SVOL",ISNUMBER(FIND(" Govt",C987))),"", IF(AND(A987="SVOL",ISNUMBER(FIND(" Index",C987))),J987,                                    IF(ISNUMBER(N987),Q987*N987,IF(ISNUMBER(R987),J987*R987," "))))))</f>
        <v xml:space="preserve"> </v>
      </c>
      <c r="AB987" s="8" t="s">
        <v>2826</v>
      </c>
      <c r="AG987" s="17" t="s">
        <v>6276</v>
      </c>
    </row>
    <row r="988" spans="1:33" x14ac:dyDescent="0.35">
      <c r="A988" t="s">
        <v>1560</v>
      </c>
      <c r="B988" t="s">
        <v>3260</v>
      </c>
      <c r="C988" t="s">
        <v>3261</v>
      </c>
      <c r="D988" t="s">
        <v>3262</v>
      </c>
      <c r="E988" t="s">
        <v>3263</v>
      </c>
      <c r="G988" s="1">
        <v>-35239.441632794958</v>
      </c>
      <c r="H988" s="1">
        <v>10.643599999999999</v>
      </c>
      <c r="I988" s="2">
        <v>-375074.52096281637</v>
      </c>
      <c r="J988" s="3">
        <v>-2.3750564783409601E-3</v>
      </c>
      <c r="K988" s="4">
        <v>157922358.63999999</v>
      </c>
      <c r="L988" s="5">
        <v>6850001</v>
      </c>
      <c r="M988" s="6">
        <v>23.054355560000001</v>
      </c>
      <c r="N988" s="7" t="str">
        <f>IF(ISNUMBER(_xll.BDP($C988, "DELTA_MID")),_xll.BDP($C988, "DELTA_MID")," ")</f>
        <v xml:space="preserve"> </v>
      </c>
      <c r="O988" s="7" t="str">
        <f>IF(ISNUMBER(N988),_xll.BDP($C988, "OPT_UNDL_TICKER")," ")</f>
        <v xml:space="preserve"> </v>
      </c>
      <c r="P988" s="8" t="str">
        <f>IF(ISNUMBER(N988),_xll.BDP($C988, "OPT_UNDL_PX")," ")</f>
        <v xml:space="preserve"> </v>
      </c>
      <c r="Q988" s="7" t="str">
        <f t="shared" si="15"/>
        <v xml:space="preserve"> </v>
      </c>
      <c r="R988" s="8" t="str">
        <f>IF(ISNUMBER(_xll.BDP($T988&amp;" Index","DUR_ADJ_OAS_MID")),_xll.BDP($T988&amp;" Index","DUR_ADJ_OAS_MID"),IF(ISNUMBER(_xll.BDP($T988&amp;" Govt","DUR_ADJ_OAS_MID")),_xll.BDP($T988&amp;" Govt","DUR_ADJ_OAS_MID")," "))</f>
        <v xml:space="preserve"> </v>
      </c>
      <c r="S988" s="7" t="str">
        <f ca="1">IF(AND(A987="SVOL",C987="Cash"),                                     SUM(INDIRECT(ADDRESS(ROW()-(COUNTIF(A:A,"SVOL")),COLUMN())):INDIRECT(ADDRESS(ROW()-1,COLUMN()))),                                    IF(AND(A988="TYA",C988="Cash"), SUM(INDIRECT(ADDRESS(ROW()-(COUNTIF(A:A,"TYA")-1),COLUMN())):INDIRECT(ADDRESS(ROW()-1,COLUMN()))),                                    IF(AND(A988="SVOL",ISNUMBER(FIND(" Govt",C988))),"", IF(AND(A988="SVOL",ISNUMBER(FIND(" Index",C988))),J988,                                    IF(ISNUMBER(N988),Q988*N988,IF(ISNUMBER(R988),J988*R988," "))))))</f>
        <v xml:space="preserve"> </v>
      </c>
      <c r="AB988" s="8" t="s">
        <v>2826</v>
      </c>
      <c r="AG988" s="17" t="s">
        <v>6276</v>
      </c>
    </row>
    <row r="989" spans="1:33" x14ac:dyDescent="0.35">
      <c r="A989" t="s">
        <v>1560</v>
      </c>
      <c r="B989" t="s">
        <v>3264</v>
      </c>
      <c r="C989" t="s">
        <v>3265</v>
      </c>
      <c r="D989" t="s">
        <v>3266</v>
      </c>
      <c r="E989" t="s">
        <v>3267</v>
      </c>
      <c r="F989" t="s">
        <v>3268</v>
      </c>
      <c r="G989" s="1">
        <v>-1279.761233031091</v>
      </c>
      <c r="H989" s="1">
        <v>89.66</v>
      </c>
      <c r="I989" s="2">
        <v>-114743.39215356769</v>
      </c>
      <c r="J989" s="3">
        <v>-7.2658104363256665E-4</v>
      </c>
      <c r="K989" s="4">
        <v>157922358.63999999</v>
      </c>
      <c r="L989" s="5">
        <v>6850001</v>
      </c>
      <c r="M989" s="6">
        <v>23.054355560000001</v>
      </c>
      <c r="N989" s="7" t="str">
        <f>IF(ISNUMBER(_xll.BDP($C989, "DELTA_MID")),_xll.BDP($C989, "DELTA_MID")," ")</f>
        <v xml:space="preserve"> </v>
      </c>
      <c r="O989" s="7" t="str">
        <f>IF(ISNUMBER(N989),_xll.BDP($C989, "OPT_UNDL_TICKER")," ")</f>
        <v xml:space="preserve"> </v>
      </c>
      <c r="P989" s="8" t="str">
        <f>IF(ISNUMBER(N989),_xll.BDP($C989, "OPT_UNDL_PX")," ")</f>
        <v xml:space="preserve"> </v>
      </c>
      <c r="Q989" s="7" t="str">
        <f t="shared" si="15"/>
        <v xml:space="preserve"> </v>
      </c>
      <c r="R989" s="8" t="str">
        <f>IF(ISNUMBER(_xll.BDP($T989&amp;" Index","DUR_ADJ_OAS_MID")),_xll.BDP($T989&amp;" Index","DUR_ADJ_OAS_MID"),IF(ISNUMBER(_xll.BDP($T989&amp;" Govt","DUR_ADJ_OAS_MID")),_xll.BDP($T989&amp;" Govt","DUR_ADJ_OAS_MID")," "))</f>
        <v xml:space="preserve"> </v>
      </c>
      <c r="S989" s="7" t="str">
        <f ca="1">IF(AND(A988="SVOL",C988="Cash"),                                     SUM(INDIRECT(ADDRESS(ROW()-(COUNTIF(A:A,"SVOL")),COLUMN())):INDIRECT(ADDRESS(ROW()-1,COLUMN()))),                                    IF(AND(A989="TYA",C989="Cash"), SUM(INDIRECT(ADDRESS(ROW()-(COUNTIF(A:A,"TYA")-1),COLUMN())):INDIRECT(ADDRESS(ROW()-1,COLUMN()))),                                    IF(AND(A989="SVOL",ISNUMBER(FIND(" Govt",C989))),"", IF(AND(A989="SVOL",ISNUMBER(FIND(" Index",C989))),J989,                                    IF(ISNUMBER(N989),Q989*N989,IF(ISNUMBER(R989),J989*R989," "))))))</f>
        <v xml:space="preserve"> </v>
      </c>
      <c r="AB989" s="8" t="s">
        <v>2826</v>
      </c>
      <c r="AG989" s="17" t="s">
        <v>6276</v>
      </c>
    </row>
    <row r="990" spans="1:33" x14ac:dyDescent="0.35">
      <c r="A990" t="s">
        <v>1560</v>
      </c>
      <c r="B990" t="s">
        <v>3269</v>
      </c>
      <c r="C990" t="s">
        <v>3270</v>
      </c>
      <c r="D990" t="s">
        <v>3271</v>
      </c>
      <c r="E990" t="s">
        <v>3272</v>
      </c>
      <c r="F990" t="s">
        <v>3273</v>
      </c>
      <c r="G990" s="1">
        <v>-1772.849827957923</v>
      </c>
      <c r="H990" s="1">
        <v>77.550464000000005</v>
      </c>
      <c r="I990" s="2">
        <v>-137485.3267604571</v>
      </c>
      <c r="J990" s="3">
        <v>-8.705881038280894E-4</v>
      </c>
      <c r="K990" s="4">
        <v>157922358.63999999</v>
      </c>
      <c r="L990" s="5">
        <v>6850001</v>
      </c>
      <c r="M990" s="6">
        <v>23.054355560000001</v>
      </c>
      <c r="N990" s="7" t="str">
        <f>IF(ISNUMBER(_xll.BDP($C990, "DELTA_MID")),_xll.BDP($C990, "DELTA_MID")," ")</f>
        <v xml:space="preserve"> </v>
      </c>
      <c r="O990" s="7" t="str">
        <f>IF(ISNUMBER(N990),_xll.BDP($C990, "OPT_UNDL_TICKER")," ")</f>
        <v xml:space="preserve"> </v>
      </c>
      <c r="P990" s="8" t="str">
        <f>IF(ISNUMBER(N990),_xll.BDP($C990, "OPT_UNDL_PX")," ")</f>
        <v xml:space="preserve"> </v>
      </c>
      <c r="Q990" s="7" t="str">
        <f t="shared" si="15"/>
        <v xml:space="preserve"> </v>
      </c>
      <c r="R990" s="8" t="str">
        <f>IF(ISNUMBER(_xll.BDP($T990&amp;" Index","DUR_ADJ_OAS_MID")),_xll.BDP($T990&amp;" Index","DUR_ADJ_OAS_MID"),IF(ISNUMBER(_xll.BDP($T990&amp;" Govt","DUR_ADJ_OAS_MID")),_xll.BDP($T990&amp;" Govt","DUR_ADJ_OAS_MID")," "))</f>
        <v xml:space="preserve"> </v>
      </c>
      <c r="S990" s="7" t="str">
        <f ca="1">IF(AND(A989="SVOL",C989="Cash"),                                     SUM(INDIRECT(ADDRESS(ROW()-(COUNTIF(A:A,"SVOL")),COLUMN())):INDIRECT(ADDRESS(ROW()-1,COLUMN()))),                                    IF(AND(A990="TYA",C990="Cash"), SUM(INDIRECT(ADDRESS(ROW()-(COUNTIF(A:A,"TYA")-1),COLUMN())):INDIRECT(ADDRESS(ROW()-1,COLUMN()))),                                    IF(AND(A990="SVOL",ISNUMBER(FIND(" Govt",C990))),"", IF(AND(A990="SVOL",ISNUMBER(FIND(" Index",C990))),J990,                                    IF(ISNUMBER(N990),Q990*N990,IF(ISNUMBER(R990),J990*R990," "))))))</f>
        <v xml:space="preserve"> </v>
      </c>
      <c r="AB990" s="8" t="s">
        <v>2826</v>
      </c>
      <c r="AG990" s="17" t="s">
        <v>6276</v>
      </c>
    </row>
    <row r="991" spans="1:33" x14ac:dyDescent="0.35">
      <c r="A991" t="s">
        <v>1560</v>
      </c>
      <c r="B991" t="s">
        <v>718</v>
      </c>
      <c r="C991" t="s">
        <v>3274</v>
      </c>
      <c r="D991" t="s">
        <v>720</v>
      </c>
      <c r="E991" t="s">
        <v>721</v>
      </c>
      <c r="F991" t="s">
        <v>722</v>
      </c>
      <c r="G991" s="1">
        <v>-1801.4215947252119</v>
      </c>
      <c r="H991" s="1">
        <v>296.25</v>
      </c>
      <c r="I991" s="2">
        <v>-533671.14743734407</v>
      </c>
      <c r="J991" s="3">
        <v>-3.3793260943746511E-3</v>
      </c>
      <c r="K991" s="4">
        <v>157922358.63999999</v>
      </c>
      <c r="L991" s="5">
        <v>6850001</v>
      </c>
      <c r="M991" s="6">
        <v>23.054355560000001</v>
      </c>
      <c r="N991" s="7" t="str">
        <f>IF(ISNUMBER(_xll.BDP($C991, "DELTA_MID")),_xll.BDP($C991, "DELTA_MID")," ")</f>
        <v xml:space="preserve"> </v>
      </c>
      <c r="O991" s="7" t="str">
        <f>IF(ISNUMBER(N991),_xll.BDP($C991, "OPT_UNDL_TICKER")," ")</f>
        <v xml:space="preserve"> </v>
      </c>
      <c r="P991" s="8" t="str">
        <f>IF(ISNUMBER(N991),_xll.BDP($C991, "OPT_UNDL_PX")," ")</f>
        <v xml:space="preserve"> </v>
      </c>
      <c r="Q991" s="7" t="str">
        <f t="shared" si="15"/>
        <v xml:space="preserve"> </v>
      </c>
      <c r="R991" s="8" t="str">
        <f>IF(ISNUMBER(_xll.BDP($T991&amp;" Index","DUR_ADJ_OAS_MID")),_xll.BDP($T991&amp;" Index","DUR_ADJ_OAS_MID"),IF(ISNUMBER(_xll.BDP($T991&amp;" Govt","DUR_ADJ_OAS_MID")),_xll.BDP($T991&amp;" Govt","DUR_ADJ_OAS_MID")," "))</f>
        <v xml:space="preserve"> </v>
      </c>
      <c r="S991" s="7" t="str">
        <f ca="1">IF(AND(A990="SVOL",C990="Cash"),                                     SUM(INDIRECT(ADDRESS(ROW()-(COUNTIF(A:A,"SVOL")),COLUMN())):INDIRECT(ADDRESS(ROW()-1,COLUMN()))),                                    IF(AND(A991="TYA",C991="Cash"), SUM(INDIRECT(ADDRESS(ROW()-(COUNTIF(A:A,"TYA")-1),COLUMN())):INDIRECT(ADDRESS(ROW()-1,COLUMN()))),                                    IF(AND(A991="SVOL",ISNUMBER(FIND(" Govt",C991))),"", IF(AND(A991="SVOL",ISNUMBER(FIND(" Index",C991))),J991,                                    IF(ISNUMBER(N991),Q991*N991,IF(ISNUMBER(R991),J991*R991," "))))))</f>
        <v xml:space="preserve"> </v>
      </c>
      <c r="AB991" s="8" t="s">
        <v>2826</v>
      </c>
      <c r="AG991" s="17" t="s">
        <v>6276</v>
      </c>
    </row>
    <row r="992" spans="1:33" x14ac:dyDescent="0.35">
      <c r="A992" t="s">
        <v>1560</v>
      </c>
      <c r="B992" t="s">
        <v>3275</v>
      </c>
      <c r="C992" t="s">
        <v>3276</v>
      </c>
      <c r="D992" t="s">
        <v>3277</v>
      </c>
      <c r="E992" t="s">
        <v>3278</v>
      </c>
      <c r="F992" t="s">
        <v>3279</v>
      </c>
      <c r="G992" s="1">
        <v>-2863.6904156352348</v>
      </c>
      <c r="H992" s="1">
        <v>45.53</v>
      </c>
      <c r="I992" s="2">
        <v>-130383.82462387229</v>
      </c>
      <c r="J992" s="3">
        <v>-8.2561979029894942E-4</v>
      </c>
      <c r="K992" s="4">
        <v>157922358.63999999</v>
      </c>
      <c r="L992" s="5">
        <v>6850001</v>
      </c>
      <c r="M992" s="6">
        <v>23.054355560000001</v>
      </c>
      <c r="N992" s="7" t="str">
        <f>IF(ISNUMBER(_xll.BDP($C992, "DELTA_MID")),_xll.BDP($C992, "DELTA_MID")," ")</f>
        <v xml:space="preserve"> </v>
      </c>
      <c r="O992" s="7" t="str">
        <f>IF(ISNUMBER(N992),_xll.BDP($C992, "OPT_UNDL_TICKER")," ")</f>
        <v xml:space="preserve"> </v>
      </c>
      <c r="P992" s="8" t="str">
        <f>IF(ISNUMBER(N992),_xll.BDP($C992, "OPT_UNDL_PX")," ")</f>
        <v xml:space="preserve"> </v>
      </c>
      <c r="Q992" s="7" t="str">
        <f t="shared" si="15"/>
        <v xml:space="preserve"> </v>
      </c>
      <c r="R992" s="8" t="str">
        <f>IF(ISNUMBER(_xll.BDP($T992&amp;" Index","DUR_ADJ_OAS_MID")),_xll.BDP($T992&amp;" Index","DUR_ADJ_OAS_MID"),IF(ISNUMBER(_xll.BDP($T992&amp;" Govt","DUR_ADJ_OAS_MID")),_xll.BDP($T992&amp;" Govt","DUR_ADJ_OAS_MID")," "))</f>
        <v xml:space="preserve"> </v>
      </c>
      <c r="S992" s="7" t="str">
        <f ca="1">IF(AND(A991="SVOL",C991="Cash"),                                     SUM(INDIRECT(ADDRESS(ROW()-(COUNTIF(A:A,"SVOL")),COLUMN())):INDIRECT(ADDRESS(ROW()-1,COLUMN()))),                                    IF(AND(A992="TYA",C992="Cash"), SUM(INDIRECT(ADDRESS(ROW()-(COUNTIF(A:A,"TYA")-1),COLUMN())):INDIRECT(ADDRESS(ROW()-1,COLUMN()))),                                    IF(AND(A992="SVOL",ISNUMBER(FIND(" Govt",C992))),"", IF(AND(A992="SVOL",ISNUMBER(FIND(" Index",C992))),J992,                                    IF(ISNUMBER(N992),Q992*N992,IF(ISNUMBER(R992),J992*R992," "))))))</f>
        <v xml:space="preserve"> </v>
      </c>
      <c r="AB992" s="8" t="s">
        <v>2826</v>
      </c>
      <c r="AG992" s="17" t="s">
        <v>6276</v>
      </c>
    </row>
    <row r="993" spans="1:33" x14ac:dyDescent="0.35">
      <c r="A993" t="s">
        <v>1560</v>
      </c>
      <c r="B993" t="s">
        <v>3280</v>
      </c>
      <c r="C993" t="s">
        <v>3281</v>
      </c>
      <c r="D993" t="s">
        <v>3282</v>
      </c>
      <c r="E993" t="s">
        <v>3283</v>
      </c>
      <c r="G993" s="1">
        <v>-79486.182918915161</v>
      </c>
      <c r="H993" s="1">
        <v>10.062915</v>
      </c>
      <c r="I993" s="2">
        <v>-799862.70238749508</v>
      </c>
      <c r="J993" s="3">
        <v>-5.0649110694380084E-3</v>
      </c>
      <c r="K993" s="4">
        <v>157922358.63999999</v>
      </c>
      <c r="L993" s="5">
        <v>6850001</v>
      </c>
      <c r="M993" s="6">
        <v>23.054355560000001</v>
      </c>
      <c r="N993" s="7" t="str">
        <f>IF(ISNUMBER(_xll.BDP($C993, "DELTA_MID")),_xll.BDP($C993, "DELTA_MID")," ")</f>
        <v xml:space="preserve"> </v>
      </c>
      <c r="O993" s="7" t="str">
        <f>IF(ISNUMBER(N993),_xll.BDP($C993, "OPT_UNDL_TICKER")," ")</f>
        <v xml:space="preserve"> </v>
      </c>
      <c r="P993" s="8" t="str">
        <f>IF(ISNUMBER(N993),_xll.BDP($C993, "OPT_UNDL_PX")," ")</f>
        <v xml:space="preserve"> </v>
      </c>
      <c r="Q993" s="7" t="str">
        <f t="shared" si="15"/>
        <v xml:space="preserve"> </v>
      </c>
      <c r="R993" s="8" t="str">
        <f>IF(ISNUMBER(_xll.BDP($T993&amp;" Index","DUR_ADJ_OAS_MID")),_xll.BDP($T993&amp;" Index","DUR_ADJ_OAS_MID"),IF(ISNUMBER(_xll.BDP($T993&amp;" Govt","DUR_ADJ_OAS_MID")),_xll.BDP($T993&amp;" Govt","DUR_ADJ_OAS_MID")," "))</f>
        <v xml:space="preserve"> </v>
      </c>
      <c r="S993" s="7" t="str">
        <f ca="1">IF(AND(A992="SVOL",C992="Cash"),                                     SUM(INDIRECT(ADDRESS(ROW()-(COUNTIF(A:A,"SVOL")),COLUMN())):INDIRECT(ADDRESS(ROW()-1,COLUMN()))),                                    IF(AND(A993="TYA",C993="Cash"), SUM(INDIRECT(ADDRESS(ROW()-(COUNTIF(A:A,"TYA")-1),COLUMN())):INDIRECT(ADDRESS(ROW()-1,COLUMN()))),                                    IF(AND(A993="SVOL",ISNUMBER(FIND(" Govt",C993))),"", IF(AND(A993="SVOL",ISNUMBER(FIND(" Index",C993))),J993,                                    IF(ISNUMBER(N993),Q993*N993,IF(ISNUMBER(R993),J993*R993," "))))))</f>
        <v xml:space="preserve"> </v>
      </c>
      <c r="AB993" s="8" t="s">
        <v>2826</v>
      </c>
      <c r="AG993" s="17" t="s">
        <v>6276</v>
      </c>
    </row>
    <row r="994" spans="1:33" x14ac:dyDescent="0.35">
      <c r="A994" t="s">
        <v>1560</v>
      </c>
      <c r="B994" t="s">
        <v>3284</v>
      </c>
      <c r="C994" t="s">
        <v>3285</v>
      </c>
      <c r="D994" t="s">
        <v>3286</v>
      </c>
      <c r="E994" t="s">
        <v>3287</v>
      </c>
      <c r="F994" t="s">
        <v>3288</v>
      </c>
      <c r="G994" s="1">
        <v>-3959.8326094448498</v>
      </c>
      <c r="H994" s="1">
        <v>232.69</v>
      </c>
      <c r="I994" s="2">
        <v>-921413.44989172218</v>
      </c>
      <c r="J994" s="3">
        <v>-5.834597822795805E-3</v>
      </c>
      <c r="K994" s="4">
        <v>157922358.63999999</v>
      </c>
      <c r="L994" s="5">
        <v>6850001</v>
      </c>
      <c r="M994" s="6">
        <v>23.054355560000001</v>
      </c>
      <c r="N994" s="7" t="str">
        <f>IF(ISNUMBER(_xll.BDP($C994, "DELTA_MID")),_xll.BDP($C994, "DELTA_MID")," ")</f>
        <v xml:space="preserve"> </v>
      </c>
      <c r="O994" s="7" t="str">
        <f>IF(ISNUMBER(N994),_xll.BDP($C994, "OPT_UNDL_TICKER")," ")</f>
        <v xml:space="preserve"> </v>
      </c>
      <c r="P994" s="8" t="str">
        <f>IF(ISNUMBER(N994),_xll.BDP($C994, "OPT_UNDL_PX")," ")</f>
        <v xml:space="preserve"> </v>
      </c>
      <c r="Q994" s="7" t="str">
        <f t="shared" si="15"/>
        <v xml:space="preserve"> </v>
      </c>
      <c r="R994" s="8" t="str">
        <f>IF(ISNUMBER(_xll.BDP($T994&amp;" Index","DUR_ADJ_OAS_MID")),_xll.BDP($T994&amp;" Index","DUR_ADJ_OAS_MID"),IF(ISNUMBER(_xll.BDP($T994&amp;" Govt","DUR_ADJ_OAS_MID")),_xll.BDP($T994&amp;" Govt","DUR_ADJ_OAS_MID")," "))</f>
        <v xml:space="preserve"> </v>
      </c>
      <c r="S994" s="7" t="str">
        <f ca="1">IF(AND(A993="SVOL",C993="Cash"),                                     SUM(INDIRECT(ADDRESS(ROW()-(COUNTIF(A:A,"SVOL")),COLUMN())):INDIRECT(ADDRESS(ROW()-1,COLUMN()))),                                    IF(AND(A994="TYA",C994="Cash"), SUM(INDIRECT(ADDRESS(ROW()-(COUNTIF(A:A,"TYA")-1),COLUMN())):INDIRECT(ADDRESS(ROW()-1,COLUMN()))),                                    IF(AND(A994="SVOL",ISNUMBER(FIND(" Govt",C994))),"", IF(AND(A994="SVOL",ISNUMBER(FIND(" Index",C994))),J994,                                    IF(ISNUMBER(N994),Q994*N994,IF(ISNUMBER(R994),J994*R994," "))))))</f>
        <v xml:space="preserve"> </v>
      </c>
      <c r="AB994" s="8" t="s">
        <v>2826</v>
      </c>
      <c r="AG994" s="17" t="s">
        <v>6276</v>
      </c>
    </row>
    <row r="995" spans="1:33" x14ac:dyDescent="0.35">
      <c r="A995" t="s">
        <v>1560</v>
      </c>
      <c r="B995" t="s">
        <v>3289</v>
      </c>
      <c r="C995" t="s">
        <v>3290</v>
      </c>
      <c r="D995" t="s">
        <v>3291</v>
      </c>
      <c r="E995" t="s">
        <v>3292</v>
      </c>
      <c r="F995" t="s">
        <v>3293</v>
      </c>
      <c r="G995" s="1">
        <v>-17152.339135179969</v>
      </c>
      <c r="H995" s="1">
        <v>90.36</v>
      </c>
      <c r="I995" s="2">
        <v>-1549885.3642548621</v>
      </c>
      <c r="J995" s="3">
        <v>-9.8142237590814023E-3</v>
      </c>
      <c r="K995" s="4">
        <v>157922358.63999999</v>
      </c>
      <c r="L995" s="5">
        <v>6850001</v>
      </c>
      <c r="M995" s="6">
        <v>23.054355560000001</v>
      </c>
      <c r="N995" s="7" t="str">
        <f>IF(ISNUMBER(_xll.BDP($C995, "DELTA_MID")),_xll.BDP($C995, "DELTA_MID")," ")</f>
        <v xml:space="preserve"> </v>
      </c>
      <c r="O995" s="7" t="str">
        <f>IF(ISNUMBER(N995),_xll.BDP($C995, "OPT_UNDL_TICKER")," ")</f>
        <v xml:space="preserve"> </v>
      </c>
      <c r="P995" s="8" t="str">
        <f>IF(ISNUMBER(N995),_xll.BDP($C995, "OPT_UNDL_PX")," ")</f>
        <v xml:space="preserve"> </v>
      </c>
      <c r="Q995" s="7" t="str">
        <f t="shared" si="15"/>
        <v xml:space="preserve"> </v>
      </c>
      <c r="R995" s="8" t="str">
        <f>IF(ISNUMBER(_xll.BDP($T995&amp;" Index","DUR_ADJ_OAS_MID")),_xll.BDP($T995&amp;" Index","DUR_ADJ_OAS_MID"),IF(ISNUMBER(_xll.BDP($T995&amp;" Govt","DUR_ADJ_OAS_MID")),_xll.BDP($T995&amp;" Govt","DUR_ADJ_OAS_MID")," "))</f>
        <v xml:space="preserve"> </v>
      </c>
      <c r="S995" s="7" t="str">
        <f ca="1">IF(AND(A994="SVOL",C994="Cash"),                                     SUM(INDIRECT(ADDRESS(ROW()-(COUNTIF(A:A,"SVOL")),COLUMN())):INDIRECT(ADDRESS(ROW()-1,COLUMN()))),                                    IF(AND(A995="TYA",C995="Cash"), SUM(INDIRECT(ADDRESS(ROW()-(COUNTIF(A:A,"TYA")-1),COLUMN())):INDIRECT(ADDRESS(ROW()-1,COLUMN()))),                                    IF(AND(A995="SVOL",ISNUMBER(FIND(" Govt",C995))),"", IF(AND(A995="SVOL",ISNUMBER(FIND(" Index",C995))),J995,                                    IF(ISNUMBER(N995),Q995*N995,IF(ISNUMBER(R995),J995*R995," "))))))</f>
        <v xml:space="preserve"> </v>
      </c>
      <c r="AB995" s="8" t="s">
        <v>2826</v>
      </c>
      <c r="AG995" s="17" t="s">
        <v>6276</v>
      </c>
    </row>
    <row r="996" spans="1:33" x14ac:dyDescent="0.35">
      <c r="A996" t="s">
        <v>1560</v>
      </c>
      <c r="B996" t="s">
        <v>3294</v>
      </c>
      <c r="C996" t="s">
        <v>3295</v>
      </c>
      <c r="D996" t="s">
        <v>3296</v>
      </c>
      <c r="E996" t="s">
        <v>3297</v>
      </c>
      <c r="F996" t="s">
        <v>3298</v>
      </c>
      <c r="G996" s="1">
        <v>-4760.2695660278578</v>
      </c>
      <c r="H996" s="1">
        <v>56</v>
      </c>
      <c r="I996" s="2">
        <v>-266575.09569756011</v>
      </c>
      <c r="J996" s="3">
        <v>-1.688013641597419E-3</v>
      </c>
      <c r="K996" s="4">
        <v>157922358.63999999</v>
      </c>
      <c r="L996" s="5">
        <v>6850001</v>
      </c>
      <c r="M996" s="6">
        <v>23.054355560000001</v>
      </c>
      <c r="N996" s="7" t="str">
        <f>IF(ISNUMBER(_xll.BDP($C996, "DELTA_MID")),_xll.BDP($C996, "DELTA_MID")," ")</f>
        <v xml:space="preserve"> </v>
      </c>
      <c r="O996" s="7" t="str">
        <f>IF(ISNUMBER(N996),_xll.BDP($C996, "OPT_UNDL_TICKER")," ")</f>
        <v xml:space="preserve"> </v>
      </c>
      <c r="P996" s="8" t="str">
        <f>IF(ISNUMBER(N996),_xll.BDP($C996, "OPT_UNDL_PX")," ")</f>
        <v xml:space="preserve"> </v>
      </c>
      <c r="Q996" s="7" t="str">
        <f t="shared" si="15"/>
        <v xml:space="preserve"> </v>
      </c>
      <c r="R996" s="8" t="str">
        <f>IF(ISNUMBER(_xll.BDP($T996&amp;" Index","DUR_ADJ_OAS_MID")),_xll.BDP($T996&amp;" Index","DUR_ADJ_OAS_MID"),IF(ISNUMBER(_xll.BDP($T996&amp;" Govt","DUR_ADJ_OAS_MID")),_xll.BDP($T996&amp;" Govt","DUR_ADJ_OAS_MID")," "))</f>
        <v xml:space="preserve"> </v>
      </c>
      <c r="S996" s="7" t="str">
        <f ca="1">IF(AND(A995="SVOL",C995="Cash"),                                     SUM(INDIRECT(ADDRESS(ROW()-(COUNTIF(A:A,"SVOL")),COLUMN())):INDIRECT(ADDRESS(ROW()-1,COLUMN()))),                                    IF(AND(A996="TYA",C996="Cash"), SUM(INDIRECT(ADDRESS(ROW()-(COUNTIF(A:A,"TYA")-1),COLUMN())):INDIRECT(ADDRESS(ROW()-1,COLUMN()))),                                    IF(AND(A996="SVOL",ISNUMBER(FIND(" Govt",C996))),"", IF(AND(A996="SVOL",ISNUMBER(FIND(" Index",C996))),J996,                                    IF(ISNUMBER(N996),Q996*N996,IF(ISNUMBER(R996),J996*R996," "))))))</f>
        <v xml:space="preserve"> </v>
      </c>
      <c r="AB996" s="8" t="s">
        <v>2826</v>
      </c>
      <c r="AG996" s="17" t="s">
        <v>6276</v>
      </c>
    </row>
    <row r="997" spans="1:33" x14ac:dyDescent="0.35">
      <c r="A997" t="s">
        <v>1560</v>
      </c>
      <c r="B997" t="s">
        <v>191</v>
      </c>
      <c r="C997" t="s">
        <v>3299</v>
      </c>
      <c r="D997" t="s">
        <v>193</v>
      </c>
      <c r="E997" t="s">
        <v>194</v>
      </c>
      <c r="F997" t="s">
        <v>195</v>
      </c>
      <c r="G997" s="1">
        <v>-27563.51316303292</v>
      </c>
      <c r="H997" s="1">
        <v>36.380000000000003</v>
      </c>
      <c r="I997" s="2">
        <v>-1002760.608871138</v>
      </c>
      <c r="J997" s="3">
        <v>-6.3497063842431088E-3</v>
      </c>
      <c r="K997" s="4">
        <v>157922358.63999999</v>
      </c>
      <c r="L997" s="5">
        <v>6850001</v>
      </c>
      <c r="M997" s="6">
        <v>23.054355560000001</v>
      </c>
      <c r="N997" s="7" t="str">
        <f>IF(ISNUMBER(_xll.BDP($C997, "DELTA_MID")),_xll.BDP($C997, "DELTA_MID")," ")</f>
        <v xml:space="preserve"> </v>
      </c>
      <c r="O997" s="7" t="str">
        <f>IF(ISNUMBER(N997),_xll.BDP($C997, "OPT_UNDL_TICKER")," ")</f>
        <v xml:space="preserve"> </v>
      </c>
      <c r="P997" s="8" t="str">
        <f>IF(ISNUMBER(N997),_xll.BDP($C997, "OPT_UNDL_PX")," ")</f>
        <v xml:space="preserve"> </v>
      </c>
      <c r="Q997" s="7" t="str">
        <f t="shared" si="15"/>
        <v xml:space="preserve"> </v>
      </c>
      <c r="R997" s="8" t="str">
        <f>IF(ISNUMBER(_xll.BDP($T997&amp;" Index","DUR_ADJ_OAS_MID")),_xll.BDP($T997&amp;" Index","DUR_ADJ_OAS_MID"),IF(ISNUMBER(_xll.BDP($T997&amp;" Govt","DUR_ADJ_OAS_MID")),_xll.BDP($T997&amp;" Govt","DUR_ADJ_OAS_MID")," "))</f>
        <v xml:space="preserve"> </v>
      </c>
      <c r="S997" s="7" t="str">
        <f ca="1">IF(AND(A996="SVOL",C996="Cash"),                                     SUM(INDIRECT(ADDRESS(ROW()-(COUNTIF(A:A,"SVOL")),COLUMN())):INDIRECT(ADDRESS(ROW()-1,COLUMN()))),                                    IF(AND(A997="TYA",C997="Cash"), SUM(INDIRECT(ADDRESS(ROW()-(COUNTIF(A:A,"TYA")-1),COLUMN())):INDIRECT(ADDRESS(ROW()-1,COLUMN()))),                                    IF(AND(A997="SVOL",ISNUMBER(FIND(" Govt",C997))),"", IF(AND(A997="SVOL",ISNUMBER(FIND(" Index",C997))),J997,                                    IF(ISNUMBER(N997),Q997*N997,IF(ISNUMBER(R997),J997*R997," "))))))</f>
        <v xml:space="preserve"> </v>
      </c>
      <c r="AB997" s="8" t="s">
        <v>2826</v>
      </c>
      <c r="AG997" s="17" t="s">
        <v>6276</v>
      </c>
    </row>
    <row r="998" spans="1:33" x14ac:dyDescent="0.35">
      <c r="A998" t="s">
        <v>1560</v>
      </c>
      <c r="B998" t="s">
        <v>3300</v>
      </c>
      <c r="C998" t="s">
        <v>3301</v>
      </c>
      <c r="D998" t="s">
        <v>3302</v>
      </c>
      <c r="E998" t="s">
        <v>3303</v>
      </c>
      <c r="F998" t="s">
        <v>3304</v>
      </c>
      <c r="G998" s="1">
        <v>-19483.65458505688</v>
      </c>
      <c r="H998" s="1">
        <v>51.15</v>
      </c>
      <c r="I998" s="2">
        <v>-996588.93202565925</v>
      </c>
      <c r="J998" s="3">
        <v>-6.3106259342129286E-3</v>
      </c>
      <c r="K998" s="4">
        <v>157922358.63999999</v>
      </c>
      <c r="L998" s="5">
        <v>6850001</v>
      </c>
      <c r="M998" s="6">
        <v>23.054355560000001</v>
      </c>
      <c r="N998" s="7" t="str">
        <f>IF(ISNUMBER(_xll.BDP($C998, "DELTA_MID")),_xll.BDP($C998, "DELTA_MID")," ")</f>
        <v xml:space="preserve"> </v>
      </c>
      <c r="O998" s="7" t="str">
        <f>IF(ISNUMBER(N998),_xll.BDP($C998, "OPT_UNDL_TICKER")," ")</f>
        <v xml:space="preserve"> </v>
      </c>
      <c r="P998" s="8" t="str">
        <f>IF(ISNUMBER(N998),_xll.BDP($C998, "OPT_UNDL_PX")," ")</f>
        <v xml:space="preserve"> </v>
      </c>
      <c r="Q998" s="7" t="str">
        <f t="shared" si="15"/>
        <v xml:space="preserve"> </v>
      </c>
      <c r="R998" s="8" t="str">
        <f>IF(ISNUMBER(_xll.BDP($T998&amp;" Index","DUR_ADJ_OAS_MID")),_xll.BDP($T998&amp;" Index","DUR_ADJ_OAS_MID"),IF(ISNUMBER(_xll.BDP($T998&amp;" Govt","DUR_ADJ_OAS_MID")),_xll.BDP($T998&amp;" Govt","DUR_ADJ_OAS_MID")," "))</f>
        <v xml:space="preserve"> </v>
      </c>
      <c r="S998" s="7" t="str">
        <f ca="1">IF(AND(A997="SVOL",C997="Cash"),                                     SUM(INDIRECT(ADDRESS(ROW()-(COUNTIF(A:A,"SVOL")),COLUMN())):INDIRECT(ADDRESS(ROW()-1,COLUMN()))),                                    IF(AND(A998="TYA",C998="Cash"), SUM(INDIRECT(ADDRESS(ROW()-(COUNTIF(A:A,"TYA")-1),COLUMN())):INDIRECT(ADDRESS(ROW()-1,COLUMN()))),                                    IF(AND(A998="SVOL",ISNUMBER(FIND(" Govt",C998))),"", IF(AND(A998="SVOL",ISNUMBER(FIND(" Index",C998))),J998,                                    IF(ISNUMBER(N998),Q998*N998,IF(ISNUMBER(R998),J998*R998," "))))))</f>
        <v xml:space="preserve"> </v>
      </c>
      <c r="AB998" s="8" t="s">
        <v>2826</v>
      </c>
      <c r="AG998" s="17" t="s">
        <v>6276</v>
      </c>
    </row>
    <row r="999" spans="1:33" x14ac:dyDescent="0.35">
      <c r="A999" t="s">
        <v>1560</v>
      </c>
      <c r="B999" t="s">
        <v>3305</v>
      </c>
      <c r="C999" t="s">
        <v>3306</v>
      </c>
      <c r="D999" t="s">
        <v>3307</v>
      </c>
      <c r="E999" t="s">
        <v>3308</v>
      </c>
      <c r="F999" t="s">
        <v>3309</v>
      </c>
      <c r="G999" s="1">
        <v>-6463.37908738236</v>
      </c>
      <c r="H999" s="1">
        <v>57.69</v>
      </c>
      <c r="I999" s="2">
        <v>-372872.33955108828</v>
      </c>
      <c r="J999" s="3">
        <v>-2.361111768860346E-3</v>
      </c>
      <c r="K999" s="4">
        <v>157922358.63999999</v>
      </c>
      <c r="L999" s="5">
        <v>6850001</v>
      </c>
      <c r="M999" s="6">
        <v>23.054355560000001</v>
      </c>
      <c r="N999" s="7" t="str">
        <f>IF(ISNUMBER(_xll.BDP($C999, "DELTA_MID")),_xll.BDP($C999, "DELTA_MID")," ")</f>
        <v xml:space="preserve"> </v>
      </c>
      <c r="O999" s="7" t="str">
        <f>IF(ISNUMBER(N999),_xll.BDP($C999, "OPT_UNDL_TICKER")," ")</f>
        <v xml:space="preserve"> </v>
      </c>
      <c r="P999" s="8" t="str">
        <f>IF(ISNUMBER(N999),_xll.BDP($C999, "OPT_UNDL_PX")," ")</f>
        <v xml:space="preserve"> </v>
      </c>
      <c r="Q999" s="7" t="str">
        <f t="shared" si="15"/>
        <v xml:space="preserve"> </v>
      </c>
      <c r="R999" s="8" t="str">
        <f>IF(ISNUMBER(_xll.BDP($T999&amp;" Index","DUR_ADJ_OAS_MID")),_xll.BDP($T999&amp;" Index","DUR_ADJ_OAS_MID"),IF(ISNUMBER(_xll.BDP($T999&amp;" Govt","DUR_ADJ_OAS_MID")),_xll.BDP($T999&amp;" Govt","DUR_ADJ_OAS_MID")," "))</f>
        <v xml:space="preserve"> </v>
      </c>
      <c r="S999" s="7" t="str">
        <f ca="1">IF(AND(A998="SVOL",C998="Cash"),                                     SUM(INDIRECT(ADDRESS(ROW()-(COUNTIF(A:A,"SVOL")),COLUMN())):INDIRECT(ADDRESS(ROW()-1,COLUMN()))),                                    IF(AND(A999="TYA",C999="Cash"), SUM(INDIRECT(ADDRESS(ROW()-(COUNTIF(A:A,"TYA")-1),COLUMN())):INDIRECT(ADDRESS(ROW()-1,COLUMN()))),                                    IF(AND(A999="SVOL",ISNUMBER(FIND(" Govt",C999))),"", IF(AND(A999="SVOL",ISNUMBER(FIND(" Index",C999))),J999,                                    IF(ISNUMBER(N999),Q999*N999,IF(ISNUMBER(R999),J999*R999," "))))))</f>
        <v xml:space="preserve"> </v>
      </c>
      <c r="AB999" s="8" t="s">
        <v>2826</v>
      </c>
      <c r="AG999" s="17" t="s">
        <v>6276</v>
      </c>
    </row>
    <row r="1000" spans="1:33" x14ac:dyDescent="0.35">
      <c r="A1000" t="s">
        <v>1560</v>
      </c>
      <c r="B1000" t="s">
        <v>3310</v>
      </c>
      <c r="C1000" t="s">
        <v>3311</v>
      </c>
      <c r="D1000" t="s">
        <v>3312</v>
      </c>
      <c r="E1000" t="s">
        <v>3313</v>
      </c>
      <c r="G1000" s="1">
        <v>-5907.3429405315501</v>
      </c>
      <c r="H1000" s="1">
        <v>16.034432500000001</v>
      </c>
      <c r="I1000" s="2">
        <v>-94720.891634304644</v>
      </c>
      <c r="J1000" s="3">
        <v>-5.9979405354646778E-4</v>
      </c>
      <c r="K1000" s="4">
        <v>157922358.63999999</v>
      </c>
      <c r="L1000" s="5">
        <v>6850001</v>
      </c>
      <c r="M1000" s="6">
        <v>23.054355560000001</v>
      </c>
      <c r="N1000" s="7" t="str">
        <f>IF(ISNUMBER(_xll.BDP($C1000, "DELTA_MID")),_xll.BDP($C1000, "DELTA_MID")," ")</f>
        <v xml:space="preserve"> </v>
      </c>
      <c r="O1000" s="7" t="str">
        <f>IF(ISNUMBER(N1000),_xll.BDP($C1000, "OPT_UNDL_TICKER")," ")</f>
        <v xml:space="preserve"> </v>
      </c>
      <c r="P1000" s="8" t="str">
        <f>IF(ISNUMBER(N1000),_xll.BDP($C1000, "OPT_UNDL_PX")," ")</f>
        <v xml:space="preserve"> </v>
      </c>
      <c r="Q1000" s="7" t="str">
        <f t="shared" si="15"/>
        <v xml:space="preserve"> </v>
      </c>
      <c r="R1000" s="8" t="str">
        <f>IF(ISNUMBER(_xll.BDP($T1000&amp;" Index","DUR_ADJ_OAS_MID")),_xll.BDP($T1000&amp;" Index","DUR_ADJ_OAS_MID"),IF(ISNUMBER(_xll.BDP($T1000&amp;" Govt","DUR_ADJ_OAS_MID")),_xll.BDP($T1000&amp;" Govt","DUR_ADJ_OAS_MID")," "))</f>
        <v xml:space="preserve"> </v>
      </c>
      <c r="S1000" s="7" t="str">
        <f ca="1">IF(AND(A999="SVOL",C999="Cash"),                                     SUM(INDIRECT(ADDRESS(ROW()-(COUNTIF(A:A,"SVOL")),COLUMN())):INDIRECT(ADDRESS(ROW()-1,COLUMN()))),                                    IF(AND(A1000="TYA",C1000="Cash"), SUM(INDIRECT(ADDRESS(ROW()-(COUNTIF(A:A,"TYA")-1),COLUMN())):INDIRECT(ADDRESS(ROW()-1,COLUMN()))),                                    IF(AND(A1000="SVOL",ISNUMBER(FIND(" Govt",C1000))),"", IF(AND(A1000="SVOL",ISNUMBER(FIND(" Index",C1000))),J1000,                                    IF(ISNUMBER(N1000),Q1000*N1000,IF(ISNUMBER(R1000),J1000*R1000," "))))))</f>
        <v xml:space="preserve"> </v>
      </c>
      <c r="AB1000" s="8" t="s">
        <v>2826</v>
      </c>
      <c r="AG1000" s="17" t="s">
        <v>6276</v>
      </c>
    </row>
    <row r="1001" spans="1:33" x14ac:dyDescent="0.35">
      <c r="A1001" t="s">
        <v>1560</v>
      </c>
      <c r="B1001" t="s">
        <v>206</v>
      </c>
      <c r="C1001" t="s">
        <v>3314</v>
      </c>
      <c r="D1001" t="s">
        <v>208</v>
      </c>
      <c r="E1001" t="s">
        <v>209</v>
      </c>
      <c r="F1001" t="s">
        <v>210</v>
      </c>
      <c r="G1001" s="1">
        <v>-9225.9508772488207</v>
      </c>
      <c r="H1001" s="1">
        <v>137.58000000000001</v>
      </c>
      <c r="I1001" s="2">
        <v>-1269306.321691893</v>
      </c>
      <c r="J1001" s="3">
        <v>-8.0375339668362304E-3</v>
      </c>
      <c r="K1001" s="4">
        <v>157922358.63999999</v>
      </c>
      <c r="L1001" s="5">
        <v>6850001</v>
      </c>
      <c r="M1001" s="6">
        <v>23.054355560000001</v>
      </c>
      <c r="N1001" s="7" t="str">
        <f>IF(ISNUMBER(_xll.BDP($C1001, "DELTA_MID")),_xll.BDP($C1001, "DELTA_MID")," ")</f>
        <v xml:space="preserve"> </v>
      </c>
      <c r="O1001" s="7" t="str">
        <f>IF(ISNUMBER(N1001),_xll.BDP($C1001, "OPT_UNDL_TICKER")," ")</f>
        <v xml:space="preserve"> </v>
      </c>
      <c r="P1001" s="8" t="str">
        <f>IF(ISNUMBER(N1001),_xll.BDP($C1001, "OPT_UNDL_PX")," ")</f>
        <v xml:space="preserve"> </v>
      </c>
      <c r="Q1001" s="7" t="str">
        <f t="shared" si="15"/>
        <v xml:space="preserve"> </v>
      </c>
      <c r="R1001" s="8" t="str">
        <f>IF(ISNUMBER(_xll.BDP($T1001&amp;" Index","DUR_ADJ_OAS_MID")),_xll.BDP($T1001&amp;" Index","DUR_ADJ_OAS_MID"),IF(ISNUMBER(_xll.BDP($T1001&amp;" Govt","DUR_ADJ_OAS_MID")),_xll.BDP($T1001&amp;" Govt","DUR_ADJ_OAS_MID")," "))</f>
        <v xml:space="preserve"> </v>
      </c>
      <c r="S1001" s="7" t="str">
        <f ca="1">IF(AND(A1000="SVOL",C1000="Cash"),                                     SUM(INDIRECT(ADDRESS(ROW()-(COUNTIF(A:A,"SVOL")),COLUMN())):INDIRECT(ADDRESS(ROW()-1,COLUMN()))),                                    IF(AND(A1001="TYA",C1001="Cash"), SUM(INDIRECT(ADDRESS(ROW()-(COUNTIF(A:A,"TYA")-1),COLUMN())):INDIRECT(ADDRESS(ROW()-1,COLUMN()))),                                    IF(AND(A1001="SVOL",ISNUMBER(FIND(" Govt",C1001))),"", IF(AND(A1001="SVOL",ISNUMBER(FIND(" Index",C1001))),J1001,                                    IF(ISNUMBER(N1001),Q1001*N1001,IF(ISNUMBER(R1001),J1001*R1001," "))))))</f>
        <v xml:space="preserve"> </v>
      </c>
      <c r="AB1001" s="8" t="s">
        <v>2826</v>
      </c>
      <c r="AG1001" s="17" t="s">
        <v>6276</v>
      </c>
    </row>
    <row r="1002" spans="1:33" x14ac:dyDescent="0.35">
      <c r="A1002" t="s">
        <v>1560</v>
      </c>
      <c r="B1002" t="s">
        <v>3315</v>
      </c>
      <c r="C1002" t="s">
        <v>3316</v>
      </c>
      <c r="D1002" t="s">
        <v>3317</v>
      </c>
      <c r="E1002" t="s">
        <v>3318</v>
      </c>
      <c r="G1002" s="1">
        <v>-23312.08516813704</v>
      </c>
      <c r="H1002" s="1">
        <v>28.201799999999999</v>
      </c>
      <c r="I1002" s="2">
        <v>-657442.76349476713</v>
      </c>
      <c r="J1002" s="3">
        <v>-4.163075888408395E-3</v>
      </c>
      <c r="K1002" s="4">
        <v>157922358.63999999</v>
      </c>
      <c r="L1002" s="5">
        <v>6850001</v>
      </c>
      <c r="M1002" s="6">
        <v>23.054355560000001</v>
      </c>
      <c r="N1002" s="7" t="str">
        <f>IF(ISNUMBER(_xll.BDP($C1002, "DELTA_MID")),_xll.BDP($C1002, "DELTA_MID")," ")</f>
        <v xml:space="preserve"> </v>
      </c>
      <c r="O1002" s="7" t="str">
        <f>IF(ISNUMBER(N1002),_xll.BDP($C1002, "OPT_UNDL_TICKER")," ")</f>
        <v xml:space="preserve"> </v>
      </c>
      <c r="P1002" s="8" t="str">
        <f>IF(ISNUMBER(N1002),_xll.BDP($C1002, "OPT_UNDL_PX")," ")</f>
        <v xml:space="preserve"> </v>
      </c>
      <c r="Q1002" s="7" t="str">
        <f t="shared" si="15"/>
        <v xml:space="preserve"> </v>
      </c>
      <c r="R1002" s="8" t="str">
        <f>IF(ISNUMBER(_xll.BDP($T1002&amp;" Index","DUR_ADJ_OAS_MID")),_xll.BDP($T1002&amp;" Index","DUR_ADJ_OAS_MID"),IF(ISNUMBER(_xll.BDP($T1002&amp;" Govt","DUR_ADJ_OAS_MID")),_xll.BDP($T1002&amp;" Govt","DUR_ADJ_OAS_MID")," "))</f>
        <v xml:space="preserve"> </v>
      </c>
      <c r="S1002" s="7" t="str">
        <f ca="1">IF(AND(A1001="SVOL",C1001="Cash"),                                     SUM(INDIRECT(ADDRESS(ROW()-(COUNTIF(A:A,"SVOL")),COLUMN())):INDIRECT(ADDRESS(ROW()-1,COLUMN()))),                                    IF(AND(A1002="TYA",C1002="Cash"), SUM(INDIRECT(ADDRESS(ROW()-(COUNTIF(A:A,"TYA")-1),COLUMN())):INDIRECT(ADDRESS(ROW()-1,COLUMN()))),                                    IF(AND(A1002="SVOL",ISNUMBER(FIND(" Govt",C1002))),"", IF(AND(A1002="SVOL",ISNUMBER(FIND(" Index",C1002))),J1002,                                    IF(ISNUMBER(N1002),Q1002*N1002,IF(ISNUMBER(R1002),J1002*R1002," "))))))</f>
        <v xml:space="preserve"> </v>
      </c>
      <c r="AB1002" s="8" t="s">
        <v>2826</v>
      </c>
      <c r="AG1002" s="17" t="s">
        <v>6276</v>
      </c>
    </row>
    <row r="1003" spans="1:33" x14ac:dyDescent="0.35">
      <c r="A1003" t="s">
        <v>1560</v>
      </c>
      <c r="B1003" t="s">
        <v>3319</v>
      </c>
      <c r="C1003" t="s">
        <v>3320</v>
      </c>
      <c r="D1003" t="s">
        <v>3321</v>
      </c>
      <c r="E1003" t="s">
        <v>3322</v>
      </c>
      <c r="F1003" t="s">
        <v>3323</v>
      </c>
      <c r="G1003" s="1">
        <v>-6399.9067529086524</v>
      </c>
      <c r="H1003" s="1">
        <v>246.89</v>
      </c>
      <c r="I1003" s="2">
        <v>-1580072.978225617</v>
      </c>
      <c r="J1003" s="3">
        <v>-1.0005378540650809E-2</v>
      </c>
      <c r="K1003" s="4">
        <v>157922358.63999999</v>
      </c>
      <c r="L1003" s="5">
        <v>6850001</v>
      </c>
      <c r="M1003" s="6">
        <v>23.054355560000001</v>
      </c>
      <c r="N1003" s="7" t="str">
        <f>IF(ISNUMBER(_xll.BDP($C1003, "DELTA_MID")),_xll.BDP($C1003, "DELTA_MID")," ")</f>
        <v xml:space="preserve"> </v>
      </c>
      <c r="O1003" s="7" t="str">
        <f>IF(ISNUMBER(N1003),_xll.BDP($C1003, "OPT_UNDL_TICKER")," ")</f>
        <v xml:space="preserve"> </v>
      </c>
      <c r="P1003" s="8" t="str">
        <f>IF(ISNUMBER(N1003),_xll.BDP($C1003, "OPT_UNDL_PX")," ")</f>
        <v xml:space="preserve"> </v>
      </c>
      <c r="Q1003" s="7" t="str">
        <f t="shared" si="15"/>
        <v xml:space="preserve"> </v>
      </c>
      <c r="R1003" s="8" t="str">
        <f>IF(ISNUMBER(_xll.BDP($T1003&amp;" Index","DUR_ADJ_OAS_MID")),_xll.BDP($T1003&amp;" Index","DUR_ADJ_OAS_MID"),IF(ISNUMBER(_xll.BDP($T1003&amp;" Govt","DUR_ADJ_OAS_MID")),_xll.BDP($T1003&amp;" Govt","DUR_ADJ_OAS_MID")," "))</f>
        <v xml:space="preserve"> </v>
      </c>
      <c r="S1003" s="7" t="str">
        <f ca="1">IF(AND(A1002="SVOL",C1002="Cash"),                                     SUM(INDIRECT(ADDRESS(ROW()-(COUNTIF(A:A,"SVOL")),COLUMN())):INDIRECT(ADDRESS(ROW()-1,COLUMN()))),                                    IF(AND(A1003="TYA",C1003="Cash"), SUM(INDIRECT(ADDRESS(ROW()-(COUNTIF(A:A,"TYA")-1),COLUMN())):INDIRECT(ADDRESS(ROW()-1,COLUMN()))),                                    IF(AND(A1003="SVOL",ISNUMBER(FIND(" Govt",C1003))),"", IF(AND(A1003="SVOL",ISNUMBER(FIND(" Index",C1003))),J1003,                                    IF(ISNUMBER(N1003),Q1003*N1003,IF(ISNUMBER(R1003),J1003*R1003," "))))))</f>
        <v xml:space="preserve"> </v>
      </c>
      <c r="AB1003" s="8" t="s">
        <v>2826</v>
      </c>
      <c r="AG1003" s="17" t="s">
        <v>6276</v>
      </c>
    </row>
    <row r="1004" spans="1:33" x14ac:dyDescent="0.35">
      <c r="A1004" t="s">
        <v>1560</v>
      </c>
      <c r="B1004" t="s">
        <v>3324</v>
      </c>
      <c r="C1004" t="s">
        <v>3325</v>
      </c>
      <c r="D1004" t="s">
        <v>3326</v>
      </c>
      <c r="E1004" t="s">
        <v>3327</v>
      </c>
      <c r="G1004" s="1">
        <v>-4990.5856717889064</v>
      </c>
      <c r="H1004" s="1">
        <v>101.41965500000001</v>
      </c>
      <c r="I1004" s="2">
        <v>-506143.47708077403</v>
      </c>
      <c r="J1004" s="3">
        <v>-3.2050146758166101E-3</v>
      </c>
      <c r="K1004" s="4">
        <v>157922358.63999999</v>
      </c>
      <c r="L1004" s="5">
        <v>6850001</v>
      </c>
      <c r="M1004" s="6">
        <v>23.054355560000001</v>
      </c>
      <c r="N1004" s="7" t="str">
        <f>IF(ISNUMBER(_xll.BDP($C1004, "DELTA_MID")),_xll.BDP($C1004, "DELTA_MID")," ")</f>
        <v xml:space="preserve"> </v>
      </c>
      <c r="O1004" s="7" t="str">
        <f>IF(ISNUMBER(N1004),_xll.BDP($C1004, "OPT_UNDL_TICKER")," ")</f>
        <v xml:space="preserve"> </v>
      </c>
      <c r="P1004" s="8" t="str">
        <f>IF(ISNUMBER(N1004),_xll.BDP($C1004, "OPT_UNDL_PX")," ")</f>
        <v xml:space="preserve"> </v>
      </c>
      <c r="Q1004" s="7" t="str">
        <f t="shared" si="15"/>
        <v xml:space="preserve"> </v>
      </c>
      <c r="R1004" s="8" t="str">
        <f>IF(ISNUMBER(_xll.BDP($T1004&amp;" Index","DUR_ADJ_OAS_MID")),_xll.BDP($T1004&amp;" Index","DUR_ADJ_OAS_MID"),IF(ISNUMBER(_xll.BDP($T1004&amp;" Govt","DUR_ADJ_OAS_MID")),_xll.BDP($T1004&amp;" Govt","DUR_ADJ_OAS_MID")," "))</f>
        <v xml:space="preserve"> </v>
      </c>
      <c r="S1004" s="7" t="str">
        <f ca="1">IF(AND(A1003="SVOL",C1003="Cash"),                                     SUM(INDIRECT(ADDRESS(ROW()-(COUNTIF(A:A,"SVOL")),COLUMN())):INDIRECT(ADDRESS(ROW()-1,COLUMN()))),                                    IF(AND(A1004="TYA",C1004="Cash"), SUM(INDIRECT(ADDRESS(ROW()-(COUNTIF(A:A,"TYA")-1),COLUMN())):INDIRECT(ADDRESS(ROW()-1,COLUMN()))),                                    IF(AND(A1004="SVOL",ISNUMBER(FIND(" Govt",C1004))),"", IF(AND(A1004="SVOL",ISNUMBER(FIND(" Index",C1004))),J1004,                                    IF(ISNUMBER(N1004),Q1004*N1004,IF(ISNUMBER(R1004),J1004*R1004," "))))))</f>
        <v xml:space="preserve"> </v>
      </c>
      <c r="AB1004" s="8" t="s">
        <v>2826</v>
      </c>
      <c r="AG1004" s="17" t="s">
        <v>6276</v>
      </c>
    </row>
    <row r="1005" spans="1:33" x14ac:dyDescent="0.35">
      <c r="A1005" t="s">
        <v>1560</v>
      </c>
      <c r="B1005" t="s">
        <v>3328</v>
      </c>
      <c r="C1005" t="s">
        <v>3329</v>
      </c>
      <c r="D1005" t="s">
        <v>3330</v>
      </c>
      <c r="E1005" t="s">
        <v>3331</v>
      </c>
      <c r="G1005" s="1">
        <v>-1488.5005786650629</v>
      </c>
      <c r="H1005" s="1">
        <v>216.85475</v>
      </c>
      <c r="I1005" s="2">
        <v>-322788.42086126748</v>
      </c>
      <c r="J1005" s="3">
        <v>-2.043969097479708E-3</v>
      </c>
      <c r="K1005" s="4">
        <v>157922358.63999999</v>
      </c>
      <c r="L1005" s="5">
        <v>6850001</v>
      </c>
      <c r="M1005" s="6">
        <v>23.054355560000001</v>
      </c>
      <c r="N1005" s="7" t="str">
        <f>IF(ISNUMBER(_xll.BDP($C1005, "DELTA_MID")),_xll.BDP($C1005, "DELTA_MID")," ")</f>
        <v xml:space="preserve"> </v>
      </c>
      <c r="O1005" s="7" t="str">
        <f>IF(ISNUMBER(N1005),_xll.BDP($C1005, "OPT_UNDL_TICKER")," ")</f>
        <v xml:space="preserve"> </v>
      </c>
      <c r="P1005" s="8" t="str">
        <f>IF(ISNUMBER(N1005),_xll.BDP($C1005, "OPT_UNDL_PX")," ")</f>
        <v xml:space="preserve"> </v>
      </c>
      <c r="Q1005" s="7" t="str">
        <f t="shared" si="15"/>
        <v xml:space="preserve"> </v>
      </c>
      <c r="R1005" s="8" t="str">
        <f>IF(ISNUMBER(_xll.BDP($T1005&amp;" Index","DUR_ADJ_OAS_MID")),_xll.BDP($T1005&amp;" Index","DUR_ADJ_OAS_MID"),IF(ISNUMBER(_xll.BDP($T1005&amp;" Govt","DUR_ADJ_OAS_MID")),_xll.BDP($T1005&amp;" Govt","DUR_ADJ_OAS_MID")," "))</f>
        <v xml:space="preserve"> </v>
      </c>
      <c r="S1005" s="7" t="str">
        <f ca="1">IF(AND(A1004="SVOL",C1004="Cash"),                                     SUM(INDIRECT(ADDRESS(ROW()-(COUNTIF(A:A,"SVOL")),COLUMN())):INDIRECT(ADDRESS(ROW()-1,COLUMN()))),                                    IF(AND(A1005="TYA",C1005="Cash"), SUM(INDIRECT(ADDRESS(ROW()-(COUNTIF(A:A,"TYA")-1),COLUMN())):INDIRECT(ADDRESS(ROW()-1,COLUMN()))),                                    IF(AND(A1005="SVOL",ISNUMBER(FIND(" Govt",C1005))),"", IF(AND(A1005="SVOL",ISNUMBER(FIND(" Index",C1005))),J1005,                                    IF(ISNUMBER(N1005),Q1005*N1005,IF(ISNUMBER(R1005),J1005*R1005," "))))))</f>
        <v xml:space="preserve"> </v>
      </c>
      <c r="AB1005" s="8" t="s">
        <v>2826</v>
      </c>
      <c r="AG1005" s="17" t="s">
        <v>6276</v>
      </c>
    </row>
    <row r="1006" spans="1:33" x14ac:dyDescent="0.35">
      <c r="A1006" t="s">
        <v>1560</v>
      </c>
      <c r="B1006" t="s">
        <v>3332</v>
      </c>
      <c r="C1006" t="s">
        <v>3333</v>
      </c>
      <c r="D1006" t="s">
        <v>3334</v>
      </c>
      <c r="E1006" t="s">
        <v>3335</v>
      </c>
      <c r="F1006" t="s">
        <v>3336</v>
      </c>
      <c r="G1006" s="1">
        <v>-695.02430717740958</v>
      </c>
      <c r="H1006" s="1">
        <v>137.99</v>
      </c>
      <c r="I1006" s="2">
        <v>-95906.404147410751</v>
      </c>
      <c r="J1006" s="3">
        <v>-6.0730098621461905E-4</v>
      </c>
      <c r="K1006" s="4">
        <v>157922358.63999999</v>
      </c>
      <c r="L1006" s="5">
        <v>6850001</v>
      </c>
      <c r="M1006" s="6">
        <v>23.054355560000001</v>
      </c>
      <c r="N1006" s="7" t="str">
        <f>IF(ISNUMBER(_xll.BDP($C1006, "DELTA_MID")),_xll.BDP($C1006, "DELTA_MID")," ")</f>
        <v xml:space="preserve"> </v>
      </c>
      <c r="O1006" s="7" t="str">
        <f>IF(ISNUMBER(N1006),_xll.BDP($C1006, "OPT_UNDL_TICKER")," ")</f>
        <v xml:space="preserve"> </v>
      </c>
      <c r="P1006" s="8" t="str">
        <f>IF(ISNUMBER(N1006),_xll.BDP($C1006, "OPT_UNDL_PX")," ")</f>
        <v xml:space="preserve"> </v>
      </c>
      <c r="Q1006" s="7" t="str">
        <f t="shared" si="15"/>
        <v xml:space="preserve"> </v>
      </c>
      <c r="R1006" s="8" t="str">
        <f>IF(ISNUMBER(_xll.BDP($T1006&amp;" Index","DUR_ADJ_OAS_MID")),_xll.BDP($T1006&amp;" Index","DUR_ADJ_OAS_MID"),IF(ISNUMBER(_xll.BDP($T1006&amp;" Govt","DUR_ADJ_OAS_MID")),_xll.BDP($T1006&amp;" Govt","DUR_ADJ_OAS_MID")," "))</f>
        <v xml:space="preserve"> </v>
      </c>
      <c r="S1006" s="7" t="str">
        <f ca="1">IF(AND(A1005="SVOL",C1005="Cash"),                                     SUM(INDIRECT(ADDRESS(ROW()-(COUNTIF(A:A,"SVOL")),COLUMN())):INDIRECT(ADDRESS(ROW()-1,COLUMN()))),                                    IF(AND(A1006="TYA",C1006="Cash"), SUM(INDIRECT(ADDRESS(ROW()-(COUNTIF(A:A,"TYA")-1),COLUMN())):INDIRECT(ADDRESS(ROW()-1,COLUMN()))),                                    IF(AND(A1006="SVOL",ISNUMBER(FIND(" Govt",C1006))),"", IF(AND(A1006="SVOL",ISNUMBER(FIND(" Index",C1006))),J1006,                                    IF(ISNUMBER(N1006),Q1006*N1006,IF(ISNUMBER(R1006),J1006*R1006," "))))))</f>
        <v xml:space="preserve"> </v>
      </c>
      <c r="AB1006" s="8" t="s">
        <v>2826</v>
      </c>
      <c r="AG1006" s="17" t="s">
        <v>6276</v>
      </c>
    </row>
    <row r="1007" spans="1:33" x14ac:dyDescent="0.35">
      <c r="A1007" t="s">
        <v>1560</v>
      </c>
      <c r="B1007" t="s">
        <v>3337</v>
      </c>
      <c r="C1007" t="s">
        <v>3338</v>
      </c>
      <c r="D1007" t="s">
        <v>3339</v>
      </c>
      <c r="E1007" t="s">
        <v>3340</v>
      </c>
      <c r="F1007" t="s">
        <v>3341</v>
      </c>
      <c r="G1007" s="1">
        <v>-3268.656452263474</v>
      </c>
      <c r="H1007" s="1">
        <v>99.78</v>
      </c>
      <c r="I1007" s="2">
        <v>-326146.54080684949</v>
      </c>
      <c r="J1007" s="3">
        <v>-2.065233470520368E-3</v>
      </c>
      <c r="K1007" s="4">
        <v>157922358.63999999</v>
      </c>
      <c r="L1007" s="5">
        <v>6850001</v>
      </c>
      <c r="M1007" s="6">
        <v>23.054355560000001</v>
      </c>
      <c r="N1007" s="7" t="str">
        <f>IF(ISNUMBER(_xll.BDP($C1007, "DELTA_MID")),_xll.BDP($C1007, "DELTA_MID")," ")</f>
        <v xml:space="preserve"> </v>
      </c>
      <c r="O1007" s="7" t="str">
        <f>IF(ISNUMBER(N1007),_xll.BDP($C1007, "OPT_UNDL_TICKER")," ")</f>
        <v xml:space="preserve"> </v>
      </c>
      <c r="P1007" s="8" t="str">
        <f>IF(ISNUMBER(N1007),_xll.BDP($C1007, "OPT_UNDL_PX")," ")</f>
        <v xml:space="preserve"> </v>
      </c>
      <c r="Q1007" s="7" t="str">
        <f t="shared" si="15"/>
        <v xml:space="preserve"> </v>
      </c>
      <c r="R1007" s="8" t="str">
        <f>IF(ISNUMBER(_xll.BDP($T1007&amp;" Index","DUR_ADJ_OAS_MID")),_xll.BDP($T1007&amp;" Index","DUR_ADJ_OAS_MID"),IF(ISNUMBER(_xll.BDP($T1007&amp;" Govt","DUR_ADJ_OAS_MID")),_xll.BDP($T1007&amp;" Govt","DUR_ADJ_OAS_MID")," "))</f>
        <v xml:space="preserve"> </v>
      </c>
      <c r="S1007" s="7" t="str">
        <f ca="1">IF(AND(A1006="SVOL",C1006="Cash"),                                     SUM(INDIRECT(ADDRESS(ROW()-(COUNTIF(A:A,"SVOL")),COLUMN())):INDIRECT(ADDRESS(ROW()-1,COLUMN()))),                                    IF(AND(A1007="TYA",C1007="Cash"), SUM(INDIRECT(ADDRESS(ROW()-(COUNTIF(A:A,"TYA")-1),COLUMN())):INDIRECT(ADDRESS(ROW()-1,COLUMN()))),                                    IF(AND(A1007="SVOL",ISNUMBER(FIND(" Govt",C1007))),"", IF(AND(A1007="SVOL",ISNUMBER(FIND(" Index",C1007))),J1007,                                    IF(ISNUMBER(N1007),Q1007*N1007,IF(ISNUMBER(R1007),J1007*R1007," "))))))</f>
        <v xml:space="preserve"> </v>
      </c>
      <c r="AB1007" s="8" t="s">
        <v>2826</v>
      </c>
      <c r="AG1007" s="17" t="s">
        <v>6276</v>
      </c>
    </row>
    <row r="1008" spans="1:33" x14ac:dyDescent="0.35">
      <c r="A1008" t="s">
        <v>1560</v>
      </c>
      <c r="B1008" t="s">
        <v>3342</v>
      </c>
      <c r="C1008" t="s">
        <v>3343</v>
      </c>
      <c r="D1008" t="s">
        <v>3344</v>
      </c>
      <c r="E1008" t="s">
        <v>3345</v>
      </c>
      <c r="F1008" t="s">
        <v>3346</v>
      </c>
      <c r="G1008" s="1">
        <v>-12959.547814241179</v>
      </c>
      <c r="H1008" s="1">
        <v>94.8</v>
      </c>
      <c r="I1008" s="2">
        <v>-1228565.132790064</v>
      </c>
      <c r="J1008" s="3">
        <v>-7.7795515680632813E-3</v>
      </c>
      <c r="K1008" s="4">
        <v>157922358.63999999</v>
      </c>
      <c r="L1008" s="5">
        <v>6850001</v>
      </c>
      <c r="M1008" s="6">
        <v>23.054355560000001</v>
      </c>
      <c r="N1008" s="7" t="str">
        <f>IF(ISNUMBER(_xll.BDP($C1008, "DELTA_MID")),_xll.BDP($C1008, "DELTA_MID")," ")</f>
        <v xml:space="preserve"> </v>
      </c>
      <c r="O1008" s="7" t="str">
        <f>IF(ISNUMBER(N1008),_xll.BDP($C1008, "OPT_UNDL_TICKER")," ")</f>
        <v xml:space="preserve"> </v>
      </c>
      <c r="P1008" s="8" t="str">
        <f>IF(ISNUMBER(N1008),_xll.BDP($C1008, "OPT_UNDL_PX")," ")</f>
        <v xml:space="preserve"> </v>
      </c>
      <c r="Q1008" s="7" t="str">
        <f t="shared" si="15"/>
        <v xml:space="preserve"> </v>
      </c>
      <c r="R1008" s="8" t="str">
        <f>IF(ISNUMBER(_xll.BDP($T1008&amp;" Index","DUR_ADJ_OAS_MID")),_xll.BDP($T1008&amp;" Index","DUR_ADJ_OAS_MID"),IF(ISNUMBER(_xll.BDP($T1008&amp;" Govt","DUR_ADJ_OAS_MID")),_xll.BDP($T1008&amp;" Govt","DUR_ADJ_OAS_MID")," "))</f>
        <v xml:space="preserve"> </v>
      </c>
      <c r="S1008" s="7" t="str">
        <f ca="1">IF(AND(A1007="SVOL",C1007="Cash"),                                     SUM(INDIRECT(ADDRESS(ROW()-(COUNTIF(A:A,"SVOL")),COLUMN())):INDIRECT(ADDRESS(ROW()-1,COLUMN()))),                                    IF(AND(A1008="TYA",C1008="Cash"), SUM(INDIRECT(ADDRESS(ROW()-(COUNTIF(A:A,"TYA")-1),COLUMN())):INDIRECT(ADDRESS(ROW()-1,COLUMN()))),                                    IF(AND(A1008="SVOL",ISNUMBER(FIND(" Govt",C1008))),"", IF(AND(A1008="SVOL",ISNUMBER(FIND(" Index",C1008))),J1008,                                    IF(ISNUMBER(N1008),Q1008*N1008,IF(ISNUMBER(R1008),J1008*R1008," "))))))</f>
        <v xml:space="preserve"> </v>
      </c>
      <c r="AB1008" s="8" t="s">
        <v>2826</v>
      </c>
      <c r="AG1008" s="17" t="s">
        <v>6276</v>
      </c>
    </row>
    <row r="1009" spans="1:33" x14ac:dyDescent="0.35">
      <c r="A1009" t="s">
        <v>1560</v>
      </c>
      <c r="B1009" t="s">
        <v>3347</v>
      </c>
      <c r="C1009" t="s">
        <v>3348</v>
      </c>
      <c r="D1009" t="s">
        <v>3349</v>
      </c>
      <c r="E1009" t="s">
        <v>3350</v>
      </c>
      <c r="G1009" s="1">
        <v>-102187.0842657888</v>
      </c>
      <c r="H1009" s="1">
        <v>3.7666494999999989</v>
      </c>
      <c r="I1009" s="2">
        <v>-384902.9298561911</v>
      </c>
      <c r="J1009" s="3">
        <v>-2.4372921806063972E-3</v>
      </c>
      <c r="K1009" s="4">
        <v>157922358.63999999</v>
      </c>
      <c r="L1009" s="5">
        <v>6850001</v>
      </c>
      <c r="M1009" s="6">
        <v>23.054355560000001</v>
      </c>
      <c r="N1009" s="7" t="str">
        <f>IF(ISNUMBER(_xll.BDP($C1009, "DELTA_MID")),_xll.BDP($C1009, "DELTA_MID")," ")</f>
        <v xml:space="preserve"> </v>
      </c>
      <c r="O1009" s="7" t="str">
        <f>IF(ISNUMBER(N1009),_xll.BDP($C1009, "OPT_UNDL_TICKER")," ")</f>
        <v xml:space="preserve"> </v>
      </c>
      <c r="P1009" s="8" t="str">
        <f>IF(ISNUMBER(N1009),_xll.BDP($C1009, "OPT_UNDL_PX")," ")</f>
        <v xml:space="preserve"> </v>
      </c>
      <c r="Q1009" s="7" t="str">
        <f t="shared" si="15"/>
        <v xml:space="preserve"> </v>
      </c>
      <c r="R1009" s="8" t="str">
        <f>IF(ISNUMBER(_xll.BDP($T1009&amp;" Index","DUR_ADJ_OAS_MID")),_xll.BDP($T1009&amp;" Index","DUR_ADJ_OAS_MID"),IF(ISNUMBER(_xll.BDP($T1009&amp;" Govt","DUR_ADJ_OAS_MID")),_xll.BDP($T1009&amp;" Govt","DUR_ADJ_OAS_MID")," "))</f>
        <v xml:space="preserve"> </v>
      </c>
      <c r="S1009" s="7" t="str">
        <f ca="1">IF(AND(A1008="SVOL",C1008="Cash"),                                     SUM(INDIRECT(ADDRESS(ROW()-(COUNTIF(A:A,"SVOL")),COLUMN())):INDIRECT(ADDRESS(ROW()-1,COLUMN()))),                                    IF(AND(A1009="TYA",C1009="Cash"), SUM(INDIRECT(ADDRESS(ROW()-(COUNTIF(A:A,"TYA")-1),COLUMN())):INDIRECT(ADDRESS(ROW()-1,COLUMN()))),                                    IF(AND(A1009="SVOL",ISNUMBER(FIND(" Govt",C1009))),"", IF(AND(A1009="SVOL",ISNUMBER(FIND(" Index",C1009))),J1009,                                    IF(ISNUMBER(N1009),Q1009*N1009,IF(ISNUMBER(R1009),J1009*R1009," "))))))</f>
        <v xml:space="preserve"> </v>
      </c>
      <c r="AB1009" s="8" t="s">
        <v>2826</v>
      </c>
      <c r="AG1009" s="17" t="s">
        <v>6276</v>
      </c>
    </row>
    <row r="1010" spans="1:33" x14ac:dyDescent="0.35">
      <c r="A1010" t="s">
        <v>1560</v>
      </c>
      <c r="B1010" t="s">
        <v>3351</v>
      </c>
      <c r="C1010" t="s">
        <v>3352</v>
      </c>
      <c r="D1010" t="s">
        <v>3353</v>
      </c>
      <c r="E1010" t="s">
        <v>3354</v>
      </c>
      <c r="G1010" s="1">
        <v>-24150.0527340224</v>
      </c>
      <c r="H1010" s="1">
        <v>13.7483775</v>
      </c>
      <c r="I1010" s="2">
        <v>-332024.04163224698</v>
      </c>
      <c r="J1010" s="3">
        <v>-2.1024511316293688E-3</v>
      </c>
      <c r="K1010" s="4">
        <v>157922358.63999999</v>
      </c>
      <c r="L1010" s="5">
        <v>6850001</v>
      </c>
      <c r="M1010" s="6">
        <v>23.054355560000001</v>
      </c>
      <c r="N1010" s="7" t="str">
        <f>IF(ISNUMBER(_xll.BDP($C1010, "DELTA_MID")),_xll.BDP($C1010, "DELTA_MID")," ")</f>
        <v xml:space="preserve"> </v>
      </c>
      <c r="O1010" s="7" t="str">
        <f>IF(ISNUMBER(N1010),_xll.BDP($C1010, "OPT_UNDL_TICKER")," ")</f>
        <v xml:space="preserve"> </v>
      </c>
      <c r="P1010" s="8" t="str">
        <f>IF(ISNUMBER(N1010),_xll.BDP($C1010, "OPT_UNDL_PX")," ")</f>
        <v xml:space="preserve"> </v>
      </c>
      <c r="Q1010" s="7" t="str">
        <f t="shared" si="15"/>
        <v xml:space="preserve"> </v>
      </c>
      <c r="R1010" s="8" t="str">
        <f>IF(ISNUMBER(_xll.BDP($T1010&amp;" Index","DUR_ADJ_OAS_MID")),_xll.BDP($T1010&amp;" Index","DUR_ADJ_OAS_MID"),IF(ISNUMBER(_xll.BDP($T1010&amp;" Govt","DUR_ADJ_OAS_MID")),_xll.BDP($T1010&amp;" Govt","DUR_ADJ_OAS_MID")," "))</f>
        <v xml:space="preserve"> </v>
      </c>
      <c r="S1010" s="7" t="str">
        <f ca="1">IF(AND(A1009="SVOL",C1009="Cash"),                                     SUM(INDIRECT(ADDRESS(ROW()-(COUNTIF(A:A,"SVOL")),COLUMN())):INDIRECT(ADDRESS(ROW()-1,COLUMN()))),                                    IF(AND(A1010="TYA",C1010="Cash"), SUM(INDIRECT(ADDRESS(ROW()-(COUNTIF(A:A,"TYA")-1),COLUMN())):INDIRECT(ADDRESS(ROW()-1,COLUMN()))),                                    IF(AND(A1010="SVOL",ISNUMBER(FIND(" Govt",C1010))),"", IF(AND(A1010="SVOL",ISNUMBER(FIND(" Index",C1010))),J1010,                                    IF(ISNUMBER(N1010),Q1010*N1010,IF(ISNUMBER(R1010),J1010*R1010," "))))))</f>
        <v xml:space="preserve"> </v>
      </c>
      <c r="AB1010" s="8" t="s">
        <v>2826</v>
      </c>
      <c r="AG1010" s="17" t="s">
        <v>6276</v>
      </c>
    </row>
    <row r="1011" spans="1:33" x14ac:dyDescent="0.35">
      <c r="A1011" t="s">
        <v>1560</v>
      </c>
      <c r="B1011" t="s">
        <v>3355</v>
      </c>
      <c r="C1011" t="s">
        <v>3356</v>
      </c>
      <c r="D1011" t="s">
        <v>3357</v>
      </c>
      <c r="E1011" t="s">
        <v>3358</v>
      </c>
      <c r="G1011" s="1">
        <v>-82528.555127611326</v>
      </c>
      <c r="H1011" s="1">
        <v>3.3423500000000002</v>
      </c>
      <c r="I1011" s="2">
        <v>-275839.31623077171</v>
      </c>
      <c r="J1011" s="3">
        <v>-1.7466767758932439E-3</v>
      </c>
      <c r="K1011" s="4">
        <v>157922358.63999999</v>
      </c>
      <c r="L1011" s="5">
        <v>6850001</v>
      </c>
      <c r="M1011" s="6">
        <v>23.054355560000001</v>
      </c>
      <c r="N1011" s="7" t="str">
        <f>IF(ISNUMBER(_xll.BDP($C1011, "DELTA_MID")),_xll.BDP($C1011, "DELTA_MID")," ")</f>
        <v xml:space="preserve"> </v>
      </c>
      <c r="O1011" s="7" t="str">
        <f>IF(ISNUMBER(N1011),_xll.BDP($C1011, "OPT_UNDL_TICKER")," ")</f>
        <v xml:space="preserve"> </v>
      </c>
      <c r="P1011" s="8" t="str">
        <f>IF(ISNUMBER(N1011),_xll.BDP($C1011, "OPT_UNDL_PX")," ")</f>
        <v xml:space="preserve"> </v>
      </c>
      <c r="Q1011" s="7" t="str">
        <f t="shared" si="15"/>
        <v xml:space="preserve"> </v>
      </c>
      <c r="R1011" s="8" t="str">
        <f>IF(ISNUMBER(_xll.BDP($T1011&amp;" Index","DUR_ADJ_OAS_MID")),_xll.BDP($T1011&amp;" Index","DUR_ADJ_OAS_MID"),IF(ISNUMBER(_xll.BDP($T1011&amp;" Govt","DUR_ADJ_OAS_MID")),_xll.BDP($T1011&amp;" Govt","DUR_ADJ_OAS_MID")," "))</f>
        <v xml:space="preserve"> </v>
      </c>
      <c r="S1011" s="7" t="str">
        <f ca="1">IF(AND(A1010="SVOL",C1010="Cash"),                                     SUM(INDIRECT(ADDRESS(ROW()-(COUNTIF(A:A,"SVOL")),COLUMN())):INDIRECT(ADDRESS(ROW()-1,COLUMN()))),                                    IF(AND(A1011="TYA",C1011="Cash"), SUM(INDIRECT(ADDRESS(ROW()-(COUNTIF(A:A,"TYA")-1),COLUMN())):INDIRECT(ADDRESS(ROW()-1,COLUMN()))),                                    IF(AND(A1011="SVOL",ISNUMBER(FIND(" Govt",C1011))),"", IF(AND(A1011="SVOL",ISNUMBER(FIND(" Index",C1011))),J1011,                                    IF(ISNUMBER(N1011),Q1011*N1011,IF(ISNUMBER(R1011),J1011*R1011," "))))))</f>
        <v xml:space="preserve"> </v>
      </c>
      <c r="AB1011" s="8" t="s">
        <v>2826</v>
      </c>
      <c r="AG1011" s="17" t="s">
        <v>6276</v>
      </c>
    </row>
    <row r="1012" spans="1:33" x14ac:dyDescent="0.35">
      <c r="A1012" t="s">
        <v>1560</v>
      </c>
      <c r="B1012" t="s">
        <v>3359</v>
      </c>
      <c r="C1012" t="s">
        <v>3360</v>
      </c>
      <c r="D1012" t="s">
        <v>3361</v>
      </c>
      <c r="E1012" t="s">
        <v>3362</v>
      </c>
      <c r="G1012" s="1">
        <v>-11864.664485666181</v>
      </c>
      <c r="H1012" s="1">
        <v>21.184736000000001</v>
      </c>
      <c r="I1012" s="2">
        <v>-251349.78485741379</v>
      </c>
      <c r="J1012" s="3">
        <v>-1.591603538738876E-3</v>
      </c>
      <c r="K1012" s="4">
        <v>157922358.63999999</v>
      </c>
      <c r="L1012" s="5">
        <v>6850001</v>
      </c>
      <c r="M1012" s="6">
        <v>23.054355560000001</v>
      </c>
      <c r="N1012" s="7" t="str">
        <f>IF(ISNUMBER(_xll.BDP($C1012, "DELTA_MID")),_xll.BDP($C1012, "DELTA_MID")," ")</f>
        <v xml:space="preserve"> </v>
      </c>
      <c r="O1012" s="7" t="str">
        <f>IF(ISNUMBER(N1012),_xll.BDP($C1012, "OPT_UNDL_TICKER")," ")</f>
        <v xml:space="preserve"> </v>
      </c>
      <c r="P1012" s="8" t="str">
        <f>IF(ISNUMBER(N1012),_xll.BDP($C1012, "OPT_UNDL_PX")," ")</f>
        <v xml:space="preserve"> </v>
      </c>
      <c r="Q1012" s="7" t="str">
        <f t="shared" si="15"/>
        <v xml:space="preserve"> </v>
      </c>
      <c r="R1012" s="8" t="str">
        <f>IF(ISNUMBER(_xll.BDP($T1012&amp;" Index","DUR_ADJ_OAS_MID")),_xll.BDP($T1012&amp;" Index","DUR_ADJ_OAS_MID"),IF(ISNUMBER(_xll.BDP($T1012&amp;" Govt","DUR_ADJ_OAS_MID")),_xll.BDP($T1012&amp;" Govt","DUR_ADJ_OAS_MID")," "))</f>
        <v xml:space="preserve"> </v>
      </c>
      <c r="S1012" s="7" t="str">
        <f ca="1">IF(AND(A1011="SVOL",C1011="Cash"),                                     SUM(INDIRECT(ADDRESS(ROW()-(COUNTIF(A:A,"SVOL")),COLUMN())):INDIRECT(ADDRESS(ROW()-1,COLUMN()))),                                    IF(AND(A1012="TYA",C1012="Cash"), SUM(INDIRECT(ADDRESS(ROW()-(COUNTIF(A:A,"TYA")-1),COLUMN())):INDIRECT(ADDRESS(ROW()-1,COLUMN()))),                                    IF(AND(A1012="SVOL",ISNUMBER(FIND(" Govt",C1012))),"", IF(AND(A1012="SVOL",ISNUMBER(FIND(" Index",C1012))),J1012,                                    IF(ISNUMBER(N1012),Q1012*N1012,IF(ISNUMBER(R1012),J1012*R1012," "))))))</f>
        <v xml:space="preserve"> </v>
      </c>
      <c r="AB1012" s="8" t="s">
        <v>2826</v>
      </c>
      <c r="AG1012" s="17" t="s">
        <v>6276</v>
      </c>
    </row>
    <row r="1013" spans="1:33" x14ac:dyDescent="0.35">
      <c r="A1013" t="s">
        <v>1560</v>
      </c>
      <c r="B1013" t="s">
        <v>3363</v>
      </c>
      <c r="C1013" t="s">
        <v>3364</v>
      </c>
      <c r="D1013" t="s">
        <v>3365</v>
      </c>
      <c r="E1013" t="s">
        <v>3366</v>
      </c>
      <c r="F1013" t="s">
        <v>3367</v>
      </c>
      <c r="G1013" s="1">
        <v>-3636.326461219619</v>
      </c>
      <c r="H1013" s="1">
        <v>220.67</v>
      </c>
      <c r="I1013" s="2">
        <v>-802428.16019733343</v>
      </c>
      <c r="J1013" s="3">
        <v>-5.0811561270215676E-3</v>
      </c>
      <c r="K1013" s="4">
        <v>157922358.63999999</v>
      </c>
      <c r="L1013" s="5">
        <v>6850001</v>
      </c>
      <c r="M1013" s="6">
        <v>23.054355560000001</v>
      </c>
      <c r="N1013" s="7" t="str">
        <f>IF(ISNUMBER(_xll.BDP($C1013, "DELTA_MID")),_xll.BDP($C1013, "DELTA_MID")," ")</f>
        <v xml:space="preserve"> </v>
      </c>
      <c r="O1013" s="7" t="str">
        <f>IF(ISNUMBER(N1013),_xll.BDP($C1013, "OPT_UNDL_TICKER")," ")</f>
        <v xml:space="preserve"> </v>
      </c>
      <c r="P1013" s="8" t="str">
        <f>IF(ISNUMBER(N1013),_xll.BDP($C1013, "OPT_UNDL_PX")," ")</f>
        <v xml:space="preserve"> </v>
      </c>
      <c r="Q1013" s="7" t="str">
        <f t="shared" si="15"/>
        <v xml:space="preserve"> </v>
      </c>
      <c r="R1013" s="8" t="str">
        <f>IF(ISNUMBER(_xll.BDP($T1013&amp;" Index","DUR_ADJ_OAS_MID")),_xll.BDP($T1013&amp;" Index","DUR_ADJ_OAS_MID"),IF(ISNUMBER(_xll.BDP($T1013&amp;" Govt","DUR_ADJ_OAS_MID")),_xll.BDP($T1013&amp;" Govt","DUR_ADJ_OAS_MID")," "))</f>
        <v xml:space="preserve"> </v>
      </c>
      <c r="S1013" s="7" t="str">
        <f ca="1">IF(AND(A1012="SVOL",C1012="Cash"),                                     SUM(INDIRECT(ADDRESS(ROW()-(COUNTIF(A:A,"SVOL")),COLUMN())):INDIRECT(ADDRESS(ROW()-1,COLUMN()))),                                    IF(AND(A1013="TYA",C1013="Cash"), SUM(INDIRECT(ADDRESS(ROW()-(COUNTIF(A:A,"TYA")-1),COLUMN())):INDIRECT(ADDRESS(ROW()-1,COLUMN()))),                                    IF(AND(A1013="SVOL",ISNUMBER(FIND(" Govt",C1013))),"", IF(AND(A1013="SVOL",ISNUMBER(FIND(" Index",C1013))),J1013,                                    IF(ISNUMBER(N1013),Q1013*N1013,IF(ISNUMBER(R1013),J1013*R1013," "))))))</f>
        <v xml:space="preserve"> </v>
      </c>
      <c r="AB1013" s="8" t="s">
        <v>2826</v>
      </c>
      <c r="AG1013" s="17" t="s">
        <v>6276</v>
      </c>
    </row>
    <row r="1014" spans="1:33" x14ac:dyDescent="0.35">
      <c r="A1014" t="s">
        <v>1560</v>
      </c>
      <c r="B1014" t="s">
        <v>3368</v>
      </c>
      <c r="C1014" t="s">
        <v>3369</v>
      </c>
      <c r="D1014" t="s">
        <v>3370</v>
      </c>
      <c r="E1014" t="s">
        <v>3371</v>
      </c>
      <c r="G1014" s="1">
        <v>-2380.436475522079</v>
      </c>
      <c r="H1014" s="1">
        <v>214.50460000000001</v>
      </c>
      <c r="I1014" s="2">
        <v>-510614.57400727348</v>
      </c>
      <c r="J1014" s="3">
        <v>-3.2333266701725948E-3</v>
      </c>
      <c r="K1014" s="4">
        <v>157922358.63999999</v>
      </c>
      <c r="L1014" s="5">
        <v>6850001</v>
      </c>
      <c r="M1014" s="6">
        <v>23.054355560000001</v>
      </c>
      <c r="N1014" s="7" t="str">
        <f>IF(ISNUMBER(_xll.BDP($C1014, "DELTA_MID")),_xll.BDP($C1014, "DELTA_MID")," ")</f>
        <v xml:space="preserve"> </v>
      </c>
      <c r="O1014" s="7" t="str">
        <f>IF(ISNUMBER(N1014),_xll.BDP($C1014, "OPT_UNDL_TICKER")," ")</f>
        <v xml:space="preserve"> </v>
      </c>
      <c r="P1014" s="8" t="str">
        <f>IF(ISNUMBER(N1014),_xll.BDP($C1014, "OPT_UNDL_PX")," ")</f>
        <v xml:space="preserve"> </v>
      </c>
      <c r="Q1014" s="7" t="str">
        <f t="shared" si="15"/>
        <v xml:space="preserve"> </v>
      </c>
      <c r="R1014" s="8" t="str">
        <f>IF(ISNUMBER(_xll.BDP($T1014&amp;" Index","DUR_ADJ_OAS_MID")),_xll.BDP($T1014&amp;" Index","DUR_ADJ_OAS_MID"),IF(ISNUMBER(_xll.BDP($T1014&amp;" Govt","DUR_ADJ_OAS_MID")),_xll.BDP($T1014&amp;" Govt","DUR_ADJ_OAS_MID")," "))</f>
        <v xml:space="preserve"> </v>
      </c>
      <c r="S1014" s="7" t="str">
        <f ca="1">IF(AND(A1013="SVOL",C1013="Cash"),                                     SUM(INDIRECT(ADDRESS(ROW()-(COUNTIF(A:A,"SVOL")),COLUMN())):INDIRECT(ADDRESS(ROW()-1,COLUMN()))),                                    IF(AND(A1014="TYA",C1014="Cash"), SUM(INDIRECT(ADDRESS(ROW()-(COUNTIF(A:A,"TYA")-1),COLUMN())):INDIRECT(ADDRESS(ROW()-1,COLUMN()))),                                    IF(AND(A1014="SVOL",ISNUMBER(FIND(" Govt",C1014))),"", IF(AND(A1014="SVOL",ISNUMBER(FIND(" Index",C1014))),J1014,                                    IF(ISNUMBER(N1014),Q1014*N1014,IF(ISNUMBER(R1014),J1014*R1014," "))))))</f>
        <v xml:space="preserve"> </v>
      </c>
      <c r="AB1014" s="8" t="s">
        <v>2826</v>
      </c>
      <c r="AG1014" s="17" t="s">
        <v>6276</v>
      </c>
    </row>
    <row r="1015" spans="1:33" x14ac:dyDescent="0.35">
      <c r="A1015" t="s">
        <v>1560</v>
      </c>
      <c r="B1015" t="s">
        <v>3372</v>
      </c>
      <c r="C1015" t="s">
        <v>3373</v>
      </c>
      <c r="D1015" t="s">
        <v>3374</v>
      </c>
      <c r="E1015" t="s">
        <v>3375</v>
      </c>
      <c r="G1015" s="1">
        <v>-7721.4799015207836</v>
      </c>
      <c r="H1015" s="1">
        <v>18.267074999999998</v>
      </c>
      <c r="I1015" s="2">
        <v>-141048.85247207279</v>
      </c>
      <c r="J1015" s="3">
        <v>-8.9315315251596475E-4</v>
      </c>
      <c r="K1015" s="4">
        <v>157922358.63999999</v>
      </c>
      <c r="L1015" s="5">
        <v>6850001</v>
      </c>
      <c r="M1015" s="6">
        <v>23.054355560000001</v>
      </c>
      <c r="N1015" s="7" t="str">
        <f>IF(ISNUMBER(_xll.BDP($C1015, "DELTA_MID")),_xll.BDP($C1015, "DELTA_MID")," ")</f>
        <v xml:space="preserve"> </v>
      </c>
      <c r="O1015" s="7" t="str">
        <f>IF(ISNUMBER(N1015),_xll.BDP($C1015, "OPT_UNDL_TICKER")," ")</f>
        <v xml:space="preserve"> </v>
      </c>
      <c r="P1015" s="8" t="str">
        <f>IF(ISNUMBER(N1015),_xll.BDP($C1015, "OPT_UNDL_PX")," ")</f>
        <v xml:space="preserve"> </v>
      </c>
      <c r="Q1015" s="7" t="str">
        <f t="shared" si="15"/>
        <v xml:space="preserve"> </v>
      </c>
      <c r="R1015" s="8" t="str">
        <f>IF(ISNUMBER(_xll.BDP($T1015&amp;" Index","DUR_ADJ_OAS_MID")),_xll.BDP($T1015&amp;" Index","DUR_ADJ_OAS_MID"),IF(ISNUMBER(_xll.BDP($T1015&amp;" Govt","DUR_ADJ_OAS_MID")),_xll.BDP($T1015&amp;" Govt","DUR_ADJ_OAS_MID")," "))</f>
        <v xml:space="preserve"> </v>
      </c>
      <c r="S1015" s="7" t="str">
        <f ca="1">IF(AND(A1014="SVOL",C1014="Cash"),                                     SUM(INDIRECT(ADDRESS(ROW()-(COUNTIF(A:A,"SVOL")),COLUMN())):INDIRECT(ADDRESS(ROW()-1,COLUMN()))),                                    IF(AND(A1015="TYA",C1015="Cash"), SUM(INDIRECT(ADDRESS(ROW()-(COUNTIF(A:A,"TYA")-1),COLUMN())):INDIRECT(ADDRESS(ROW()-1,COLUMN()))),                                    IF(AND(A1015="SVOL",ISNUMBER(FIND(" Govt",C1015))),"", IF(AND(A1015="SVOL",ISNUMBER(FIND(" Index",C1015))),J1015,                                    IF(ISNUMBER(N1015),Q1015*N1015,IF(ISNUMBER(R1015),J1015*R1015," "))))))</f>
        <v xml:space="preserve"> </v>
      </c>
      <c r="AB1015" s="8" t="s">
        <v>2826</v>
      </c>
      <c r="AG1015" s="17" t="s">
        <v>6276</v>
      </c>
    </row>
    <row r="1016" spans="1:33" x14ac:dyDescent="0.35">
      <c r="A1016" t="s">
        <v>1560</v>
      </c>
      <c r="B1016" t="s">
        <v>3376</v>
      </c>
      <c r="C1016" t="s">
        <v>3377</v>
      </c>
      <c r="D1016" t="s">
        <v>3378</v>
      </c>
      <c r="E1016" t="s">
        <v>3379</v>
      </c>
      <c r="G1016" s="1">
        <v>-1618.7520671710829</v>
      </c>
      <c r="H1016" s="1">
        <v>96.516387499999993</v>
      </c>
      <c r="I1016" s="2">
        <v>-156236.10178151019</v>
      </c>
      <c r="J1016" s="3">
        <v>-9.8932224117590753E-4</v>
      </c>
      <c r="K1016" s="4">
        <v>157922358.63999999</v>
      </c>
      <c r="L1016" s="5">
        <v>6850001</v>
      </c>
      <c r="M1016" s="6">
        <v>23.054355560000001</v>
      </c>
      <c r="N1016" s="7" t="str">
        <f>IF(ISNUMBER(_xll.BDP($C1016, "DELTA_MID")),_xll.BDP($C1016, "DELTA_MID")," ")</f>
        <v xml:space="preserve"> </v>
      </c>
      <c r="O1016" s="7" t="str">
        <f>IF(ISNUMBER(N1016),_xll.BDP($C1016, "OPT_UNDL_TICKER")," ")</f>
        <v xml:space="preserve"> </v>
      </c>
      <c r="P1016" s="8" t="str">
        <f>IF(ISNUMBER(N1016),_xll.BDP($C1016, "OPT_UNDL_PX")," ")</f>
        <v xml:space="preserve"> </v>
      </c>
      <c r="Q1016" s="7" t="str">
        <f t="shared" si="15"/>
        <v xml:space="preserve"> </v>
      </c>
      <c r="R1016" s="8" t="str">
        <f>IF(ISNUMBER(_xll.BDP($T1016&amp;" Index","DUR_ADJ_OAS_MID")),_xll.BDP($T1016&amp;" Index","DUR_ADJ_OAS_MID"),IF(ISNUMBER(_xll.BDP($T1016&amp;" Govt","DUR_ADJ_OAS_MID")),_xll.BDP($T1016&amp;" Govt","DUR_ADJ_OAS_MID")," "))</f>
        <v xml:space="preserve"> </v>
      </c>
      <c r="S1016" s="7" t="str">
        <f ca="1">IF(AND(A1015="SVOL",C1015="Cash"),                                     SUM(INDIRECT(ADDRESS(ROW()-(COUNTIF(A:A,"SVOL")),COLUMN())):INDIRECT(ADDRESS(ROW()-1,COLUMN()))),                                    IF(AND(A1016="TYA",C1016="Cash"), SUM(INDIRECT(ADDRESS(ROW()-(COUNTIF(A:A,"TYA")-1),COLUMN())):INDIRECT(ADDRESS(ROW()-1,COLUMN()))),                                    IF(AND(A1016="SVOL",ISNUMBER(FIND(" Govt",C1016))),"", IF(AND(A1016="SVOL",ISNUMBER(FIND(" Index",C1016))),J1016,                                    IF(ISNUMBER(N1016),Q1016*N1016,IF(ISNUMBER(R1016),J1016*R1016," "))))))</f>
        <v xml:space="preserve"> </v>
      </c>
      <c r="AB1016" s="8" t="s">
        <v>2826</v>
      </c>
      <c r="AG1016" s="17" t="s">
        <v>6276</v>
      </c>
    </row>
    <row r="1017" spans="1:33" x14ac:dyDescent="0.35">
      <c r="A1017" t="s">
        <v>1560</v>
      </c>
      <c r="B1017" t="s">
        <v>3380</v>
      </c>
      <c r="C1017" t="s">
        <v>3381</v>
      </c>
      <c r="D1017" t="s">
        <v>3382</v>
      </c>
      <c r="E1017" t="s">
        <v>3383</v>
      </c>
      <c r="G1017" s="1">
        <v>-298.53676467740212</v>
      </c>
      <c r="H1017" s="1">
        <v>801.6348999999999</v>
      </c>
      <c r="I1017" s="2">
        <v>-239317.48949849271</v>
      </c>
      <c r="J1017" s="3">
        <v>-1.5154123302074101E-3</v>
      </c>
      <c r="K1017" s="4">
        <v>157922358.63999999</v>
      </c>
      <c r="L1017" s="5">
        <v>6850001</v>
      </c>
      <c r="M1017" s="6">
        <v>23.054355560000001</v>
      </c>
      <c r="N1017" s="7" t="str">
        <f>IF(ISNUMBER(_xll.BDP($C1017, "DELTA_MID")),_xll.BDP($C1017, "DELTA_MID")," ")</f>
        <v xml:space="preserve"> </v>
      </c>
      <c r="O1017" s="7" t="str">
        <f>IF(ISNUMBER(N1017),_xll.BDP($C1017, "OPT_UNDL_TICKER")," ")</f>
        <v xml:space="preserve"> </v>
      </c>
      <c r="P1017" s="8" t="str">
        <f>IF(ISNUMBER(N1017),_xll.BDP($C1017, "OPT_UNDL_PX")," ")</f>
        <v xml:space="preserve"> </v>
      </c>
      <c r="Q1017" s="7" t="str">
        <f t="shared" si="15"/>
        <v xml:space="preserve"> </v>
      </c>
      <c r="R1017" s="8" t="str">
        <f>IF(ISNUMBER(_xll.BDP($T1017&amp;" Index","DUR_ADJ_OAS_MID")),_xll.BDP($T1017&amp;" Index","DUR_ADJ_OAS_MID"),IF(ISNUMBER(_xll.BDP($T1017&amp;" Govt","DUR_ADJ_OAS_MID")),_xll.BDP($T1017&amp;" Govt","DUR_ADJ_OAS_MID")," "))</f>
        <v xml:space="preserve"> </v>
      </c>
      <c r="S1017" s="7" t="str">
        <f ca="1">IF(AND(A1016="SVOL",C1016="Cash"),                                     SUM(INDIRECT(ADDRESS(ROW()-(COUNTIF(A:A,"SVOL")),COLUMN())):INDIRECT(ADDRESS(ROW()-1,COLUMN()))),                                    IF(AND(A1017="TYA",C1017="Cash"), SUM(INDIRECT(ADDRESS(ROW()-(COUNTIF(A:A,"TYA")-1),COLUMN())):INDIRECT(ADDRESS(ROW()-1,COLUMN()))),                                    IF(AND(A1017="SVOL",ISNUMBER(FIND(" Govt",C1017))),"", IF(AND(A1017="SVOL",ISNUMBER(FIND(" Index",C1017))),J1017,                                    IF(ISNUMBER(N1017),Q1017*N1017,IF(ISNUMBER(R1017),J1017*R1017," "))))))</f>
        <v xml:space="preserve"> </v>
      </c>
      <c r="AB1017" s="8" t="s">
        <v>2826</v>
      </c>
      <c r="AG1017" s="17" t="s">
        <v>6276</v>
      </c>
    </row>
    <row r="1018" spans="1:33" x14ac:dyDescent="0.35">
      <c r="A1018" t="s">
        <v>1560</v>
      </c>
      <c r="B1018" t="s">
        <v>3384</v>
      </c>
      <c r="C1018" t="s">
        <v>3385</v>
      </c>
      <c r="D1018" t="s">
        <v>3386</v>
      </c>
      <c r="E1018" t="s">
        <v>3387</v>
      </c>
      <c r="G1018" s="1">
        <v>-12079.884474431041</v>
      </c>
      <c r="H1018" s="1">
        <v>36.972132499999987</v>
      </c>
      <c r="I1018" s="2">
        <v>-446619.08937335719</v>
      </c>
      <c r="J1018" s="3">
        <v>-2.8280928249778152E-3</v>
      </c>
      <c r="K1018" s="4">
        <v>157922358.63999999</v>
      </c>
      <c r="L1018" s="5">
        <v>6850001</v>
      </c>
      <c r="M1018" s="6">
        <v>23.054355560000001</v>
      </c>
      <c r="N1018" s="7" t="str">
        <f>IF(ISNUMBER(_xll.BDP($C1018, "DELTA_MID")),_xll.BDP($C1018, "DELTA_MID")," ")</f>
        <v xml:space="preserve"> </v>
      </c>
      <c r="O1018" s="7" t="str">
        <f>IF(ISNUMBER(N1018),_xll.BDP($C1018, "OPT_UNDL_TICKER")," ")</f>
        <v xml:space="preserve"> </v>
      </c>
      <c r="P1018" s="8" t="str">
        <f>IF(ISNUMBER(N1018),_xll.BDP($C1018, "OPT_UNDL_PX")," ")</f>
        <v xml:space="preserve"> </v>
      </c>
      <c r="Q1018" s="7" t="str">
        <f t="shared" si="15"/>
        <v xml:space="preserve"> </v>
      </c>
      <c r="R1018" s="8" t="str">
        <f>IF(ISNUMBER(_xll.BDP($T1018&amp;" Index","DUR_ADJ_OAS_MID")),_xll.BDP($T1018&amp;" Index","DUR_ADJ_OAS_MID"),IF(ISNUMBER(_xll.BDP($T1018&amp;" Govt","DUR_ADJ_OAS_MID")),_xll.BDP($T1018&amp;" Govt","DUR_ADJ_OAS_MID")," "))</f>
        <v xml:space="preserve"> </v>
      </c>
      <c r="S1018" s="7" t="str">
        <f ca="1">IF(AND(A1017="SVOL",C1017="Cash"),                                     SUM(INDIRECT(ADDRESS(ROW()-(COUNTIF(A:A,"SVOL")),COLUMN())):INDIRECT(ADDRESS(ROW()-1,COLUMN()))),                                    IF(AND(A1018="TYA",C1018="Cash"), SUM(INDIRECT(ADDRESS(ROW()-(COUNTIF(A:A,"TYA")-1),COLUMN())):INDIRECT(ADDRESS(ROW()-1,COLUMN()))),                                    IF(AND(A1018="SVOL",ISNUMBER(FIND(" Govt",C1018))),"", IF(AND(A1018="SVOL",ISNUMBER(FIND(" Index",C1018))),J1018,                                    IF(ISNUMBER(N1018),Q1018*N1018,IF(ISNUMBER(R1018),J1018*R1018," "))))))</f>
        <v xml:space="preserve"> </v>
      </c>
      <c r="AB1018" s="8" t="s">
        <v>2826</v>
      </c>
      <c r="AG1018" s="17" t="s">
        <v>6276</v>
      </c>
    </row>
    <row r="1019" spans="1:33" x14ac:dyDescent="0.35">
      <c r="A1019" t="s">
        <v>1560</v>
      </c>
      <c r="B1019" t="s">
        <v>3388</v>
      </c>
      <c r="C1019" t="s">
        <v>3389</v>
      </c>
      <c r="D1019" t="s">
        <v>3390</v>
      </c>
      <c r="E1019" t="s">
        <v>3391</v>
      </c>
      <c r="F1019" t="s">
        <v>3392</v>
      </c>
      <c r="G1019" s="1">
        <v>-2823.2613212253782</v>
      </c>
      <c r="H1019" s="1">
        <v>35.586336000000003</v>
      </c>
      <c r="I1019" s="2">
        <v>-100469.5259929302</v>
      </c>
      <c r="J1019" s="3">
        <v>-6.3619570311738245E-4</v>
      </c>
      <c r="K1019" s="4">
        <v>157922358.63999999</v>
      </c>
      <c r="L1019" s="5">
        <v>6850001</v>
      </c>
      <c r="M1019" s="6">
        <v>23.054355560000001</v>
      </c>
      <c r="N1019" s="7" t="str">
        <f>IF(ISNUMBER(_xll.BDP($C1019, "DELTA_MID")),_xll.BDP($C1019, "DELTA_MID")," ")</f>
        <v xml:space="preserve"> </v>
      </c>
      <c r="O1019" s="7" t="str">
        <f>IF(ISNUMBER(N1019),_xll.BDP($C1019, "OPT_UNDL_TICKER")," ")</f>
        <v xml:space="preserve"> </v>
      </c>
      <c r="P1019" s="8" t="str">
        <f>IF(ISNUMBER(N1019),_xll.BDP($C1019, "OPT_UNDL_PX")," ")</f>
        <v xml:space="preserve"> </v>
      </c>
      <c r="Q1019" s="7" t="str">
        <f t="shared" si="15"/>
        <v xml:space="preserve"> </v>
      </c>
      <c r="R1019" s="8" t="str">
        <f>IF(ISNUMBER(_xll.BDP($T1019&amp;" Index","DUR_ADJ_OAS_MID")),_xll.BDP($T1019&amp;" Index","DUR_ADJ_OAS_MID"),IF(ISNUMBER(_xll.BDP($T1019&amp;" Govt","DUR_ADJ_OAS_MID")),_xll.BDP($T1019&amp;" Govt","DUR_ADJ_OAS_MID")," "))</f>
        <v xml:space="preserve"> </v>
      </c>
      <c r="S1019" s="7" t="str">
        <f ca="1">IF(AND(A1018="SVOL",C1018="Cash"),                                     SUM(INDIRECT(ADDRESS(ROW()-(COUNTIF(A:A,"SVOL")),COLUMN())):INDIRECT(ADDRESS(ROW()-1,COLUMN()))),                                    IF(AND(A1019="TYA",C1019="Cash"), SUM(INDIRECT(ADDRESS(ROW()-(COUNTIF(A:A,"TYA")-1),COLUMN())):INDIRECT(ADDRESS(ROW()-1,COLUMN()))),                                    IF(AND(A1019="SVOL",ISNUMBER(FIND(" Govt",C1019))),"", IF(AND(A1019="SVOL",ISNUMBER(FIND(" Index",C1019))),J1019,                                    IF(ISNUMBER(N1019),Q1019*N1019,IF(ISNUMBER(R1019),J1019*R1019," "))))))</f>
        <v xml:space="preserve"> </v>
      </c>
      <c r="AB1019" s="8" t="s">
        <v>2826</v>
      </c>
      <c r="AG1019" s="17" t="s">
        <v>6276</v>
      </c>
    </row>
    <row r="1020" spans="1:33" x14ac:dyDescent="0.35">
      <c r="A1020" t="s">
        <v>1560</v>
      </c>
      <c r="B1020" t="s">
        <v>3393</v>
      </c>
      <c r="C1020" t="s">
        <v>3394</v>
      </c>
      <c r="D1020" t="s">
        <v>3395</v>
      </c>
      <c r="E1020" t="s">
        <v>3396</v>
      </c>
      <c r="F1020" t="s">
        <v>3397</v>
      </c>
      <c r="G1020" s="1">
        <v>-6379.0211735353932</v>
      </c>
      <c r="H1020" s="1">
        <v>105.16</v>
      </c>
      <c r="I1020" s="2">
        <v>-670817.86660898197</v>
      </c>
      <c r="J1020" s="3">
        <v>-4.2477700585651663E-3</v>
      </c>
      <c r="K1020" s="4">
        <v>157922358.63999999</v>
      </c>
      <c r="L1020" s="5">
        <v>6850001</v>
      </c>
      <c r="M1020" s="6">
        <v>23.054355560000001</v>
      </c>
      <c r="N1020" s="7" t="str">
        <f>IF(ISNUMBER(_xll.BDP($C1020, "DELTA_MID")),_xll.BDP($C1020, "DELTA_MID")," ")</f>
        <v xml:space="preserve"> </v>
      </c>
      <c r="O1020" s="7" t="str">
        <f>IF(ISNUMBER(N1020),_xll.BDP($C1020, "OPT_UNDL_TICKER")," ")</f>
        <v xml:space="preserve"> </v>
      </c>
      <c r="P1020" s="8" t="str">
        <f>IF(ISNUMBER(N1020),_xll.BDP($C1020, "OPT_UNDL_PX")," ")</f>
        <v xml:space="preserve"> </v>
      </c>
      <c r="Q1020" s="7" t="str">
        <f t="shared" si="15"/>
        <v xml:space="preserve"> </v>
      </c>
      <c r="R1020" s="8" t="str">
        <f>IF(ISNUMBER(_xll.BDP($T1020&amp;" Index","DUR_ADJ_OAS_MID")),_xll.BDP($T1020&amp;" Index","DUR_ADJ_OAS_MID"),IF(ISNUMBER(_xll.BDP($T1020&amp;" Govt","DUR_ADJ_OAS_MID")),_xll.BDP($T1020&amp;" Govt","DUR_ADJ_OAS_MID")," "))</f>
        <v xml:space="preserve"> </v>
      </c>
      <c r="S1020" s="7" t="str">
        <f ca="1">IF(AND(A1019="SVOL",C1019="Cash"),                                     SUM(INDIRECT(ADDRESS(ROW()-(COUNTIF(A:A,"SVOL")),COLUMN())):INDIRECT(ADDRESS(ROW()-1,COLUMN()))),                                    IF(AND(A1020="TYA",C1020="Cash"), SUM(INDIRECT(ADDRESS(ROW()-(COUNTIF(A:A,"TYA")-1),COLUMN())):INDIRECT(ADDRESS(ROW()-1,COLUMN()))),                                    IF(AND(A1020="SVOL",ISNUMBER(FIND(" Govt",C1020))),"", IF(AND(A1020="SVOL",ISNUMBER(FIND(" Index",C1020))),J1020,                                    IF(ISNUMBER(N1020),Q1020*N1020,IF(ISNUMBER(R1020),J1020*R1020," "))))))</f>
        <v xml:space="preserve"> </v>
      </c>
      <c r="AB1020" s="8" t="s">
        <v>2826</v>
      </c>
      <c r="AG1020" s="17" t="s">
        <v>6276</v>
      </c>
    </row>
    <row r="1021" spans="1:33" x14ac:dyDescent="0.35">
      <c r="A1021" t="s">
        <v>1560</v>
      </c>
      <c r="B1021" t="s">
        <v>3398</v>
      </c>
      <c r="C1021" t="s">
        <v>3399</v>
      </c>
      <c r="D1021" t="s">
        <v>3400</v>
      </c>
      <c r="E1021" t="s">
        <v>3401</v>
      </c>
      <c r="G1021" s="1">
        <v>-41982.117500980457</v>
      </c>
      <c r="H1021" s="1">
        <v>20.617225000000001</v>
      </c>
      <c r="I1021" s="2">
        <v>-865554.76249415183</v>
      </c>
      <c r="J1021" s="3">
        <v>-5.4808880132500527E-3</v>
      </c>
      <c r="K1021" s="4">
        <v>157922358.63999999</v>
      </c>
      <c r="L1021" s="5">
        <v>6850001</v>
      </c>
      <c r="M1021" s="6">
        <v>23.054355560000001</v>
      </c>
      <c r="N1021" s="7" t="str">
        <f>IF(ISNUMBER(_xll.BDP($C1021, "DELTA_MID")),_xll.BDP($C1021, "DELTA_MID")," ")</f>
        <v xml:space="preserve"> </v>
      </c>
      <c r="O1021" s="7" t="str">
        <f>IF(ISNUMBER(N1021),_xll.BDP($C1021, "OPT_UNDL_TICKER")," ")</f>
        <v xml:space="preserve"> </v>
      </c>
      <c r="P1021" s="8" t="str">
        <f>IF(ISNUMBER(N1021),_xll.BDP($C1021, "OPT_UNDL_PX")," ")</f>
        <v xml:space="preserve"> </v>
      </c>
      <c r="Q1021" s="7" t="str">
        <f t="shared" si="15"/>
        <v xml:space="preserve"> </v>
      </c>
      <c r="R1021" s="8" t="str">
        <f>IF(ISNUMBER(_xll.BDP($T1021&amp;" Index","DUR_ADJ_OAS_MID")),_xll.BDP($T1021&amp;" Index","DUR_ADJ_OAS_MID"),IF(ISNUMBER(_xll.BDP($T1021&amp;" Govt","DUR_ADJ_OAS_MID")),_xll.BDP($T1021&amp;" Govt","DUR_ADJ_OAS_MID")," "))</f>
        <v xml:space="preserve"> </v>
      </c>
      <c r="S1021" s="7" t="str">
        <f ca="1">IF(AND(A1020="SVOL",C1020="Cash"),                                     SUM(INDIRECT(ADDRESS(ROW()-(COUNTIF(A:A,"SVOL")),COLUMN())):INDIRECT(ADDRESS(ROW()-1,COLUMN()))),                                    IF(AND(A1021="TYA",C1021="Cash"), SUM(INDIRECT(ADDRESS(ROW()-(COUNTIF(A:A,"TYA")-1),COLUMN())):INDIRECT(ADDRESS(ROW()-1,COLUMN()))),                                    IF(AND(A1021="SVOL",ISNUMBER(FIND(" Govt",C1021))),"", IF(AND(A1021="SVOL",ISNUMBER(FIND(" Index",C1021))),J1021,                                    IF(ISNUMBER(N1021),Q1021*N1021,IF(ISNUMBER(R1021),J1021*R1021," "))))))</f>
        <v xml:space="preserve"> </v>
      </c>
      <c r="AB1021" s="8" t="s">
        <v>2826</v>
      </c>
      <c r="AG1021" s="17" t="s">
        <v>6276</v>
      </c>
    </row>
    <row r="1022" spans="1:33" x14ac:dyDescent="0.35">
      <c r="A1022" t="s">
        <v>1560</v>
      </c>
      <c r="B1022" t="s">
        <v>793</v>
      </c>
      <c r="C1022" t="s">
        <v>3402</v>
      </c>
      <c r="D1022" t="s">
        <v>795</v>
      </c>
      <c r="E1022" t="s">
        <v>796</v>
      </c>
      <c r="F1022" t="s">
        <v>797</v>
      </c>
      <c r="G1022" s="1">
        <v>-1313.4600870039269</v>
      </c>
      <c r="H1022" s="1">
        <v>64.040000000000006</v>
      </c>
      <c r="I1022" s="2">
        <v>-84113.983971731519</v>
      </c>
      <c r="J1022" s="3">
        <v>-5.3262872145595211E-4</v>
      </c>
      <c r="K1022" s="4">
        <v>157922358.63999999</v>
      </c>
      <c r="L1022" s="5">
        <v>6850001</v>
      </c>
      <c r="M1022" s="6">
        <v>23.054355560000001</v>
      </c>
      <c r="N1022" s="7" t="str">
        <f>IF(ISNUMBER(_xll.BDP($C1022, "DELTA_MID")),_xll.BDP($C1022, "DELTA_MID")," ")</f>
        <v xml:space="preserve"> </v>
      </c>
      <c r="O1022" s="7" t="str">
        <f>IF(ISNUMBER(N1022),_xll.BDP($C1022, "OPT_UNDL_TICKER")," ")</f>
        <v xml:space="preserve"> </v>
      </c>
      <c r="P1022" s="8" t="str">
        <f>IF(ISNUMBER(N1022),_xll.BDP($C1022, "OPT_UNDL_PX")," ")</f>
        <v xml:space="preserve"> </v>
      </c>
      <c r="Q1022" s="7" t="str">
        <f t="shared" si="15"/>
        <v xml:space="preserve"> </v>
      </c>
      <c r="R1022" s="8" t="str">
        <f>IF(ISNUMBER(_xll.BDP($T1022&amp;" Index","DUR_ADJ_OAS_MID")),_xll.BDP($T1022&amp;" Index","DUR_ADJ_OAS_MID"),IF(ISNUMBER(_xll.BDP($T1022&amp;" Govt","DUR_ADJ_OAS_MID")),_xll.BDP($T1022&amp;" Govt","DUR_ADJ_OAS_MID")," "))</f>
        <v xml:space="preserve"> </v>
      </c>
      <c r="S1022" s="7" t="str">
        <f ca="1">IF(AND(A1021="SVOL",C1021="Cash"),                                     SUM(INDIRECT(ADDRESS(ROW()-(COUNTIF(A:A,"SVOL")),COLUMN())):INDIRECT(ADDRESS(ROW()-1,COLUMN()))),                                    IF(AND(A1022="TYA",C1022="Cash"), SUM(INDIRECT(ADDRESS(ROW()-(COUNTIF(A:A,"TYA")-1),COLUMN())):INDIRECT(ADDRESS(ROW()-1,COLUMN()))),                                    IF(AND(A1022="SVOL",ISNUMBER(FIND(" Govt",C1022))),"", IF(AND(A1022="SVOL",ISNUMBER(FIND(" Index",C1022))),J1022,                                    IF(ISNUMBER(N1022),Q1022*N1022,IF(ISNUMBER(R1022),J1022*R1022," "))))))</f>
        <v xml:space="preserve"> </v>
      </c>
      <c r="AB1022" s="8" t="s">
        <v>2826</v>
      </c>
      <c r="AG1022" s="17" t="s">
        <v>6276</v>
      </c>
    </row>
    <row r="1023" spans="1:33" x14ac:dyDescent="0.35">
      <c r="A1023" t="s">
        <v>1560</v>
      </c>
      <c r="B1023" t="s">
        <v>3403</v>
      </c>
      <c r="C1023" t="s">
        <v>3404</v>
      </c>
      <c r="D1023" t="s">
        <v>3405</v>
      </c>
      <c r="E1023" t="s">
        <v>3406</v>
      </c>
      <c r="F1023" t="s">
        <v>3407</v>
      </c>
      <c r="G1023" s="1">
        <v>-4600.9569222979553</v>
      </c>
      <c r="H1023" s="1">
        <v>38.659999999999997</v>
      </c>
      <c r="I1023" s="2">
        <v>-177872.99461603889</v>
      </c>
      <c r="J1023" s="3">
        <v>-1.126331927586761E-3</v>
      </c>
      <c r="K1023" s="4">
        <v>157922358.63999999</v>
      </c>
      <c r="L1023" s="5">
        <v>6850001</v>
      </c>
      <c r="M1023" s="6">
        <v>23.054355560000001</v>
      </c>
      <c r="N1023" s="7" t="str">
        <f>IF(ISNUMBER(_xll.BDP($C1023, "DELTA_MID")),_xll.BDP($C1023, "DELTA_MID")," ")</f>
        <v xml:space="preserve"> </v>
      </c>
      <c r="O1023" s="7" t="str">
        <f>IF(ISNUMBER(N1023),_xll.BDP($C1023, "OPT_UNDL_TICKER")," ")</f>
        <v xml:space="preserve"> </v>
      </c>
      <c r="P1023" s="8" t="str">
        <f>IF(ISNUMBER(N1023),_xll.BDP($C1023, "OPT_UNDL_PX")," ")</f>
        <v xml:space="preserve"> </v>
      </c>
      <c r="Q1023" s="7" t="str">
        <f t="shared" si="15"/>
        <v xml:space="preserve"> </v>
      </c>
      <c r="R1023" s="8" t="str">
        <f>IF(ISNUMBER(_xll.BDP($T1023&amp;" Index","DUR_ADJ_OAS_MID")),_xll.BDP($T1023&amp;" Index","DUR_ADJ_OAS_MID"),IF(ISNUMBER(_xll.BDP($T1023&amp;" Govt","DUR_ADJ_OAS_MID")),_xll.BDP($T1023&amp;" Govt","DUR_ADJ_OAS_MID")," "))</f>
        <v xml:space="preserve"> </v>
      </c>
      <c r="S1023" s="7" t="str">
        <f ca="1">IF(AND(A1022="SVOL",C1022="Cash"),                                     SUM(INDIRECT(ADDRESS(ROW()-(COUNTIF(A:A,"SVOL")),COLUMN())):INDIRECT(ADDRESS(ROW()-1,COLUMN()))),                                    IF(AND(A1023="TYA",C1023="Cash"), SUM(INDIRECT(ADDRESS(ROW()-(COUNTIF(A:A,"TYA")-1),COLUMN())):INDIRECT(ADDRESS(ROW()-1,COLUMN()))),                                    IF(AND(A1023="SVOL",ISNUMBER(FIND(" Govt",C1023))),"", IF(AND(A1023="SVOL",ISNUMBER(FIND(" Index",C1023))),J1023,                                    IF(ISNUMBER(N1023),Q1023*N1023,IF(ISNUMBER(R1023),J1023*R1023," "))))))</f>
        <v xml:space="preserve"> </v>
      </c>
      <c r="AB1023" s="8" t="s">
        <v>2826</v>
      </c>
      <c r="AG1023" s="17" t="s">
        <v>6276</v>
      </c>
    </row>
    <row r="1024" spans="1:33" x14ac:dyDescent="0.35">
      <c r="A1024" t="s">
        <v>1560</v>
      </c>
      <c r="B1024" t="s">
        <v>3408</v>
      </c>
      <c r="C1024" t="s">
        <v>3409</v>
      </c>
      <c r="D1024" t="s">
        <v>3410</v>
      </c>
      <c r="E1024" t="s">
        <v>3411</v>
      </c>
      <c r="G1024" s="1">
        <v>-6009.2633727478351</v>
      </c>
      <c r="H1024" s="1">
        <v>61.531199999999998</v>
      </c>
      <c r="I1024" s="2">
        <v>-369757.18644122162</v>
      </c>
      <c r="J1024" s="3">
        <v>-2.3413859166333791E-3</v>
      </c>
      <c r="K1024" s="4">
        <v>157922358.63999999</v>
      </c>
      <c r="L1024" s="5">
        <v>6850001</v>
      </c>
      <c r="M1024" s="6">
        <v>23.054355560000001</v>
      </c>
      <c r="N1024" s="7" t="str">
        <f>IF(ISNUMBER(_xll.BDP($C1024, "DELTA_MID")),_xll.BDP($C1024, "DELTA_MID")," ")</f>
        <v xml:space="preserve"> </v>
      </c>
      <c r="O1024" s="7" t="str">
        <f>IF(ISNUMBER(N1024),_xll.BDP($C1024, "OPT_UNDL_TICKER")," ")</f>
        <v xml:space="preserve"> </v>
      </c>
      <c r="P1024" s="8" t="str">
        <f>IF(ISNUMBER(N1024),_xll.BDP($C1024, "OPT_UNDL_PX")," ")</f>
        <v xml:space="preserve"> </v>
      </c>
      <c r="Q1024" s="7" t="str">
        <f t="shared" si="15"/>
        <v xml:space="preserve"> </v>
      </c>
      <c r="R1024" s="8" t="str">
        <f>IF(ISNUMBER(_xll.BDP($T1024&amp;" Index","DUR_ADJ_OAS_MID")),_xll.BDP($T1024&amp;" Index","DUR_ADJ_OAS_MID"),IF(ISNUMBER(_xll.BDP($T1024&amp;" Govt","DUR_ADJ_OAS_MID")),_xll.BDP($T1024&amp;" Govt","DUR_ADJ_OAS_MID")," "))</f>
        <v xml:space="preserve"> </v>
      </c>
      <c r="S1024" s="7" t="str">
        <f ca="1">IF(AND(A1023="SVOL",C1023="Cash"),                                     SUM(INDIRECT(ADDRESS(ROW()-(COUNTIF(A:A,"SVOL")),COLUMN())):INDIRECT(ADDRESS(ROW()-1,COLUMN()))),                                    IF(AND(A1024="TYA",C1024="Cash"), SUM(INDIRECT(ADDRESS(ROW()-(COUNTIF(A:A,"TYA")-1),COLUMN())):INDIRECT(ADDRESS(ROW()-1,COLUMN()))),                                    IF(AND(A1024="SVOL",ISNUMBER(FIND(" Govt",C1024))),"", IF(AND(A1024="SVOL",ISNUMBER(FIND(" Index",C1024))),J1024,                                    IF(ISNUMBER(N1024),Q1024*N1024,IF(ISNUMBER(R1024),J1024*R1024," "))))))</f>
        <v xml:space="preserve"> </v>
      </c>
      <c r="AB1024" s="8" t="s">
        <v>2826</v>
      </c>
      <c r="AG1024" s="17" t="s">
        <v>6276</v>
      </c>
    </row>
    <row r="1025" spans="1:33" x14ac:dyDescent="0.35">
      <c r="A1025" t="s">
        <v>1560</v>
      </c>
      <c r="B1025" t="s">
        <v>3412</v>
      </c>
      <c r="C1025" t="s">
        <v>3413</v>
      </c>
      <c r="D1025" t="s">
        <v>3414</v>
      </c>
      <c r="E1025" t="s">
        <v>3415</v>
      </c>
      <c r="F1025" t="s">
        <v>3416</v>
      </c>
      <c r="G1025" s="1">
        <v>-3033.9208347172148</v>
      </c>
      <c r="H1025" s="1">
        <v>245.47</v>
      </c>
      <c r="I1025" s="2">
        <v>-744736.54729803477</v>
      </c>
      <c r="J1025" s="3">
        <v>-4.7158398197163272E-3</v>
      </c>
      <c r="K1025" s="4">
        <v>157922358.63999999</v>
      </c>
      <c r="L1025" s="5">
        <v>6850001</v>
      </c>
      <c r="M1025" s="6">
        <v>23.054355560000001</v>
      </c>
      <c r="N1025" s="7" t="str">
        <f>IF(ISNUMBER(_xll.BDP($C1025, "DELTA_MID")),_xll.BDP($C1025, "DELTA_MID")," ")</f>
        <v xml:space="preserve"> </v>
      </c>
      <c r="O1025" s="7" t="str">
        <f>IF(ISNUMBER(N1025),_xll.BDP($C1025, "OPT_UNDL_TICKER")," ")</f>
        <v xml:space="preserve"> </v>
      </c>
      <c r="P1025" s="8" t="str">
        <f>IF(ISNUMBER(N1025),_xll.BDP($C1025, "OPT_UNDL_PX")," ")</f>
        <v xml:space="preserve"> </v>
      </c>
      <c r="Q1025" s="7" t="str">
        <f t="shared" ref="Q1025:Q1088" si="16">IF(ISNUMBER(N1025),+G1025*100*P1025/K1025," ")</f>
        <v xml:space="preserve"> </v>
      </c>
      <c r="R1025" s="8" t="str">
        <f>IF(ISNUMBER(_xll.BDP($T1025&amp;" Index","DUR_ADJ_OAS_MID")),_xll.BDP($T1025&amp;" Index","DUR_ADJ_OAS_MID"),IF(ISNUMBER(_xll.BDP($T1025&amp;" Govt","DUR_ADJ_OAS_MID")),_xll.BDP($T1025&amp;" Govt","DUR_ADJ_OAS_MID")," "))</f>
        <v xml:space="preserve"> </v>
      </c>
      <c r="S1025" s="7" t="str">
        <f ca="1">IF(AND(A1024="SVOL",C1024="Cash"),                                     SUM(INDIRECT(ADDRESS(ROW()-(COUNTIF(A:A,"SVOL")),COLUMN())):INDIRECT(ADDRESS(ROW()-1,COLUMN()))),                                    IF(AND(A1025="TYA",C1025="Cash"), SUM(INDIRECT(ADDRESS(ROW()-(COUNTIF(A:A,"TYA")-1),COLUMN())):INDIRECT(ADDRESS(ROW()-1,COLUMN()))),                                    IF(AND(A1025="SVOL",ISNUMBER(FIND(" Govt",C1025))),"", IF(AND(A1025="SVOL",ISNUMBER(FIND(" Index",C1025))),J1025,                                    IF(ISNUMBER(N1025),Q1025*N1025,IF(ISNUMBER(R1025),J1025*R1025," "))))))</f>
        <v xml:space="preserve"> </v>
      </c>
      <c r="AB1025" s="8" t="s">
        <v>2826</v>
      </c>
      <c r="AG1025" s="17" t="s">
        <v>6276</v>
      </c>
    </row>
    <row r="1026" spans="1:33" x14ac:dyDescent="0.35">
      <c r="A1026" t="s">
        <v>1560</v>
      </c>
      <c r="B1026" t="s">
        <v>3417</v>
      </c>
      <c r="C1026" t="s">
        <v>3418</v>
      </c>
      <c r="D1026" t="s">
        <v>3419</v>
      </c>
      <c r="E1026" t="s">
        <v>3420</v>
      </c>
      <c r="F1026" t="s">
        <v>3421</v>
      </c>
      <c r="G1026" s="1">
        <v>-2407.0580430797522</v>
      </c>
      <c r="H1026" s="1">
        <v>106.98</v>
      </c>
      <c r="I1026" s="2">
        <v>-257507.06944867189</v>
      </c>
      <c r="J1026" s="3">
        <v>-1.630592853768638E-3</v>
      </c>
      <c r="K1026" s="4">
        <v>157922358.63999999</v>
      </c>
      <c r="L1026" s="5">
        <v>6850001</v>
      </c>
      <c r="M1026" s="6">
        <v>23.054355560000001</v>
      </c>
      <c r="N1026" s="7" t="str">
        <f>IF(ISNUMBER(_xll.BDP($C1026, "DELTA_MID")),_xll.BDP($C1026, "DELTA_MID")," ")</f>
        <v xml:space="preserve"> </v>
      </c>
      <c r="O1026" s="7" t="str">
        <f>IF(ISNUMBER(N1026),_xll.BDP($C1026, "OPT_UNDL_TICKER")," ")</f>
        <v xml:space="preserve"> </v>
      </c>
      <c r="P1026" s="8" t="str">
        <f>IF(ISNUMBER(N1026),_xll.BDP($C1026, "OPT_UNDL_PX")," ")</f>
        <v xml:space="preserve"> </v>
      </c>
      <c r="Q1026" s="7" t="str">
        <f t="shared" si="16"/>
        <v xml:space="preserve"> </v>
      </c>
      <c r="R1026" s="8" t="str">
        <f>IF(ISNUMBER(_xll.BDP($T1026&amp;" Index","DUR_ADJ_OAS_MID")),_xll.BDP($T1026&amp;" Index","DUR_ADJ_OAS_MID"),IF(ISNUMBER(_xll.BDP($T1026&amp;" Govt","DUR_ADJ_OAS_MID")),_xll.BDP($T1026&amp;" Govt","DUR_ADJ_OAS_MID")," "))</f>
        <v xml:space="preserve"> </v>
      </c>
      <c r="S1026" s="7" t="str">
        <f ca="1">IF(AND(A1025="SVOL",C1025="Cash"),                                     SUM(INDIRECT(ADDRESS(ROW()-(COUNTIF(A:A,"SVOL")),COLUMN())):INDIRECT(ADDRESS(ROW()-1,COLUMN()))),                                    IF(AND(A1026="TYA",C1026="Cash"), SUM(INDIRECT(ADDRESS(ROW()-(COUNTIF(A:A,"TYA")-1),COLUMN())):INDIRECT(ADDRESS(ROW()-1,COLUMN()))),                                    IF(AND(A1026="SVOL",ISNUMBER(FIND(" Govt",C1026))),"", IF(AND(A1026="SVOL",ISNUMBER(FIND(" Index",C1026))),J1026,                                    IF(ISNUMBER(N1026),Q1026*N1026,IF(ISNUMBER(R1026),J1026*R1026," "))))))</f>
        <v xml:space="preserve"> </v>
      </c>
      <c r="AB1026" s="8" t="s">
        <v>2826</v>
      </c>
      <c r="AG1026" s="17" t="s">
        <v>6276</v>
      </c>
    </row>
    <row r="1027" spans="1:33" x14ac:dyDescent="0.35">
      <c r="A1027" t="s">
        <v>1560</v>
      </c>
      <c r="B1027" t="s">
        <v>3422</v>
      </c>
      <c r="C1027" t="s">
        <v>3423</v>
      </c>
      <c r="D1027" t="s">
        <v>3424</v>
      </c>
      <c r="E1027" t="s">
        <v>3425</v>
      </c>
      <c r="F1027" t="s">
        <v>3426</v>
      </c>
      <c r="G1027" s="1">
        <v>-17478.79678304182</v>
      </c>
      <c r="H1027" s="1">
        <v>84.3</v>
      </c>
      <c r="I1027" s="2">
        <v>-1473462.568810425</v>
      </c>
      <c r="J1027" s="3">
        <v>-9.3302973784056258E-3</v>
      </c>
      <c r="K1027" s="4">
        <v>157922358.63999999</v>
      </c>
      <c r="L1027" s="5">
        <v>6850001</v>
      </c>
      <c r="M1027" s="6">
        <v>23.054355560000001</v>
      </c>
      <c r="N1027" s="7" t="str">
        <f>IF(ISNUMBER(_xll.BDP($C1027, "DELTA_MID")),_xll.BDP($C1027, "DELTA_MID")," ")</f>
        <v xml:space="preserve"> </v>
      </c>
      <c r="O1027" s="7" t="str">
        <f>IF(ISNUMBER(N1027),_xll.BDP($C1027, "OPT_UNDL_TICKER")," ")</f>
        <v xml:space="preserve"> </v>
      </c>
      <c r="P1027" s="8" t="str">
        <f>IF(ISNUMBER(N1027),_xll.BDP($C1027, "OPT_UNDL_PX")," ")</f>
        <v xml:space="preserve"> </v>
      </c>
      <c r="Q1027" s="7" t="str">
        <f t="shared" si="16"/>
        <v xml:space="preserve"> </v>
      </c>
      <c r="R1027" s="8" t="str">
        <f>IF(ISNUMBER(_xll.BDP($T1027&amp;" Index","DUR_ADJ_OAS_MID")),_xll.BDP($T1027&amp;" Index","DUR_ADJ_OAS_MID"),IF(ISNUMBER(_xll.BDP($T1027&amp;" Govt","DUR_ADJ_OAS_MID")),_xll.BDP($T1027&amp;" Govt","DUR_ADJ_OAS_MID")," "))</f>
        <v xml:space="preserve"> </v>
      </c>
      <c r="S1027" s="7" t="str">
        <f ca="1">IF(AND(A1026="SVOL",C1026="Cash"),                                     SUM(INDIRECT(ADDRESS(ROW()-(COUNTIF(A:A,"SVOL")),COLUMN())):INDIRECT(ADDRESS(ROW()-1,COLUMN()))),                                    IF(AND(A1027="TYA",C1027="Cash"), SUM(INDIRECT(ADDRESS(ROW()-(COUNTIF(A:A,"TYA")-1),COLUMN())):INDIRECT(ADDRESS(ROW()-1,COLUMN()))),                                    IF(AND(A1027="SVOL",ISNUMBER(FIND(" Govt",C1027))),"", IF(AND(A1027="SVOL",ISNUMBER(FIND(" Index",C1027))),J1027,                                    IF(ISNUMBER(N1027),Q1027*N1027,IF(ISNUMBER(R1027),J1027*R1027," "))))))</f>
        <v xml:space="preserve"> </v>
      </c>
      <c r="AB1027" s="8" t="s">
        <v>2826</v>
      </c>
      <c r="AG1027" s="17" t="s">
        <v>6276</v>
      </c>
    </row>
    <row r="1028" spans="1:33" x14ac:dyDescent="0.35">
      <c r="A1028" t="s">
        <v>1560</v>
      </c>
      <c r="B1028" t="s">
        <v>231</v>
      </c>
      <c r="C1028" t="s">
        <v>3427</v>
      </c>
      <c r="D1028" t="s">
        <v>233</v>
      </c>
      <c r="E1028" t="s">
        <v>234</v>
      </c>
      <c r="F1028" t="s">
        <v>235</v>
      </c>
      <c r="G1028" s="1">
        <v>-10798.089689867111</v>
      </c>
      <c r="H1028" s="1">
        <v>60.01</v>
      </c>
      <c r="I1028" s="2">
        <v>-647993.3622889251</v>
      </c>
      <c r="J1028" s="3">
        <v>-4.1032401483192867E-3</v>
      </c>
      <c r="K1028" s="4">
        <v>157922358.63999999</v>
      </c>
      <c r="L1028" s="5">
        <v>6850001</v>
      </c>
      <c r="M1028" s="6">
        <v>23.054355560000001</v>
      </c>
      <c r="N1028" s="7" t="str">
        <f>IF(ISNUMBER(_xll.BDP($C1028, "DELTA_MID")),_xll.BDP($C1028, "DELTA_MID")," ")</f>
        <v xml:space="preserve"> </v>
      </c>
      <c r="O1028" s="7" t="str">
        <f>IF(ISNUMBER(N1028),_xll.BDP($C1028, "OPT_UNDL_TICKER")," ")</f>
        <v xml:space="preserve"> </v>
      </c>
      <c r="P1028" s="8" t="str">
        <f>IF(ISNUMBER(N1028),_xll.BDP($C1028, "OPT_UNDL_PX")," ")</f>
        <v xml:space="preserve"> </v>
      </c>
      <c r="Q1028" s="7" t="str">
        <f t="shared" si="16"/>
        <v xml:space="preserve"> </v>
      </c>
      <c r="R1028" s="8" t="str">
        <f>IF(ISNUMBER(_xll.BDP($T1028&amp;" Index","DUR_ADJ_OAS_MID")),_xll.BDP($T1028&amp;" Index","DUR_ADJ_OAS_MID"),IF(ISNUMBER(_xll.BDP($T1028&amp;" Govt","DUR_ADJ_OAS_MID")),_xll.BDP($T1028&amp;" Govt","DUR_ADJ_OAS_MID")," "))</f>
        <v xml:space="preserve"> </v>
      </c>
      <c r="S1028" s="7" t="str">
        <f ca="1">IF(AND(A1027="SVOL",C1027="Cash"),                                     SUM(INDIRECT(ADDRESS(ROW()-(COUNTIF(A:A,"SVOL")),COLUMN())):INDIRECT(ADDRESS(ROW()-1,COLUMN()))),                                    IF(AND(A1028="TYA",C1028="Cash"), SUM(INDIRECT(ADDRESS(ROW()-(COUNTIF(A:A,"TYA")-1),COLUMN())):INDIRECT(ADDRESS(ROW()-1,COLUMN()))),                                    IF(AND(A1028="SVOL",ISNUMBER(FIND(" Govt",C1028))),"", IF(AND(A1028="SVOL",ISNUMBER(FIND(" Index",C1028))),J1028,                                    IF(ISNUMBER(N1028),Q1028*N1028,IF(ISNUMBER(R1028),J1028*R1028," "))))))</f>
        <v xml:space="preserve"> </v>
      </c>
      <c r="AB1028" s="8" t="s">
        <v>2826</v>
      </c>
      <c r="AG1028" s="17" t="s">
        <v>6276</v>
      </c>
    </row>
    <row r="1029" spans="1:33" x14ac:dyDescent="0.35">
      <c r="A1029" t="s">
        <v>1560</v>
      </c>
      <c r="B1029" t="s">
        <v>803</v>
      </c>
      <c r="C1029" t="s">
        <v>3428</v>
      </c>
      <c r="D1029" t="s">
        <v>805</v>
      </c>
      <c r="E1029" t="s">
        <v>806</v>
      </c>
      <c r="F1029" t="s">
        <v>807</v>
      </c>
      <c r="G1029" s="1">
        <v>-10990.22905259961</v>
      </c>
      <c r="H1029" s="1">
        <v>138.69999999999999</v>
      </c>
      <c r="I1029" s="2">
        <v>-1524344.769595566</v>
      </c>
      <c r="J1029" s="3">
        <v>-9.6524949520951885E-3</v>
      </c>
      <c r="K1029" s="4">
        <v>157922358.63999999</v>
      </c>
      <c r="L1029" s="5">
        <v>6850001</v>
      </c>
      <c r="M1029" s="6">
        <v>23.054355560000001</v>
      </c>
      <c r="N1029" s="7" t="str">
        <f>IF(ISNUMBER(_xll.BDP($C1029, "DELTA_MID")),_xll.BDP($C1029, "DELTA_MID")," ")</f>
        <v xml:space="preserve"> </v>
      </c>
      <c r="O1029" s="7" t="str">
        <f>IF(ISNUMBER(N1029),_xll.BDP($C1029, "OPT_UNDL_TICKER")," ")</f>
        <v xml:space="preserve"> </v>
      </c>
      <c r="P1029" s="8" t="str">
        <f>IF(ISNUMBER(N1029),_xll.BDP($C1029, "OPT_UNDL_PX")," ")</f>
        <v xml:space="preserve"> </v>
      </c>
      <c r="Q1029" s="7" t="str">
        <f t="shared" si="16"/>
        <v xml:space="preserve"> </v>
      </c>
      <c r="R1029" s="8" t="str">
        <f>IF(ISNUMBER(_xll.BDP($T1029&amp;" Index","DUR_ADJ_OAS_MID")),_xll.BDP($T1029&amp;" Index","DUR_ADJ_OAS_MID"),IF(ISNUMBER(_xll.BDP($T1029&amp;" Govt","DUR_ADJ_OAS_MID")),_xll.BDP($T1029&amp;" Govt","DUR_ADJ_OAS_MID")," "))</f>
        <v xml:space="preserve"> </v>
      </c>
      <c r="S1029" s="7" t="str">
        <f ca="1">IF(AND(A1028="SVOL",C1028="Cash"),                                     SUM(INDIRECT(ADDRESS(ROW()-(COUNTIF(A:A,"SVOL")),COLUMN())):INDIRECT(ADDRESS(ROW()-1,COLUMN()))),                                    IF(AND(A1029="TYA",C1029="Cash"), SUM(INDIRECT(ADDRESS(ROW()-(COUNTIF(A:A,"TYA")-1),COLUMN())):INDIRECT(ADDRESS(ROW()-1,COLUMN()))),                                    IF(AND(A1029="SVOL",ISNUMBER(FIND(" Govt",C1029))),"", IF(AND(A1029="SVOL",ISNUMBER(FIND(" Index",C1029))),J1029,                                    IF(ISNUMBER(N1029),Q1029*N1029,IF(ISNUMBER(R1029),J1029*R1029," "))))))</f>
        <v xml:space="preserve"> </v>
      </c>
      <c r="AB1029" s="8" t="s">
        <v>2826</v>
      </c>
      <c r="AG1029" s="17" t="s">
        <v>6276</v>
      </c>
    </row>
    <row r="1030" spans="1:33" x14ac:dyDescent="0.35">
      <c r="A1030" t="s">
        <v>1560</v>
      </c>
      <c r="B1030" t="s">
        <v>3429</v>
      </c>
      <c r="C1030" t="s">
        <v>3430</v>
      </c>
      <c r="D1030" t="s">
        <v>3431</v>
      </c>
      <c r="E1030" t="s">
        <v>3432</v>
      </c>
      <c r="F1030" t="s">
        <v>3433</v>
      </c>
      <c r="G1030" s="1">
        <v>-2776.9290743211059</v>
      </c>
      <c r="H1030" s="1">
        <v>49.91</v>
      </c>
      <c r="I1030" s="2">
        <v>-138596.53009936641</v>
      </c>
      <c r="J1030" s="3">
        <v>-8.7762449404210868E-4</v>
      </c>
      <c r="K1030" s="4">
        <v>157922358.63999999</v>
      </c>
      <c r="L1030" s="5">
        <v>6850001</v>
      </c>
      <c r="M1030" s="6">
        <v>23.054355560000001</v>
      </c>
      <c r="N1030" s="7" t="str">
        <f>IF(ISNUMBER(_xll.BDP($C1030, "DELTA_MID")),_xll.BDP($C1030, "DELTA_MID")," ")</f>
        <v xml:space="preserve"> </v>
      </c>
      <c r="O1030" s="7" t="str">
        <f>IF(ISNUMBER(N1030),_xll.BDP($C1030, "OPT_UNDL_TICKER")," ")</f>
        <v xml:space="preserve"> </v>
      </c>
      <c r="P1030" s="8" t="str">
        <f>IF(ISNUMBER(N1030),_xll.BDP($C1030, "OPT_UNDL_PX")," ")</f>
        <v xml:space="preserve"> </v>
      </c>
      <c r="Q1030" s="7" t="str">
        <f t="shared" si="16"/>
        <v xml:space="preserve"> </v>
      </c>
      <c r="R1030" s="8" t="str">
        <f>IF(ISNUMBER(_xll.BDP($T1030&amp;" Index","DUR_ADJ_OAS_MID")),_xll.BDP($T1030&amp;" Index","DUR_ADJ_OAS_MID"),IF(ISNUMBER(_xll.BDP($T1030&amp;" Govt","DUR_ADJ_OAS_MID")),_xll.BDP($T1030&amp;" Govt","DUR_ADJ_OAS_MID")," "))</f>
        <v xml:space="preserve"> </v>
      </c>
      <c r="S1030" s="7" t="str">
        <f ca="1">IF(AND(A1029="SVOL",C1029="Cash"),                                     SUM(INDIRECT(ADDRESS(ROW()-(COUNTIF(A:A,"SVOL")),COLUMN())):INDIRECT(ADDRESS(ROW()-1,COLUMN()))),                                    IF(AND(A1030="TYA",C1030="Cash"), SUM(INDIRECT(ADDRESS(ROW()-(COUNTIF(A:A,"TYA")-1),COLUMN())):INDIRECT(ADDRESS(ROW()-1,COLUMN()))),                                    IF(AND(A1030="SVOL",ISNUMBER(FIND(" Govt",C1030))),"", IF(AND(A1030="SVOL",ISNUMBER(FIND(" Index",C1030))),J1030,                                    IF(ISNUMBER(N1030),Q1030*N1030,IF(ISNUMBER(R1030),J1030*R1030," "))))))</f>
        <v xml:space="preserve"> </v>
      </c>
      <c r="AB1030" s="8" t="s">
        <v>2826</v>
      </c>
      <c r="AG1030" s="17" t="s">
        <v>6276</v>
      </c>
    </row>
    <row r="1031" spans="1:33" x14ac:dyDescent="0.35">
      <c r="A1031" t="s">
        <v>1560</v>
      </c>
      <c r="B1031" t="s">
        <v>3434</v>
      </c>
      <c r="C1031" t="s">
        <v>3435</v>
      </c>
      <c r="D1031" t="s">
        <v>3436</v>
      </c>
      <c r="E1031" t="s">
        <v>3437</v>
      </c>
      <c r="F1031" t="s">
        <v>3438</v>
      </c>
      <c r="G1031" s="1">
        <v>-37897.854122527868</v>
      </c>
      <c r="H1031" s="1">
        <v>38.700000000000003</v>
      </c>
      <c r="I1031" s="2">
        <v>-1466646.954541828</v>
      </c>
      <c r="J1031" s="3">
        <v>-9.2871393713489219E-3</v>
      </c>
      <c r="K1031" s="4">
        <v>157922358.63999999</v>
      </c>
      <c r="L1031" s="5">
        <v>6850001</v>
      </c>
      <c r="M1031" s="6">
        <v>23.054355560000001</v>
      </c>
      <c r="N1031" s="7" t="str">
        <f>IF(ISNUMBER(_xll.BDP($C1031, "DELTA_MID")),_xll.BDP($C1031, "DELTA_MID")," ")</f>
        <v xml:space="preserve"> </v>
      </c>
      <c r="O1031" s="7" t="str">
        <f>IF(ISNUMBER(N1031),_xll.BDP($C1031, "OPT_UNDL_TICKER")," ")</f>
        <v xml:space="preserve"> </v>
      </c>
      <c r="P1031" s="8" t="str">
        <f>IF(ISNUMBER(N1031),_xll.BDP($C1031, "OPT_UNDL_PX")," ")</f>
        <v xml:space="preserve"> </v>
      </c>
      <c r="Q1031" s="7" t="str">
        <f t="shared" si="16"/>
        <v xml:space="preserve"> </v>
      </c>
      <c r="R1031" s="8" t="str">
        <f>IF(ISNUMBER(_xll.BDP($T1031&amp;" Index","DUR_ADJ_OAS_MID")),_xll.BDP($T1031&amp;" Index","DUR_ADJ_OAS_MID"),IF(ISNUMBER(_xll.BDP($T1031&amp;" Govt","DUR_ADJ_OAS_MID")),_xll.BDP($T1031&amp;" Govt","DUR_ADJ_OAS_MID")," "))</f>
        <v xml:space="preserve"> </v>
      </c>
      <c r="S1031" s="7" t="str">
        <f ca="1">IF(AND(A1030="SVOL",C1030="Cash"),                                     SUM(INDIRECT(ADDRESS(ROW()-(COUNTIF(A:A,"SVOL")),COLUMN())):INDIRECT(ADDRESS(ROW()-1,COLUMN()))),                                    IF(AND(A1031="TYA",C1031="Cash"), SUM(INDIRECT(ADDRESS(ROW()-(COUNTIF(A:A,"TYA")-1),COLUMN())):INDIRECT(ADDRESS(ROW()-1,COLUMN()))),                                    IF(AND(A1031="SVOL",ISNUMBER(FIND(" Govt",C1031))),"", IF(AND(A1031="SVOL",ISNUMBER(FIND(" Index",C1031))),J1031,                                    IF(ISNUMBER(N1031),Q1031*N1031,IF(ISNUMBER(R1031),J1031*R1031," "))))))</f>
        <v xml:space="preserve"> </v>
      </c>
      <c r="AB1031" s="8" t="s">
        <v>2826</v>
      </c>
      <c r="AG1031" s="17" t="s">
        <v>6276</v>
      </c>
    </row>
    <row r="1032" spans="1:33" x14ac:dyDescent="0.35">
      <c r="A1032" t="s">
        <v>1560</v>
      </c>
      <c r="B1032" t="s">
        <v>3439</v>
      </c>
      <c r="C1032" t="s">
        <v>3440</v>
      </c>
      <c r="D1032" t="s">
        <v>3441</v>
      </c>
      <c r="E1032" t="s">
        <v>3442</v>
      </c>
      <c r="G1032" s="1">
        <v>-2201.3500253184279</v>
      </c>
      <c r="H1032" s="1">
        <v>211.43</v>
      </c>
      <c r="I1032" s="2">
        <v>-465431.43585307518</v>
      </c>
      <c r="J1032" s="3">
        <v>-2.9472168466915648E-3</v>
      </c>
      <c r="K1032" s="4">
        <v>157922358.63999999</v>
      </c>
      <c r="L1032" s="5">
        <v>6850001</v>
      </c>
      <c r="M1032" s="6">
        <v>23.054355560000001</v>
      </c>
      <c r="N1032" s="7" t="str">
        <f>IF(ISNUMBER(_xll.BDP($C1032, "DELTA_MID")),_xll.BDP($C1032, "DELTA_MID")," ")</f>
        <v xml:space="preserve"> </v>
      </c>
      <c r="O1032" s="7" t="str">
        <f>IF(ISNUMBER(N1032),_xll.BDP($C1032, "OPT_UNDL_TICKER")," ")</f>
        <v xml:space="preserve"> </v>
      </c>
      <c r="P1032" s="8" t="str">
        <f>IF(ISNUMBER(N1032),_xll.BDP($C1032, "OPT_UNDL_PX")," ")</f>
        <v xml:space="preserve"> </v>
      </c>
      <c r="Q1032" s="7" t="str">
        <f t="shared" si="16"/>
        <v xml:space="preserve"> </v>
      </c>
      <c r="R1032" s="8" t="str">
        <f>IF(ISNUMBER(_xll.BDP($T1032&amp;" Index","DUR_ADJ_OAS_MID")),_xll.BDP($T1032&amp;" Index","DUR_ADJ_OAS_MID"),IF(ISNUMBER(_xll.BDP($T1032&amp;" Govt","DUR_ADJ_OAS_MID")),_xll.BDP($T1032&amp;" Govt","DUR_ADJ_OAS_MID")," "))</f>
        <v xml:space="preserve"> </v>
      </c>
      <c r="S1032" s="7" t="str">
        <f ca="1">IF(AND(A1031="SVOL",C1031="Cash"),                                     SUM(INDIRECT(ADDRESS(ROW()-(COUNTIF(A:A,"SVOL")),COLUMN())):INDIRECT(ADDRESS(ROW()-1,COLUMN()))),                                    IF(AND(A1032="TYA",C1032="Cash"), SUM(INDIRECT(ADDRESS(ROW()-(COUNTIF(A:A,"TYA")-1),COLUMN())):INDIRECT(ADDRESS(ROW()-1,COLUMN()))),                                    IF(AND(A1032="SVOL",ISNUMBER(FIND(" Govt",C1032))),"", IF(AND(A1032="SVOL",ISNUMBER(FIND(" Index",C1032))),J1032,                                    IF(ISNUMBER(N1032),Q1032*N1032,IF(ISNUMBER(R1032),J1032*R1032," "))))))</f>
        <v xml:space="preserve"> </v>
      </c>
      <c r="AB1032" s="8" t="s">
        <v>2826</v>
      </c>
      <c r="AG1032" s="17" t="s">
        <v>6276</v>
      </c>
    </row>
    <row r="1033" spans="1:33" x14ac:dyDescent="0.35">
      <c r="A1033" t="s">
        <v>1560</v>
      </c>
      <c r="B1033" t="s">
        <v>808</v>
      </c>
      <c r="C1033" t="s">
        <v>3443</v>
      </c>
      <c r="D1033" t="s">
        <v>810</v>
      </c>
      <c r="E1033" t="s">
        <v>811</v>
      </c>
      <c r="F1033" t="s">
        <v>812</v>
      </c>
      <c r="G1033" s="1">
        <v>-6518.4679248609236</v>
      </c>
      <c r="H1033" s="1">
        <v>148.86000000000001</v>
      </c>
      <c r="I1033" s="2">
        <v>-970339.13529479713</v>
      </c>
      <c r="J1033" s="3">
        <v>-6.1444062997234204E-3</v>
      </c>
      <c r="K1033" s="4">
        <v>157922358.63999999</v>
      </c>
      <c r="L1033" s="5">
        <v>6850001</v>
      </c>
      <c r="M1033" s="6">
        <v>23.054355560000001</v>
      </c>
      <c r="N1033" s="7" t="str">
        <f>IF(ISNUMBER(_xll.BDP($C1033, "DELTA_MID")),_xll.BDP($C1033, "DELTA_MID")," ")</f>
        <v xml:space="preserve"> </v>
      </c>
      <c r="O1033" s="7" t="str">
        <f>IF(ISNUMBER(N1033),_xll.BDP($C1033, "OPT_UNDL_TICKER")," ")</f>
        <v xml:space="preserve"> </v>
      </c>
      <c r="P1033" s="8" t="str">
        <f>IF(ISNUMBER(N1033),_xll.BDP($C1033, "OPT_UNDL_PX")," ")</f>
        <v xml:space="preserve"> </v>
      </c>
      <c r="Q1033" s="7" t="str">
        <f t="shared" si="16"/>
        <v xml:space="preserve"> </v>
      </c>
      <c r="R1033" s="8" t="str">
        <f>IF(ISNUMBER(_xll.BDP($T1033&amp;" Index","DUR_ADJ_OAS_MID")),_xll.BDP($T1033&amp;" Index","DUR_ADJ_OAS_MID"),IF(ISNUMBER(_xll.BDP($T1033&amp;" Govt","DUR_ADJ_OAS_MID")),_xll.BDP($T1033&amp;" Govt","DUR_ADJ_OAS_MID")," "))</f>
        <v xml:space="preserve"> </v>
      </c>
      <c r="S1033" s="7" t="str">
        <f ca="1">IF(AND(A1032="SVOL",C1032="Cash"),                                     SUM(INDIRECT(ADDRESS(ROW()-(COUNTIF(A:A,"SVOL")),COLUMN())):INDIRECT(ADDRESS(ROW()-1,COLUMN()))),                                    IF(AND(A1033="TYA",C1033="Cash"), SUM(INDIRECT(ADDRESS(ROW()-(COUNTIF(A:A,"TYA")-1),COLUMN())):INDIRECT(ADDRESS(ROW()-1,COLUMN()))),                                    IF(AND(A1033="SVOL",ISNUMBER(FIND(" Govt",C1033))),"", IF(AND(A1033="SVOL",ISNUMBER(FIND(" Index",C1033))),J1033,                                    IF(ISNUMBER(N1033),Q1033*N1033,IF(ISNUMBER(R1033),J1033*R1033," "))))))</f>
        <v xml:space="preserve"> </v>
      </c>
      <c r="AB1033" s="8" t="s">
        <v>2826</v>
      </c>
      <c r="AG1033" s="17" t="s">
        <v>6276</v>
      </c>
    </row>
    <row r="1034" spans="1:33" x14ac:dyDescent="0.35">
      <c r="A1034" t="s">
        <v>1560</v>
      </c>
      <c r="B1034" t="s">
        <v>3444</v>
      </c>
      <c r="C1034" t="s">
        <v>3445</v>
      </c>
      <c r="D1034" t="s">
        <v>3446</v>
      </c>
      <c r="E1034" t="s">
        <v>3447</v>
      </c>
      <c r="F1034" t="s">
        <v>3448</v>
      </c>
      <c r="G1034" s="1">
        <v>-79114.798368834046</v>
      </c>
      <c r="H1034" s="1">
        <v>12.559456000000001</v>
      </c>
      <c r="I1034" s="2">
        <v>-993638.82906224299</v>
      </c>
      <c r="J1034" s="3">
        <v>-6.2919452167463086E-3</v>
      </c>
      <c r="K1034" s="4">
        <v>157922358.63999999</v>
      </c>
      <c r="L1034" s="5">
        <v>6850001</v>
      </c>
      <c r="M1034" s="6">
        <v>23.054355560000001</v>
      </c>
      <c r="N1034" s="7" t="str">
        <f>IF(ISNUMBER(_xll.BDP($C1034, "DELTA_MID")),_xll.BDP($C1034, "DELTA_MID")," ")</f>
        <v xml:space="preserve"> </v>
      </c>
      <c r="O1034" s="7" t="str">
        <f>IF(ISNUMBER(N1034),_xll.BDP($C1034, "OPT_UNDL_TICKER")," ")</f>
        <v xml:space="preserve"> </v>
      </c>
      <c r="P1034" s="8" t="str">
        <f>IF(ISNUMBER(N1034),_xll.BDP($C1034, "OPT_UNDL_PX")," ")</f>
        <v xml:space="preserve"> </v>
      </c>
      <c r="Q1034" s="7" t="str">
        <f t="shared" si="16"/>
        <v xml:space="preserve"> </v>
      </c>
      <c r="R1034" s="8" t="str">
        <f>IF(ISNUMBER(_xll.BDP($T1034&amp;" Index","DUR_ADJ_OAS_MID")),_xll.BDP($T1034&amp;" Index","DUR_ADJ_OAS_MID"),IF(ISNUMBER(_xll.BDP($T1034&amp;" Govt","DUR_ADJ_OAS_MID")),_xll.BDP($T1034&amp;" Govt","DUR_ADJ_OAS_MID")," "))</f>
        <v xml:space="preserve"> </v>
      </c>
      <c r="S1034" s="7" t="str">
        <f ca="1">IF(AND(A1033="SVOL",C1033="Cash"),                                     SUM(INDIRECT(ADDRESS(ROW()-(COUNTIF(A:A,"SVOL")),COLUMN())):INDIRECT(ADDRESS(ROW()-1,COLUMN()))),                                    IF(AND(A1034="TYA",C1034="Cash"), SUM(INDIRECT(ADDRESS(ROW()-(COUNTIF(A:A,"TYA")-1),COLUMN())):INDIRECT(ADDRESS(ROW()-1,COLUMN()))),                                    IF(AND(A1034="SVOL",ISNUMBER(FIND(" Govt",C1034))),"", IF(AND(A1034="SVOL",ISNUMBER(FIND(" Index",C1034))),J1034,                                    IF(ISNUMBER(N1034),Q1034*N1034,IF(ISNUMBER(R1034),J1034*R1034," "))))))</f>
        <v xml:space="preserve"> </v>
      </c>
      <c r="AB1034" s="8" t="s">
        <v>2826</v>
      </c>
      <c r="AG1034" s="17" t="s">
        <v>6276</v>
      </c>
    </row>
    <row r="1035" spans="1:33" x14ac:dyDescent="0.35">
      <c r="A1035" t="s">
        <v>1560</v>
      </c>
      <c r="B1035" t="s">
        <v>3449</v>
      </c>
      <c r="C1035" t="s">
        <v>3450</v>
      </c>
      <c r="D1035" t="s">
        <v>3451</v>
      </c>
      <c r="E1035" t="s">
        <v>3452</v>
      </c>
      <c r="G1035" s="1">
        <v>-8475.0636591793518</v>
      </c>
      <c r="H1035" s="1">
        <v>42.302700000000002</v>
      </c>
      <c r="I1035" s="2">
        <v>-358518.0754551664</v>
      </c>
      <c r="J1035" s="3">
        <v>-2.2702173304822832E-3</v>
      </c>
      <c r="K1035" s="4">
        <v>157922358.63999999</v>
      </c>
      <c r="L1035" s="5">
        <v>6850001</v>
      </c>
      <c r="M1035" s="6">
        <v>23.054355560000001</v>
      </c>
      <c r="N1035" s="7" t="str">
        <f>IF(ISNUMBER(_xll.BDP($C1035, "DELTA_MID")),_xll.BDP($C1035, "DELTA_MID")," ")</f>
        <v xml:space="preserve"> </v>
      </c>
      <c r="O1035" s="7" t="str">
        <f>IF(ISNUMBER(N1035),_xll.BDP($C1035, "OPT_UNDL_TICKER")," ")</f>
        <v xml:space="preserve"> </v>
      </c>
      <c r="P1035" s="8" t="str">
        <f>IF(ISNUMBER(N1035),_xll.BDP($C1035, "OPT_UNDL_PX")," ")</f>
        <v xml:space="preserve"> </v>
      </c>
      <c r="Q1035" s="7" t="str">
        <f t="shared" si="16"/>
        <v xml:space="preserve"> </v>
      </c>
      <c r="R1035" s="8" t="str">
        <f>IF(ISNUMBER(_xll.BDP($T1035&amp;" Index","DUR_ADJ_OAS_MID")),_xll.BDP($T1035&amp;" Index","DUR_ADJ_OAS_MID"),IF(ISNUMBER(_xll.BDP($T1035&amp;" Govt","DUR_ADJ_OAS_MID")),_xll.BDP($T1035&amp;" Govt","DUR_ADJ_OAS_MID")," "))</f>
        <v xml:space="preserve"> </v>
      </c>
      <c r="S1035" s="7" t="str">
        <f ca="1">IF(AND(A1034="SVOL",C1034="Cash"),                                     SUM(INDIRECT(ADDRESS(ROW()-(COUNTIF(A:A,"SVOL")),COLUMN())):INDIRECT(ADDRESS(ROW()-1,COLUMN()))),                                    IF(AND(A1035="TYA",C1035="Cash"), SUM(INDIRECT(ADDRESS(ROW()-(COUNTIF(A:A,"TYA")-1),COLUMN())):INDIRECT(ADDRESS(ROW()-1,COLUMN()))),                                    IF(AND(A1035="SVOL",ISNUMBER(FIND(" Govt",C1035))),"", IF(AND(A1035="SVOL",ISNUMBER(FIND(" Index",C1035))),J1035,                                    IF(ISNUMBER(N1035),Q1035*N1035,IF(ISNUMBER(R1035),J1035*R1035," "))))))</f>
        <v xml:space="preserve"> </v>
      </c>
      <c r="AB1035" s="8" t="s">
        <v>2826</v>
      </c>
      <c r="AG1035" s="17" t="s">
        <v>6276</v>
      </c>
    </row>
    <row r="1036" spans="1:33" x14ac:dyDescent="0.35">
      <c r="A1036" t="s">
        <v>1560</v>
      </c>
      <c r="B1036" t="s">
        <v>3453</v>
      </c>
      <c r="C1036" t="s">
        <v>3454</v>
      </c>
      <c r="D1036" t="s">
        <v>3455</v>
      </c>
      <c r="E1036" t="s">
        <v>3456</v>
      </c>
      <c r="G1036" s="1">
        <v>-17167.353125622391</v>
      </c>
      <c r="H1036" s="1">
        <v>29.8789525</v>
      </c>
      <c r="I1036" s="2">
        <v>-512942.52859119792</v>
      </c>
      <c r="J1036" s="3">
        <v>-3.248067803752237E-3</v>
      </c>
      <c r="K1036" s="4">
        <v>157922358.63999999</v>
      </c>
      <c r="L1036" s="5">
        <v>6850001</v>
      </c>
      <c r="M1036" s="6">
        <v>23.054355560000001</v>
      </c>
      <c r="N1036" s="7" t="str">
        <f>IF(ISNUMBER(_xll.BDP($C1036, "DELTA_MID")),_xll.BDP($C1036, "DELTA_MID")," ")</f>
        <v xml:space="preserve"> </v>
      </c>
      <c r="O1036" s="7" t="str">
        <f>IF(ISNUMBER(N1036),_xll.BDP($C1036, "OPT_UNDL_TICKER")," ")</f>
        <v xml:space="preserve"> </v>
      </c>
      <c r="P1036" s="8" t="str">
        <f>IF(ISNUMBER(N1036),_xll.BDP($C1036, "OPT_UNDL_PX")," ")</f>
        <v xml:space="preserve"> </v>
      </c>
      <c r="Q1036" s="7" t="str">
        <f t="shared" si="16"/>
        <v xml:space="preserve"> </v>
      </c>
      <c r="R1036" s="8" t="str">
        <f>IF(ISNUMBER(_xll.BDP($T1036&amp;" Index","DUR_ADJ_OAS_MID")),_xll.BDP($T1036&amp;" Index","DUR_ADJ_OAS_MID"),IF(ISNUMBER(_xll.BDP($T1036&amp;" Govt","DUR_ADJ_OAS_MID")),_xll.BDP($T1036&amp;" Govt","DUR_ADJ_OAS_MID")," "))</f>
        <v xml:space="preserve"> </v>
      </c>
      <c r="S1036" s="7" t="str">
        <f ca="1">IF(AND(A1035="SVOL",C1035="Cash"),                                     SUM(INDIRECT(ADDRESS(ROW()-(COUNTIF(A:A,"SVOL")),COLUMN())):INDIRECT(ADDRESS(ROW()-1,COLUMN()))),                                    IF(AND(A1036="TYA",C1036="Cash"), SUM(INDIRECT(ADDRESS(ROW()-(COUNTIF(A:A,"TYA")-1),COLUMN())):INDIRECT(ADDRESS(ROW()-1,COLUMN()))),                                    IF(AND(A1036="SVOL",ISNUMBER(FIND(" Govt",C1036))),"", IF(AND(A1036="SVOL",ISNUMBER(FIND(" Index",C1036))),J1036,                                    IF(ISNUMBER(N1036),Q1036*N1036,IF(ISNUMBER(R1036),J1036*R1036," "))))))</f>
        <v xml:space="preserve"> </v>
      </c>
      <c r="AB1036" s="8" t="s">
        <v>2826</v>
      </c>
      <c r="AG1036" s="17" t="s">
        <v>6276</v>
      </c>
    </row>
    <row r="1037" spans="1:33" x14ac:dyDescent="0.35">
      <c r="A1037" t="s">
        <v>1560</v>
      </c>
      <c r="B1037" t="s">
        <v>3457</v>
      </c>
      <c r="C1037" t="s">
        <v>3458</v>
      </c>
      <c r="D1037" t="s">
        <v>3459</v>
      </c>
      <c r="E1037" t="s">
        <v>3460</v>
      </c>
      <c r="F1037" t="s">
        <v>3461</v>
      </c>
      <c r="G1037" s="1">
        <v>-27699.381740085821</v>
      </c>
      <c r="H1037" s="1">
        <v>39.487104000000002</v>
      </c>
      <c r="I1037" s="2">
        <v>-1093768.3675064701</v>
      </c>
      <c r="J1037" s="3">
        <v>-6.9259880420088288E-3</v>
      </c>
      <c r="K1037" s="4">
        <v>157922358.63999999</v>
      </c>
      <c r="L1037" s="5">
        <v>6850001</v>
      </c>
      <c r="M1037" s="6">
        <v>23.054355560000001</v>
      </c>
      <c r="N1037" s="7" t="str">
        <f>IF(ISNUMBER(_xll.BDP($C1037, "DELTA_MID")),_xll.BDP($C1037, "DELTA_MID")," ")</f>
        <v xml:space="preserve"> </v>
      </c>
      <c r="O1037" s="7" t="str">
        <f>IF(ISNUMBER(N1037),_xll.BDP($C1037, "OPT_UNDL_TICKER")," ")</f>
        <v xml:space="preserve"> </v>
      </c>
      <c r="P1037" s="8" t="str">
        <f>IF(ISNUMBER(N1037),_xll.BDP($C1037, "OPT_UNDL_PX")," ")</f>
        <v xml:space="preserve"> </v>
      </c>
      <c r="Q1037" s="7" t="str">
        <f t="shared" si="16"/>
        <v xml:space="preserve"> </v>
      </c>
      <c r="R1037" s="8" t="str">
        <f>IF(ISNUMBER(_xll.BDP($T1037&amp;" Index","DUR_ADJ_OAS_MID")),_xll.BDP($T1037&amp;" Index","DUR_ADJ_OAS_MID"),IF(ISNUMBER(_xll.BDP($T1037&amp;" Govt","DUR_ADJ_OAS_MID")),_xll.BDP($T1037&amp;" Govt","DUR_ADJ_OAS_MID")," "))</f>
        <v xml:space="preserve"> </v>
      </c>
      <c r="S1037" s="7" t="str">
        <f ca="1">IF(AND(A1036="SVOL",C1036="Cash"),                                     SUM(INDIRECT(ADDRESS(ROW()-(COUNTIF(A:A,"SVOL")),COLUMN())):INDIRECT(ADDRESS(ROW()-1,COLUMN()))),                                    IF(AND(A1037="TYA",C1037="Cash"), SUM(INDIRECT(ADDRESS(ROW()-(COUNTIF(A:A,"TYA")-1),COLUMN())):INDIRECT(ADDRESS(ROW()-1,COLUMN()))),                                    IF(AND(A1037="SVOL",ISNUMBER(FIND(" Govt",C1037))),"", IF(AND(A1037="SVOL",ISNUMBER(FIND(" Index",C1037))),J1037,                                    IF(ISNUMBER(N1037),Q1037*N1037,IF(ISNUMBER(R1037),J1037*R1037," "))))))</f>
        <v xml:space="preserve"> </v>
      </c>
      <c r="AB1037" s="8" t="s">
        <v>2826</v>
      </c>
      <c r="AG1037" s="17" t="s">
        <v>6276</v>
      </c>
    </row>
    <row r="1038" spans="1:33" x14ac:dyDescent="0.35">
      <c r="A1038" t="s">
        <v>1560</v>
      </c>
      <c r="B1038" t="s">
        <v>3462</v>
      </c>
      <c r="C1038" t="s">
        <v>3463</v>
      </c>
      <c r="D1038" t="s">
        <v>3464</v>
      </c>
      <c r="E1038" t="s">
        <v>3465</v>
      </c>
      <c r="F1038" t="s">
        <v>3466</v>
      </c>
      <c r="G1038" s="1">
        <v>-3576.851820615972</v>
      </c>
      <c r="H1038" s="1">
        <v>64.099999999999994</v>
      </c>
      <c r="I1038" s="2">
        <v>-229276.20170148381</v>
      </c>
      <c r="J1038" s="3">
        <v>-1.4518286307016359E-3</v>
      </c>
      <c r="K1038" s="4">
        <v>157922358.63999999</v>
      </c>
      <c r="L1038" s="5">
        <v>6850001</v>
      </c>
      <c r="M1038" s="6">
        <v>23.054355560000001</v>
      </c>
      <c r="N1038" s="7" t="str">
        <f>IF(ISNUMBER(_xll.BDP($C1038, "DELTA_MID")),_xll.BDP($C1038, "DELTA_MID")," ")</f>
        <v xml:space="preserve"> </v>
      </c>
      <c r="O1038" s="7" t="str">
        <f>IF(ISNUMBER(N1038),_xll.BDP($C1038, "OPT_UNDL_TICKER")," ")</f>
        <v xml:space="preserve"> </v>
      </c>
      <c r="P1038" s="8" t="str">
        <f>IF(ISNUMBER(N1038),_xll.BDP($C1038, "OPT_UNDL_PX")," ")</f>
        <v xml:space="preserve"> </v>
      </c>
      <c r="Q1038" s="7" t="str">
        <f t="shared" si="16"/>
        <v xml:space="preserve"> </v>
      </c>
      <c r="R1038" s="8" t="str">
        <f>IF(ISNUMBER(_xll.BDP($T1038&amp;" Index","DUR_ADJ_OAS_MID")),_xll.BDP($T1038&amp;" Index","DUR_ADJ_OAS_MID"),IF(ISNUMBER(_xll.BDP($T1038&amp;" Govt","DUR_ADJ_OAS_MID")),_xll.BDP($T1038&amp;" Govt","DUR_ADJ_OAS_MID")," "))</f>
        <v xml:space="preserve"> </v>
      </c>
      <c r="S1038" s="7" t="str">
        <f ca="1">IF(AND(A1037="SVOL",C1037="Cash"),                                     SUM(INDIRECT(ADDRESS(ROW()-(COUNTIF(A:A,"SVOL")),COLUMN())):INDIRECT(ADDRESS(ROW()-1,COLUMN()))),                                    IF(AND(A1038="TYA",C1038="Cash"), SUM(INDIRECT(ADDRESS(ROW()-(COUNTIF(A:A,"TYA")-1),COLUMN())):INDIRECT(ADDRESS(ROW()-1,COLUMN()))),                                    IF(AND(A1038="SVOL",ISNUMBER(FIND(" Govt",C1038))),"", IF(AND(A1038="SVOL",ISNUMBER(FIND(" Index",C1038))),J1038,                                    IF(ISNUMBER(N1038),Q1038*N1038,IF(ISNUMBER(R1038),J1038*R1038," "))))))</f>
        <v xml:space="preserve"> </v>
      </c>
      <c r="AB1038" s="8" t="s">
        <v>2826</v>
      </c>
      <c r="AG1038" s="17" t="s">
        <v>6276</v>
      </c>
    </row>
    <row r="1039" spans="1:33" x14ac:dyDescent="0.35">
      <c r="A1039" t="s">
        <v>1560</v>
      </c>
      <c r="B1039" t="s">
        <v>3467</v>
      </c>
      <c r="C1039" t="s">
        <v>3468</v>
      </c>
      <c r="D1039" t="s">
        <v>3469</v>
      </c>
      <c r="E1039" t="s">
        <v>3470</v>
      </c>
      <c r="F1039" t="s">
        <v>3471</v>
      </c>
      <c r="G1039" s="1">
        <v>-20773.8307215194</v>
      </c>
      <c r="H1039" s="1">
        <v>70.33</v>
      </c>
      <c r="I1039" s="2">
        <v>-1461023.5146444589</v>
      </c>
      <c r="J1039" s="3">
        <v>-9.2515304813488141E-3</v>
      </c>
      <c r="K1039" s="4">
        <v>157922358.63999999</v>
      </c>
      <c r="L1039" s="5">
        <v>6850001</v>
      </c>
      <c r="M1039" s="6">
        <v>23.054355560000001</v>
      </c>
      <c r="N1039" s="7" t="str">
        <f>IF(ISNUMBER(_xll.BDP($C1039, "DELTA_MID")),_xll.BDP($C1039, "DELTA_MID")," ")</f>
        <v xml:space="preserve"> </v>
      </c>
      <c r="O1039" s="7" t="str">
        <f>IF(ISNUMBER(N1039),_xll.BDP($C1039, "OPT_UNDL_TICKER")," ")</f>
        <v xml:space="preserve"> </v>
      </c>
      <c r="P1039" s="8" t="str">
        <f>IF(ISNUMBER(N1039),_xll.BDP($C1039, "OPT_UNDL_PX")," ")</f>
        <v xml:space="preserve"> </v>
      </c>
      <c r="Q1039" s="7" t="str">
        <f t="shared" si="16"/>
        <v xml:space="preserve"> </v>
      </c>
      <c r="R1039" s="8" t="str">
        <f>IF(ISNUMBER(_xll.BDP($T1039&amp;" Index","DUR_ADJ_OAS_MID")),_xll.BDP($T1039&amp;" Index","DUR_ADJ_OAS_MID"),IF(ISNUMBER(_xll.BDP($T1039&amp;" Govt","DUR_ADJ_OAS_MID")),_xll.BDP($T1039&amp;" Govt","DUR_ADJ_OAS_MID")," "))</f>
        <v xml:space="preserve"> </v>
      </c>
      <c r="S1039" s="7" t="str">
        <f ca="1">IF(AND(A1038="SVOL",C1038="Cash"),                                     SUM(INDIRECT(ADDRESS(ROW()-(COUNTIF(A:A,"SVOL")),COLUMN())):INDIRECT(ADDRESS(ROW()-1,COLUMN()))),                                    IF(AND(A1039="TYA",C1039="Cash"), SUM(INDIRECT(ADDRESS(ROW()-(COUNTIF(A:A,"TYA")-1),COLUMN())):INDIRECT(ADDRESS(ROW()-1,COLUMN()))),                                    IF(AND(A1039="SVOL",ISNUMBER(FIND(" Govt",C1039))),"", IF(AND(A1039="SVOL",ISNUMBER(FIND(" Index",C1039))),J1039,                                    IF(ISNUMBER(N1039),Q1039*N1039,IF(ISNUMBER(R1039),J1039*R1039," "))))))</f>
        <v xml:space="preserve"> </v>
      </c>
      <c r="AB1039" s="8" t="s">
        <v>2826</v>
      </c>
      <c r="AG1039" s="17" t="s">
        <v>6276</v>
      </c>
    </row>
    <row r="1040" spans="1:33" x14ac:dyDescent="0.35">
      <c r="A1040" t="s">
        <v>1560</v>
      </c>
      <c r="B1040" t="s">
        <v>3472</v>
      </c>
      <c r="C1040" t="s">
        <v>3473</v>
      </c>
      <c r="D1040" t="s">
        <v>3474</v>
      </c>
      <c r="E1040" t="s">
        <v>3475</v>
      </c>
      <c r="G1040" s="1">
        <v>-37760.705229274827</v>
      </c>
      <c r="H1040" s="1">
        <v>21.57865</v>
      </c>
      <c r="I1040" s="2">
        <v>-814825.04189569131</v>
      </c>
      <c r="J1040" s="3">
        <v>-5.1596559784999633E-3</v>
      </c>
      <c r="K1040" s="4">
        <v>157922358.63999999</v>
      </c>
      <c r="L1040" s="5">
        <v>6850001</v>
      </c>
      <c r="M1040" s="6">
        <v>23.054355560000001</v>
      </c>
      <c r="N1040" s="7" t="str">
        <f>IF(ISNUMBER(_xll.BDP($C1040, "DELTA_MID")),_xll.BDP($C1040, "DELTA_MID")," ")</f>
        <v xml:space="preserve"> </v>
      </c>
      <c r="O1040" s="7" t="str">
        <f>IF(ISNUMBER(N1040),_xll.BDP($C1040, "OPT_UNDL_TICKER")," ")</f>
        <v xml:space="preserve"> </v>
      </c>
      <c r="P1040" s="8" t="str">
        <f>IF(ISNUMBER(N1040),_xll.BDP($C1040, "OPT_UNDL_PX")," ")</f>
        <v xml:space="preserve"> </v>
      </c>
      <c r="Q1040" s="7" t="str">
        <f t="shared" si="16"/>
        <v xml:space="preserve"> </v>
      </c>
      <c r="R1040" s="8" t="str">
        <f>IF(ISNUMBER(_xll.BDP($T1040&amp;" Index","DUR_ADJ_OAS_MID")),_xll.BDP($T1040&amp;" Index","DUR_ADJ_OAS_MID"),IF(ISNUMBER(_xll.BDP($T1040&amp;" Govt","DUR_ADJ_OAS_MID")),_xll.BDP($T1040&amp;" Govt","DUR_ADJ_OAS_MID")," "))</f>
        <v xml:space="preserve"> </v>
      </c>
      <c r="S1040" s="7" t="str">
        <f ca="1">IF(AND(A1039="SVOL",C1039="Cash"),                                     SUM(INDIRECT(ADDRESS(ROW()-(COUNTIF(A:A,"SVOL")),COLUMN())):INDIRECT(ADDRESS(ROW()-1,COLUMN()))),                                    IF(AND(A1040="TYA",C1040="Cash"), SUM(INDIRECT(ADDRESS(ROW()-(COUNTIF(A:A,"TYA")-1),COLUMN())):INDIRECT(ADDRESS(ROW()-1,COLUMN()))),                                    IF(AND(A1040="SVOL",ISNUMBER(FIND(" Govt",C1040))),"", IF(AND(A1040="SVOL",ISNUMBER(FIND(" Index",C1040))),J1040,                                    IF(ISNUMBER(N1040),Q1040*N1040,IF(ISNUMBER(R1040),J1040*R1040," "))))))</f>
        <v xml:space="preserve"> </v>
      </c>
      <c r="AB1040" s="8" t="s">
        <v>2826</v>
      </c>
      <c r="AG1040" s="17" t="s">
        <v>6276</v>
      </c>
    </row>
    <row r="1041" spans="1:33" x14ac:dyDescent="0.35">
      <c r="A1041" t="s">
        <v>1560</v>
      </c>
      <c r="B1041" t="s">
        <v>3476</v>
      </c>
      <c r="C1041" t="s">
        <v>3477</v>
      </c>
      <c r="D1041" t="s">
        <v>3478</v>
      </c>
      <c r="E1041" t="s">
        <v>3479</v>
      </c>
      <c r="F1041" t="s">
        <v>3480</v>
      </c>
      <c r="G1041" s="1">
        <v>-4227.964009465154</v>
      </c>
      <c r="H1041" s="1">
        <v>31.801791999999999</v>
      </c>
      <c r="I1041" s="2">
        <v>-134456.83201249689</v>
      </c>
      <c r="J1041" s="3">
        <v>-8.5141099189763763E-4</v>
      </c>
      <c r="K1041" s="4">
        <v>157922358.63999999</v>
      </c>
      <c r="L1041" s="5">
        <v>6850001</v>
      </c>
      <c r="M1041" s="6">
        <v>23.054355560000001</v>
      </c>
      <c r="N1041" s="7" t="str">
        <f>IF(ISNUMBER(_xll.BDP($C1041, "DELTA_MID")),_xll.BDP($C1041, "DELTA_MID")," ")</f>
        <v xml:space="preserve"> </v>
      </c>
      <c r="O1041" s="7" t="str">
        <f>IF(ISNUMBER(N1041),_xll.BDP($C1041, "OPT_UNDL_TICKER")," ")</f>
        <v xml:space="preserve"> </v>
      </c>
      <c r="P1041" s="8" t="str">
        <f>IF(ISNUMBER(N1041),_xll.BDP($C1041, "OPT_UNDL_PX")," ")</f>
        <v xml:space="preserve"> </v>
      </c>
      <c r="Q1041" s="7" t="str">
        <f t="shared" si="16"/>
        <v xml:space="preserve"> </v>
      </c>
      <c r="R1041" s="8" t="str">
        <f>IF(ISNUMBER(_xll.BDP($T1041&amp;" Index","DUR_ADJ_OAS_MID")),_xll.BDP($T1041&amp;" Index","DUR_ADJ_OAS_MID"),IF(ISNUMBER(_xll.BDP($T1041&amp;" Govt","DUR_ADJ_OAS_MID")),_xll.BDP($T1041&amp;" Govt","DUR_ADJ_OAS_MID")," "))</f>
        <v xml:space="preserve"> </v>
      </c>
      <c r="S1041" s="7" t="str">
        <f ca="1">IF(AND(A1040="SVOL",C1040="Cash"),                                     SUM(INDIRECT(ADDRESS(ROW()-(COUNTIF(A:A,"SVOL")),COLUMN())):INDIRECT(ADDRESS(ROW()-1,COLUMN()))),                                    IF(AND(A1041="TYA",C1041="Cash"), SUM(INDIRECT(ADDRESS(ROW()-(COUNTIF(A:A,"TYA")-1),COLUMN())):INDIRECT(ADDRESS(ROW()-1,COLUMN()))),                                    IF(AND(A1041="SVOL",ISNUMBER(FIND(" Govt",C1041))),"", IF(AND(A1041="SVOL",ISNUMBER(FIND(" Index",C1041))),J1041,                                    IF(ISNUMBER(N1041),Q1041*N1041,IF(ISNUMBER(R1041),J1041*R1041," "))))))</f>
        <v xml:space="preserve"> </v>
      </c>
      <c r="AB1041" s="8" t="s">
        <v>2826</v>
      </c>
      <c r="AG1041" s="17" t="s">
        <v>6276</v>
      </c>
    </row>
    <row r="1042" spans="1:33" x14ac:dyDescent="0.35">
      <c r="A1042" t="s">
        <v>1560</v>
      </c>
      <c r="B1042" t="s">
        <v>3481</v>
      </c>
      <c r="C1042" t="s">
        <v>3482</v>
      </c>
      <c r="D1042" t="s">
        <v>3483</v>
      </c>
      <c r="E1042" t="s">
        <v>3484</v>
      </c>
      <c r="F1042" t="s">
        <v>3485</v>
      </c>
      <c r="G1042" s="1">
        <v>-891.35243059442837</v>
      </c>
      <c r="H1042" s="1">
        <v>99.298879999999997</v>
      </c>
      <c r="I1042" s="2">
        <v>-88510.298043304472</v>
      </c>
      <c r="J1042" s="3">
        <v>-5.604671739045683E-4</v>
      </c>
      <c r="K1042" s="4">
        <v>157922358.63999999</v>
      </c>
      <c r="L1042" s="5">
        <v>6850001</v>
      </c>
      <c r="M1042" s="6">
        <v>23.054355560000001</v>
      </c>
      <c r="N1042" s="7" t="str">
        <f>IF(ISNUMBER(_xll.BDP($C1042, "DELTA_MID")),_xll.BDP($C1042, "DELTA_MID")," ")</f>
        <v xml:space="preserve"> </v>
      </c>
      <c r="O1042" s="7" t="str">
        <f>IF(ISNUMBER(N1042),_xll.BDP($C1042, "OPT_UNDL_TICKER")," ")</f>
        <v xml:space="preserve"> </v>
      </c>
      <c r="P1042" s="8" t="str">
        <f>IF(ISNUMBER(N1042),_xll.BDP($C1042, "OPT_UNDL_PX")," ")</f>
        <v xml:space="preserve"> </v>
      </c>
      <c r="Q1042" s="7" t="str">
        <f t="shared" si="16"/>
        <v xml:space="preserve"> </v>
      </c>
      <c r="R1042" s="8" t="str">
        <f>IF(ISNUMBER(_xll.BDP($T1042&amp;" Index","DUR_ADJ_OAS_MID")),_xll.BDP($T1042&amp;" Index","DUR_ADJ_OAS_MID"),IF(ISNUMBER(_xll.BDP($T1042&amp;" Govt","DUR_ADJ_OAS_MID")),_xll.BDP($T1042&amp;" Govt","DUR_ADJ_OAS_MID")," "))</f>
        <v xml:space="preserve"> </v>
      </c>
      <c r="S1042" s="7" t="str">
        <f ca="1">IF(AND(A1041="SVOL",C1041="Cash"),                                     SUM(INDIRECT(ADDRESS(ROW()-(COUNTIF(A:A,"SVOL")),COLUMN())):INDIRECT(ADDRESS(ROW()-1,COLUMN()))),                                    IF(AND(A1042="TYA",C1042="Cash"), SUM(INDIRECT(ADDRESS(ROW()-(COUNTIF(A:A,"TYA")-1),COLUMN())):INDIRECT(ADDRESS(ROW()-1,COLUMN()))),                                    IF(AND(A1042="SVOL",ISNUMBER(FIND(" Govt",C1042))),"", IF(AND(A1042="SVOL",ISNUMBER(FIND(" Index",C1042))),J1042,                                    IF(ISNUMBER(N1042),Q1042*N1042,IF(ISNUMBER(R1042),J1042*R1042," "))))))</f>
        <v xml:space="preserve"> </v>
      </c>
      <c r="AB1042" s="8" t="s">
        <v>2826</v>
      </c>
      <c r="AG1042" s="17" t="s">
        <v>6276</v>
      </c>
    </row>
    <row r="1043" spans="1:33" x14ac:dyDescent="0.35">
      <c r="A1043" t="s">
        <v>1560</v>
      </c>
      <c r="B1043" t="s">
        <v>3486</v>
      </c>
      <c r="C1043" t="s">
        <v>3487</v>
      </c>
      <c r="D1043" t="s">
        <v>3488</v>
      </c>
      <c r="E1043" t="s">
        <v>3489</v>
      </c>
      <c r="G1043" s="1">
        <v>-65.312214431993624</v>
      </c>
      <c r="H1043" s="1">
        <v>4292.0641999999998</v>
      </c>
      <c r="I1043" s="2">
        <v>-280324.21738628321</v>
      </c>
      <c r="J1043" s="3">
        <v>-1.775076181741375E-3</v>
      </c>
      <c r="K1043" s="4">
        <v>157922358.63999999</v>
      </c>
      <c r="L1043" s="5">
        <v>6850001</v>
      </c>
      <c r="M1043" s="6">
        <v>23.054355560000001</v>
      </c>
      <c r="N1043" s="7" t="str">
        <f>IF(ISNUMBER(_xll.BDP($C1043, "DELTA_MID")),_xll.BDP($C1043, "DELTA_MID")," ")</f>
        <v xml:space="preserve"> </v>
      </c>
      <c r="O1043" s="7" t="str">
        <f>IF(ISNUMBER(N1043),_xll.BDP($C1043, "OPT_UNDL_TICKER")," ")</f>
        <v xml:space="preserve"> </v>
      </c>
      <c r="P1043" s="8" t="str">
        <f>IF(ISNUMBER(N1043),_xll.BDP($C1043, "OPT_UNDL_PX")," ")</f>
        <v xml:space="preserve"> </v>
      </c>
      <c r="Q1043" s="7" t="str">
        <f t="shared" si="16"/>
        <v xml:space="preserve"> </v>
      </c>
      <c r="R1043" s="8" t="str">
        <f>IF(ISNUMBER(_xll.BDP($T1043&amp;" Index","DUR_ADJ_OAS_MID")),_xll.BDP($T1043&amp;" Index","DUR_ADJ_OAS_MID"),IF(ISNUMBER(_xll.BDP($T1043&amp;" Govt","DUR_ADJ_OAS_MID")),_xll.BDP($T1043&amp;" Govt","DUR_ADJ_OAS_MID")," "))</f>
        <v xml:space="preserve"> </v>
      </c>
      <c r="S1043" s="7" t="str">
        <f ca="1">IF(AND(A1042="SVOL",C1042="Cash"),                                     SUM(INDIRECT(ADDRESS(ROW()-(COUNTIF(A:A,"SVOL")),COLUMN())):INDIRECT(ADDRESS(ROW()-1,COLUMN()))),                                    IF(AND(A1043="TYA",C1043="Cash"), SUM(INDIRECT(ADDRESS(ROW()-(COUNTIF(A:A,"TYA")-1),COLUMN())):INDIRECT(ADDRESS(ROW()-1,COLUMN()))),                                    IF(AND(A1043="SVOL",ISNUMBER(FIND(" Govt",C1043))),"", IF(AND(A1043="SVOL",ISNUMBER(FIND(" Index",C1043))),J1043,                                    IF(ISNUMBER(N1043),Q1043*N1043,IF(ISNUMBER(R1043),J1043*R1043," "))))))</f>
        <v xml:space="preserve"> </v>
      </c>
      <c r="AB1043" s="8" t="s">
        <v>2826</v>
      </c>
      <c r="AG1043" s="17" t="s">
        <v>6276</v>
      </c>
    </row>
    <row r="1044" spans="1:33" x14ac:dyDescent="0.35">
      <c r="A1044" t="s">
        <v>1560</v>
      </c>
      <c r="B1044" t="s">
        <v>3490</v>
      </c>
      <c r="C1044" t="s">
        <v>3491</v>
      </c>
      <c r="D1044" t="s">
        <v>3492</v>
      </c>
      <c r="E1044" t="s">
        <v>3493</v>
      </c>
      <c r="G1044" s="1">
        <v>-23846.581174723371</v>
      </c>
      <c r="H1044" s="1">
        <v>3.49</v>
      </c>
      <c r="I1044" s="2">
        <v>-83224.568299784587</v>
      </c>
      <c r="J1044" s="3">
        <v>-5.2699674078135711E-4</v>
      </c>
      <c r="K1044" s="4">
        <v>157922358.63999999</v>
      </c>
      <c r="L1044" s="5">
        <v>6850001</v>
      </c>
      <c r="M1044" s="6">
        <v>23.054355560000001</v>
      </c>
      <c r="N1044" s="7" t="str">
        <f>IF(ISNUMBER(_xll.BDP($C1044, "DELTA_MID")),_xll.BDP($C1044, "DELTA_MID")," ")</f>
        <v xml:space="preserve"> </v>
      </c>
      <c r="O1044" s="7" t="str">
        <f>IF(ISNUMBER(N1044),_xll.BDP($C1044, "OPT_UNDL_TICKER")," ")</f>
        <v xml:space="preserve"> </v>
      </c>
      <c r="P1044" s="8" t="str">
        <f>IF(ISNUMBER(N1044),_xll.BDP($C1044, "OPT_UNDL_PX")," ")</f>
        <v xml:space="preserve"> </v>
      </c>
      <c r="Q1044" s="7" t="str">
        <f t="shared" si="16"/>
        <v xml:space="preserve"> </v>
      </c>
      <c r="R1044" s="8" t="str">
        <f>IF(ISNUMBER(_xll.BDP($T1044&amp;" Index","DUR_ADJ_OAS_MID")),_xll.BDP($T1044&amp;" Index","DUR_ADJ_OAS_MID"),IF(ISNUMBER(_xll.BDP($T1044&amp;" Govt","DUR_ADJ_OAS_MID")),_xll.BDP($T1044&amp;" Govt","DUR_ADJ_OAS_MID")," "))</f>
        <v xml:space="preserve"> </v>
      </c>
      <c r="S1044" s="7" t="str">
        <f ca="1">IF(AND(A1043="SVOL",C1043="Cash"),                                     SUM(INDIRECT(ADDRESS(ROW()-(COUNTIF(A:A,"SVOL")),COLUMN())):INDIRECT(ADDRESS(ROW()-1,COLUMN()))),                                    IF(AND(A1044="TYA",C1044="Cash"), SUM(INDIRECT(ADDRESS(ROW()-(COUNTIF(A:A,"TYA")-1),COLUMN())):INDIRECT(ADDRESS(ROW()-1,COLUMN()))),                                    IF(AND(A1044="SVOL",ISNUMBER(FIND(" Govt",C1044))),"", IF(AND(A1044="SVOL",ISNUMBER(FIND(" Index",C1044))),J1044,                                    IF(ISNUMBER(N1044),Q1044*N1044,IF(ISNUMBER(R1044),J1044*R1044," "))))))</f>
        <v xml:space="preserve"> </v>
      </c>
      <c r="AB1044" s="8" t="s">
        <v>2826</v>
      </c>
      <c r="AG1044" s="17" t="s">
        <v>6276</v>
      </c>
    </row>
    <row r="1045" spans="1:33" x14ac:dyDescent="0.35">
      <c r="A1045" t="s">
        <v>1560</v>
      </c>
      <c r="B1045" t="s">
        <v>3494</v>
      </c>
      <c r="C1045" t="s">
        <v>3495</v>
      </c>
      <c r="D1045" t="s">
        <v>3496</v>
      </c>
      <c r="E1045" t="s">
        <v>3497</v>
      </c>
      <c r="G1045" s="1">
        <v>-35144.356244304458</v>
      </c>
      <c r="H1045" s="1">
        <v>9.2360895000000003</v>
      </c>
      <c r="I1045" s="2">
        <v>-324596.41969227977</v>
      </c>
      <c r="J1045" s="3">
        <v>-2.0554177539371119E-3</v>
      </c>
      <c r="K1045" s="4">
        <v>157922358.63999999</v>
      </c>
      <c r="L1045" s="5">
        <v>6850001</v>
      </c>
      <c r="M1045" s="6">
        <v>23.054355560000001</v>
      </c>
      <c r="N1045" s="7" t="str">
        <f>IF(ISNUMBER(_xll.BDP($C1045, "DELTA_MID")),_xll.BDP($C1045, "DELTA_MID")," ")</f>
        <v xml:space="preserve"> </v>
      </c>
      <c r="O1045" s="7" t="str">
        <f>IF(ISNUMBER(N1045),_xll.BDP($C1045, "OPT_UNDL_TICKER")," ")</f>
        <v xml:space="preserve"> </v>
      </c>
      <c r="P1045" s="8" t="str">
        <f>IF(ISNUMBER(N1045),_xll.BDP($C1045, "OPT_UNDL_PX")," ")</f>
        <v xml:space="preserve"> </v>
      </c>
      <c r="Q1045" s="7" t="str">
        <f t="shared" si="16"/>
        <v xml:space="preserve"> </v>
      </c>
      <c r="R1045" s="8" t="str">
        <f>IF(ISNUMBER(_xll.BDP($T1045&amp;" Index","DUR_ADJ_OAS_MID")),_xll.BDP($T1045&amp;" Index","DUR_ADJ_OAS_MID"),IF(ISNUMBER(_xll.BDP($T1045&amp;" Govt","DUR_ADJ_OAS_MID")),_xll.BDP($T1045&amp;" Govt","DUR_ADJ_OAS_MID")," "))</f>
        <v xml:space="preserve"> </v>
      </c>
      <c r="S1045" s="7" t="str">
        <f ca="1">IF(AND(A1044="SVOL",C1044="Cash"),                                     SUM(INDIRECT(ADDRESS(ROW()-(COUNTIF(A:A,"SVOL")),COLUMN())):INDIRECT(ADDRESS(ROW()-1,COLUMN()))),                                    IF(AND(A1045="TYA",C1045="Cash"), SUM(INDIRECT(ADDRESS(ROW()-(COUNTIF(A:A,"TYA")-1),COLUMN())):INDIRECT(ADDRESS(ROW()-1,COLUMN()))),                                    IF(AND(A1045="SVOL",ISNUMBER(FIND(" Govt",C1045))),"", IF(AND(A1045="SVOL",ISNUMBER(FIND(" Index",C1045))),J1045,                                    IF(ISNUMBER(N1045),Q1045*N1045,IF(ISNUMBER(R1045),J1045*R1045," "))))))</f>
        <v xml:space="preserve"> </v>
      </c>
      <c r="AB1045" s="8" t="s">
        <v>2826</v>
      </c>
      <c r="AG1045" s="17" t="s">
        <v>6276</v>
      </c>
    </row>
    <row r="1046" spans="1:33" x14ac:dyDescent="0.35">
      <c r="A1046" t="s">
        <v>1560</v>
      </c>
      <c r="B1046" t="s">
        <v>3498</v>
      </c>
      <c r="C1046" t="s">
        <v>3499</v>
      </c>
      <c r="D1046" t="s">
        <v>3500</v>
      </c>
      <c r="E1046" t="s">
        <v>3501</v>
      </c>
      <c r="F1046" t="s">
        <v>3502</v>
      </c>
      <c r="G1046" s="1">
        <v>-2829.9782314195299</v>
      </c>
      <c r="H1046" s="1">
        <v>28.060832000000001</v>
      </c>
      <c r="I1046" s="2">
        <v>-79411.543715520558</v>
      </c>
      <c r="J1046" s="3">
        <v>-5.0285180894839103E-4</v>
      </c>
      <c r="K1046" s="4">
        <v>157922358.63999999</v>
      </c>
      <c r="L1046" s="5">
        <v>6850001</v>
      </c>
      <c r="M1046" s="6">
        <v>23.054355560000001</v>
      </c>
      <c r="N1046" s="7" t="str">
        <f>IF(ISNUMBER(_xll.BDP($C1046, "DELTA_MID")),_xll.BDP($C1046, "DELTA_MID")," ")</f>
        <v xml:space="preserve"> </v>
      </c>
      <c r="O1046" s="7" t="str">
        <f>IF(ISNUMBER(N1046),_xll.BDP($C1046, "OPT_UNDL_TICKER")," ")</f>
        <v xml:space="preserve"> </v>
      </c>
      <c r="P1046" s="8" t="str">
        <f>IF(ISNUMBER(N1046),_xll.BDP($C1046, "OPT_UNDL_PX")," ")</f>
        <v xml:space="preserve"> </v>
      </c>
      <c r="Q1046" s="7" t="str">
        <f t="shared" si="16"/>
        <v xml:space="preserve"> </v>
      </c>
      <c r="R1046" s="8" t="str">
        <f>IF(ISNUMBER(_xll.BDP($T1046&amp;" Index","DUR_ADJ_OAS_MID")),_xll.BDP($T1046&amp;" Index","DUR_ADJ_OAS_MID"),IF(ISNUMBER(_xll.BDP($T1046&amp;" Govt","DUR_ADJ_OAS_MID")),_xll.BDP($T1046&amp;" Govt","DUR_ADJ_OAS_MID")," "))</f>
        <v xml:space="preserve"> </v>
      </c>
      <c r="S1046" s="7" t="str">
        <f ca="1">IF(AND(A1045="SVOL",C1045="Cash"),                                     SUM(INDIRECT(ADDRESS(ROW()-(COUNTIF(A:A,"SVOL")),COLUMN())):INDIRECT(ADDRESS(ROW()-1,COLUMN()))),                                    IF(AND(A1046="TYA",C1046="Cash"), SUM(INDIRECT(ADDRESS(ROW()-(COUNTIF(A:A,"TYA")-1),COLUMN())):INDIRECT(ADDRESS(ROW()-1,COLUMN()))),                                    IF(AND(A1046="SVOL",ISNUMBER(FIND(" Govt",C1046))),"", IF(AND(A1046="SVOL",ISNUMBER(FIND(" Index",C1046))),J1046,                                    IF(ISNUMBER(N1046),Q1046*N1046,IF(ISNUMBER(R1046),J1046*R1046," "))))))</f>
        <v xml:space="preserve"> </v>
      </c>
      <c r="AB1046" s="8" t="s">
        <v>2826</v>
      </c>
      <c r="AG1046" s="17" t="s">
        <v>6276</v>
      </c>
    </row>
    <row r="1047" spans="1:33" x14ac:dyDescent="0.35">
      <c r="A1047" t="s">
        <v>1560</v>
      </c>
      <c r="B1047" t="s">
        <v>3503</v>
      </c>
      <c r="C1047" t="s">
        <v>3504</v>
      </c>
      <c r="D1047" t="s">
        <v>3505</v>
      </c>
      <c r="E1047" t="s">
        <v>3506</v>
      </c>
      <c r="G1047" s="1">
        <v>-1473.01129611483</v>
      </c>
      <c r="H1047" s="1">
        <v>97.531224999999992</v>
      </c>
      <c r="I1047" s="2">
        <v>-143664.5961489171</v>
      </c>
      <c r="J1047" s="3">
        <v>-9.0971663155319947E-4</v>
      </c>
      <c r="K1047" s="4">
        <v>157922358.63999999</v>
      </c>
      <c r="L1047" s="5">
        <v>6850001</v>
      </c>
      <c r="M1047" s="6">
        <v>23.054355560000001</v>
      </c>
      <c r="N1047" s="7" t="str">
        <f>IF(ISNUMBER(_xll.BDP($C1047, "DELTA_MID")),_xll.BDP($C1047, "DELTA_MID")," ")</f>
        <v xml:space="preserve"> </v>
      </c>
      <c r="O1047" s="7" t="str">
        <f>IF(ISNUMBER(N1047),_xll.BDP($C1047, "OPT_UNDL_TICKER")," ")</f>
        <v xml:space="preserve"> </v>
      </c>
      <c r="P1047" s="8" t="str">
        <f>IF(ISNUMBER(N1047),_xll.BDP($C1047, "OPT_UNDL_PX")," ")</f>
        <v xml:space="preserve"> </v>
      </c>
      <c r="Q1047" s="7" t="str">
        <f t="shared" si="16"/>
        <v xml:space="preserve"> </v>
      </c>
      <c r="R1047" s="8" t="str">
        <f>IF(ISNUMBER(_xll.BDP($T1047&amp;" Index","DUR_ADJ_OAS_MID")),_xll.BDP($T1047&amp;" Index","DUR_ADJ_OAS_MID"),IF(ISNUMBER(_xll.BDP($T1047&amp;" Govt","DUR_ADJ_OAS_MID")),_xll.BDP($T1047&amp;" Govt","DUR_ADJ_OAS_MID")," "))</f>
        <v xml:space="preserve"> </v>
      </c>
      <c r="S1047" s="7" t="str">
        <f ca="1">IF(AND(A1046="SVOL",C1046="Cash"),                                     SUM(INDIRECT(ADDRESS(ROW()-(COUNTIF(A:A,"SVOL")),COLUMN())):INDIRECT(ADDRESS(ROW()-1,COLUMN()))),                                    IF(AND(A1047="TYA",C1047="Cash"), SUM(INDIRECT(ADDRESS(ROW()-(COUNTIF(A:A,"TYA")-1),COLUMN())):INDIRECT(ADDRESS(ROW()-1,COLUMN()))),                                    IF(AND(A1047="SVOL",ISNUMBER(FIND(" Govt",C1047))),"", IF(AND(A1047="SVOL",ISNUMBER(FIND(" Index",C1047))),J1047,                                    IF(ISNUMBER(N1047),Q1047*N1047,IF(ISNUMBER(R1047),J1047*R1047," "))))))</f>
        <v xml:space="preserve"> </v>
      </c>
      <c r="AB1047" s="8" t="s">
        <v>2826</v>
      </c>
      <c r="AG1047" s="17" t="s">
        <v>6276</v>
      </c>
    </row>
    <row r="1048" spans="1:33" x14ac:dyDescent="0.35">
      <c r="A1048" t="s">
        <v>1560</v>
      </c>
      <c r="B1048" t="s">
        <v>3507</v>
      </c>
      <c r="C1048" t="s">
        <v>3508</v>
      </c>
      <c r="D1048" t="s">
        <v>3509</v>
      </c>
      <c r="E1048" t="s">
        <v>3510</v>
      </c>
      <c r="G1048" s="1">
        <v>-2418.6886033723649</v>
      </c>
      <c r="H1048" s="1">
        <v>80.706287499999988</v>
      </c>
      <c r="I1048" s="2">
        <v>-195203.3777967435</v>
      </c>
      <c r="J1048" s="3">
        <v>-1.236071823380813E-3</v>
      </c>
      <c r="K1048" s="4">
        <v>157922358.63999999</v>
      </c>
      <c r="L1048" s="5">
        <v>6850001</v>
      </c>
      <c r="M1048" s="6">
        <v>23.054355560000001</v>
      </c>
      <c r="N1048" s="7" t="str">
        <f>IF(ISNUMBER(_xll.BDP($C1048, "DELTA_MID")),_xll.BDP($C1048, "DELTA_MID")," ")</f>
        <v xml:space="preserve"> </v>
      </c>
      <c r="O1048" s="7" t="str">
        <f>IF(ISNUMBER(N1048),_xll.BDP($C1048, "OPT_UNDL_TICKER")," ")</f>
        <v xml:space="preserve"> </v>
      </c>
      <c r="P1048" s="8" t="str">
        <f>IF(ISNUMBER(N1048),_xll.BDP($C1048, "OPT_UNDL_PX")," ")</f>
        <v xml:space="preserve"> </v>
      </c>
      <c r="Q1048" s="7" t="str">
        <f t="shared" si="16"/>
        <v xml:space="preserve"> </v>
      </c>
      <c r="R1048" s="8" t="str">
        <f>IF(ISNUMBER(_xll.BDP($T1048&amp;" Index","DUR_ADJ_OAS_MID")),_xll.BDP($T1048&amp;" Index","DUR_ADJ_OAS_MID"),IF(ISNUMBER(_xll.BDP($T1048&amp;" Govt","DUR_ADJ_OAS_MID")),_xll.BDP($T1048&amp;" Govt","DUR_ADJ_OAS_MID")," "))</f>
        <v xml:space="preserve"> </v>
      </c>
      <c r="S1048" s="7" t="str">
        <f ca="1">IF(AND(A1047="SVOL",C1047="Cash"),                                     SUM(INDIRECT(ADDRESS(ROW()-(COUNTIF(A:A,"SVOL")),COLUMN())):INDIRECT(ADDRESS(ROW()-1,COLUMN()))),                                    IF(AND(A1048="TYA",C1048="Cash"), SUM(INDIRECT(ADDRESS(ROW()-(COUNTIF(A:A,"TYA")-1),COLUMN())):INDIRECT(ADDRESS(ROW()-1,COLUMN()))),                                    IF(AND(A1048="SVOL",ISNUMBER(FIND(" Govt",C1048))),"", IF(AND(A1048="SVOL",ISNUMBER(FIND(" Index",C1048))),J1048,                                    IF(ISNUMBER(N1048),Q1048*N1048,IF(ISNUMBER(R1048),J1048*R1048," "))))))</f>
        <v xml:space="preserve"> </v>
      </c>
      <c r="AB1048" s="8" t="s">
        <v>2826</v>
      </c>
      <c r="AG1048" s="17" t="s">
        <v>6276</v>
      </c>
    </row>
    <row r="1049" spans="1:33" x14ac:dyDescent="0.35">
      <c r="A1049" t="s">
        <v>1560</v>
      </c>
      <c r="B1049" t="s">
        <v>3511</v>
      </c>
      <c r="C1049" t="s">
        <v>3512</v>
      </c>
      <c r="D1049" t="s">
        <v>3513</v>
      </c>
      <c r="E1049" t="s">
        <v>3514</v>
      </c>
      <c r="G1049" s="1">
        <v>-1478.675730007061</v>
      </c>
      <c r="H1049" s="1">
        <v>130.85031000000001</v>
      </c>
      <c r="I1049" s="2">
        <v>-193485.17766090031</v>
      </c>
      <c r="J1049" s="3">
        <v>-1.2251917925185591E-3</v>
      </c>
      <c r="K1049" s="4">
        <v>157922358.63999999</v>
      </c>
      <c r="L1049" s="5">
        <v>6850001</v>
      </c>
      <c r="M1049" s="6">
        <v>23.054355560000001</v>
      </c>
      <c r="N1049" s="7" t="str">
        <f>IF(ISNUMBER(_xll.BDP($C1049, "DELTA_MID")),_xll.BDP($C1049, "DELTA_MID")," ")</f>
        <v xml:space="preserve"> </v>
      </c>
      <c r="O1049" s="7" t="str">
        <f>IF(ISNUMBER(N1049),_xll.BDP($C1049, "OPT_UNDL_TICKER")," ")</f>
        <v xml:space="preserve"> </v>
      </c>
      <c r="P1049" s="8" t="str">
        <f>IF(ISNUMBER(N1049),_xll.BDP($C1049, "OPT_UNDL_PX")," ")</f>
        <v xml:space="preserve"> </v>
      </c>
      <c r="Q1049" s="7" t="str">
        <f t="shared" si="16"/>
        <v xml:space="preserve"> </v>
      </c>
      <c r="R1049" s="8" t="str">
        <f>IF(ISNUMBER(_xll.BDP($T1049&amp;" Index","DUR_ADJ_OAS_MID")),_xll.BDP($T1049&amp;" Index","DUR_ADJ_OAS_MID"),IF(ISNUMBER(_xll.BDP($T1049&amp;" Govt","DUR_ADJ_OAS_MID")),_xll.BDP($T1049&amp;" Govt","DUR_ADJ_OAS_MID")," "))</f>
        <v xml:space="preserve"> </v>
      </c>
      <c r="S1049" s="7" t="str">
        <f ca="1">IF(AND(A1048="SVOL",C1048="Cash"),                                     SUM(INDIRECT(ADDRESS(ROW()-(COUNTIF(A:A,"SVOL")),COLUMN())):INDIRECT(ADDRESS(ROW()-1,COLUMN()))),                                    IF(AND(A1049="TYA",C1049="Cash"), SUM(INDIRECT(ADDRESS(ROW()-(COUNTIF(A:A,"TYA")-1),COLUMN())):INDIRECT(ADDRESS(ROW()-1,COLUMN()))),                                    IF(AND(A1049="SVOL",ISNUMBER(FIND(" Govt",C1049))),"", IF(AND(A1049="SVOL",ISNUMBER(FIND(" Index",C1049))),J1049,                                    IF(ISNUMBER(N1049),Q1049*N1049,IF(ISNUMBER(R1049),J1049*R1049," "))))))</f>
        <v xml:space="preserve"> </v>
      </c>
      <c r="AB1049" s="8" t="s">
        <v>2826</v>
      </c>
      <c r="AG1049" s="17" t="s">
        <v>6276</v>
      </c>
    </row>
    <row r="1050" spans="1:33" x14ac:dyDescent="0.35">
      <c r="A1050" t="s">
        <v>1560</v>
      </c>
      <c r="B1050" t="s">
        <v>3515</v>
      </c>
      <c r="C1050" t="s">
        <v>3516</v>
      </c>
      <c r="D1050" t="s">
        <v>3517</v>
      </c>
      <c r="E1050" t="s">
        <v>3518</v>
      </c>
      <c r="G1050" s="1">
        <v>-1657.3254998408661</v>
      </c>
      <c r="H1050" s="1">
        <v>71.732987500000007</v>
      </c>
      <c r="I1050" s="2">
        <v>-118884.9093635161</v>
      </c>
      <c r="J1050" s="3">
        <v>-7.5280606487474193E-4</v>
      </c>
      <c r="K1050" s="4">
        <v>157922358.63999999</v>
      </c>
      <c r="L1050" s="5">
        <v>6850001</v>
      </c>
      <c r="M1050" s="6">
        <v>23.054355560000001</v>
      </c>
      <c r="N1050" s="7" t="str">
        <f>IF(ISNUMBER(_xll.BDP($C1050, "DELTA_MID")),_xll.BDP($C1050, "DELTA_MID")," ")</f>
        <v xml:space="preserve"> </v>
      </c>
      <c r="O1050" s="7" t="str">
        <f>IF(ISNUMBER(N1050),_xll.BDP($C1050, "OPT_UNDL_TICKER")," ")</f>
        <v xml:space="preserve"> </v>
      </c>
      <c r="P1050" s="8" t="str">
        <f>IF(ISNUMBER(N1050),_xll.BDP($C1050, "OPT_UNDL_PX")," ")</f>
        <v xml:space="preserve"> </v>
      </c>
      <c r="Q1050" s="7" t="str">
        <f t="shared" si="16"/>
        <v xml:space="preserve"> </v>
      </c>
      <c r="R1050" s="8" t="str">
        <f>IF(ISNUMBER(_xll.BDP($T1050&amp;" Index","DUR_ADJ_OAS_MID")),_xll.BDP($T1050&amp;" Index","DUR_ADJ_OAS_MID"),IF(ISNUMBER(_xll.BDP($T1050&amp;" Govt","DUR_ADJ_OAS_MID")),_xll.BDP($T1050&amp;" Govt","DUR_ADJ_OAS_MID")," "))</f>
        <v xml:space="preserve"> </v>
      </c>
      <c r="S1050" s="7" t="str">
        <f ca="1">IF(AND(A1049="SVOL",C1049="Cash"),                                     SUM(INDIRECT(ADDRESS(ROW()-(COUNTIF(A:A,"SVOL")),COLUMN())):INDIRECT(ADDRESS(ROW()-1,COLUMN()))),                                    IF(AND(A1050="TYA",C1050="Cash"), SUM(INDIRECT(ADDRESS(ROW()-(COUNTIF(A:A,"TYA")-1),COLUMN())):INDIRECT(ADDRESS(ROW()-1,COLUMN()))),                                    IF(AND(A1050="SVOL",ISNUMBER(FIND(" Govt",C1050))),"", IF(AND(A1050="SVOL",ISNUMBER(FIND(" Index",C1050))),J1050,                                    IF(ISNUMBER(N1050),Q1050*N1050,IF(ISNUMBER(R1050),J1050*R1050," "))))))</f>
        <v xml:space="preserve"> </v>
      </c>
      <c r="AB1050" s="8" t="s">
        <v>2826</v>
      </c>
      <c r="AG1050" s="17" t="s">
        <v>6276</v>
      </c>
    </row>
    <row r="1051" spans="1:33" x14ac:dyDescent="0.35">
      <c r="A1051" t="s">
        <v>1560</v>
      </c>
      <c r="B1051" t="s">
        <v>3519</v>
      </c>
      <c r="C1051" t="s">
        <v>3520</v>
      </c>
      <c r="D1051" t="s">
        <v>3521</v>
      </c>
      <c r="E1051" t="s">
        <v>3522</v>
      </c>
      <c r="G1051" s="1">
        <v>-5400.6420225389156</v>
      </c>
      <c r="H1051" s="1">
        <v>24.170085</v>
      </c>
      <c r="I1051" s="2">
        <v>-130533.97673933749</v>
      </c>
      <c r="J1051" s="3">
        <v>-8.2657058736630793E-4</v>
      </c>
      <c r="K1051" s="4">
        <v>157922358.63999999</v>
      </c>
      <c r="L1051" s="5">
        <v>6850001</v>
      </c>
      <c r="M1051" s="6">
        <v>23.054355560000001</v>
      </c>
      <c r="N1051" s="7" t="str">
        <f>IF(ISNUMBER(_xll.BDP($C1051, "DELTA_MID")),_xll.BDP($C1051, "DELTA_MID")," ")</f>
        <v xml:space="preserve"> </v>
      </c>
      <c r="O1051" s="7" t="str">
        <f>IF(ISNUMBER(N1051),_xll.BDP($C1051, "OPT_UNDL_TICKER")," ")</f>
        <v xml:space="preserve"> </v>
      </c>
      <c r="P1051" s="8" t="str">
        <f>IF(ISNUMBER(N1051),_xll.BDP($C1051, "OPT_UNDL_PX")," ")</f>
        <v xml:space="preserve"> </v>
      </c>
      <c r="Q1051" s="7" t="str">
        <f t="shared" si="16"/>
        <v xml:space="preserve"> </v>
      </c>
      <c r="R1051" s="8" t="str">
        <f>IF(ISNUMBER(_xll.BDP($T1051&amp;" Index","DUR_ADJ_OAS_MID")),_xll.BDP($T1051&amp;" Index","DUR_ADJ_OAS_MID"),IF(ISNUMBER(_xll.BDP($T1051&amp;" Govt","DUR_ADJ_OAS_MID")),_xll.BDP($T1051&amp;" Govt","DUR_ADJ_OAS_MID")," "))</f>
        <v xml:space="preserve"> </v>
      </c>
      <c r="S1051" s="7" t="str">
        <f ca="1">IF(AND(A1050="SVOL",C1050="Cash"),                                     SUM(INDIRECT(ADDRESS(ROW()-(COUNTIF(A:A,"SVOL")),COLUMN())):INDIRECT(ADDRESS(ROW()-1,COLUMN()))),                                    IF(AND(A1051="TYA",C1051="Cash"), SUM(INDIRECT(ADDRESS(ROW()-(COUNTIF(A:A,"TYA")-1),COLUMN())):INDIRECT(ADDRESS(ROW()-1,COLUMN()))),                                    IF(AND(A1051="SVOL",ISNUMBER(FIND(" Govt",C1051))),"", IF(AND(A1051="SVOL",ISNUMBER(FIND(" Index",C1051))),J1051,                                    IF(ISNUMBER(N1051),Q1051*N1051,IF(ISNUMBER(R1051),J1051*R1051," "))))))</f>
        <v xml:space="preserve"> </v>
      </c>
      <c r="AB1051" s="8" t="s">
        <v>2826</v>
      </c>
      <c r="AG1051" s="17" t="s">
        <v>6276</v>
      </c>
    </row>
    <row r="1052" spans="1:33" x14ac:dyDescent="0.35">
      <c r="A1052" t="s">
        <v>1560</v>
      </c>
      <c r="B1052" t="s">
        <v>3523</v>
      </c>
      <c r="C1052" t="s">
        <v>3524</v>
      </c>
      <c r="D1052" t="s">
        <v>3525</v>
      </c>
      <c r="E1052" t="s">
        <v>3526</v>
      </c>
      <c r="G1052" s="1">
        <v>-233530.89730663769</v>
      </c>
      <c r="H1052" s="1">
        <v>4.1345210000000003</v>
      </c>
      <c r="I1052" s="2">
        <v>-965538.39906313701</v>
      </c>
      <c r="J1052" s="3">
        <v>-6.1140069549251068E-3</v>
      </c>
      <c r="K1052" s="4">
        <v>157922358.63999999</v>
      </c>
      <c r="L1052" s="5">
        <v>6850001</v>
      </c>
      <c r="M1052" s="6">
        <v>23.054355560000001</v>
      </c>
      <c r="N1052" s="7" t="str">
        <f>IF(ISNUMBER(_xll.BDP($C1052, "DELTA_MID")),_xll.BDP($C1052, "DELTA_MID")," ")</f>
        <v xml:space="preserve"> </v>
      </c>
      <c r="O1052" s="7" t="str">
        <f>IF(ISNUMBER(N1052),_xll.BDP($C1052, "OPT_UNDL_TICKER")," ")</f>
        <v xml:space="preserve"> </v>
      </c>
      <c r="P1052" s="8" t="str">
        <f>IF(ISNUMBER(N1052),_xll.BDP($C1052, "OPT_UNDL_PX")," ")</f>
        <v xml:space="preserve"> </v>
      </c>
      <c r="Q1052" s="7" t="str">
        <f t="shared" si="16"/>
        <v xml:space="preserve"> </v>
      </c>
      <c r="R1052" s="8" t="str">
        <f>IF(ISNUMBER(_xll.BDP($T1052&amp;" Index","DUR_ADJ_OAS_MID")),_xll.BDP($T1052&amp;" Index","DUR_ADJ_OAS_MID"),IF(ISNUMBER(_xll.BDP($T1052&amp;" Govt","DUR_ADJ_OAS_MID")),_xll.BDP($T1052&amp;" Govt","DUR_ADJ_OAS_MID")," "))</f>
        <v xml:space="preserve"> </v>
      </c>
      <c r="S1052" s="7" t="str">
        <f ca="1">IF(AND(A1051="SVOL",C1051="Cash"),                                     SUM(INDIRECT(ADDRESS(ROW()-(COUNTIF(A:A,"SVOL")),COLUMN())):INDIRECT(ADDRESS(ROW()-1,COLUMN()))),                                    IF(AND(A1052="TYA",C1052="Cash"), SUM(INDIRECT(ADDRESS(ROW()-(COUNTIF(A:A,"TYA")-1),COLUMN())):INDIRECT(ADDRESS(ROW()-1,COLUMN()))),                                    IF(AND(A1052="SVOL",ISNUMBER(FIND(" Govt",C1052))),"", IF(AND(A1052="SVOL",ISNUMBER(FIND(" Index",C1052))),J1052,                                    IF(ISNUMBER(N1052),Q1052*N1052,IF(ISNUMBER(R1052),J1052*R1052," "))))))</f>
        <v xml:space="preserve"> </v>
      </c>
      <c r="AB1052" s="8" t="s">
        <v>2826</v>
      </c>
      <c r="AG1052" s="17" t="s">
        <v>6276</v>
      </c>
    </row>
    <row r="1053" spans="1:33" x14ac:dyDescent="0.35">
      <c r="A1053" t="s">
        <v>1560</v>
      </c>
      <c r="B1053" t="s">
        <v>3527</v>
      </c>
      <c r="C1053" t="s">
        <v>3528</v>
      </c>
      <c r="D1053" t="s">
        <v>3529</v>
      </c>
      <c r="E1053" t="s">
        <v>3530</v>
      </c>
      <c r="F1053" t="s">
        <v>3531</v>
      </c>
      <c r="G1053" s="1">
        <v>-11455.696005311231</v>
      </c>
      <c r="H1053" s="1">
        <v>16.649999999999999</v>
      </c>
      <c r="I1053" s="2">
        <v>-190737.33848843191</v>
      </c>
      <c r="J1053" s="3">
        <v>-1.207791855004123E-3</v>
      </c>
      <c r="K1053" s="4">
        <v>157922358.63999999</v>
      </c>
      <c r="L1053" s="5">
        <v>6850001</v>
      </c>
      <c r="M1053" s="6">
        <v>23.054355560000001</v>
      </c>
      <c r="N1053" s="7" t="str">
        <f>IF(ISNUMBER(_xll.BDP($C1053, "DELTA_MID")),_xll.BDP($C1053, "DELTA_MID")," ")</f>
        <v xml:space="preserve"> </v>
      </c>
      <c r="O1053" s="7" t="str">
        <f>IF(ISNUMBER(N1053),_xll.BDP($C1053, "OPT_UNDL_TICKER")," ")</f>
        <v xml:space="preserve"> </v>
      </c>
      <c r="P1053" s="8" t="str">
        <f>IF(ISNUMBER(N1053),_xll.BDP($C1053, "OPT_UNDL_PX")," ")</f>
        <v xml:space="preserve"> </v>
      </c>
      <c r="Q1053" s="7" t="str">
        <f t="shared" si="16"/>
        <v xml:space="preserve"> </v>
      </c>
      <c r="R1053" s="8" t="str">
        <f>IF(ISNUMBER(_xll.BDP($T1053&amp;" Index","DUR_ADJ_OAS_MID")),_xll.BDP($T1053&amp;" Index","DUR_ADJ_OAS_MID"),IF(ISNUMBER(_xll.BDP($T1053&amp;" Govt","DUR_ADJ_OAS_MID")),_xll.BDP($T1053&amp;" Govt","DUR_ADJ_OAS_MID")," "))</f>
        <v xml:space="preserve"> </v>
      </c>
      <c r="S1053" s="7" t="str">
        <f ca="1">IF(AND(A1052="SVOL",C1052="Cash"),                                     SUM(INDIRECT(ADDRESS(ROW()-(COUNTIF(A:A,"SVOL")),COLUMN())):INDIRECT(ADDRESS(ROW()-1,COLUMN()))),                                    IF(AND(A1053="TYA",C1053="Cash"), SUM(INDIRECT(ADDRESS(ROW()-(COUNTIF(A:A,"TYA")-1),COLUMN())):INDIRECT(ADDRESS(ROW()-1,COLUMN()))),                                    IF(AND(A1053="SVOL",ISNUMBER(FIND(" Govt",C1053))),"", IF(AND(A1053="SVOL",ISNUMBER(FIND(" Index",C1053))),J1053,                                    IF(ISNUMBER(N1053),Q1053*N1053,IF(ISNUMBER(R1053),J1053*R1053," "))))))</f>
        <v xml:space="preserve"> </v>
      </c>
      <c r="AB1053" s="8" t="s">
        <v>2826</v>
      </c>
      <c r="AG1053" s="17" t="s">
        <v>6276</v>
      </c>
    </row>
    <row r="1054" spans="1:33" x14ac:dyDescent="0.35">
      <c r="A1054" t="s">
        <v>1560</v>
      </c>
      <c r="B1054" t="s">
        <v>3532</v>
      </c>
      <c r="C1054" t="s">
        <v>3533</v>
      </c>
      <c r="D1054" t="s">
        <v>3534</v>
      </c>
      <c r="E1054" t="s">
        <v>3535</v>
      </c>
      <c r="F1054" t="s">
        <v>3536</v>
      </c>
      <c r="G1054" s="1">
        <v>-5146.113292649924</v>
      </c>
      <c r="H1054" s="1">
        <v>16.440000000000001</v>
      </c>
      <c r="I1054" s="2">
        <v>-84602.102531164754</v>
      </c>
      <c r="J1054" s="3">
        <v>-5.3571959828705329E-4</v>
      </c>
      <c r="K1054" s="4">
        <v>157922358.63999999</v>
      </c>
      <c r="L1054" s="5">
        <v>6850001</v>
      </c>
      <c r="M1054" s="6">
        <v>23.054355560000001</v>
      </c>
      <c r="N1054" s="7" t="str">
        <f>IF(ISNUMBER(_xll.BDP($C1054, "DELTA_MID")),_xll.BDP($C1054, "DELTA_MID")," ")</f>
        <v xml:space="preserve"> </v>
      </c>
      <c r="O1054" s="7" t="str">
        <f>IF(ISNUMBER(N1054),_xll.BDP($C1054, "OPT_UNDL_TICKER")," ")</f>
        <v xml:space="preserve"> </v>
      </c>
      <c r="P1054" s="8" t="str">
        <f>IF(ISNUMBER(N1054),_xll.BDP($C1054, "OPT_UNDL_PX")," ")</f>
        <v xml:space="preserve"> </v>
      </c>
      <c r="Q1054" s="7" t="str">
        <f t="shared" si="16"/>
        <v xml:space="preserve"> </v>
      </c>
      <c r="R1054" s="8" t="str">
        <f>IF(ISNUMBER(_xll.BDP($T1054&amp;" Index","DUR_ADJ_OAS_MID")),_xll.BDP($T1054&amp;" Index","DUR_ADJ_OAS_MID"),IF(ISNUMBER(_xll.BDP($T1054&amp;" Govt","DUR_ADJ_OAS_MID")),_xll.BDP($T1054&amp;" Govt","DUR_ADJ_OAS_MID")," "))</f>
        <v xml:space="preserve"> </v>
      </c>
      <c r="S1054" s="7" t="str">
        <f ca="1">IF(AND(A1053="SVOL",C1053="Cash"),                                     SUM(INDIRECT(ADDRESS(ROW()-(COUNTIF(A:A,"SVOL")),COLUMN())):INDIRECT(ADDRESS(ROW()-1,COLUMN()))),                                    IF(AND(A1054="TYA",C1054="Cash"), SUM(INDIRECT(ADDRESS(ROW()-(COUNTIF(A:A,"TYA")-1),COLUMN())):INDIRECT(ADDRESS(ROW()-1,COLUMN()))),                                    IF(AND(A1054="SVOL",ISNUMBER(FIND(" Govt",C1054))),"", IF(AND(A1054="SVOL",ISNUMBER(FIND(" Index",C1054))),J1054,                                    IF(ISNUMBER(N1054),Q1054*N1054,IF(ISNUMBER(R1054),J1054*R1054," "))))))</f>
        <v xml:space="preserve"> </v>
      </c>
      <c r="AB1054" s="8" t="s">
        <v>2826</v>
      </c>
      <c r="AG1054" s="17" t="s">
        <v>6276</v>
      </c>
    </row>
    <row r="1055" spans="1:33" x14ac:dyDescent="0.35">
      <c r="A1055" t="s">
        <v>1560</v>
      </c>
      <c r="B1055" t="s">
        <v>3537</v>
      </c>
      <c r="C1055" t="s">
        <v>3538</v>
      </c>
      <c r="D1055" t="s">
        <v>3539</v>
      </c>
      <c r="E1055" t="s">
        <v>3540</v>
      </c>
      <c r="F1055" t="s">
        <v>3541</v>
      </c>
      <c r="G1055" s="1">
        <v>-40590.359091451217</v>
      </c>
      <c r="H1055" s="1">
        <v>35.25</v>
      </c>
      <c r="I1055" s="2">
        <v>-1430810.157973655</v>
      </c>
      <c r="J1055" s="3">
        <v>-9.0602126911955017E-3</v>
      </c>
      <c r="K1055" s="4">
        <v>157922358.63999999</v>
      </c>
      <c r="L1055" s="5">
        <v>6850001</v>
      </c>
      <c r="M1055" s="6">
        <v>23.054355560000001</v>
      </c>
      <c r="N1055" s="7" t="str">
        <f>IF(ISNUMBER(_xll.BDP($C1055, "DELTA_MID")),_xll.BDP($C1055, "DELTA_MID")," ")</f>
        <v xml:space="preserve"> </v>
      </c>
      <c r="O1055" s="7" t="str">
        <f>IF(ISNUMBER(N1055),_xll.BDP($C1055, "OPT_UNDL_TICKER")," ")</f>
        <v xml:space="preserve"> </v>
      </c>
      <c r="P1055" s="8" t="str">
        <f>IF(ISNUMBER(N1055),_xll.BDP($C1055, "OPT_UNDL_PX")," ")</f>
        <v xml:space="preserve"> </v>
      </c>
      <c r="Q1055" s="7" t="str">
        <f t="shared" si="16"/>
        <v xml:space="preserve"> </v>
      </c>
      <c r="R1055" s="8" t="str">
        <f>IF(ISNUMBER(_xll.BDP($T1055&amp;" Index","DUR_ADJ_OAS_MID")),_xll.BDP($T1055&amp;" Index","DUR_ADJ_OAS_MID"),IF(ISNUMBER(_xll.BDP($T1055&amp;" Govt","DUR_ADJ_OAS_MID")),_xll.BDP($T1055&amp;" Govt","DUR_ADJ_OAS_MID")," "))</f>
        <v xml:space="preserve"> </v>
      </c>
      <c r="S1055" s="7" t="str">
        <f ca="1">IF(AND(A1054="SVOL",C1054="Cash"),                                     SUM(INDIRECT(ADDRESS(ROW()-(COUNTIF(A:A,"SVOL")),COLUMN())):INDIRECT(ADDRESS(ROW()-1,COLUMN()))),                                    IF(AND(A1055="TYA",C1055="Cash"), SUM(INDIRECT(ADDRESS(ROW()-(COUNTIF(A:A,"TYA")-1),COLUMN())):INDIRECT(ADDRESS(ROW()-1,COLUMN()))),                                    IF(AND(A1055="SVOL",ISNUMBER(FIND(" Govt",C1055))),"", IF(AND(A1055="SVOL",ISNUMBER(FIND(" Index",C1055))),J1055,                                    IF(ISNUMBER(N1055),Q1055*N1055,IF(ISNUMBER(R1055),J1055*R1055," "))))))</f>
        <v xml:space="preserve"> </v>
      </c>
      <c r="AB1055" s="8" t="s">
        <v>2826</v>
      </c>
      <c r="AG1055" s="17" t="s">
        <v>6276</v>
      </c>
    </row>
    <row r="1056" spans="1:33" x14ac:dyDescent="0.35">
      <c r="A1056" t="s">
        <v>1560</v>
      </c>
      <c r="B1056" t="s">
        <v>3542</v>
      </c>
      <c r="C1056" t="s">
        <v>3543</v>
      </c>
      <c r="D1056" t="s">
        <v>3544</v>
      </c>
      <c r="E1056" t="s">
        <v>3545</v>
      </c>
      <c r="F1056" t="s">
        <v>3546</v>
      </c>
      <c r="G1056" s="1">
        <v>-1341.0305533442181</v>
      </c>
      <c r="H1056" s="1">
        <v>68.78</v>
      </c>
      <c r="I1056" s="2">
        <v>-92236.081459015288</v>
      </c>
      <c r="J1056" s="3">
        <v>-5.8405967497785903E-4</v>
      </c>
      <c r="K1056" s="4">
        <v>157922358.63999999</v>
      </c>
      <c r="L1056" s="5">
        <v>6850001</v>
      </c>
      <c r="M1056" s="6">
        <v>23.054355560000001</v>
      </c>
      <c r="N1056" s="7" t="str">
        <f>IF(ISNUMBER(_xll.BDP($C1056, "DELTA_MID")),_xll.BDP($C1056, "DELTA_MID")," ")</f>
        <v xml:space="preserve"> </v>
      </c>
      <c r="O1056" s="7" t="str">
        <f>IF(ISNUMBER(N1056),_xll.BDP($C1056, "OPT_UNDL_TICKER")," ")</f>
        <v xml:space="preserve"> </v>
      </c>
      <c r="P1056" s="8" t="str">
        <f>IF(ISNUMBER(N1056),_xll.BDP($C1056, "OPT_UNDL_PX")," ")</f>
        <v xml:space="preserve"> </v>
      </c>
      <c r="Q1056" s="7" t="str">
        <f t="shared" si="16"/>
        <v xml:space="preserve"> </v>
      </c>
      <c r="R1056" s="8" t="str">
        <f>IF(ISNUMBER(_xll.BDP($T1056&amp;" Index","DUR_ADJ_OAS_MID")),_xll.BDP($T1056&amp;" Index","DUR_ADJ_OAS_MID"),IF(ISNUMBER(_xll.BDP($T1056&amp;" Govt","DUR_ADJ_OAS_MID")),_xll.BDP($T1056&amp;" Govt","DUR_ADJ_OAS_MID")," "))</f>
        <v xml:space="preserve"> </v>
      </c>
      <c r="S1056" s="7" t="str">
        <f ca="1">IF(AND(A1055="SVOL",C1055="Cash"),                                     SUM(INDIRECT(ADDRESS(ROW()-(COUNTIF(A:A,"SVOL")),COLUMN())):INDIRECT(ADDRESS(ROW()-1,COLUMN()))),                                    IF(AND(A1056="TYA",C1056="Cash"), SUM(INDIRECT(ADDRESS(ROW()-(COUNTIF(A:A,"TYA")-1),COLUMN())):INDIRECT(ADDRESS(ROW()-1,COLUMN()))),                                    IF(AND(A1056="SVOL",ISNUMBER(FIND(" Govt",C1056))),"", IF(AND(A1056="SVOL",ISNUMBER(FIND(" Index",C1056))),J1056,                                    IF(ISNUMBER(N1056),Q1056*N1056,IF(ISNUMBER(R1056),J1056*R1056," "))))))</f>
        <v xml:space="preserve"> </v>
      </c>
      <c r="AB1056" s="8" t="s">
        <v>2826</v>
      </c>
      <c r="AG1056" s="17" t="s">
        <v>6276</v>
      </c>
    </row>
    <row r="1057" spans="1:33" x14ac:dyDescent="0.35">
      <c r="A1057" t="s">
        <v>1560</v>
      </c>
      <c r="B1057" t="s">
        <v>3547</v>
      </c>
      <c r="C1057" t="s">
        <v>3548</v>
      </c>
      <c r="D1057" t="s">
        <v>3549</v>
      </c>
      <c r="E1057" t="s">
        <v>3550</v>
      </c>
      <c r="F1057" t="s">
        <v>3551</v>
      </c>
      <c r="G1057" s="1">
        <v>-47878.398485027297</v>
      </c>
      <c r="H1057" s="1">
        <v>18.84</v>
      </c>
      <c r="I1057" s="2">
        <v>-902029.02745791432</v>
      </c>
      <c r="J1057" s="3">
        <v>-5.7118512870883648E-3</v>
      </c>
      <c r="K1057" s="4">
        <v>157922358.63999999</v>
      </c>
      <c r="L1057" s="5">
        <v>6850001</v>
      </c>
      <c r="M1057" s="6">
        <v>23.054355560000001</v>
      </c>
      <c r="N1057" s="7" t="str">
        <f>IF(ISNUMBER(_xll.BDP($C1057, "DELTA_MID")),_xll.BDP($C1057, "DELTA_MID")," ")</f>
        <v xml:space="preserve"> </v>
      </c>
      <c r="O1057" s="7" t="str">
        <f>IF(ISNUMBER(N1057),_xll.BDP($C1057, "OPT_UNDL_TICKER")," ")</f>
        <v xml:space="preserve"> </v>
      </c>
      <c r="P1057" s="8" t="str">
        <f>IF(ISNUMBER(N1057),_xll.BDP($C1057, "OPT_UNDL_PX")," ")</f>
        <v xml:space="preserve"> </v>
      </c>
      <c r="Q1057" s="7" t="str">
        <f t="shared" si="16"/>
        <v xml:space="preserve"> </v>
      </c>
      <c r="R1057" s="8" t="str">
        <f>IF(ISNUMBER(_xll.BDP($T1057&amp;" Index","DUR_ADJ_OAS_MID")),_xll.BDP($T1057&amp;" Index","DUR_ADJ_OAS_MID"),IF(ISNUMBER(_xll.BDP($T1057&amp;" Govt","DUR_ADJ_OAS_MID")),_xll.BDP($T1057&amp;" Govt","DUR_ADJ_OAS_MID")," "))</f>
        <v xml:space="preserve"> </v>
      </c>
      <c r="S1057" s="7" t="str">
        <f ca="1">IF(AND(A1056="SVOL",C1056="Cash"),                                     SUM(INDIRECT(ADDRESS(ROW()-(COUNTIF(A:A,"SVOL")),COLUMN())):INDIRECT(ADDRESS(ROW()-1,COLUMN()))),                                    IF(AND(A1057="TYA",C1057="Cash"), SUM(INDIRECT(ADDRESS(ROW()-(COUNTIF(A:A,"TYA")-1),COLUMN())):INDIRECT(ADDRESS(ROW()-1,COLUMN()))),                                    IF(AND(A1057="SVOL",ISNUMBER(FIND(" Govt",C1057))),"", IF(AND(A1057="SVOL",ISNUMBER(FIND(" Index",C1057))),J1057,                                    IF(ISNUMBER(N1057),Q1057*N1057,IF(ISNUMBER(R1057),J1057*R1057," "))))))</f>
        <v xml:space="preserve"> </v>
      </c>
      <c r="AB1057" s="8" t="s">
        <v>2826</v>
      </c>
      <c r="AG1057" s="17" t="s">
        <v>6276</v>
      </c>
    </row>
    <row r="1058" spans="1:33" x14ac:dyDescent="0.35">
      <c r="A1058" t="s">
        <v>1560</v>
      </c>
      <c r="B1058" t="s">
        <v>3552</v>
      </c>
      <c r="C1058" t="s">
        <v>3553</v>
      </c>
      <c r="D1058" t="s">
        <v>3554</v>
      </c>
      <c r="E1058" t="s">
        <v>3555</v>
      </c>
      <c r="F1058" t="s">
        <v>3556</v>
      </c>
      <c r="G1058" s="1">
        <v>-714.53319422678453</v>
      </c>
      <c r="H1058" s="1">
        <v>314.20999999999998</v>
      </c>
      <c r="I1058" s="2">
        <v>-224513.47495799791</v>
      </c>
      <c r="J1058" s="3">
        <v>-1.4216699705568549E-3</v>
      </c>
      <c r="K1058" s="4">
        <v>157922358.63999999</v>
      </c>
      <c r="L1058" s="5">
        <v>6850001</v>
      </c>
      <c r="M1058" s="6">
        <v>23.054355560000001</v>
      </c>
      <c r="N1058" s="7" t="str">
        <f>IF(ISNUMBER(_xll.BDP($C1058, "DELTA_MID")),_xll.BDP($C1058, "DELTA_MID")," ")</f>
        <v xml:space="preserve"> </v>
      </c>
      <c r="O1058" s="7" t="str">
        <f>IF(ISNUMBER(N1058),_xll.BDP($C1058, "OPT_UNDL_TICKER")," ")</f>
        <v xml:space="preserve"> </v>
      </c>
      <c r="P1058" s="8" t="str">
        <f>IF(ISNUMBER(N1058),_xll.BDP($C1058, "OPT_UNDL_PX")," ")</f>
        <v xml:space="preserve"> </v>
      </c>
      <c r="Q1058" s="7" t="str">
        <f t="shared" si="16"/>
        <v xml:space="preserve"> </v>
      </c>
      <c r="R1058" s="8" t="str">
        <f>IF(ISNUMBER(_xll.BDP($T1058&amp;" Index","DUR_ADJ_OAS_MID")),_xll.BDP($T1058&amp;" Index","DUR_ADJ_OAS_MID"),IF(ISNUMBER(_xll.BDP($T1058&amp;" Govt","DUR_ADJ_OAS_MID")),_xll.BDP($T1058&amp;" Govt","DUR_ADJ_OAS_MID")," "))</f>
        <v xml:space="preserve"> </v>
      </c>
      <c r="S1058" s="7" t="str">
        <f ca="1">IF(AND(A1057="SVOL",C1057="Cash"),                                     SUM(INDIRECT(ADDRESS(ROW()-(COUNTIF(A:A,"SVOL")),COLUMN())):INDIRECT(ADDRESS(ROW()-1,COLUMN()))),                                    IF(AND(A1058="TYA",C1058="Cash"), SUM(INDIRECT(ADDRESS(ROW()-(COUNTIF(A:A,"TYA")-1),COLUMN())):INDIRECT(ADDRESS(ROW()-1,COLUMN()))),                                    IF(AND(A1058="SVOL",ISNUMBER(FIND(" Govt",C1058))),"", IF(AND(A1058="SVOL",ISNUMBER(FIND(" Index",C1058))),J1058,                                    IF(ISNUMBER(N1058),Q1058*N1058,IF(ISNUMBER(R1058),J1058*R1058," "))))))</f>
        <v xml:space="preserve"> </v>
      </c>
      <c r="AB1058" s="8" t="s">
        <v>2826</v>
      </c>
      <c r="AG1058" s="17" t="s">
        <v>6276</v>
      </c>
    </row>
    <row r="1059" spans="1:33" x14ac:dyDescent="0.35">
      <c r="A1059" t="s">
        <v>1560</v>
      </c>
      <c r="B1059" t="s">
        <v>3557</v>
      </c>
      <c r="C1059" t="s">
        <v>3558</v>
      </c>
      <c r="D1059" t="s">
        <v>3559</v>
      </c>
      <c r="E1059" t="s">
        <v>3560</v>
      </c>
      <c r="G1059" s="1">
        <v>-81750.005816934485</v>
      </c>
      <c r="H1059" s="1">
        <v>4.1600900000000003</v>
      </c>
      <c r="I1059" s="2">
        <v>-340087.38169897097</v>
      </c>
      <c r="J1059" s="3">
        <v>-2.153510019909433E-3</v>
      </c>
      <c r="K1059" s="4">
        <v>157922358.63999999</v>
      </c>
      <c r="L1059" s="5">
        <v>6850001</v>
      </c>
      <c r="M1059" s="6">
        <v>23.054355560000001</v>
      </c>
      <c r="N1059" s="7" t="str">
        <f>IF(ISNUMBER(_xll.BDP($C1059, "DELTA_MID")),_xll.BDP($C1059, "DELTA_MID")," ")</f>
        <v xml:space="preserve"> </v>
      </c>
      <c r="O1059" s="7" t="str">
        <f>IF(ISNUMBER(N1059),_xll.BDP($C1059, "OPT_UNDL_TICKER")," ")</f>
        <v xml:space="preserve"> </v>
      </c>
      <c r="P1059" s="8" t="str">
        <f>IF(ISNUMBER(N1059),_xll.BDP($C1059, "OPT_UNDL_PX")," ")</f>
        <v xml:space="preserve"> </v>
      </c>
      <c r="Q1059" s="7" t="str">
        <f t="shared" si="16"/>
        <v xml:space="preserve"> </v>
      </c>
      <c r="R1059" s="8" t="str">
        <f>IF(ISNUMBER(_xll.BDP($T1059&amp;" Index","DUR_ADJ_OAS_MID")),_xll.BDP($T1059&amp;" Index","DUR_ADJ_OAS_MID"),IF(ISNUMBER(_xll.BDP($T1059&amp;" Govt","DUR_ADJ_OAS_MID")),_xll.BDP($T1059&amp;" Govt","DUR_ADJ_OAS_MID")," "))</f>
        <v xml:space="preserve"> </v>
      </c>
      <c r="S1059" s="7" t="str">
        <f ca="1">IF(AND(A1058="SVOL",C1058="Cash"),                                     SUM(INDIRECT(ADDRESS(ROW()-(COUNTIF(A:A,"SVOL")),COLUMN())):INDIRECT(ADDRESS(ROW()-1,COLUMN()))),                                    IF(AND(A1059="TYA",C1059="Cash"), SUM(INDIRECT(ADDRESS(ROW()-(COUNTIF(A:A,"TYA")-1),COLUMN())):INDIRECT(ADDRESS(ROW()-1,COLUMN()))),                                    IF(AND(A1059="SVOL",ISNUMBER(FIND(" Govt",C1059))),"", IF(AND(A1059="SVOL",ISNUMBER(FIND(" Index",C1059))),J1059,                                    IF(ISNUMBER(N1059),Q1059*N1059,IF(ISNUMBER(R1059),J1059*R1059," "))))))</f>
        <v xml:space="preserve"> </v>
      </c>
      <c r="AB1059" s="8" t="s">
        <v>2826</v>
      </c>
      <c r="AG1059" s="17" t="s">
        <v>6276</v>
      </c>
    </row>
    <row r="1060" spans="1:33" x14ac:dyDescent="0.35">
      <c r="A1060" t="s">
        <v>1560</v>
      </c>
      <c r="B1060" t="s">
        <v>3561</v>
      </c>
      <c r="C1060" t="s">
        <v>3562</v>
      </c>
      <c r="D1060" t="s">
        <v>3563</v>
      </c>
      <c r="E1060" t="s">
        <v>3564</v>
      </c>
      <c r="G1060" s="1">
        <v>-11846.61824802402</v>
      </c>
      <c r="H1060" s="1">
        <v>12.295557499999999</v>
      </c>
      <c r="I1060" s="2">
        <v>-145660.77584912861</v>
      </c>
      <c r="J1060" s="3">
        <v>-9.2235689172536427E-4</v>
      </c>
      <c r="K1060" s="4">
        <v>157922358.63999999</v>
      </c>
      <c r="L1060" s="5">
        <v>6850001</v>
      </c>
      <c r="M1060" s="6">
        <v>23.054355560000001</v>
      </c>
      <c r="N1060" s="7" t="str">
        <f>IF(ISNUMBER(_xll.BDP($C1060, "DELTA_MID")),_xll.BDP($C1060, "DELTA_MID")," ")</f>
        <v xml:space="preserve"> </v>
      </c>
      <c r="O1060" s="7" t="str">
        <f>IF(ISNUMBER(N1060),_xll.BDP($C1060, "OPT_UNDL_TICKER")," ")</f>
        <v xml:space="preserve"> </v>
      </c>
      <c r="P1060" s="8" t="str">
        <f>IF(ISNUMBER(N1060),_xll.BDP($C1060, "OPT_UNDL_PX")," ")</f>
        <v xml:space="preserve"> </v>
      </c>
      <c r="Q1060" s="7" t="str">
        <f t="shared" si="16"/>
        <v xml:space="preserve"> </v>
      </c>
      <c r="R1060" s="8" t="str">
        <f>IF(ISNUMBER(_xll.BDP($T1060&amp;" Index","DUR_ADJ_OAS_MID")),_xll.BDP($T1060&amp;" Index","DUR_ADJ_OAS_MID"),IF(ISNUMBER(_xll.BDP($T1060&amp;" Govt","DUR_ADJ_OAS_MID")),_xll.BDP($T1060&amp;" Govt","DUR_ADJ_OAS_MID")," "))</f>
        <v xml:space="preserve"> </v>
      </c>
      <c r="S1060" s="7" t="str">
        <f ca="1">IF(AND(A1059="SVOL",C1059="Cash"),                                     SUM(INDIRECT(ADDRESS(ROW()-(COUNTIF(A:A,"SVOL")),COLUMN())):INDIRECT(ADDRESS(ROW()-1,COLUMN()))),                                    IF(AND(A1060="TYA",C1060="Cash"), SUM(INDIRECT(ADDRESS(ROW()-(COUNTIF(A:A,"TYA")-1),COLUMN())):INDIRECT(ADDRESS(ROW()-1,COLUMN()))),                                    IF(AND(A1060="SVOL",ISNUMBER(FIND(" Govt",C1060))),"", IF(AND(A1060="SVOL",ISNUMBER(FIND(" Index",C1060))),J1060,                                    IF(ISNUMBER(N1060),Q1060*N1060,IF(ISNUMBER(R1060),J1060*R1060," "))))))</f>
        <v xml:space="preserve"> </v>
      </c>
      <c r="AB1060" s="8" t="s">
        <v>2826</v>
      </c>
      <c r="AG1060" s="17" t="s">
        <v>6276</v>
      </c>
    </row>
    <row r="1061" spans="1:33" x14ac:dyDescent="0.35">
      <c r="A1061" t="s">
        <v>1560</v>
      </c>
      <c r="B1061" t="s">
        <v>3565</v>
      </c>
      <c r="C1061" t="s">
        <v>3566</v>
      </c>
      <c r="D1061" t="s">
        <v>3567</v>
      </c>
      <c r="E1061" t="s">
        <v>3568</v>
      </c>
      <c r="F1061" t="s">
        <v>3569</v>
      </c>
      <c r="G1061" s="1">
        <v>-1335.181334706009</v>
      </c>
      <c r="H1061" s="1">
        <v>124.68</v>
      </c>
      <c r="I1061" s="2">
        <v>-166470.4088111452</v>
      </c>
      <c r="J1061" s="3">
        <v>-1.0541281820051289E-3</v>
      </c>
      <c r="K1061" s="4">
        <v>157922358.63999999</v>
      </c>
      <c r="L1061" s="5">
        <v>6850001</v>
      </c>
      <c r="M1061" s="6">
        <v>23.054355560000001</v>
      </c>
      <c r="N1061" s="7" t="str">
        <f>IF(ISNUMBER(_xll.BDP($C1061, "DELTA_MID")),_xll.BDP($C1061, "DELTA_MID")," ")</f>
        <v xml:space="preserve"> </v>
      </c>
      <c r="O1061" s="7" t="str">
        <f>IF(ISNUMBER(N1061),_xll.BDP($C1061, "OPT_UNDL_TICKER")," ")</f>
        <v xml:space="preserve"> </v>
      </c>
      <c r="P1061" s="8" t="str">
        <f>IF(ISNUMBER(N1061),_xll.BDP($C1061, "OPT_UNDL_PX")," ")</f>
        <v xml:space="preserve"> </v>
      </c>
      <c r="Q1061" s="7" t="str">
        <f t="shared" si="16"/>
        <v xml:space="preserve"> </v>
      </c>
      <c r="R1061" s="8" t="str">
        <f>IF(ISNUMBER(_xll.BDP($T1061&amp;" Index","DUR_ADJ_OAS_MID")),_xll.BDP($T1061&amp;" Index","DUR_ADJ_OAS_MID"),IF(ISNUMBER(_xll.BDP($T1061&amp;" Govt","DUR_ADJ_OAS_MID")),_xll.BDP($T1061&amp;" Govt","DUR_ADJ_OAS_MID")," "))</f>
        <v xml:space="preserve"> </v>
      </c>
      <c r="S1061" s="7" t="str">
        <f ca="1">IF(AND(A1060="SVOL",C1060="Cash"),                                     SUM(INDIRECT(ADDRESS(ROW()-(COUNTIF(A:A,"SVOL")),COLUMN())):INDIRECT(ADDRESS(ROW()-1,COLUMN()))),                                    IF(AND(A1061="TYA",C1061="Cash"), SUM(INDIRECT(ADDRESS(ROW()-(COUNTIF(A:A,"TYA")-1),COLUMN())):INDIRECT(ADDRESS(ROW()-1,COLUMN()))),                                    IF(AND(A1061="SVOL",ISNUMBER(FIND(" Govt",C1061))),"", IF(AND(A1061="SVOL",ISNUMBER(FIND(" Index",C1061))),J1061,                                    IF(ISNUMBER(N1061),Q1061*N1061,IF(ISNUMBER(R1061),J1061*R1061," "))))))</f>
        <v xml:space="preserve"> </v>
      </c>
      <c r="AB1061" s="8" t="s">
        <v>2826</v>
      </c>
      <c r="AG1061" s="17" t="s">
        <v>6276</v>
      </c>
    </row>
    <row r="1062" spans="1:33" x14ac:dyDescent="0.35">
      <c r="A1062" t="s">
        <v>1560</v>
      </c>
      <c r="B1062" t="s">
        <v>3570</v>
      </c>
      <c r="C1062" t="s">
        <v>3571</v>
      </c>
      <c r="D1062" t="s">
        <v>3572</v>
      </c>
      <c r="E1062" t="s">
        <v>3573</v>
      </c>
      <c r="G1062" s="1">
        <v>-19370.037554218361</v>
      </c>
      <c r="H1062" s="1">
        <v>10.76796</v>
      </c>
      <c r="I1062" s="2">
        <v>-208575.7895823211</v>
      </c>
      <c r="J1062" s="3">
        <v>-1.3207489514375269E-3</v>
      </c>
      <c r="K1062" s="4">
        <v>157922358.63999999</v>
      </c>
      <c r="L1062" s="5">
        <v>6850001</v>
      </c>
      <c r="M1062" s="6">
        <v>23.054355560000001</v>
      </c>
      <c r="N1062" s="7" t="str">
        <f>IF(ISNUMBER(_xll.BDP($C1062, "DELTA_MID")),_xll.BDP($C1062, "DELTA_MID")," ")</f>
        <v xml:space="preserve"> </v>
      </c>
      <c r="O1062" s="7" t="str">
        <f>IF(ISNUMBER(N1062),_xll.BDP($C1062, "OPT_UNDL_TICKER")," ")</f>
        <v xml:space="preserve"> </v>
      </c>
      <c r="P1062" s="8" t="str">
        <f>IF(ISNUMBER(N1062),_xll.BDP($C1062, "OPT_UNDL_PX")," ")</f>
        <v xml:space="preserve"> </v>
      </c>
      <c r="Q1062" s="7" t="str">
        <f t="shared" si="16"/>
        <v xml:space="preserve"> </v>
      </c>
      <c r="R1062" s="8" t="str">
        <f>IF(ISNUMBER(_xll.BDP($T1062&amp;" Index","DUR_ADJ_OAS_MID")),_xll.BDP($T1062&amp;" Index","DUR_ADJ_OAS_MID"),IF(ISNUMBER(_xll.BDP($T1062&amp;" Govt","DUR_ADJ_OAS_MID")),_xll.BDP($T1062&amp;" Govt","DUR_ADJ_OAS_MID")," "))</f>
        <v xml:space="preserve"> </v>
      </c>
      <c r="S1062" s="7" t="str">
        <f ca="1">IF(AND(A1061="SVOL",C1061="Cash"),                                     SUM(INDIRECT(ADDRESS(ROW()-(COUNTIF(A:A,"SVOL")),COLUMN())):INDIRECT(ADDRESS(ROW()-1,COLUMN()))),                                    IF(AND(A1062="TYA",C1062="Cash"), SUM(INDIRECT(ADDRESS(ROW()-(COUNTIF(A:A,"TYA")-1),COLUMN())):INDIRECT(ADDRESS(ROW()-1,COLUMN()))),                                    IF(AND(A1062="SVOL",ISNUMBER(FIND(" Govt",C1062))),"", IF(AND(A1062="SVOL",ISNUMBER(FIND(" Index",C1062))),J1062,                                    IF(ISNUMBER(N1062),Q1062*N1062,IF(ISNUMBER(R1062),J1062*R1062," "))))))</f>
        <v xml:space="preserve"> </v>
      </c>
      <c r="AB1062" s="8" t="s">
        <v>2826</v>
      </c>
      <c r="AG1062" s="17" t="s">
        <v>6276</v>
      </c>
    </row>
    <row r="1063" spans="1:33" x14ac:dyDescent="0.35">
      <c r="A1063" t="s">
        <v>1560</v>
      </c>
      <c r="B1063" t="s">
        <v>3574</v>
      </c>
      <c r="C1063" t="s">
        <v>3575</v>
      </c>
      <c r="D1063" t="s">
        <v>3576</v>
      </c>
      <c r="E1063" t="s">
        <v>3577</v>
      </c>
      <c r="G1063" s="1">
        <v>-1692.5322034697231</v>
      </c>
      <c r="H1063" s="1">
        <v>121.887325</v>
      </c>
      <c r="I1063" s="2">
        <v>-206298.22275728019</v>
      </c>
      <c r="J1063" s="3">
        <v>-1.306326884513914E-3</v>
      </c>
      <c r="K1063" s="4">
        <v>157922358.63999999</v>
      </c>
      <c r="L1063" s="5">
        <v>6850001</v>
      </c>
      <c r="M1063" s="6">
        <v>23.054355560000001</v>
      </c>
      <c r="N1063" s="7" t="str">
        <f>IF(ISNUMBER(_xll.BDP($C1063, "DELTA_MID")),_xll.BDP($C1063, "DELTA_MID")," ")</f>
        <v xml:space="preserve"> </v>
      </c>
      <c r="O1063" s="7" t="str">
        <f>IF(ISNUMBER(N1063),_xll.BDP($C1063, "OPT_UNDL_TICKER")," ")</f>
        <v xml:space="preserve"> </v>
      </c>
      <c r="P1063" s="8" t="str">
        <f>IF(ISNUMBER(N1063),_xll.BDP($C1063, "OPT_UNDL_PX")," ")</f>
        <v xml:space="preserve"> </v>
      </c>
      <c r="Q1063" s="7" t="str">
        <f t="shared" si="16"/>
        <v xml:space="preserve"> </v>
      </c>
      <c r="R1063" s="8" t="str">
        <f>IF(ISNUMBER(_xll.BDP($T1063&amp;" Index","DUR_ADJ_OAS_MID")),_xll.BDP($T1063&amp;" Index","DUR_ADJ_OAS_MID"),IF(ISNUMBER(_xll.BDP($T1063&amp;" Govt","DUR_ADJ_OAS_MID")),_xll.BDP($T1063&amp;" Govt","DUR_ADJ_OAS_MID")," "))</f>
        <v xml:space="preserve"> </v>
      </c>
      <c r="S1063" s="7" t="str">
        <f ca="1">IF(AND(A1062="SVOL",C1062="Cash"),                                     SUM(INDIRECT(ADDRESS(ROW()-(COUNTIF(A:A,"SVOL")),COLUMN())):INDIRECT(ADDRESS(ROW()-1,COLUMN()))),                                    IF(AND(A1063="TYA",C1063="Cash"), SUM(INDIRECT(ADDRESS(ROW()-(COUNTIF(A:A,"TYA")-1),COLUMN())):INDIRECT(ADDRESS(ROW()-1,COLUMN()))),                                    IF(AND(A1063="SVOL",ISNUMBER(FIND(" Govt",C1063))),"", IF(AND(A1063="SVOL",ISNUMBER(FIND(" Index",C1063))),J1063,                                    IF(ISNUMBER(N1063),Q1063*N1063,IF(ISNUMBER(R1063),J1063*R1063," "))))))</f>
        <v xml:space="preserve"> </v>
      </c>
      <c r="AB1063" s="8" t="s">
        <v>2826</v>
      </c>
      <c r="AG1063" s="17" t="s">
        <v>6276</v>
      </c>
    </row>
    <row r="1064" spans="1:33" x14ac:dyDescent="0.35">
      <c r="A1064" t="s">
        <v>1560</v>
      </c>
      <c r="B1064" t="s">
        <v>3578</v>
      </c>
      <c r="C1064" t="s">
        <v>3579</v>
      </c>
      <c r="D1064" t="s">
        <v>3580</v>
      </c>
      <c r="E1064" t="s">
        <v>3581</v>
      </c>
      <c r="F1064" t="s">
        <v>3582</v>
      </c>
      <c r="G1064" s="1">
        <v>-963.78023673718565</v>
      </c>
      <c r="H1064" s="1">
        <v>232.94</v>
      </c>
      <c r="I1064" s="2">
        <v>-224502.96834555999</v>
      </c>
      <c r="J1064" s="3">
        <v>-1.4216034403167529E-3</v>
      </c>
      <c r="K1064" s="4">
        <v>157922358.63999999</v>
      </c>
      <c r="L1064" s="5">
        <v>6850001</v>
      </c>
      <c r="M1064" s="6">
        <v>23.054355560000001</v>
      </c>
      <c r="N1064" s="7" t="str">
        <f>IF(ISNUMBER(_xll.BDP($C1064, "DELTA_MID")),_xll.BDP($C1064, "DELTA_MID")," ")</f>
        <v xml:space="preserve"> </v>
      </c>
      <c r="O1064" s="7" t="str">
        <f>IF(ISNUMBER(N1064),_xll.BDP($C1064, "OPT_UNDL_TICKER")," ")</f>
        <v xml:space="preserve"> </v>
      </c>
      <c r="P1064" s="8" t="str">
        <f>IF(ISNUMBER(N1064),_xll.BDP($C1064, "OPT_UNDL_PX")," ")</f>
        <v xml:space="preserve"> </v>
      </c>
      <c r="Q1064" s="7" t="str">
        <f t="shared" si="16"/>
        <v xml:space="preserve"> </v>
      </c>
      <c r="R1064" s="8" t="str">
        <f>IF(ISNUMBER(_xll.BDP($T1064&amp;" Index","DUR_ADJ_OAS_MID")),_xll.BDP($T1064&amp;" Index","DUR_ADJ_OAS_MID"),IF(ISNUMBER(_xll.BDP($T1064&amp;" Govt","DUR_ADJ_OAS_MID")),_xll.BDP($T1064&amp;" Govt","DUR_ADJ_OAS_MID")," "))</f>
        <v xml:space="preserve"> </v>
      </c>
      <c r="S1064" s="7" t="str">
        <f ca="1">IF(AND(A1063="SVOL",C1063="Cash"),                                     SUM(INDIRECT(ADDRESS(ROW()-(COUNTIF(A:A,"SVOL")),COLUMN())):INDIRECT(ADDRESS(ROW()-1,COLUMN()))),                                    IF(AND(A1064="TYA",C1064="Cash"), SUM(INDIRECT(ADDRESS(ROW()-(COUNTIF(A:A,"TYA")-1),COLUMN())):INDIRECT(ADDRESS(ROW()-1,COLUMN()))),                                    IF(AND(A1064="SVOL",ISNUMBER(FIND(" Govt",C1064))),"", IF(AND(A1064="SVOL",ISNUMBER(FIND(" Index",C1064))),J1064,                                    IF(ISNUMBER(N1064),Q1064*N1064,IF(ISNUMBER(R1064),J1064*R1064," "))))))</f>
        <v xml:space="preserve"> </v>
      </c>
      <c r="AB1064" s="8" t="s">
        <v>2826</v>
      </c>
      <c r="AG1064" s="17" t="s">
        <v>6276</v>
      </c>
    </row>
    <row r="1065" spans="1:33" x14ac:dyDescent="0.35">
      <c r="A1065" t="s">
        <v>1560</v>
      </c>
      <c r="B1065" t="s">
        <v>3583</v>
      </c>
      <c r="C1065" t="s">
        <v>3584</v>
      </c>
      <c r="D1065" t="s">
        <v>3585</v>
      </c>
      <c r="E1065" t="s">
        <v>3586</v>
      </c>
      <c r="F1065" t="s">
        <v>3587</v>
      </c>
      <c r="G1065" s="1">
        <v>-6507.0132624857088</v>
      </c>
      <c r="H1065" s="1">
        <v>78.099999999999994</v>
      </c>
      <c r="I1065" s="2">
        <v>-508197.73580013379</v>
      </c>
      <c r="J1065" s="3">
        <v>-3.218022705439842E-3</v>
      </c>
      <c r="K1065" s="4">
        <v>157922358.63999999</v>
      </c>
      <c r="L1065" s="5">
        <v>6850001</v>
      </c>
      <c r="M1065" s="6">
        <v>23.054355560000001</v>
      </c>
      <c r="N1065" s="7" t="str">
        <f>IF(ISNUMBER(_xll.BDP($C1065, "DELTA_MID")),_xll.BDP($C1065, "DELTA_MID")," ")</f>
        <v xml:space="preserve"> </v>
      </c>
      <c r="O1065" s="7" t="str">
        <f>IF(ISNUMBER(N1065),_xll.BDP($C1065, "OPT_UNDL_TICKER")," ")</f>
        <v xml:space="preserve"> </v>
      </c>
      <c r="P1065" s="8" t="str">
        <f>IF(ISNUMBER(N1065),_xll.BDP($C1065, "OPT_UNDL_PX")," ")</f>
        <v xml:space="preserve"> </v>
      </c>
      <c r="Q1065" s="7" t="str">
        <f t="shared" si="16"/>
        <v xml:space="preserve"> </v>
      </c>
      <c r="R1065" s="8" t="str">
        <f>IF(ISNUMBER(_xll.BDP($T1065&amp;" Index","DUR_ADJ_OAS_MID")),_xll.BDP($T1065&amp;" Index","DUR_ADJ_OAS_MID"),IF(ISNUMBER(_xll.BDP($T1065&amp;" Govt","DUR_ADJ_OAS_MID")),_xll.BDP($T1065&amp;" Govt","DUR_ADJ_OAS_MID")," "))</f>
        <v xml:space="preserve"> </v>
      </c>
      <c r="S1065" s="7" t="str">
        <f ca="1">IF(AND(A1064="SVOL",C1064="Cash"),                                     SUM(INDIRECT(ADDRESS(ROW()-(COUNTIF(A:A,"SVOL")),COLUMN())):INDIRECT(ADDRESS(ROW()-1,COLUMN()))),                                    IF(AND(A1065="TYA",C1065="Cash"), SUM(INDIRECT(ADDRESS(ROW()-(COUNTIF(A:A,"TYA")-1),COLUMN())):INDIRECT(ADDRESS(ROW()-1,COLUMN()))),                                    IF(AND(A1065="SVOL",ISNUMBER(FIND(" Govt",C1065))),"", IF(AND(A1065="SVOL",ISNUMBER(FIND(" Index",C1065))),J1065,                                    IF(ISNUMBER(N1065),Q1065*N1065,IF(ISNUMBER(R1065),J1065*R1065," "))))))</f>
        <v xml:space="preserve"> </v>
      </c>
      <c r="AB1065" s="8" t="s">
        <v>2826</v>
      </c>
      <c r="AG1065" s="17" t="s">
        <v>6276</v>
      </c>
    </row>
    <row r="1066" spans="1:33" x14ac:dyDescent="0.35">
      <c r="A1066" t="s">
        <v>1560</v>
      </c>
      <c r="B1066" t="s">
        <v>3588</v>
      </c>
      <c r="C1066" t="s">
        <v>3589</v>
      </c>
      <c r="D1066" t="s">
        <v>3590</v>
      </c>
      <c r="E1066" t="s">
        <v>3591</v>
      </c>
      <c r="F1066" t="s">
        <v>3592</v>
      </c>
      <c r="G1066" s="1">
        <v>-68221.742802998706</v>
      </c>
      <c r="H1066" s="1">
        <v>13.511039999999999</v>
      </c>
      <c r="I1066" s="2">
        <v>-921746.69588102773</v>
      </c>
      <c r="J1066" s="3">
        <v>-5.8367080115757563E-3</v>
      </c>
      <c r="K1066" s="4">
        <v>157922358.63999999</v>
      </c>
      <c r="L1066" s="5">
        <v>6850001</v>
      </c>
      <c r="M1066" s="6">
        <v>23.054355560000001</v>
      </c>
      <c r="N1066" s="7" t="str">
        <f>IF(ISNUMBER(_xll.BDP($C1066, "DELTA_MID")),_xll.BDP($C1066, "DELTA_MID")," ")</f>
        <v xml:space="preserve"> </v>
      </c>
      <c r="O1066" s="7" t="str">
        <f>IF(ISNUMBER(N1066),_xll.BDP($C1066, "OPT_UNDL_TICKER")," ")</f>
        <v xml:space="preserve"> </v>
      </c>
      <c r="P1066" s="8" t="str">
        <f>IF(ISNUMBER(N1066),_xll.BDP($C1066, "OPT_UNDL_PX")," ")</f>
        <v xml:space="preserve"> </v>
      </c>
      <c r="Q1066" s="7" t="str">
        <f t="shared" si="16"/>
        <v xml:space="preserve"> </v>
      </c>
      <c r="R1066" s="8" t="str">
        <f>IF(ISNUMBER(_xll.BDP($T1066&amp;" Index","DUR_ADJ_OAS_MID")),_xll.BDP($T1066&amp;" Index","DUR_ADJ_OAS_MID"),IF(ISNUMBER(_xll.BDP($T1066&amp;" Govt","DUR_ADJ_OAS_MID")),_xll.BDP($T1066&amp;" Govt","DUR_ADJ_OAS_MID")," "))</f>
        <v xml:space="preserve"> </v>
      </c>
      <c r="S1066" s="7" t="str">
        <f ca="1">IF(AND(A1065="SVOL",C1065="Cash"),                                     SUM(INDIRECT(ADDRESS(ROW()-(COUNTIF(A:A,"SVOL")),COLUMN())):INDIRECT(ADDRESS(ROW()-1,COLUMN()))),                                    IF(AND(A1066="TYA",C1066="Cash"), SUM(INDIRECT(ADDRESS(ROW()-(COUNTIF(A:A,"TYA")-1),COLUMN())):INDIRECT(ADDRESS(ROW()-1,COLUMN()))),                                    IF(AND(A1066="SVOL",ISNUMBER(FIND(" Govt",C1066))),"", IF(AND(A1066="SVOL",ISNUMBER(FIND(" Index",C1066))),J1066,                                    IF(ISNUMBER(N1066),Q1066*N1066,IF(ISNUMBER(R1066),J1066*R1066," "))))))</f>
        <v xml:space="preserve"> </v>
      </c>
      <c r="AB1066" s="8" t="s">
        <v>2826</v>
      </c>
      <c r="AG1066" s="17" t="s">
        <v>6276</v>
      </c>
    </row>
    <row r="1067" spans="1:33" x14ac:dyDescent="0.35">
      <c r="A1067" t="s">
        <v>1560</v>
      </c>
      <c r="B1067" t="s">
        <v>3593</v>
      </c>
      <c r="C1067" t="s">
        <v>3594</v>
      </c>
      <c r="D1067" t="s">
        <v>3595</v>
      </c>
      <c r="E1067" t="s">
        <v>3596</v>
      </c>
      <c r="G1067" s="1">
        <v>-20168.324051506359</v>
      </c>
      <c r="H1067" s="1">
        <v>60.47</v>
      </c>
      <c r="I1067" s="2">
        <v>-1219578.555394589</v>
      </c>
      <c r="J1067" s="3">
        <v>-7.722646532748045E-3</v>
      </c>
      <c r="K1067" s="4">
        <v>157922358.63999999</v>
      </c>
      <c r="L1067" s="5">
        <v>6850001</v>
      </c>
      <c r="M1067" s="6">
        <v>23.054355560000001</v>
      </c>
      <c r="N1067" s="7" t="str">
        <f>IF(ISNUMBER(_xll.BDP($C1067, "DELTA_MID")),_xll.BDP($C1067, "DELTA_MID")," ")</f>
        <v xml:space="preserve"> </v>
      </c>
      <c r="O1067" s="7" t="str">
        <f>IF(ISNUMBER(N1067),_xll.BDP($C1067, "OPT_UNDL_TICKER")," ")</f>
        <v xml:space="preserve"> </v>
      </c>
      <c r="P1067" s="8" t="str">
        <f>IF(ISNUMBER(N1067),_xll.BDP($C1067, "OPT_UNDL_PX")," ")</f>
        <v xml:space="preserve"> </v>
      </c>
      <c r="Q1067" s="7" t="str">
        <f t="shared" si="16"/>
        <v xml:space="preserve"> </v>
      </c>
      <c r="R1067" s="8" t="str">
        <f>IF(ISNUMBER(_xll.BDP($T1067&amp;" Index","DUR_ADJ_OAS_MID")),_xll.BDP($T1067&amp;" Index","DUR_ADJ_OAS_MID"),IF(ISNUMBER(_xll.BDP($T1067&amp;" Govt","DUR_ADJ_OAS_MID")),_xll.BDP($T1067&amp;" Govt","DUR_ADJ_OAS_MID")," "))</f>
        <v xml:space="preserve"> </v>
      </c>
      <c r="S1067" s="7" t="str">
        <f ca="1">IF(AND(A1066="SVOL",C1066="Cash"),                                     SUM(INDIRECT(ADDRESS(ROW()-(COUNTIF(A:A,"SVOL")),COLUMN())):INDIRECT(ADDRESS(ROW()-1,COLUMN()))),                                    IF(AND(A1067="TYA",C1067="Cash"), SUM(INDIRECT(ADDRESS(ROW()-(COUNTIF(A:A,"TYA")-1),COLUMN())):INDIRECT(ADDRESS(ROW()-1,COLUMN()))),                                    IF(AND(A1067="SVOL",ISNUMBER(FIND(" Govt",C1067))),"", IF(AND(A1067="SVOL",ISNUMBER(FIND(" Index",C1067))),J1067,                                    IF(ISNUMBER(N1067),Q1067*N1067,IF(ISNUMBER(R1067),J1067*R1067," "))))))</f>
        <v xml:space="preserve"> </v>
      </c>
      <c r="AB1067" s="8" t="s">
        <v>2826</v>
      </c>
      <c r="AG1067" s="17" t="s">
        <v>6276</v>
      </c>
    </row>
    <row r="1068" spans="1:33" x14ac:dyDescent="0.35">
      <c r="A1068" t="s">
        <v>1560</v>
      </c>
      <c r="B1068" t="s">
        <v>3597</v>
      </c>
      <c r="C1068" t="s">
        <v>3598</v>
      </c>
      <c r="D1068" t="s">
        <v>3599</v>
      </c>
      <c r="E1068" t="s">
        <v>3600</v>
      </c>
      <c r="G1068" s="1">
        <v>-3727.2083797920941</v>
      </c>
      <c r="H1068" s="1">
        <v>22.240964999999999</v>
      </c>
      <c r="I1068" s="2">
        <v>-82896.711122662658</v>
      </c>
      <c r="J1068" s="3">
        <v>-5.2492067517579386E-4</v>
      </c>
      <c r="K1068" s="4">
        <v>157922358.63999999</v>
      </c>
      <c r="L1068" s="5">
        <v>6850001</v>
      </c>
      <c r="M1068" s="6">
        <v>23.054355560000001</v>
      </c>
      <c r="N1068" s="7" t="str">
        <f>IF(ISNUMBER(_xll.BDP($C1068, "DELTA_MID")),_xll.BDP($C1068, "DELTA_MID")," ")</f>
        <v xml:space="preserve"> </v>
      </c>
      <c r="O1068" s="7" t="str">
        <f>IF(ISNUMBER(N1068),_xll.BDP($C1068, "OPT_UNDL_TICKER")," ")</f>
        <v xml:space="preserve"> </v>
      </c>
      <c r="P1068" s="8" t="str">
        <f>IF(ISNUMBER(N1068),_xll.BDP($C1068, "OPT_UNDL_PX")," ")</f>
        <v xml:space="preserve"> </v>
      </c>
      <c r="Q1068" s="7" t="str">
        <f t="shared" si="16"/>
        <v xml:space="preserve"> </v>
      </c>
      <c r="R1068" s="8" t="str">
        <f>IF(ISNUMBER(_xll.BDP($T1068&amp;" Index","DUR_ADJ_OAS_MID")),_xll.BDP($T1068&amp;" Index","DUR_ADJ_OAS_MID"),IF(ISNUMBER(_xll.BDP($T1068&amp;" Govt","DUR_ADJ_OAS_MID")),_xll.BDP($T1068&amp;" Govt","DUR_ADJ_OAS_MID")," "))</f>
        <v xml:space="preserve"> </v>
      </c>
      <c r="S1068" s="7" t="str">
        <f ca="1">IF(AND(A1067="SVOL",C1067="Cash"),                                     SUM(INDIRECT(ADDRESS(ROW()-(COUNTIF(A:A,"SVOL")),COLUMN())):INDIRECT(ADDRESS(ROW()-1,COLUMN()))),                                    IF(AND(A1068="TYA",C1068="Cash"), SUM(INDIRECT(ADDRESS(ROW()-(COUNTIF(A:A,"TYA")-1),COLUMN())):INDIRECT(ADDRESS(ROW()-1,COLUMN()))),                                    IF(AND(A1068="SVOL",ISNUMBER(FIND(" Govt",C1068))),"", IF(AND(A1068="SVOL",ISNUMBER(FIND(" Index",C1068))),J1068,                                    IF(ISNUMBER(N1068),Q1068*N1068,IF(ISNUMBER(R1068),J1068*R1068," "))))))</f>
        <v xml:space="preserve"> </v>
      </c>
      <c r="AB1068" s="8" t="s">
        <v>2826</v>
      </c>
      <c r="AG1068" s="17" t="s">
        <v>6276</v>
      </c>
    </row>
    <row r="1069" spans="1:33" x14ac:dyDescent="0.35">
      <c r="A1069" t="s">
        <v>1560</v>
      </c>
      <c r="B1069" t="s">
        <v>3601</v>
      </c>
      <c r="C1069" t="s">
        <v>3602</v>
      </c>
      <c r="D1069" t="s">
        <v>3603</v>
      </c>
      <c r="E1069" t="s">
        <v>3604</v>
      </c>
      <c r="F1069" t="s">
        <v>3605</v>
      </c>
      <c r="G1069" s="1">
        <v>-21794.630689075781</v>
      </c>
      <c r="H1069" s="1">
        <v>6.5012800000000004</v>
      </c>
      <c r="I1069" s="2">
        <v>-141692.9966062746</v>
      </c>
      <c r="J1069" s="3">
        <v>-8.972320184837038E-4</v>
      </c>
      <c r="K1069" s="4">
        <v>157922358.63999999</v>
      </c>
      <c r="L1069" s="5">
        <v>6850001</v>
      </c>
      <c r="M1069" s="6">
        <v>23.054355560000001</v>
      </c>
      <c r="N1069" s="7" t="str">
        <f>IF(ISNUMBER(_xll.BDP($C1069, "DELTA_MID")),_xll.BDP($C1069, "DELTA_MID")," ")</f>
        <v xml:space="preserve"> </v>
      </c>
      <c r="O1069" s="7" t="str">
        <f>IF(ISNUMBER(N1069),_xll.BDP($C1069, "OPT_UNDL_TICKER")," ")</f>
        <v xml:space="preserve"> </v>
      </c>
      <c r="P1069" s="8" t="str">
        <f>IF(ISNUMBER(N1069),_xll.BDP($C1069, "OPT_UNDL_PX")," ")</f>
        <v xml:space="preserve"> </v>
      </c>
      <c r="Q1069" s="7" t="str">
        <f t="shared" si="16"/>
        <v xml:space="preserve"> </v>
      </c>
      <c r="R1069" s="8" t="str">
        <f>IF(ISNUMBER(_xll.BDP($T1069&amp;" Index","DUR_ADJ_OAS_MID")),_xll.BDP($T1069&amp;" Index","DUR_ADJ_OAS_MID"),IF(ISNUMBER(_xll.BDP($T1069&amp;" Govt","DUR_ADJ_OAS_MID")),_xll.BDP($T1069&amp;" Govt","DUR_ADJ_OAS_MID")," "))</f>
        <v xml:space="preserve"> </v>
      </c>
      <c r="S1069" s="7" t="str">
        <f ca="1">IF(AND(A1068="SVOL",C1068="Cash"),                                     SUM(INDIRECT(ADDRESS(ROW()-(COUNTIF(A:A,"SVOL")),COLUMN())):INDIRECT(ADDRESS(ROW()-1,COLUMN()))),                                    IF(AND(A1069="TYA",C1069="Cash"), SUM(INDIRECT(ADDRESS(ROW()-(COUNTIF(A:A,"TYA")-1),COLUMN())):INDIRECT(ADDRESS(ROW()-1,COLUMN()))),                                    IF(AND(A1069="SVOL",ISNUMBER(FIND(" Govt",C1069))),"", IF(AND(A1069="SVOL",ISNUMBER(FIND(" Index",C1069))),J1069,                                    IF(ISNUMBER(N1069),Q1069*N1069,IF(ISNUMBER(R1069),J1069*R1069," "))))))</f>
        <v xml:space="preserve"> </v>
      </c>
      <c r="AB1069" s="8" t="s">
        <v>2826</v>
      </c>
      <c r="AG1069" s="17" t="s">
        <v>6276</v>
      </c>
    </row>
    <row r="1070" spans="1:33" x14ac:dyDescent="0.35">
      <c r="A1070" t="s">
        <v>1560</v>
      </c>
      <c r="B1070" t="s">
        <v>3606</v>
      </c>
      <c r="C1070" t="s">
        <v>3607</v>
      </c>
      <c r="D1070" t="s">
        <v>3608</v>
      </c>
      <c r="E1070" t="s">
        <v>3609</v>
      </c>
      <c r="F1070" t="s">
        <v>3610</v>
      </c>
      <c r="G1070" s="1">
        <v>-22339.975827924471</v>
      </c>
      <c r="H1070" s="1">
        <v>56.98</v>
      </c>
      <c r="I1070" s="2">
        <v>-1272931.8226751359</v>
      </c>
      <c r="J1070" s="3">
        <v>-8.0604914569248117E-3</v>
      </c>
      <c r="K1070" s="4">
        <v>157922358.63999999</v>
      </c>
      <c r="L1070" s="5">
        <v>6850001</v>
      </c>
      <c r="M1070" s="6">
        <v>23.054355560000001</v>
      </c>
      <c r="N1070" s="7" t="str">
        <f>IF(ISNUMBER(_xll.BDP($C1070, "DELTA_MID")),_xll.BDP($C1070, "DELTA_MID")," ")</f>
        <v xml:space="preserve"> </v>
      </c>
      <c r="O1070" s="7" t="str">
        <f>IF(ISNUMBER(N1070),_xll.BDP($C1070, "OPT_UNDL_TICKER")," ")</f>
        <v xml:space="preserve"> </v>
      </c>
      <c r="P1070" s="8" t="str">
        <f>IF(ISNUMBER(N1070),_xll.BDP($C1070, "OPT_UNDL_PX")," ")</f>
        <v xml:space="preserve"> </v>
      </c>
      <c r="Q1070" s="7" t="str">
        <f t="shared" si="16"/>
        <v xml:space="preserve"> </v>
      </c>
      <c r="R1070" s="8" t="str">
        <f>IF(ISNUMBER(_xll.BDP($T1070&amp;" Index","DUR_ADJ_OAS_MID")),_xll.BDP($T1070&amp;" Index","DUR_ADJ_OAS_MID"),IF(ISNUMBER(_xll.BDP($T1070&amp;" Govt","DUR_ADJ_OAS_MID")),_xll.BDP($T1070&amp;" Govt","DUR_ADJ_OAS_MID")," "))</f>
        <v xml:space="preserve"> </v>
      </c>
      <c r="S1070" s="7" t="str">
        <f ca="1">IF(AND(A1069="SVOL",C1069="Cash"),                                     SUM(INDIRECT(ADDRESS(ROW()-(COUNTIF(A:A,"SVOL")),COLUMN())):INDIRECT(ADDRESS(ROW()-1,COLUMN()))),                                    IF(AND(A1070="TYA",C1070="Cash"), SUM(INDIRECT(ADDRESS(ROW()-(COUNTIF(A:A,"TYA")-1),COLUMN())):INDIRECT(ADDRESS(ROW()-1,COLUMN()))),                                    IF(AND(A1070="SVOL",ISNUMBER(FIND(" Govt",C1070))),"", IF(AND(A1070="SVOL",ISNUMBER(FIND(" Index",C1070))),J1070,                                    IF(ISNUMBER(N1070),Q1070*N1070,IF(ISNUMBER(R1070),J1070*R1070," "))))))</f>
        <v xml:space="preserve"> </v>
      </c>
      <c r="AB1070" s="8" t="s">
        <v>2826</v>
      </c>
      <c r="AG1070" s="17" t="s">
        <v>6276</v>
      </c>
    </row>
    <row r="1071" spans="1:33" x14ac:dyDescent="0.35">
      <c r="A1071" t="s">
        <v>1560</v>
      </c>
      <c r="B1071" t="s">
        <v>3611</v>
      </c>
      <c r="C1071" t="s">
        <v>3612</v>
      </c>
      <c r="D1071" t="s">
        <v>3613</v>
      </c>
      <c r="E1071" t="s">
        <v>3614</v>
      </c>
      <c r="G1071" s="1">
        <v>-1201.1668871813711</v>
      </c>
      <c r="H1071" s="1">
        <v>74.296787499999994</v>
      </c>
      <c r="I1071" s="2">
        <v>-89242.840968950783</v>
      </c>
      <c r="J1071" s="3">
        <v>-5.6510580096127418E-4</v>
      </c>
      <c r="K1071" s="4">
        <v>157922358.63999999</v>
      </c>
      <c r="L1071" s="5">
        <v>6850001</v>
      </c>
      <c r="M1071" s="6">
        <v>23.054355560000001</v>
      </c>
      <c r="N1071" s="7" t="str">
        <f>IF(ISNUMBER(_xll.BDP($C1071, "DELTA_MID")),_xll.BDP($C1071, "DELTA_MID")," ")</f>
        <v xml:space="preserve"> </v>
      </c>
      <c r="O1071" s="7" t="str">
        <f>IF(ISNUMBER(N1071),_xll.BDP($C1071, "OPT_UNDL_TICKER")," ")</f>
        <v xml:space="preserve"> </v>
      </c>
      <c r="P1071" s="8" t="str">
        <f>IF(ISNUMBER(N1071),_xll.BDP($C1071, "OPT_UNDL_PX")," ")</f>
        <v xml:space="preserve"> </v>
      </c>
      <c r="Q1071" s="7" t="str">
        <f t="shared" si="16"/>
        <v xml:space="preserve"> </v>
      </c>
      <c r="R1071" s="8" t="str">
        <f>IF(ISNUMBER(_xll.BDP($T1071&amp;" Index","DUR_ADJ_OAS_MID")),_xll.BDP($T1071&amp;" Index","DUR_ADJ_OAS_MID"),IF(ISNUMBER(_xll.BDP($T1071&amp;" Govt","DUR_ADJ_OAS_MID")),_xll.BDP($T1071&amp;" Govt","DUR_ADJ_OAS_MID")," "))</f>
        <v xml:space="preserve"> </v>
      </c>
      <c r="S1071" s="7" t="str">
        <f ca="1">IF(AND(A1070="SVOL",C1070="Cash"),                                     SUM(INDIRECT(ADDRESS(ROW()-(COUNTIF(A:A,"SVOL")),COLUMN())):INDIRECT(ADDRESS(ROW()-1,COLUMN()))),                                    IF(AND(A1071="TYA",C1071="Cash"), SUM(INDIRECT(ADDRESS(ROW()-(COUNTIF(A:A,"TYA")-1),COLUMN())):INDIRECT(ADDRESS(ROW()-1,COLUMN()))),                                    IF(AND(A1071="SVOL",ISNUMBER(FIND(" Govt",C1071))),"", IF(AND(A1071="SVOL",ISNUMBER(FIND(" Index",C1071))),J1071,                                    IF(ISNUMBER(N1071),Q1071*N1071,IF(ISNUMBER(R1071),J1071*R1071," "))))))</f>
        <v xml:space="preserve"> </v>
      </c>
      <c r="AB1071" s="8" t="s">
        <v>2826</v>
      </c>
      <c r="AG1071" s="17" t="s">
        <v>6276</v>
      </c>
    </row>
    <row r="1072" spans="1:33" x14ac:dyDescent="0.35">
      <c r="A1072" t="s">
        <v>1560</v>
      </c>
      <c r="B1072" t="s">
        <v>3615</v>
      </c>
      <c r="C1072" t="s">
        <v>3616</v>
      </c>
      <c r="D1072" t="s">
        <v>3617</v>
      </c>
      <c r="E1072" t="s">
        <v>3618</v>
      </c>
      <c r="F1072" t="s">
        <v>3619</v>
      </c>
      <c r="G1072" s="1">
        <v>-46823.603027288947</v>
      </c>
      <c r="H1072" s="1">
        <v>33.340000000000003</v>
      </c>
      <c r="I1072" s="2">
        <v>-1561098.9249298139</v>
      </c>
      <c r="J1072" s="3">
        <v>-9.8852305548987954E-3</v>
      </c>
      <c r="K1072" s="4">
        <v>157922358.63999999</v>
      </c>
      <c r="L1072" s="5">
        <v>6850001</v>
      </c>
      <c r="M1072" s="6">
        <v>23.054355560000001</v>
      </c>
      <c r="N1072" s="7" t="str">
        <f>IF(ISNUMBER(_xll.BDP($C1072, "DELTA_MID")),_xll.BDP($C1072, "DELTA_MID")," ")</f>
        <v xml:space="preserve"> </v>
      </c>
      <c r="O1072" s="7" t="str">
        <f>IF(ISNUMBER(N1072),_xll.BDP($C1072, "OPT_UNDL_TICKER")," ")</f>
        <v xml:space="preserve"> </v>
      </c>
      <c r="P1072" s="8" t="str">
        <f>IF(ISNUMBER(N1072),_xll.BDP($C1072, "OPT_UNDL_PX")," ")</f>
        <v xml:space="preserve"> </v>
      </c>
      <c r="Q1072" s="7" t="str">
        <f t="shared" si="16"/>
        <v xml:space="preserve"> </v>
      </c>
      <c r="R1072" s="8" t="str">
        <f>IF(ISNUMBER(_xll.BDP($T1072&amp;" Index","DUR_ADJ_OAS_MID")),_xll.BDP($T1072&amp;" Index","DUR_ADJ_OAS_MID"),IF(ISNUMBER(_xll.BDP($T1072&amp;" Govt","DUR_ADJ_OAS_MID")),_xll.BDP($T1072&amp;" Govt","DUR_ADJ_OAS_MID")," "))</f>
        <v xml:space="preserve"> </v>
      </c>
      <c r="S1072" s="7" t="str">
        <f ca="1">IF(AND(A1071="SVOL",C1071="Cash"),                                     SUM(INDIRECT(ADDRESS(ROW()-(COUNTIF(A:A,"SVOL")),COLUMN())):INDIRECT(ADDRESS(ROW()-1,COLUMN()))),                                    IF(AND(A1072="TYA",C1072="Cash"), SUM(INDIRECT(ADDRESS(ROW()-(COUNTIF(A:A,"TYA")-1),COLUMN())):INDIRECT(ADDRESS(ROW()-1,COLUMN()))),                                    IF(AND(A1072="SVOL",ISNUMBER(FIND(" Govt",C1072))),"", IF(AND(A1072="SVOL",ISNUMBER(FIND(" Index",C1072))),J1072,                                    IF(ISNUMBER(N1072),Q1072*N1072,IF(ISNUMBER(R1072),J1072*R1072," "))))))</f>
        <v xml:space="preserve"> </v>
      </c>
      <c r="AB1072" s="8" t="s">
        <v>2826</v>
      </c>
      <c r="AG1072" s="17" t="s">
        <v>6276</v>
      </c>
    </row>
    <row r="1073" spans="1:33" x14ac:dyDescent="0.35">
      <c r="A1073" t="s">
        <v>1560</v>
      </c>
      <c r="B1073" t="s">
        <v>863</v>
      </c>
      <c r="C1073" t="s">
        <v>3620</v>
      </c>
      <c r="D1073" t="s">
        <v>865</v>
      </c>
      <c r="E1073" t="s">
        <v>866</v>
      </c>
      <c r="F1073" t="s">
        <v>867</v>
      </c>
      <c r="G1073" s="1">
        <v>-11673.8388413516</v>
      </c>
      <c r="H1073" s="1">
        <v>36.28</v>
      </c>
      <c r="I1073" s="2">
        <v>-423526.87316423602</v>
      </c>
      <c r="J1073" s="3">
        <v>-2.6818677026582941E-3</v>
      </c>
      <c r="K1073" s="4">
        <v>157922358.63999999</v>
      </c>
      <c r="L1073" s="5">
        <v>6850001</v>
      </c>
      <c r="M1073" s="6">
        <v>23.054355560000001</v>
      </c>
      <c r="N1073" s="7" t="str">
        <f>IF(ISNUMBER(_xll.BDP($C1073, "DELTA_MID")),_xll.BDP($C1073, "DELTA_MID")," ")</f>
        <v xml:space="preserve"> </v>
      </c>
      <c r="O1073" s="7" t="str">
        <f>IF(ISNUMBER(N1073),_xll.BDP($C1073, "OPT_UNDL_TICKER")," ")</f>
        <v xml:space="preserve"> </v>
      </c>
      <c r="P1073" s="8" t="str">
        <f>IF(ISNUMBER(N1073),_xll.BDP($C1073, "OPT_UNDL_PX")," ")</f>
        <v xml:space="preserve"> </v>
      </c>
      <c r="Q1073" s="7" t="str">
        <f t="shared" si="16"/>
        <v xml:space="preserve"> </v>
      </c>
      <c r="R1073" s="8" t="str">
        <f>IF(ISNUMBER(_xll.BDP($T1073&amp;" Index","DUR_ADJ_OAS_MID")),_xll.BDP($T1073&amp;" Index","DUR_ADJ_OAS_MID"),IF(ISNUMBER(_xll.BDP($T1073&amp;" Govt","DUR_ADJ_OAS_MID")),_xll.BDP($T1073&amp;" Govt","DUR_ADJ_OAS_MID")," "))</f>
        <v xml:space="preserve"> </v>
      </c>
      <c r="S1073" s="7" t="str">
        <f ca="1">IF(AND(A1072="SVOL",C1072="Cash"),                                     SUM(INDIRECT(ADDRESS(ROW()-(COUNTIF(A:A,"SVOL")),COLUMN())):INDIRECT(ADDRESS(ROW()-1,COLUMN()))),                                    IF(AND(A1073="TYA",C1073="Cash"), SUM(INDIRECT(ADDRESS(ROW()-(COUNTIF(A:A,"TYA")-1),COLUMN())):INDIRECT(ADDRESS(ROW()-1,COLUMN()))),                                    IF(AND(A1073="SVOL",ISNUMBER(FIND(" Govt",C1073))),"", IF(AND(A1073="SVOL",ISNUMBER(FIND(" Index",C1073))),J1073,                                    IF(ISNUMBER(N1073),Q1073*N1073,IF(ISNUMBER(R1073),J1073*R1073," "))))))</f>
        <v xml:space="preserve"> </v>
      </c>
      <c r="AB1073" s="8" t="s">
        <v>2826</v>
      </c>
      <c r="AG1073" s="17" t="s">
        <v>6276</v>
      </c>
    </row>
    <row r="1074" spans="1:33" x14ac:dyDescent="0.35">
      <c r="A1074" t="s">
        <v>1560</v>
      </c>
      <c r="B1074" t="s">
        <v>3621</v>
      </c>
      <c r="C1074" t="s">
        <v>3622</v>
      </c>
      <c r="D1074" t="s">
        <v>3623</v>
      </c>
      <c r="E1074" t="s">
        <v>3624</v>
      </c>
      <c r="F1074" t="s">
        <v>3625</v>
      </c>
      <c r="G1074" s="1">
        <v>-22177.630017667729</v>
      </c>
      <c r="H1074" s="1">
        <v>18.23</v>
      </c>
      <c r="I1074" s="2">
        <v>-404298.19522208272</v>
      </c>
      <c r="J1074" s="3">
        <v>-2.5601073762058059E-3</v>
      </c>
      <c r="K1074" s="4">
        <v>157922358.63999999</v>
      </c>
      <c r="L1074" s="5">
        <v>6850001</v>
      </c>
      <c r="M1074" s="6">
        <v>23.054355560000001</v>
      </c>
      <c r="N1074" s="7" t="str">
        <f>IF(ISNUMBER(_xll.BDP($C1074, "DELTA_MID")),_xll.BDP($C1074, "DELTA_MID")," ")</f>
        <v xml:space="preserve"> </v>
      </c>
      <c r="O1074" s="7" t="str">
        <f>IF(ISNUMBER(N1074),_xll.BDP($C1074, "OPT_UNDL_TICKER")," ")</f>
        <v xml:space="preserve"> </v>
      </c>
      <c r="P1074" s="8" t="str">
        <f>IF(ISNUMBER(N1074),_xll.BDP($C1074, "OPT_UNDL_PX")," ")</f>
        <v xml:space="preserve"> </v>
      </c>
      <c r="Q1074" s="7" t="str">
        <f t="shared" si="16"/>
        <v xml:space="preserve"> </v>
      </c>
      <c r="R1074" s="8" t="str">
        <f>IF(ISNUMBER(_xll.BDP($T1074&amp;" Index","DUR_ADJ_OAS_MID")),_xll.BDP($T1074&amp;" Index","DUR_ADJ_OAS_MID"),IF(ISNUMBER(_xll.BDP($T1074&amp;" Govt","DUR_ADJ_OAS_MID")),_xll.BDP($T1074&amp;" Govt","DUR_ADJ_OAS_MID")," "))</f>
        <v xml:space="preserve"> </v>
      </c>
      <c r="S1074" s="7" t="str">
        <f ca="1">IF(AND(A1073="SVOL",C1073="Cash"),                                     SUM(INDIRECT(ADDRESS(ROW()-(COUNTIF(A:A,"SVOL")),COLUMN())):INDIRECT(ADDRESS(ROW()-1,COLUMN()))),                                    IF(AND(A1074="TYA",C1074="Cash"), SUM(INDIRECT(ADDRESS(ROW()-(COUNTIF(A:A,"TYA")-1),COLUMN())):INDIRECT(ADDRESS(ROW()-1,COLUMN()))),                                    IF(AND(A1074="SVOL",ISNUMBER(FIND(" Govt",C1074))),"", IF(AND(A1074="SVOL",ISNUMBER(FIND(" Index",C1074))),J1074,                                    IF(ISNUMBER(N1074),Q1074*N1074,IF(ISNUMBER(R1074),J1074*R1074," "))))))</f>
        <v xml:space="preserve"> </v>
      </c>
      <c r="AB1074" s="8" t="s">
        <v>2826</v>
      </c>
      <c r="AG1074" s="17" t="s">
        <v>6276</v>
      </c>
    </row>
    <row r="1075" spans="1:33" x14ac:dyDescent="0.35">
      <c r="A1075" t="s">
        <v>1560</v>
      </c>
      <c r="B1075" t="s">
        <v>3626</v>
      </c>
      <c r="C1075" t="s">
        <v>3627</v>
      </c>
      <c r="D1075" t="s">
        <v>3628</v>
      </c>
      <c r="E1075" t="s">
        <v>3629</v>
      </c>
      <c r="F1075" t="s">
        <v>3630</v>
      </c>
      <c r="G1075" s="1">
        <v>-18923.955072956011</v>
      </c>
      <c r="H1075" s="1">
        <v>67.209999999999994</v>
      </c>
      <c r="I1075" s="2">
        <v>-1271879.020453373</v>
      </c>
      <c r="J1075" s="3">
        <v>-8.0538248757590445E-3</v>
      </c>
      <c r="K1075" s="4">
        <v>157922358.63999999</v>
      </c>
      <c r="L1075" s="5">
        <v>6850001</v>
      </c>
      <c r="M1075" s="6">
        <v>23.054355560000001</v>
      </c>
      <c r="N1075" s="7" t="str">
        <f>IF(ISNUMBER(_xll.BDP($C1075, "DELTA_MID")),_xll.BDP($C1075, "DELTA_MID")," ")</f>
        <v xml:space="preserve"> </v>
      </c>
      <c r="O1075" s="7" t="str">
        <f>IF(ISNUMBER(N1075),_xll.BDP($C1075, "OPT_UNDL_TICKER")," ")</f>
        <v xml:space="preserve"> </v>
      </c>
      <c r="P1075" s="8" t="str">
        <f>IF(ISNUMBER(N1075),_xll.BDP($C1075, "OPT_UNDL_PX")," ")</f>
        <v xml:space="preserve"> </v>
      </c>
      <c r="Q1075" s="7" t="str">
        <f t="shared" si="16"/>
        <v xml:space="preserve"> </v>
      </c>
      <c r="R1075" s="8" t="str">
        <f>IF(ISNUMBER(_xll.BDP($T1075&amp;" Index","DUR_ADJ_OAS_MID")),_xll.BDP($T1075&amp;" Index","DUR_ADJ_OAS_MID"),IF(ISNUMBER(_xll.BDP($T1075&amp;" Govt","DUR_ADJ_OAS_MID")),_xll.BDP($T1075&amp;" Govt","DUR_ADJ_OAS_MID")," "))</f>
        <v xml:space="preserve"> </v>
      </c>
      <c r="S1075" s="7" t="str">
        <f ca="1">IF(AND(A1074="SVOL",C1074="Cash"),                                     SUM(INDIRECT(ADDRESS(ROW()-(COUNTIF(A:A,"SVOL")),COLUMN())):INDIRECT(ADDRESS(ROW()-1,COLUMN()))),                                    IF(AND(A1075="TYA",C1075="Cash"), SUM(INDIRECT(ADDRESS(ROW()-(COUNTIF(A:A,"TYA")-1),COLUMN())):INDIRECT(ADDRESS(ROW()-1,COLUMN()))),                                    IF(AND(A1075="SVOL",ISNUMBER(FIND(" Govt",C1075))),"", IF(AND(A1075="SVOL",ISNUMBER(FIND(" Index",C1075))),J1075,                                    IF(ISNUMBER(N1075),Q1075*N1075,IF(ISNUMBER(R1075),J1075*R1075," "))))))</f>
        <v xml:space="preserve"> </v>
      </c>
      <c r="AB1075" s="8" t="s">
        <v>2826</v>
      </c>
      <c r="AG1075" s="17" t="s">
        <v>6276</v>
      </c>
    </row>
    <row r="1076" spans="1:33" x14ac:dyDescent="0.35">
      <c r="A1076" t="s">
        <v>1560</v>
      </c>
      <c r="B1076" t="s">
        <v>3631</v>
      </c>
      <c r="C1076" t="s">
        <v>3632</v>
      </c>
      <c r="D1076" t="s">
        <v>3633</v>
      </c>
      <c r="E1076" t="s">
        <v>3634</v>
      </c>
      <c r="G1076" s="1">
        <v>-4990.3258086635506</v>
      </c>
      <c r="H1076" s="1">
        <v>265.07249000000002</v>
      </c>
      <c r="I1076" s="2">
        <v>-1322798.0880137109</v>
      </c>
      <c r="J1076" s="3">
        <v>-8.3762558981857853E-3</v>
      </c>
      <c r="K1076" s="4">
        <v>157922358.63999999</v>
      </c>
      <c r="L1076" s="5">
        <v>6850001</v>
      </c>
      <c r="M1076" s="6">
        <v>23.054355560000001</v>
      </c>
      <c r="N1076" s="7" t="str">
        <f>IF(ISNUMBER(_xll.BDP($C1076, "DELTA_MID")),_xll.BDP($C1076, "DELTA_MID")," ")</f>
        <v xml:space="preserve"> </v>
      </c>
      <c r="O1076" s="7" t="str">
        <f>IF(ISNUMBER(N1076),_xll.BDP($C1076, "OPT_UNDL_TICKER")," ")</f>
        <v xml:space="preserve"> </v>
      </c>
      <c r="P1076" s="8" t="str">
        <f>IF(ISNUMBER(N1076),_xll.BDP($C1076, "OPT_UNDL_PX")," ")</f>
        <v xml:space="preserve"> </v>
      </c>
      <c r="Q1076" s="7" t="str">
        <f t="shared" si="16"/>
        <v xml:space="preserve"> </v>
      </c>
      <c r="R1076" s="8" t="str">
        <f>IF(ISNUMBER(_xll.BDP($T1076&amp;" Index","DUR_ADJ_OAS_MID")),_xll.BDP($T1076&amp;" Index","DUR_ADJ_OAS_MID"),IF(ISNUMBER(_xll.BDP($T1076&amp;" Govt","DUR_ADJ_OAS_MID")),_xll.BDP($T1076&amp;" Govt","DUR_ADJ_OAS_MID")," "))</f>
        <v xml:space="preserve"> </v>
      </c>
      <c r="S1076" s="7" t="str">
        <f ca="1">IF(AND(A1075="SVOL",C1075="Cash"),                                     SUM(INDIRECT(ADDRESS(ROW()-(COUNTIF(A:A,"SVOL")),COLUMN())):INDIRECT(ADDRESS(ROW()-1,COLUMN()))),                                    IF(AND(A1076="TYA",C1076="Cash"), SUM(INDIRECT(ADDRESS(ROW()-(COUNTIF(A:A,"TYA")-1),COLUMN())):INDIRECT(ADDRESS(ROW()-1,COLUMN()))),                                    IF(AND(A1076="SVOL",ISNUMBER(FIND(" Govt",C1076))),"", IF(AND(A1076="SVOL",ISNUMBER(FIND(" Index",C1076))),J1076,                                    IF(ISNUMBER(N1076),Q1076*N1076,IF(ISNUMBER(R1076),J1076*R1076," "))))))</f>
        <v xml:space="preserve"> </v>
      </c>
      <c r="AB1076" s="8" t="s">
        <v>2826</v>
      </c>
      <c r="AG1076" s="17" t="s">
        <v>6276</v>
      </c>
    </row>
    <row r="1077" spans="1:33" x14ac:dyDescent="0.35">
      <c r="A1077" t="s">
        <v>1560</v>
      </c>
      <c r="B1077" t="s">
        <v>3635</v>
      </c>
      <c r="C1077" t="s">
        <v>3636</v>
      </c>
      <c r="D1077" t="s">
        <v>3637</v>
      </c>
      <c r="E1077" t="s">
        <v>3638</v>
      </c>
      <c r="G1077" s="1">
        <v>-3513.827504879609</v>
      </c>
      <c r="H1077" s="1">
        <v>89.572762499999982</v>
      </c>
      <c r="I1077" s="2">
        <v>-314743.23656054877</v>
      </c>
      <c r="J1077" s="3">
        <v>-1.9930251756056778E-3</v>
      </c>
      <c r="K1077" s="4">
        <v>157922358.63999999</v>
      </c>
      <c r="L1077" s="5">
        <v>6850001</v>
      </c>
      <c r="M1077" s="6">
        <v>23.054355560000001</v>
      </c>
      <c r="N1077" s="7" t="str">
        <f>IF(ISNUMBER(_xll.BDP($C1077, "DELTA_MID")),_xll.BDP($C1077, "DELTA_MID")," ")</f>
        <v xml:space="preserve"> </v>
      </c>
      <c r="O1077" s="7" t="str">
        <f>IF(ISNUMBER(N1077),_xll.BDP($C1077, "OPT_UNDL_TICKER")," ")</f>
        <v xml:space="preserve"> </v>
      </c>
      <c r="P1077" s="8" t="str">
        <f>IF(ISNUMBER(N1077),_xll.BDP($C1077, "OPT_UNDL_PX")," ")</f>
        <v xml:space="preserve"> </v>
      </c>
      <c r="Q1077" s="7" t="str">
        <f t="shared" si="16"/>
        <v xml:space="preserve"> </v>
      </c>
      <c r="R1077" s="8" t="str">
        <f>IF(ISNUMBER(_xll.BDP($T1077&amp;" Index","DUR_ADJ_OAS_MID")),_xll.BDP($T1077&amp;" Index","DUR_ADJ_OAS_MID"),IF(ISNUMBER(_xll.BDP($T1077&amp;" Govt","DUR_ADJ_OAS_MID")),_xll.BDP($T1077&amp;" Govt","DUR_ADJ_OAS_MID")," "))</f>
        <v xml:space="preserve"> </v>
      </c>
      <c r="S1077" s="7" t="str">
        <f ca="1">IF(AND(A1076="SVOL",C1076="Cash"),                                     SUM(INDIRECT(ADDRESS(ROW()-(COUNTIF(A:A,"SVOL")),COLUMN())):INDIRECT(ADDRESS(ROW()-1,COLUMN()))),                                    IF(AND(A1077="TYA",C1077="Cash"), SUM(INDIRECT(ADDRESS(ROW()-(COUNTIF(A:A,"TYA")-1),COLUMN())):INDIRECT(ADDRESS(ROW()-1,COLUMN()))),                                    IF(AND(A1077="SVOL",ISNUMBER(FIND(" Govt",C1077))),"", IF(AND(A1077="SVOL",ISNUMBER(FIND(" Index",C1077))),J1077,                                    IF(ISNUMBER(N1077),Q1077*N1077,IF(ISNUMBER(R1077),J1077*R1077," "))))))</f>
        <v xml:space="preserve"> </v>
      </c>
      <c r="AB1077" s="8" t="s">
        <v>2826</v>
      </c>
      <c r="AG1077" s="17" t="s">
        <v>6276</v>
      </c>
    </row>
    <row r="1078" spans="1:33" x14ac:dyDescent="0.35">
      <c r="A1078" t="s">
        <v>1560</v>
      </c>
      <c r="B1078" t="s">
        <v>3639</v>
      </c>
      <c r="C1078" t="s">
        <v>3640</v>
      </c>
      <c r="D1078" t="s">
        <v>3641</v>
      </c>
      <c r="E1078" t="s">
        <v>3642</v>
      </c>
      <c r="G1078" s="1">
        <v>-43364.024554587137</v>
      </c>
      <c r="H1078" s="1">
        <v>16.78</v>
      </c>
      <c r="I1078" s="2">
        <v>-727648.33202597231</v>
      </c>
      <c r="J1078" s="3">
        <v>-4.6076333857495147E-3</v>
      </c>
      <c r="K1078" s="4">
        <v>157922358.63999999</v>
      </c>
      <c r="L1078" s="5">
        <v>6850001</v>
      </c>
      <c r="M1078" s="6">
        <v>23.054355560000001</v>
      </c>
      <c r="N1078" s="7" t="str">
        <f>IF(ISNUMBER(_xll.BDP($C1078, "DELTA_MID")),_xll.BDP($C1078, "DELTA_MID")," ")</f>
        <v xml:space="preserve"> </v>
      </c>
      <c r="O1078" s="7" t="str">
        <f>IF(ISNUMBER(N1078),_xll.BDP($C1078, "OPT_UNDL_TICKER")," ")</f>
        <v xml:space="preserve"> </v>
      </c>
      <c r="P1078" s="8" t="str">
        <f>IF(ISNUMBER(N1078),_xll.BDP($C1078, "OPT_UNDL_PX")," ")</f>
        <v xml:space="preserve"> </v>
      </c>
      <c r="Q1078" s="7" t="str">
        <f t="shared" si="16"/>
        <v xml:space="preserve"> </v>
      </c>
      <c r="R1078" s="8" t="str">
        <f>IF(ISNUMBER(_xll.BDP($T1078&amp;" Index","DUR_ADJ_OAS_MID")),_xll.BDP($T1078&amp;" Index","DUR_ADJ_OAS_MID"),IF(ISNUMBER(_xll.BDP($T1078&amp;" Govt","DUR_ADJ_OAS_MID")),_xll.BDP($T1078&amp;" Govt","DUR_ADJ_OAS_MID")," "))</f>
        <v xml:space="preserve"> </v>
      </c>
      <c r="S1078" s="7" t="str">
        <f ca="1">IF(AND(A1077="SVOL",C1077="Cash"),                                     SUM(INDIRECT(ADDRESS(ROW()-(COUNTIF(A:A,"SVOL")),COLUMN())):INDIRECT(ADDRESS(ROW()-1,COLUMN()))),                                    IF(AND(A1078="TYA",C1078="Cash"), SUM(INDIRECT(ADDRESS(ROW()-(COUNTIF(A:A,"TYA")-1),COLUMN())):INDIRECT(ADDRESS(ROW()-1,COLUMN()))),                                    IF(AND(A1078="SVOL",ISNUMBER(FIND(" Govt",C1078))),"", IF(AND(A1078="SVOL",ISNUMBER(FIND(" Index",C1078))),J1078,                                    IF(ISNUMBER(N1078),Q1078*N1078,IF(ISNUMBER(R1078),J1078*R1078," "))))))</f>
        <v xml:space="preserve"> </v>
      </c>
      <c r="AB1078" s="8" t="s">
        <v>2826</v>
      </c>
      <c r="AG1078" s="17" t="s">
        <v>6276</v>
      </c>
    </row>
    <row r="1079" spans="1:33" x14ac:dyDescent="0.35">
      <c r="A1079" t="s">
        <v>1560</v>
      </c>
      <c r="B1079" t="s">
        <v>3643</v>
      </c>
      <c r="C1079" t="s">
        <v>3644</v>
      </c>
      <c r="D1079" t="s">
        <v>3645</v>
      </c>
      <c r="E1079" t="s">
        <v>3646</v>
      </c>
      <c r="G1079" s="1">
        <v>-44902.401079663083</v>
      </c>
      <c r="H1079" s="1">
        <v>23.106247499999998</v>
      </c>
      <c r="I1079" s="2">
        <v>-1037525.992690962</v>
      </c>
      <c r="J1079" s="3">
        <v>-6.5698486371781467E-3</v>
      </c>
      <c r="K1079" s="4">
        <v>157922358.63999999</v>
      </c>
      <c r="L1079" s="5">
        <v>6850001</v>
      </c>
      <c r="M1079" s="6">
        <v>23.054355560000001</v>
      </c>
      <c r="N1079" s="7" t="str">
        <f>IF(ISNUMBER(_xll.BDP($C1079, "DELTA_MID")),_xll.BDP($C1079, "DELTA_MID")," ")</f>
        <v xml:space="preserve"> </v>
      </c>
      <c r="O1079" s="7" t="str">
        <f>IF(ISNUMBER(N1079),_xll.BDP($C1079, "OPT_UNDL_TICKER")," ")</f>
        <v xml:space="preserve"> </v>
      </c>
      <c r="P1079" s="8" t="str">
        <f>IF(ISNUMBER(N1079),_xll.BDP($C1079, "OPT_UNDL_PX")," ")</f>
        <v xml:space="preserve"> </v>
      </c>
      <c r="Q1079" s="7" t="str">
        <f t="shared" si="16"/>
        <v xml:space="preserve"> </v>
      </c>
      <c r="R1079" s="8" t="str">
        <f>IF(ISNUMBER(_xll.BDP($T1079&amp;" Index","DUR_ADJ_OAS_MID")),_xll.BDP($T1079&amp;" Index","DUR_ADJ_OAS_MID"),IF(ISNUMBER(_xll.BDP($T1079&amp;" Govt","DUR_ADJ_OAS_MID")),_xll.BDP($T1079&amp;" Govt","DUR_ADJ_OAS_MID")," "))</f>
        <v xml:space="preserve"> </v>
      </c>
      <c r="S1079" s="7" t="str">
        <f ca="1">IF(AND(A1078="SVOL",C1078="Cash"),                                     SUM(INDIRECT(ADDRESS(ROW()-(COUNTIF(A:A,"SVOL")),COLUMN())):INDIRECT(ADDRESS(ROW()-1,COLUMN()))),                                    IF(AND(A1079="TYA",C1079="Cash"), SUM(INDIRECT(ADDRESS(ROW()-(COUNTIF(A:A,"TYA")-1),COLUMN())):INDIRECT(ADDRESS(ROW()-1,COLUMN()))),                                    IF(AND(A1079="SVOL",ISNUMBER(FIND(" Govt",C1079))),"", IF(AND(A1079="SVOL",ISNUMBER(FIND(" Index",C1079))),J1079,                                    IF(ISNUMBER(N1079),Q1079*N1079,IF(ISNUMBER(R1079),J1079*R1079," "))))))</f>
        <v xml:space="preserve"> </v>
      </c>
      <c r="AB1079" s="8" t="s">
        <v>2826</v>
      </c>
      <c r="AG1079" s="17" t="s">
        <v>6276</v>
      </c>
    </row>
    <row r="1080" spans="1:33" x14ac:dyDescent="0.35">
      <c r="A1080" t="s">
        <v>1560</v>
      </c>
      <c r="B1080" t="s">
        <v>3647</v>
      </c>
      <c r="C1080" t="s">
        <v>3648</v>
      </c>
      <c r="D1080" t="s">
        <v>3649</v>
      </c>
      <c r="E1080" t="s">
        <v>3650</v>
      </c>
      <c r="G1080" s="1">
        <v>-3652.0323985217692</v>
      </c>
      <c r="H1080" s="1">
        <v>85.374539999999996</v>
      </c>
      <c r="I1080" s="2">
        <v>-311790.58608889271</v>
      </c>
      <c r="J1080" s="3">
        <v>-1.9743283267421989E-3</v>
      </c>
      <c r="K1080" s="4">
        <v>157922358.63999999</v>
      </c>
      <c r="L1080" s="5">
        <v>6850001</v>
      </c>
      <c r="M1080" s="6">
        <v>23.054355560000001</v>
      </c>
      <c r="N1080" s="7" t="str">
        <f>IF(ISNUMBER(_xll.BDP($C1080, "DELTA_MID")),_xll.BDP($C1080, "DELTA_MID")," ")</f>
        <v xml:space="preserve"> </v>
      </c>
      <c r="O1080" s="7" t="str">
        <f>IF(ISNUMBER(N1080),_xll.BDP($C1080, "OPT_UNDL_TICKER")," ")</f>
        <v xml:space="preserve"> </v>
      </c>
      <c r="P1080" s="8" t="str">
        <f>IF(ISNUMBER(N1080),_xll.BDP($C1080, "OPT_UNDL_PX")," ")</f>
        <v xml:space="preserve"> </v>
      </c>
      <c r="Q1080" s="7" t="str">
        <f t="shared" si="16"/>
        <v xml:space="preserve"> </v>
      </c>
      <c r="R1080" s="8" t="str">
        <f>IF(ISNUMBER(_xll.BDP($T1080&amp;" Index","DUR_ADJ_OAS_MID")),_xll.BDP($T1080&amp;" Index","DUR_ADJ_OAS_MID"),IF(ISNUMBER(_xll.BDP($T1080&amp;" Govt","DUR_ADJ_OAS_MID")),_xll.BDP($T1080&amp;" Govt","DUR_ADJ_OAS_MID")," "))</f>
        <v xml:space="preserve"> </v>
      </c>
      <c r="S1080" s="7" t="str">
        <f ca="1">IF(AND(A1079="SVOL",C1079="Cash"),                                     SUM(INDIRECT(ADDRESS(ROW()-(COUNTIF(A:A,"SVOL")),COLUMN())):INDIRECT(ADDRESS(ROW()-1,COLUMN()))),                                    IF(AND(A1080="TYA",C1080="Cash"), SUM(INDIRECT(ADDRESS(ROW()-(COUNTIF(A:A,"TYA")-1),COLUMN())):INDIRECT(ADDRESS(ROW()-1,COLUMN()))),                                    IF(AND(A1080="SVOL",ISNUMBER(FIND(" Govt",C1080))),"", IF(AND(A1080="SVOL",ISNUMBER(FIND(" Index",C1080))),J1080,                                    IF(ISNUMBER(N1080),Q1080*N1080,IF(ISNUMBER(R1080),J1080*R1080," "))))))</f>
        <v xml:space="preserve"> </v>
      </c>
      <c r="AB1080" s="8" t="s">
        <v>2826</v>
      </c>
      <c r="AG1080" s="17" t="s">
        <v>6276</v>
      </c>
    </row>
    <row r="1081" spans="1:33" x14ac:dyDescent="0.35">
      <c r="A1081" t="s">
        <v>1560</v>
      </c>
      <c r="B1081" t="s">
        <v>3651</v>
      </c>
      <c r="C1081" t="s">
        <v>3652</v>
      </c>
      <c r="D1081" t="s">
        <v>3653</v>
      </c>
      <c r="E1081" t="s">
        <v>3654</v>
      </c>
      <c r="F1081" t="s">
        <v>3655</v>
      </c>
      <c r="G1081" s="1">
        <v>-2407.5523346141822</v>
      </c>
      <c r="H1081" s="1">
        <v>201.32</v>
      </c>
      <c r="I1081" s="2">
        <v>-484688.43600452697</v>
      </c>
      <c r="J1081" s="3">
        <v>-3.0691565157624288E-3</v>
      </c>
      <c r="K1081" s="4">
        <v>157922358.63999999</v>
      </c>
      <c r="L1081" s="5">
        <v>6850001</v>
      </c>
      <c r="M1081" s="6">
        <v>23.054355560000001</v>
      </c>
      <c r="N1081" s="7" t="str">
        <f>IF(ISNUMBER(_xll.BDP($C1081, "DELTA_MID")),_xll.BDP($C1081, "DELTA_MID")," ")</f>
        <v xml:space="preserve"> </v>
      </c>
      <c r="O1081" s="7" t="str">
        <f>IF(ISNUMBER(N1081),_xll.BDP($C1081, "OPT_UNDL_TICKER")," ")</f>
        <v xml:space="preserve"> </v>
      </c>
      <c r="P1081" s="8" t="str">
        <f>IF(ISNUMBER(N1081),_xll.BDP($C1081, "OPT_UNDL_PX")," ")</f>
        <v xml:space="preserve"> </v>
      </c>
      <c r="Q1081" s="7" t="str">
        <f t="shared" si="16"/>
        <v xml:space="preserve"> </v>
      </c>
      <c r="R1081" s="8" t="str">
        <f>IF(ISNUMBER(_xll.BDP($T1081&amp;" Index","DUR_ADJ_OAS_MID")),_xll.BDP($T1081&amp;" Index","DUR_ADJ_OAS_MID"),IF(ISNUMBER(_xll.BDP($T1081&amp;" Govt","DUR_ADJ_OAS_MID")),_xll.BDP($T1081&amp;" Govt","DUR_ADJ_OAS_MID")," "))</f>
        <v xml:space="preserve"> </v>
      </c>
      <c r="S1081" s="7" t="str">
        <f ca="1">IF(AND(A1080="SVOL",C1080="Cash"),                                     SUM(INDIRECT(ADDRESS(ROW()-(COUNTIF(A:A,"SVOL")),COLUMN())):INDIRECT(ADDRESS(ROW()-1,COLUMN()))),                                    IF(AND(A1081="TYA",C1081="Cash"), SUM(INDIRECT(ADDRESS(ROW()-(COUNTIF(A:A,"TYA")-1),COLUMN())):INDIRECT(ADDRESS(ROW()-1,COLUMN()))),                                    IF(AND(A1081="SVOL",ISNUMBER(FIND(" Govt",C1081))),"", IF(AND(A1081="SVOL",ISNUMBER(FIND(" Index",C1081))),J1081,                                    IF(ISNUMBER(N1081),Q1081*N1081,IF(ISNUMBER(R1081),J1081*R1081," "))))))</f>
        <v xml:space="preserve"> </v>
      </c>
      <c r="AB1081" s="8" t="s">
        <v>2826</v>
      </c>
      <c r="AG1081" s="17" t="s">
        <v>6276</v>
      </c>
    </row>
    <row r="1082" spans="1:33" x14ac:dyDescent="0.35">
      <c r="A1082" t="s">
        <v>1560</v>
      </c>
      <c r="B1082" t="s">
        <v>3656</v>
      </c>
      <c r="C1082" t="s">
        <v>3657</v>
      </c>
      <c r="D1082" t="s">
        <v>3658</v>
      </c>
      <c r="E1082" t="s">
        <v>3659</v>
      </c>
      <c r="G1082" s="1">
        <v>-13093.35985658386</v>
      </c>
      <c r="H1082" s="1">
        <v>26.983995</v>
      </c>
      <c r="I1082" s="2">
        <v>-353311.15690325969</v>
      </c>
      <c r="J1082" s="3">
        <v>-2.2372459476030769E-3</v>
      </c>
      <c r="K1082" s="4">
        <v>157922358.63999999</v>
      </c>
      <c r="L1082" s="5">
        <v>6850001</v>
      </c>
      <c r="M1082" s="6">
        <v>23.054355560000001</v>
      </c>
      <c r="N1082" s="7" t="str">
        <f>IF(ISNUMBER(_xll.BDP($C1082, "DELTA_MID")),_xll.BDP($C1082, "DELTA_MID")," ")</f>
        <v xml:space="preserve"> </v>
      </c>
      <c r="O1082" s="7" t="str">
        <f>IF(ISNUMBER(N1082),_xll.BDP($C1082, "OPT_UNDL_TICKER")," ")</f>
        <v xml:space="preserve"> </v>
      </c>
      <c r="P1082" s="8" t="str">
        <f>IF(ISNUMBER(N1082),_xll.BDP($C1082, "OPT_UNDL_PX")," ")</f>
        <v xml:space="preserve"> </v>
      </c>
      <c r="Q1082" s="7" t="str">
        <f t="shared" si="16"/>
        <v xml:space="preserve"> </v>
      </c>
      <c r="R1082" s="8" t="str">
        <f>IF(ISNUMBER(_xll.BDP($T1082&amp;" Index","DUR_ADJ_OAS_MID")),_xll.BDP($T1082&amp;" Index","DUR_ADJ_OAS_MID"),IF(ISNUMBER(_xll.BDP($T1082&amp;" Govt","DUR_ADJ_OAS_MID")),_xll.BDP($T1082&amp;" Govt","DUR_ADJ_OAS_MID")," "))</f>
        <v xml:space="preserve"> </v>
      </c>
      <c r="S1082" s="7" t="str">
        <f ca="1">IF(AND(A1081="SVOL",C1081="Cash"),                                     SUM(INDIRECT(ADDRESS(ROW()-(COUNTIF(A:A,"SVOL")),COLUMN())):INDIRECT(ADDRESS(ROW()-1,COLUMN()))),                                    IF(AND(A1082="TYA",C1082="Cash"), SUM(INDIRECT(ADDRESS(ROW()-(COUNTIF(A:A,"TYA")-1),COLUMN())):INDIRECT(ADDRESS(ROW()-1,COLUMN()))),                                    IF(AND(A1082="SVOL",ISNUMBER(FIND(" Govt",C1082))),"", IF(AND(A1082="SVOL",ISNUMBER(FIND(" Index",C1082))),J1082,                                    IF(ISNUMBER(N1082),Q1082*N1082,IF(ISNUMBER(R1082),J1082*R1082," "))))))</f>
        <v xml:space="preserve"> </v>
      </c>
      <c r="AB1082" s="8" t="s">
        <v>2826</v>
      </c>
      <c r="AG1082" s="17" t="s">
        <v>6276</v>
      </c>
    </row>
    <row r="1083" spans="1:33" x14ac:dyDescent="0.35">
      <c r="A1083" t="s">
        <v>1560</v>
      </c>
      <c r="B1083" t="s">
        <v>3660</v>
      </c>
      <c r="C1083" t="s">
        <v>3661</v>
      </c>
      <c r="D1083" t="s">
        <v>3662</v>
      </c>
      <c r="E1083" t="s">
        <v>3663</v>
      </c>
      <c r="G1083" s="1">
        <v>-24.35603915467215</v>
      </c>
      <c r="H1083" s="1">
        <v>11540.496999999999</v>
      </c>
      <c r="I1083" s="2">
        <v>-281080.79679637653</v>
      </c>
      <c r="J1083" s="3">
        <v>-1.779867013239896E-3</v>
      </c>
      <c r="K1083" s="4">
        <v>157922358.63999999</v>
      </c>
      <c r="L1083" s="5">
        <v>6850001</v>
      </c>
      <c r="M1083" s="6">
        <v>23.054355560000001</v>
      </c>
      <c r="N1083" s="7" t="str">
        <f>IF(ISNUMBER(_xll.BDP($C1083, "DELTA_MID")),_xll.BDP($C1083, "DELTA_MID")," ")</f>
        <v xml:space="preserve"> </v>
      </c>
      <c r="O1083" s="7" t="str">
        <f>IF(ISNUMBER(N1083),_xll.BDP($C1083, "OPT_UNDL_TICKER")," ")</f>
        <v xml:space="preserve"> </v>
      </c>
      <c r="P1083" s="8" t="str">
        <f>IF(ISNUMBER(N1083),_xll.BDP($C1083, "OPT_UNDL_PX")," ")</f>
        <v xml:space="preserve"> </v>
      </c>
      <c r="Q1083" s="7" t="str">
        <f t="shared" si="16"/>
        <v xml:space="preserve"> </v>
      </c>
      <c r="R1083" s="8" t="str">
        <f>IF(ISNUMBER(_xll.BDP($T1083&amp;" Index","DUR_ADJ_OAS_MID")),_xll.BDP($T1083&amp;" Index","DUR_ADJ_OAS_MID"),IF(ISNUMBER(_xll.BDP($T1083&amp;" Govt","DUR_ADJ_OAS_MID")),_xll.BDP($T1083&amp;" Govt","DUR_ADJ_OAS_MID")," "))</f>
        <v xml:space="preserve"> </v>
      </c>
      <c r="S1083" s="7" t="str">
        <f ca="1">IF(AND(A1082="SVOL",C1082="Cash"),                                     SUM(INDIRECT(ADDRESS(ROW()-(COUNTIF(A:A,"SVOL")),COLUMN())):INDIRECT(ADDRESS(ROW()-1,COLUMN()))),                                    IF(AND(A1083="TYA",C1083="Cash"), SUM(INDIRECT(ADDRESS(ROW()-(COUNTIF(A:A,"TYA")-1),COLUMN())):INDIRECT(ADDRESS(ROW()-1,COLUMN()))),                                    IF(AND(A1083="SVOL",ISNUMBER(FIND(" Govt",C1083))),"", IF(AND(A1083="SVOL",ISNUMBER(FIND(" Index",C1083))),J1083,                                    IF(ISNUMBER(N1083),Q1083*N1083,IF(ISNUMBER(R1083),J1083*R1083," "))))))</f>
        <v xml:space="preserve"> </v>
      </c>
      <c r="AB1083" s="8" t="s">
        <v>2826</v>
      </c>
      <c r="AG1083" s="17" t="s">
        <v>6276</v>
      </c>
    </row>
    <row r="1084" spans="1:33" x14ac:dyDescent="0.35">
      <c r="A1084" t="s">
        <v>1560</v>
      </c>
      <c r="B1084" t="s">
        <v>873</v>
      </c>
      <c r="C1084" t="s">
        <v>3664</v>
      </c>
      <c r="D1084" t="s">
        <v>875</v>
      </c>
      <c r="E1084" t="s">
        <v>876</v>
      </c>
      <c r="F1084" t="s">
        <v>877</v>
      </c>
      <c r="G1084" s="1">
        <v>-19425.028636582549</v>
      </c>
      <c r="H1084" s="1">
        <v>43.13</v>
      </c>
      <c r="I1084" s="2">
        <v>-837801.48509580549</v>
      </c>
      <c r="J1084" s="3">
        <v>-5.3051480000096676E-3</v>
      </c>
      <c r="K1084" s="4">
        <v>157922358.63999999</v>
      </c>
      <c r="L1084" s="5">
        <v>6850001</v>
      </c>
      <c r="M1084" s="6">
        <v>23.054355560000001</v>
      </c>
      <c r="N1084" s="7" t="str">
        <f>IF(ISNUMBER(_xll.BDP($C1084, "DELTA_MID")),_xll.BDP($C1084, "DELTA_MID")," ")</f>
        <v xml:space="preserve"> </v>
      </c>
      <c r="O1084" s="7" t="str">
        <f>IF(ISNUMBER(N1084),_xll.BDP($C1084, "OPT_UNDL_TICKER")," ")</f>
        <v xml:space="preserve"> </v>
      </c>
      <c r="P1084" s="8" t="str">
        <f>IF(ISNUMBER(N1084),_xll.BDP($C1084, "OPT_UNDL_PX")," ")</f>
        <v xml:space="preserve"> </v>
      </c>
      <c r="Q1084" s="7" t="str">
        <f t="shared" si="16"/>
        <v xml:space="preserve"> </v>
      </c>
      <c r="R1084" s="8" t="str">
        <f>IF(ISNUMBER(_xll.BDP($T1084&amp;" Index","DUR_ADJ_OAS_MID")),_xll.BDP($T1084&amp;" Index","DUR_ADJ_OAS_MID"),IF(ISNUMBER(_xll.BDP($T1084&amp;" Govt","DUR_ADJ_OAS_MID")),_xll.BDP($T1084&amp;" Govt","DUR_ADJ_OAS_MID")," "))</f>
        <v xml:space="preserve"> </v>
      </c>
      <c r="S1084" s="7" t="str">
        <f ca="1">IF(AND(A1083="SVOL",C1083="Cash"),                                     SUM(INDIRECT(ADDRESS(ROW()-(COUNTIF(A:A,"SVOL")),COLUMN())):INDIRECT(ADDRESS(ROW()-1,COLUMN()))),                                    IF(AND(A1084="TYA",C1084="Cash"), SUM(INDIRECT(ADDRESS(ROW()-(COUNTIF(A:A,"TYA")-1),COLUMN())):INDIRECT(ADDRESS(ROW()-1,COLUMN()))),                                    IF(AND(A1084="SVOL",ISNUMBER(FIND(" Govt",C1084))),"", IF(AND(A1084="SVOL",ISNUMBER(FIND(" Index",C1084))),J1084,                                    IF(ISNUMBER(N1084),Q1084*N1084,IF(ISNUMBER(R1084),J1084*R1084," "))))))</f>
        <v xml:space="preserve"> </v>
      </c>
      <c r="AB1084" s="8" t="s">
        <v>2826</v>
      </c>
      <c r="AG1084" s="17" t="s">
        <v>6276</v>
      </c>
    </row>
    <row r="1085" spans="1:33" x14ac:dyDescent="0.35">
      <c r="A1085" t="s">
        <v>1560</v>
      </c>
      <c r="B1085" t="s">
        <v>3665</v>
      </c>
      <c r="C1085" t="s">
        <v>3666</v>
      </c>
      <c r="D1085" t="s">
        <v>3667</v>
      </c>
      <c r="E1085" t="s">
        <v>3668</v>
      </c>
      <c r="G1085" s="1">
        <v>-364.7701448579985</v>
      </c>
      <c r="H1085" s="1">
        <v>555.16207999999995</v>
      </c>
      <c r="I1085" s="2">
        <v>-202506.5523412677</v>
      </c>
      <c r="J1085" s="3">
        <v>-1.282317172091521E-3</v>
      </c>
      <c r="K1085" s="4">
        <v>157922358.63999999</v>
      </c>
      <c r="L1085" s="5">
        <v>6850001</v>
      </c>
      <c r="M1085" s="6">
        <v>23.054355560000001</v>
      </c>
      <c r="N1085" s="7" t="str">
        <f>IF(ISNUMBER(_xll.BDP($C1085, "DELTA_MID")),_xll.BDP($C1085, "DELTA_MID")," ")</f>
        <v xml:space="preserve"> </v>
      </c>
      <c r="O1085" s="7" t="str">
        <f>IF(ISNUMBER(N1085),_xll.BDP($C1085, "OPT_UNDL_TICKER")," ")</f>
        <v xml:space="preserve"> </v>
      </c>
      <c r="P1085" s="8" t="str">
        <f>IF(ISNUMBER(N1085),_xll.BDP($C1085, "OPT_UNDL_PX")," ")</f>
        <v xml:space="preserve"> </v>
      </c>
      <c r="Q1085" s="7" t="str">
        <f t="shared" si="16"/>
        <v xml:space="preserve"> </v>
      </c>
      <c r="R1085" s="8" t="str">
        <f>IF(ISNUMBER(_xll.BDP($T1085&amp;" Index","DUR_ADJ_OAS_MID")),_xll.BDP($T1085&amp;" Index","DUR_ADJ_OAS_MID"),IF(ISNUMBER(_xll.BDP($T1085&amp;" Govt","DUR_ADJ_OAS_MID")),_xll.BDP($T1085&amp;" Govt","DUR_ADJ_OAS_MID")," "))</f>
        <v xml:space="preserve"> </v>
      </c>
      <c r="S1085" s="7" t="str">
        <f ca="1">IF(AND(A1084="SVOL",C1084="Cash"),                                     SUM(INDIRECT(ADDRESS(ROW()-(COUNTIF(A:A,"SVOL")),COLUMN())):INDIRECT(ADDRESS(ROW()-1,COLUMN()))),                                    IF(AND(A1085="TYA",C1085="Cash"), SUM(INDIRECT(ADDRESS(ROW()-(COUNTIF(A:A,"TYA")-1),COLUMN())):INDIRECT(ADDRESS(ROW()-1,COLUMN()))),                                    IF(AND(A1085="SVOL",ISNUMBER(FIND(" Govt",C1085))),"", IF(AND(A1085="SVOL",ISNUMBER(FIND(" Index",C1085))),J1085,                                    IF(ISNUMBER(N1085),Q1085*N1085,IF(ISNUMBER(R1085),J1085*R1085," "))))))</f>
        <v xml:space="preserve"> </v>
      </c>
      <c r="AB1085" s="8" t="s">
        <v>2826</v>
      </c>
      <c r="AG1085" s="17" t="s">
        <v>6276</v>
      </c>
    </row>
    <row r="1086" spans="1:33" x14ac:dyDescent="0.35">
      <c r="A1086" t="s">
        <v>1560</v>
      </c>
      <c r="B1086" t="s">
        <v>3669</v>
      </c>
      <c r="C1086" t="s">
        <v>3670</v>
      </c>
      <c r="D1086" t="s">
        <v>3671</v>
      </c>
      <c r="E1086" t="s">
        <v>3672</v>
      </c>
      <c r="G1086" s="1">
        <v>-7.7965066453594476</v>
      </c>
      <c r="H1086" s="1">
        <v>10073.5975</v>
      </c>
      <c r="I1086" s="2">
        <v>-78538.869851426323</v>
      </c>
      <c r="J1086" s="3">
        <v>-4.9732584117783871E-4</v>
      </c>
      <c r="K1086" s="4">
        <v>157922358.63999999</v>
      </c>
      <c r="L1086" s="5">
        <v>6850001</v>
      </c>
      <c r="M1086" s="6">
        <v>23.054355560000001</v>
      </c>
      <c r="N1086" s="7" t="str">
        <f>IF(ISNUMBER(_xll.BDP($C1086, "DELTA_MID")),_xll.BDP($C1086, "DELTA_MID")," ")</f>
        <v xml:space="preserve"> </v>
      </c>
      <c r="O1086" s="7" t="str">
        <f>IF(ISNUMBER(N1086),_xll.BDP($C1086, "OPT_UNDL_TICKER")," ")</f>
        <v xml:space="preserve"> </v>
      </c>
      <c r="P1086" s="8" t="str">
        <f>IF(ISNUMBER(N1086),_xll.BDP($C1086, "OPT_UNDL_PX")," ")</f>
        <v xml:space="preserve"> </v>
      </c>
      <c r="Q1086" s="7" t="str">
        <f t="shared" si="16"/>
        <v xml:space="preserve"> </v>
      </c>
      <c r="R1086" s="8" t="str">
        <f>IF(ISNUMBER(_xll.BDP($T1086&amp;" Index","DUR_ADJ_OAS_MID")),_xll.BDP($T1086&amp;" Index","DUR_ADJ_OAS_MID"),IF(ISNUMBER(_xll.BDP($T1086&amp;" Govt","DUR_ADJ_OAS_MID")),_xll.BDP($T1086&amp;" Govt","DUR_ADJ_OAS_MID")," "))</f>
        <v xml:space="preserve"> </v>
      </c>
      <c r="S1086" s="7" t="str">
        <f ca="1">IF(AND(A1085="SVOL",C1085="Cash"),                                     SUM(INDIRECT(ADDRESS(ROW()-(COUNTIF(A:A,"SVOL")),COLUMN())):INDIRECT(ADDRESS(ROW()-1,COLUMN()))),                                    IF(AND(A1086="TYA",C1086="Cash"), SUM(INDIRECT(ADDRESS(ROW()-(COUNTIF(A:A,"TYA")-1),COLUMN())):INDIRECT(ADDRESS(ROW()-1,COLUMN()))),                                    IF(AND(A1086="SVOL",ISNUMBER(FIND(" Govt",C1086))),"", IF(AND(A1086="SVOL",ISNUMBER(FIND(" Index",C1086))),J1086,                                    IF(ISNUMBER(N1086),Q1086*N1086,IF(ISNUMBER(R1086),J1086*R1086," "))))))</f>
        <v xml:space="preserve"> </v>
      </c>
      <c r="AB1086" s="8" t="s">
        <v>2826</v>
      </c>
      <c r="AG1086" s="17" t="s">
        <v>6276</v>
      </c>
    </row>
    <row r="1087" spans="1:33" x14ac:dyDescent="0.35">
      <c r="A1087" t="s">
        <v>1560</v>
      </c>
      <c r="B1087" t="s">
        <v>3673</v>
      </c>
      <c r="C1087" t="s">
        <v>3674</v>
      </c>
      <c r="D1087" t="s">
        <v>3675</v>
      </c>
      <c r="E1087" t="s">
        <v>3676</v>
      </c>
      <c r="F1087" t="s">
        <v>3677</v>
      </c>
      <c r="G1087" s="1">
        <v>-1733.158953204879</v>
      </c>
      <c r="H1087" s="1">
        <v>227.52</v>
      </c>
      <c r="I1087" s="2">
        <v>-394328.32503317407</v>
      </c>
      <c r="J1087" s="3">
        <v>-2.4969759091053442E-3</v>
      </c>
      <c r="K1087" s="4">
        <v>157922358.63999999</v>
      </c>
      <c r="L1087" s="5">
        <v>6850001</v>
      </c>
      <c r="M1087" s="6">
        <v>23.054355560000001</v>
      </c>
      <c r="N1087" s="7" t="str">
        <f>IF(ISNUMBER(_xll.BDP($C1087, "DELTA_MID")),_xll.BDP($C1087, "DELTA_MID")," ")</f>
        <v xml:space="preserve"> </v>
      </c>
      <c r="O1087" s="7" t="str">
        <f>IF(ISNUMBER(N1087),_xll.BDP($C1087, "OPT_UNDL_TICKER")," ")</f>
        <v xml:space="preserve"> </v>
      </c>
      <c r="P1087" s="8" t="str">
        <f>IF(ISNUMBER(N1087),_xll.BDP($C1087, "OPT_UNDL_PX")," ")</f>
        <v xml:space="preserve"> </v>
      </c>
      <c r="Q1087" s="7" t="str">
        <f t="shared" si="16"/>
        <v xml:space="preserve"> </v>
      </c>
      <c r="R1087" s="8" t="str">
        <f>IF(ISNUMBER(_xll.BDP($T1087&amp;" Index","DUR_ADJ_OAS_MID")),_xll.BDP($T1087&amp;" Index","DUR_ADJ_OAS_MID"),IF(ISNUMBER(_xll.BDP($T1087&amp;" Govt","DUR_ADJ_OAS_MID")),_xll.BDP($T1087&amp;" Govt","DUR_ADJ_OAS_MID")," "))</f>
        <v xml:space="preserve"> </v>
      </c>
      <c r="S1087" s="7" t="str">
        <f ca="1">IF(AND(A1086="SVOL",C1086="Cash"),                                     SUM(INDIRECT(ADDRESS(ROW()-(COUNTIF(A:A,"SVOL")),COLUMN())):INDIRECT(ADDRESS(ROW()-1,COLUMN()))),                                    IF(AND(A1087="TYA",C1087="Cash"), SUM(INDIRECT(ADDRESS(ROW()-(COUNTIF(A:A,"TYA")-1),COLUMN())):INDIRECT(ADDRESS(ROW()-1,COLUMN()))),                                    IF(AND(A1087="SVOL",ISNUMBER(FIND(" Govt",C1087))),"", IF(AND(A1087="SVOL",ISNUMBER(FIND(" Index",C1087))),J1087,                                    IF(ISNUMBER(N1087),Q1087*N1087,IF(ISNUMBER(R1087),J1087*R1087," "))))))</f>
        <v xml:space="preserve"> </v>
      </c>
      <c r="AB1087" s="8" t="s">
        <v>2826</v>
      </c>
      <c r="AG1087" s="17" t="s">
        <v>6276</v>
      </c>
    </row>
    <row r="1088" spans="1:33" x14ac:dyDescent="0.35">
      <c r="A1088" t="s">
        <v>1560</v>
      </c>
      <c r="B1088" t="s">
        <v>3678</v>
      </c>
      <c r="C1088" t="s">
        <v>3679</v>
      </c>
      <c r="D1088" t="s">
        <v>3680</v>
      </c>
      <c r="E1088" t="s">
        <v>3681</v>
      </c>
      <c r="F1088" t="s">
        <v>3682</v>
      </c>
      <c r="G1088" s="1">
        <v>-1124.3842285923749</v>
      </c>
      <c r="H1088" s="1">
        <v>67.19</v>
      </c>
      <c r="I1088" s="2">
        <v>-75547.376319121657</v>
      </c>
      <c r="J1088" s="3">
        <v>-4.7838302929187852E-4</v>
      </c>
      <c r="K1088" s="4">
        <v>157922358.63999999</v>
      </c>
      <c r="L1088" s="5">
        <v>6850001</v>
      </c>
      <c r="M1088" s="6">
        <v>23.054355560000001</v>
      </c>
      <c r="N1088" s="7" t="str">
        <f>IF(ISNUMBER(_xll.BDP($C1088, "DELTA_MID")),_xll.BDP($C1088, "DELTA_MID")," ")</f>
        <v xml:space="preserve"> </v>
      </c>
      <c r="O1088" s="7" t="str">
        <f>IF(ISNUMBER(N1088),_xll.BDP($C1088, "OPT_UNDL_TICKER")," ")</f>
        <v xml:space="preserve"> </v>
      </c>
      <c r="P1088" s="8" t="str">
        <f>IF(ISNUMBER(N1088),_xll.BDP($C1088, "OPT_UNDL_PX")," ")</f>
        <v xml:space="preserve"> </v>
      </c>
      <c r="Q1088" s="7" t="str">
        <f t="shared" si="16"/>
        <v xml:space="preserve"> </v>
      </c>
      <c r="R1088" s="8" t="str">
        <f>IF(ISNUMBER(_xll.BDP($T1088&amp;" Index","DUR_ADJ_OAS_MID")),_xll.BDP($T1088&amp;" Index","DUR_ADJ_OAS_MID"),IF(ISNUMBER(_xll.BDP($T1088&amp;" Govt","DUR_ADJ_OAS_MID")),_xll.BDP($T1088&amp;" Govt","DUR_ADJ_OAS_MID")," "))</f>
        <v xml:space="preserve"> </v>
      </c>
      <c r="S1088" s="7" t="str">
        <f ca="1">IF(AND(A1087="SVOL",C1087="Cash"),                                     SUM(INDIRECT(ADDRESS(ROW()-(COUNTIF(A:A,"SVOL")),COLUMN())):INDIRECT(ADDRESS(ROW()-1,COLUMN()))),                                    IF(AND(A1088="TYA",C1088="Cash"), SUM(INDIRECT(ADDRESS(ROW()-(COUNTIF(A:A,"TYA")-1),COLUMN())):INDIRECT(ADDRESS(ROW()-1,COLUMN()))),                                    IF(AND(A1088="SVOL",ISNUMBER(FIND(" Govt",C1088))),"", IF(AND(A1088="SVOL",ISNUMBER(FIND(" Index",C1088))),J1088,                                    IF(ISNUMBER(N1088),Q1088*N1088,IF(ISNUMBER(R1088),J1088*R1088," "))))))</f>
        <v xml:space="preserve"> </v>
      </c>
      <c r="AB1088" s="8" t="s">
        <v>2826</v>
      </c>
      <c r="AG1088" s="17" t="s">
        <v>6276</v>
      </c>
    </row>
    <row r="1089" spans="1:33" x14ac:dyDescent="0.35">
      <c r="A1089" t="s">
        <v>1560</v>
      </c>
      <c r="B1089" t="s">
        <v>3683</v>
      </c>
      <c r="C1089" t="s">
        <v>3684</v>
      </c>
      <c r="D1089" t="s">
        <v>3685</v>
      </c>
      <c r="E1089" t="s">
        <v>3686</v>
      </c>
      <c r="F1089" t="s">
        <v>3687</v>
      </c>
      <c r="G1089" s="1">
        <v>-7888.4582010062722</v>
      </c>
      <c r="H1089" s="1">
        <v>24.64</v>
      </c>
      <c r="I1089" s="2">
        <v>-194371.61007279449</v>
      </c>
      <c r="J1089" s="3">
        <v>-1.2308048825175181E-3</v>
      </c>
      <c r="K1089" s="4">
        <v>157922358.63999999</v>
      </c>
      <c r="L1089" s="5">
        <v>6850001</v>
      </c>
      <c r="M1089" s="6">
        <v>23.054355560000001</v>
      </c>
      <c r="N1089" s="7" t="str">
        <f>IF(ISNUMBER(_xll.BDP($C1089, "DELTA_MID")),_xll.BDP($C1089, "DELTA_MID")," ")</f>
        <v xml:space="preserve"> </v>
      </c>
      <c r="O1089" s="7" t="str">
        <f>IF(ISNUMBER(N1089),_xll.BDP($C1089, "OPT_UNDL_TICKER")," ")</f>
        <v xml:space="preserve"> </v>
      </c>
      <c r="P1089" s="8" t="str">
        <f>IF(ISNUMBER(N1089),_xll.BDP($C1089, "OPT_UNDL_PX")," ")</f>
        <v xml:space="preserve"> </v>
      </c>
      <c r="Q1089" s="7" t="str">
        <f t="shared" ref="Q1089:Q1152" si="17">IF(ISNUMBER(N1089),+G1089*100*P1089/K1089," ")</f>
        <v xml:space="preserve"> </v>
      </c>
      <c r="R1089" s="8" t="str">
        <f>IF(ISNUMBER(_xll.BDP($T1089&amp;" Index","DUR_ADJ_OAS_MID")),_xll.BDP($T1089&amp;" Index","DUR_ADJ_OAS_MID"),IF(ISNUMBER(_xll.BDP($T1089&amp;" Govt","DUR_ADJ_OAS_MID")),_xll.BDP($T1089&amp;" Govt","DUR_ADJ_OAS_MID")," "))</f>
        <v xml:space="preserve"> </v>
      </c>
      <c r="S1089" s="7" t="str">
        <f ca="1">IF(AND(A1088="SVOL",C1088="Cash"),                                     SUM(INDIRECT(ADDRESS(ROW()-(COUNTIF(A:A,"SVOL")),COLUMN())):INDIRECT(ADDRESS(ROW()-1,COLUMN()))),                                    IF(AND(A1089="TYA",C1089="Cash"), SUM(INDIRECT(ADDRESS(ROW()-(COUNTIF(A:A,"TYA")-1),COLUMN())):INDIRECT(ADDRESS(ROW()-1,COLUMN()))),                                    IF(AND(A1089="SVOL",ISNUMBER(FIND(" Govt",C1089))),"", IF(AND(A1089="SVOL",ISNUMBER(FIND(" Index",C1089))),J1089,                                    IF(ISNUMBER(N1089),Q1089*N1089,IF(ISNUMBER(R1089),J1089*R1089," "))))))</f>
        <v xml:space="preserve"> </v>
      </c>
      <c r="AB1089" s="8" t="s">
        <v>2826</v>
      </c>
      <c r="AG1089" s="17" t="s">
        <v>6276</v>
      </c>
    </row>
    <row r="1090" spans="1:33" x14ac:dyDescent="0.35">
      <c r="A1090" t="s">
        <v>1560</v>
      </c>
      <c r="B1090" t="s">
        <v>3688</v>
      </c>
      <c r="C1090" t="s">
        <v>3689</v>
      </c>
      <c r="D1090" t="s">
        <v>3690</v>
      </c>
      <c r="E1090" t="s">
        <v>3691</v>
      </c>
      <c r="F1090" t="s">
        <v>3692</v>
      </c>
      <c r="G1090" s="1">
        <v>-10109.67120752661</v>
      </c>
      <c r="H1090" s="1">
        <v>11.15024</v>
      </c>
      <c r="I1090" s="2">
        <v>-112725.26028501151</v>
      </c>
      <c r="J1090" s="3">
        <v>-7.1380177737833902E-4</v>
      </c>
      <c r="K1090" s="4">
        <v>157922358.63999999</v>
      </c>
      <c r="L1090" s="5">
        <v>6850001</v>
      </c>
      <c r="M1090" s="6">
        <v>23.054355560000001</v>
      </c>
      <c r="N1090" s="7" t="str">
        <f>IF(ISNUMBER(_xll.BDP($C1090, "DELTA_MID")),_xll.BDP($C1090, "DELTA_MID")," ")</f>
        <v xml:space="preserve"> </v>
      </c>
      <c r="O1090" s="7" t="str">
        <f>IF(ISNUMBER(N1090),_xll.BDP($C1090, "OPT_UNDL_TICKER")," ")</f>
        <v xml:space="preserve"> </v>
      </c>
      <c r="P1090" s="8" t="str">
        <f>IF(ISNUMBER(N1090),_xll.BDP($C1090, "OPT_UNDL_PX")," ")</f>
        <v xml:space="preserve"> </v>
      </c>
      <c r="Q1090" s="7" t="str">
        <f t="shared" si="17"/>
        <v xml:space="preserve"> </v>
      </c>
      <c r="R1090" s="8" t="str">
        <f>IF(ISNUMBER(_xll.BDP($T1090&amp;" Index","DUR_ADJ_OAS_MID")),_xll.BDP($T1090&amp;" Index","DUR_ADJ_OAS_MID"),IF(ISNUMBER(_xll.BDP($T1090&amp;" Govt","DUR_ADJ_OAS_MID")),_xll.BDP($T1090&amp;" Govt","DUR_ADJ_OAS_MID")," "))</f>
        <v xml:space="preserve"> </v>
      </c>
      <c r="S1090" s="7" t="str">
        <f ca="1">IF(AND(A1089="SVOL",C1089="Cash"),                                     SUM(INDIRECT(ADDRESS(ROW()-(COUNTIF(A:A,"SVOL")),COLUMN())):INDIRECT(ADDRESS(ROW()-1,COLUMN()))),                                    IF(AND(A1090="TYA",C1090="Cash"), SUM(INDIRECT(ADDRESS(ROW()-(COUNTIF(A:A,"TYA")-1),COLUMN())):INDIRECT(ADDRESS(ROW()-1,COLUMN()))),                                    IF(AND(A1090="SVOL",ISNUMBER(FIND(" Govt",C1090))),"", IF(AND(A1090="SVOL",ISNUMBER(FIND(" Index",C1090))),J1090,                                    IF(ISNUMBER(N1090),Q1090*N1090,IF(ISNUMBER(R1090),J1090*R1090," "))))))</f>
        <v xml:space="preserve"> </v>
      </c>
      <c r="AB1090" s="8" t="s">
        <v>2826</v>
      </c>
      <c r="AG1090" s="17" t="s">
        <v>6276</v>
      </c>
    </row>
    <row r="1091" spans="1:33" x14ac:dyDescent="0.35">
      <c r="A1091" t="s">
        <v>1560</v>
      </c>
      <c r="B1091" t="s">
        <v>315</v>
      </c>
      <c r="C1091" t="s">
        <v>3693</v>
      </c>
      <c r="D1091" t="s">
        <v>317</v>
      </c>
      <c r="E1091" t="s">
        <v>318</v>
      </c>
      <c r="F1091" t="s">
        <v>319</v>
      </c>
      <c r="G1091" s="1">
        <v>-49035.475517308863</v>
      </c>
      <c r="H1091" s="1">
        <v>25.67</v>
      </c>
      <c r="I1091" s="2">
        <v>-1258740.6565293181</v>
      </c>
      <c r="J1091" s="3">
        <v>-7.9706297915594412E-3</v>
      </c>
      <c r="K1091" s="4">
        <v>157922358.63999999</v>
      </c>
      <c r="L1091" s="5">
        <v>6850001</v>
      </c>
      <c r="M1091" s="6">
        <v>23.054355560000001</v>
      </c>
      <c r="N1091" s="7" t="str">
        <f>IF(ISNUMBER(_xll.BDP($C1091, "DELTA_MID")),_xll.BDP($C1091, "DELTA_MID")," ")</f>
        <v xml:space="preserve"> </v>
      </c>
      <c r="O1091" s="7" t="str">
        <f>IF(ISNUMBER(N1091),_xll.BDP($C1091, "OPT_UNDL_TICKER")," ")</f>
        <v xml:space="preserve"> </v>
      </c>
      <c r="P1091" s="8" t="str">
        <f>IF(ISNUMBER(N1091),_xll.BDP($C1091, "OPT_UNDL_PX")," ")</f>
        <v xml:space="preserve"> </v>
      </c>
      <c r="Q1091" s="7" t="str">
        <f t="shared" si="17"/>
        <v xml:space="preserve"> </v>
      </c>
      <c r="R1091" s="8" t="str">
        <f>IF(ISNUMBER(_xll.BDP($T1091&amp;" Index","DUR_ADJ_OAS_MID")),_xll.BDP($T1091&amp;" Index","DUR_ADJ_OAS_MID"),IF(ISNUMBER(_xll.BDP($T1091&amp;" Govt","DUR_ADJ_OAS_MID")),_xll.BDP($T1091&amp;" Govt","DUR_ADJ_OAS_MID")," "))</f>
        <v xml:space="preserve"> </v>
      </c>
      <c r="S1091" s="7" t="str">
        <f ca="1">IF(AND(A1090="SVOL",C1090="Cash"),                                     SUM(INDIRECT(ADDRESS(ROW()-(COUNTIF(A:A,"SVOL")),COLUMN())):INDIRECT(ADDRESS(ROW()-1,COLUMN()))),                                    IF(AND(A1091="TYA",C1091="Cash"), SUM(INDIRECT(ADDRESS(ROW()-(COUNTIF(A:A,"TYA")-1),COLUMN())):INDIRECT(ADDRESS(ROW()-1,COLUMN()))),                                    IF(AND(A1091="SVOL",ISNUMBER(FIND(" Govt",C1091))),"", IF(AND(A1091="SVOL",ISNUMBER(FIND(" Index",C1091))),J1091,                                    IF(ISNUMBER(N1091),Q1091*N1091,IF(ISNUMBER(R1091),J1091*R1091," "))))))</f>
        <v xml:space="preserve"> </v>
      </c>
      <c r="AB1091" s="8" t="s">
        <v>2826</v>
      </c>
      <c r="AG1091" s="17" t="s">
        <v>6276</v>
      </c>
    </row>
    <row r="1092" spans="1:33" x14ac:dyDescent="0.35">
      <c r="A1092" t="s">
        <v>1560</v>
      </c>
      <c r="B1092" t="s">
        <v>3694</v>
      </c>
      <c r="C1092" t="s">
        <v>3695</v>
      </c>
      <c r="D1092" t="s">
        <v>3696</v>
      </c>
      <c r="E1092" t="s">
        <v>3697</v>
      </c>
      <c r="F1092" t="s">
        <v>3698</v>
      </c>
      <c r="G1092" s="1">
        <v>-4575.4555548048256</v>
      </c>
      <c r="H1092" s="1">
        <v>233.86</v>
      </c>
      <c r="I1092" s="2">
        <v>-1070016.036046657</v>
      </c>
      <c r="J1092" s="3">
        <v>-6.7755829210090924E-3</v>
      </c>
      <c r="K1092" s="4">
        <v>157922358.63999999</v>
      </c>
      <c r="L1092" s="5">
        <v>6850001</v>
      </c>
      <c r="M1092" s="6">
        <v>23.054355560000001</v>
      </c>
      <c r="N1092" s="7" t="str">
        <f>IF(ISNUMBER(_xll.BDP($C1092, "DELTA_MID")),_xll.BDP($C1092, "DELTA_MID")," ")</f>
        <v xml:space="preserve"> </v>
      </c>
      <c r="O1092" s="7" t="str">
        <f>IF(ISNUMBER(N1092),_xll.BDP($C1092, "OPT_UNDL_TICKER")," ")</f>
        <v xml:space="preserve"> </v>
      </c>
      <c r="P1092" s="8" t="str">
        <f>IF(ISNUMBER(N1092),_xll.BDP($C1092, "OPT_UNDL_PX")," ")</f>
        <v xml:space="preserve"> </v>
      </c>
      <c r="Q1092" s="7" t="str">
        <f t="shared" si="17"/>
        <v xml:space="preserve"> </v>
      </c>
      <c r="R1092" s="8" t="str">
        <f>IF(ISNUMBER(_xll.BDP($T1092&amp;" Index","DUR_ADJ_OAS_MID")),_xll.BDP($T1092&amp;" Index","DUR_ADJ_OAS_MID"),IF(ISNUMBER(_xll.BDP($T1092&amp;" Govt","DUR_ADJ_OAS_MID")),_xll.BDP($T1092&amp;" Govt","DUR_ADJ_OAS_MID")," "))</f>
        <v xml:space="preserve"> </v>
      </c>
      <c r="S1092" s="7" t="str">
        <f ca="1">IF(AND(A1091="SVOL",C1091="Cash"),                                     SUM(INDIRECT(ADDRESS(ROW()-(COUNTIF(A:A,"SVOL")),COLUMN())):INDIRECT(ADDRESS(ROW()-1,COLUMN()))),                                    IF(AND(A1092="TYA",C1092="Cash"), SUM(INDIRECT(ADDRESS(ROW()-(COUNTIF(A:A,"TYA")-1),COLUMN())):INDIRECT(ADDRESS(ROW()-1,COLUMN()))),                                    IF(AND(A1092="SVOL",ISNUMBER(FIND(" Govt",C1092))),"", IF(AND(A1092="SVOL",ISNUMBER(FIND(" Index",C1092))),J1092,                                    IF(ISNUMBER(N1092),Q1092*N1092,IF(ISNUMBER(R1092),J1092*R1092," "))))))</f>
        <v xml:space="preserve"> </v>
      </c>
      <c r="AB1092" s="8" t="s">
        <v>2826</v>
      </c>
      <c r="AG1092" s="17" t="s">
        <v>6276</v>
      </c>
    </row>
    <row r="1093" spans="1:33" x14ac:dyDescent="0.35">
      <c r="A1093" t="s">
        <v>1560</v>
      </c>
      <c r="B1093" t="s">
        <v>3699</v>
      </c>
      <c r="C1093" t="s">
        <v>3700</v>
      </c>
      <c r="D1093" t="s">
        <v>3701</v>
      </c>
      <c r="E1093" t="s">
        <v>3702</v>
      </c>
      <c r="G1093" s="1">
        <v>-24844.929948864708</v>
      </c>
      <c r="H1093" s="1">
        <v>14.2611375</v>
      </c>
      <c r="I1093" s="2">
        <v>-354316.96217862761</v>
      </c>
      <c r="J1093" s="3">
        <v>-2.2436149335024122E-3</v>
      </c>
      <c r="K1093" s="4">
        <v>157922358.63999999</v>
      </c>
      <c r="L1093" s="5">
        <v>6850001</v>
      </c>
      <c r="M1093" s="6">
        <v>23.054355560000001</v>
      </c>
      <c r="N1093" s="7" t="str">
        <f>IF(ISNUMBER(_xll.BDP($C1093, "DELTA_MID")),_xll.BDP($C1093, "DELTA_MID")," ")</f>
        <v xml:space="preserve"> </v>
      </c>
      <c r="O1093" s="7" t="str">
        <f>IF(ISNUMBER(N1093),_xll.BDP($C1093, "OPT_UNDL_TICKER")," ")</f>
        <v xml:space="preserve"> </v>
      </c>
      <c r="P1093" s="8" t="str">
        <f>IF(ISNUMBER(N1093),_xll.BDP($C1093, "OPT_UNDL_PX")," ")</f>
        <v xml:space="preserve"> </v>
      </c>
      <c r="Q1093" s="7" t="str">
        <f t="shared" si="17"/>
        <v xml:space="preserve"> </v>
      </c>
      <c r="R1093" s="8" t="str">
        <f>IF(ISNUMBER(_xll.BDP($T1093&amp;" Index","DUR_ADJ_OAS_MID")),_xll.BDP($T1093&amp;" Index","DUR_ADJ_OAS_MID"),IF(ISNUMBER(_xll.BDP($T1093&amp;" Govt","DUR_ADJ_OAS_MID")),_xll.BDP($T1093&amp;" Govt","DUR_ADJ_OAS_MID")," "))</f>
        <v xml:space="preserve"> </v>
      </c>
      <c r="S1093" s="7" t="str">
        <f ca="1">IF(AND(A1092="SVOL",C1092="Cash"),                                     SUM(INDIRECT(ADDRESS(ROW()-(COUNTIF(A:A,"SVOL")),COLUMN())):INDIRECT(ADDRESS(ROW()-1,COLUMN()))),                                    IF(AND(A1093="TYA",C1093="Cash"), SUM(INDIRECT(ADDRESS(ROW()-(COUNTIF(A:A,"TYA")-1),COLUMN())):INDIRECT(ADDRESS(ROW()-1,COLUMN()))),                                    IF(AND(A1093="SVOL",ISNUMBER(FIND(" Govt",C1093))),"", IF(AND(A1093="SVOL",ISNUMBER(FIND(" Index",C1093))),J1093,                                    IF(ISNUMBER(N1093),Q1093*N1093,IF(ISNUMBER(R1093),J1093*R1093," "))))))</f>
        <v xml:space="preserve"> </v>
      </c>
      <c r="AB1093" s="8" t="s">
        <v>2826</v>
      </c>
      <c r="AG1093" s="17" t="s">
        <v>6276</v>
      </c>
    </row>
    <row r="1094" spans="1:33" x14ac:dyDescent="0.35">
      <c r="A1094" t="s">
        <v>1560</v>
      </c>
      <c r="B1094" t="s">
        <v>3703</v>
      </c>
      <c r="C1094" t="s">
        <v>3704</v>
      </c>
      <c r="D1094" t="s">
        <v>3705</v>
      </c>
      <c r="E1094" t="s">
        <v>3706</v>
      </c>
      <c r="G1094" s="1">
        <v>-95.576922043646292</v>
      </c>
      <c r="H1094" s="1">
        <v>827.25279999999987</v>
      </c>
      <c r="I1094" s="2">
        <v>-79066.276375988105</v>
      </c>
      <c r="J1094" s="3">
        <v>-5.0066549826695338E-4</v>
      </c>
      <c r="K1094" s="4">
        <v>157922358.63999999</v>
      </c>
      <c r="L1094" s="5">
        <v>6850001</v>
      </c>
      <c r="M1094" s="6">
        <v>23.054355560000001</v>
      </c>
      <c r="N1094" s="7" t="str">
        <f>IF(ISNUMBER(_xll.BDP($C1094, "DELTA_MID")),_xll.BDP($C1094, "DELTA_MID")," ")</f>
        <v xml:space="preserve"> </v>
      </c>
      <c r="O1094" s="7" t="str">
        <f>IF(ISNUMBER(N1094),_xll.BDP($C1094, "OPT_UNDL_TICKER")," ")</f>
        <v xml:space="preserve"> </v>
      </c>
      <c r="P1094" s="8" t="str">
        <f>IF(ISNUMBER(N1094),_xll.BDP($C1094, "OPT_UNDL_PX")," ")</f>
        <v xml:space="preserve"> </v>
      </c>
      <c r="Q1094" s="7" t="str">
        <f t="shared" si="17"/>
        <v xml:space="preserve"> </v>
      </c>
      <c r="R1094" s="8" t="str">
        <f>IF(ISNUMBER(_xll.BDP($T1094&amp;" Index","DUR_ADJ_OAS_MID")),_xll.BDP($T1094&amp;" Index","DUR_ADJ_OAS_MID"),IF(ISNUMBER(_xll.BDP($T1094&amp;" Govt","DUR_ADJ_OAS_MID")),_xll.BDP($T1094&amp;" Govt","DUR_ADJ_OAS_MID")," "))</f>
        <v xml:space="preserve"> </v>
      </c>
      <c r="S1094" s="7" t="str">
        <f ca="1">IF(AND(A1093="SVOL",C1093="Cash"),                                     SUM(INDIRECT(ADDRESS(ROW()-(COUNTIF(A:A,"SVOL")),COLUMN())):INDIRECT(ADDRESS(ROW()-1,COLUMN()))),                                    IF(AND(A1094="TYA",C1094="Cash"), SUM(INDIRECT(ADDRESS(ROW()-(COUNTIF(A:A,"TYA")-1),COLUMN())):INDIRECT(ADDRESS(ROW()-1,COLUMN()))),                                    IF(AND(A1094="SVOL",ISNUMBER(FIND(" Govt",C1094))),"", IF(AND(A1094="SVOL",ISNUMBER(FIND(" Index",C1094))),J1094,                                    IF(ISNUMBER(N1094),Q1094*N1094,IF(ISNUMBER(R1094),J1094*R1094," "))))))</f>
        <v xml:space="preserve"> </v>
      </c>
      <c r="AB1094" s="8" t="s">
        <v>2826</v>
      </c>
      <c r="AG1094" s="17" t="s">
        <v>6276</v>
      </c>
    </row>
    <row r="1095" spans="1:33" x14ac:dyDescent="0.35">
      <c r="A1095" t="s">
        <v>1560</v>
      </c>
      <c r="B1095" t="s">
        <v>3707</v>
      </c>
      <c r="C1095" t="s">
        <v>3708</v>
      </c>
      <c r="D1095" t="s">
        <v>3709</v>
      </c>
      <c r="E1095" t="s">
        <v>3710</v>
      </c>
      <c r="F1095" t="s">
        <v>3711</v>
      </c>
      <c r="G1095" s="1">
        <v>-2888.7019350082242</v>
      </c>
      <c r="H1095" s="1">
        <v>88.79</v>
      </c>
      <c r="I1095" s="2">
        <v>-256487.84480938021</v>
      </c>
      <c r="J1095" s="3">
        <v>-1.624138893429715E-3</v>
      </c>
      <c r="K1095" s="4">
        <v>157922358.63999999</v>
      </c>
      <c r="L1095" s="5">
        <v>6850001</v>
      </c>
      <c r="M1095" s="6">
        <v>23.054355560000001</v>
      </c>
      <c r="N1095" s="7" t="str">
        <f>IF(ISNUMBER(_xll.BDP($C1095, "DELTA_MID")),_xll.BDP($C1095, "DELTA_MID")," ")</f>
        <v xml:space="preserve"> </v>
      </c>
      <c r="O1095" s="7" t="str">
        <f>IF(ISNUMBER(N1095),_xll.BDP($C1095, "OPT_UNDL_TICKER")," ")</f>
        <v xml:space="preserve"> </v>
      </c>
      <c r="P1095" s="8" t="str">
        <f>IF(ISNUMBER(N1095),_xll.BDP($C1095, "OPT_UNDL_PX")," ")</f>
        <v xml:space="preserve"> </v>
      </c>
      <c r="Q1095" s="7" t="str">
        <f t="shared" si="17"/>
        <v xml:space="preserve"> </v>
      </c>
      <c r="R1095" s="8" t="str">
        <f>IF(ISNUMBER(_xll.BDP($T1095&amp;" Index","DUR_ADJ_OAS_MID")),_xll.BDP($T1095&amp;" Index","DUR_ADJ_OAS_MID"),IF(ISNUMBER(_xll.BDP($T1095&amp;" Govt","DUR_ADJ_OAS_MID")),_xll.BDP($T1095&amp;" Govt","DUR_ADJ_OAS_MID")," "))</f>
        <v xml:space="preserve"> </v>
      </c>
      <c r="S1095" s="7" t="str">
        <f ca="1">IF(AND(A1094="SVOL",C1094="Cash"),                                     SUM(INDIRECT(ADDRESS(ROW()-(COUNTIF(A:A,"SVOL")),COLUMN())):INDIRECT(ADDRESS(ROW()-1,COLUMN()))),                                    IF(AND(A1095="TYA",C1095="Cash"), SUM(INDIRECT(ADDRESS(ROW()-(COUNTIF(A:A,"TYA")-1),COLUMN())):INDIRECT(ADDRESS(ROW()-1,COLUMN()))),                                    IF(AND(A1095="SVOL",ISNUMBER(FIND(" Govt",C1095))),"", IF(AND(A1095="SVOL",ISNUMBER(FIND(" Index",C1095))),J1095,                                    IF(ISNUMBER(N1095),Q1095*N1095,IF(ISNUMBER(R1095),J1095*R1095," "))))))</f>
        <v xml:space="preserve"> </v>
      </c>
      <c r="AB1095" s="8" t="s">
        <v>2826</v>
      </c>
      <c r="AG1095" s="17" t="s">
        <v>6276</v>
      </c>
    </row>
    <row r="1096" spans="1:33" x14ac:dyDescent="0.35">
      <c r="A1096" t="s">
        <v>1560</v>
      </c>
      <c r="B1096" t="s">
        <v>3712</v>
      </c>
      <c r="C1096" t="s">
        <v>3713</v>
      </c>
      <c r="D1096" t="s">
        <v>3714</v>
      </c>
      <c r="E1096" t="s">
        <v>3715</v>
      </c>
      <c r="F1096" t="s">
        <v>3716</v>
      </c>
      <c r="G1096" s="1">
        <v>-155.92185896333919</v>
      </c>
      <c r="H1096" s="1">
        <v>531.1</v>
      </c>
      <c r="I1096" s="2">
        <v>-82810.099295429463</v>
      </c>
      <c r="J1096" s="3">
        <v>-5.243722295473276E-4</v>
      </c>
      <c r="K1096" s="4">
        <v>157922358.63999999</v>
      </c>
      <c r="L1096" s="5">
        <v>6850001</v>
      </c>
      <c r="M1096" s="6">
        <v>23.054355560000001</v>
      </c>
      <c r="N1096" s="7" t="str">
        <f>IF(ISNUMBER(_xll.BDP($C1096, "DELTA_MID")),_xll.BDP($C1096, "DELTA_MID")," ")</f>
        <v xml:space="preserve"> </v>
      </c>
      <c r="O1096" s="7" t="str">
        <f>IF(ISNUMBER(N1096),_xll.BDP($C1096, "OPT_UNDL_TICKER")," ")</f>
        <v xml:space="preserve"> </v>
      </c>
      <c r="P1096" s="8" t="str">
        <f>IF(ISNUMBER(N1096),_xll.BDP($C1096, "OPT_UNDL_PX")," ")</f>
        <v xml:space="preserve"> </v>
      </c>
      <c r="Q1096" s="7" t="str">
        <f t="shared" si="17"/>
        <v xml:space="preserve"> </v>
      </c>
      <c r="R1096" s="8" t="str">
        <f>IF(ISNUMBER(_xll.BDP($T1096&amp;" Index","DUR_ADJ_OAS_MID")),_xll.BDP($T1096&amp;" Index","DUR_ADJ_OAS_MID"),IF(ISNUMBER(_xll.BDP($T1096&amp;" Govt","DUR_ADJ_OAS_MID")),_xll.BDP($T1096&amp;" Govt","DUR_ADJ_OAS_MID")," "))</f>
        <v xml:space="preserve"> </v>
      </c>
      <c r="S1096" s="7" t="str">
        <f ca="1">IF(AND(A1095="SVOL",C1095="Cash"),                                     SUM(INDIRECT(ADDRESS(ROW()-(COUNTIF(A:A,"SVOL")),COLUMN())):INDIRECT(ADDRESS(ROW()-1,COLUMN()))),                                    IF(AND(A1096="TYA",C1096="Cash"), SUM(INDIRECT(ADDRESS(ROW()-(COUNTIF(A:A,"TYA")-1),COLUMN())):INDIRECT(ADDRESS(ROW()-1,COLUMN()))),                                    IF(AND(A1096="SVOL",ISNUMBER(FIND(" Govt",C1096))),"", IF(AND(A1096="SVOL",ISNUMBER(FIND(" Index",C1096))),J1096,                                    IF(ISNUMBER(N1096),Q1096*N1096,IF(ISNUMBER(R1096),J1096*R1096," "))))))</f>
        <v xml:space="preserve"> </v>
      </c>
      <c r="AB1096" s="8" t="s">
        <v>2826</v>
      </c>
      <c r="AG1096" s="17" t="s">
        <v>6276</v>
      </c>
    </row>
    <row r="1097" spans="1:33" x14ac:dyDescent="0.35">
      <c r="A1097" t="s">
        <v>1560</v>
      </c>
      <c r="B1097" t="s">
        <v>3717</v>
      </c>
      <c r="C1097" t="s">
        <v>3718</v>
      </c>
      <c r="D1097" t="s">
        <v>3719</v>
      </c>
      <c r="E1097" t="s">
        <v>3720</v>
      </c>
      <c r="F1097" t="s">
        <v>3721</v>
      </c>
      <c r="G1097" s="1">
        <v>-4911.8817727937676</v>
      </c>
      <c r="H1097" s="1">
        <v>70.69</v>
      </c>
      <c r="I1097" s="2">
        <v>-347220.9225187914</v>
      </c>
      <c r="J1097" s="3">
        <v>-2.198681209608303E-3</v>
      </c>
      <c r="K1097" s="4">
        <v>157922358.63999999</v>
      </c>
      <c r="L1097" s="5">
        <v>6850001</v>
      </c>
      <c r="M1097" s="6">
        <v>23.054355560000001</v>
      </c>
      <c r="N1097" s="7" t="str">
        <f>IF(ISNUMBER(_xll.BDP($C1097, "DELTA_MID")),_xll.BDP($C1097, "DELTA_MID")," ")</f>
        <v xml:space="preserve"> </v>
      </c>
      <c r="O1097" s="7" t="str">
        <f>IF(ISNUMBER(N1097),_xll.BDP($C1097, "OPT_UNDL_TICKER")," ")</f>
        <v xml:space="preserve"> </v>
      </c>
      <c r="P1097" s="8" t="str">
        <f>IF(ISNUMBER(N1097),_xll.BDP($C1097, "OPT_UNDL_PX")," ")</f>
        <v xml:space="preserve"> </v>
      </c>
      <c r="Q1097" s="7" t="str">
        <f t="shared" si="17"/>
        <v xml:space="preserve"> </v>
      </c>
      <c r="R1097" s="8" t="str">
        <f>IF(ISNUMBER(_xll.BDP($T1097&amp;" Index","DUR_ADJ_OAS_MID")),_xll.BDP($T1097&amp;" Index","DUR_ADJ_OAS_MID"),IF(ISNUMBER(_xll.BDP($T1097&amp;" Govt","DUR_ADJ_OAS_MID")),_xll.BDP($T1097&amp;" Govt","DUR_ADJ_OAS_MID")," "))</f>
        <v xml:space="preserve"> </v>
      </c>
      <c r="S1097" s="7" t="str">
        <f ca="1">IF(AND(A1096="SVOL",C1096="Cash"),                                     SUM(INDIRECT(ADDRESS(ROW()-(COUNTIF(A:A,"SVOL")),COLUMN())):INDIRECT(ADDRESS(ROW()-1,COLUMN()))),                                    IF(AND(A1097="TYA",C1097="Cash"), SUM(INDIRECT(ADDRESS(ROW()-(COUNTIF(A:A,"TYA")-1),COLUMN())):INDIRECT(ADDRESS(ROW()-1,COLUMN()))),                                    IF(AND(A1097="SVOL",ISNUMBER(FIND(" Govt",C1097))),"", IF(AND(A1097="SVOL",ISNUMBER(FIND(" Index",C1097))),J1097,                                    IF(ISNUMBER(N1097),Q1097*N1097,IF(ISNUMBER(R1097),J1097*R1097," "))))))</f>
        <v xml:space="preserve"> </v>
      </c>
      <c r="AB1097" s="8" t="s">
        <v>2826</v>
      </c>
      <c r="AG1097" s="17" t="s">
        <v>6276</v>
      </c>
    </row>
    <row r="1098" spans="1:33" x14ac:dyDescent="0.35">
      <c r="A1098" t="s">
        <v>1560</v>
      </c>
      <c r="B1098" t="s">
        <v>3722</v>
      </c>
      <c r="C1098" t="s">
        <v>3723</v>
      </c>
      <c r="D1098" t="s">
        <v>3724</v>
      </c>
      <c r="E1098" t="s">
        <v>3725</v>
      </c>
      <c r="G1098" s="1">
        <v>-28844.816107601349</v>
      </c>
      <c r="H1098" s="1">
        <v>3.5140454999999999</v>
      </c>
      <c r="I1098" s="2">
        <v>-101361.99624124401</v>
      </c>
      <c r="J1098" s="3">
        <v>-6.418470260586024E-4</v>
      </c>
      <c r="K1098" s="4">
        <v>157922358.63999999</v>
      </c>
      <c r="L1098" s="5">
        <v>6850001</v>
      </c>
      <c r="M1098" s="6">
        <v>23.054355560000001</v>
      </c>
      <c r="N1098" s="7" t="str">
        <f>IF(ISNUMBER(_xll.BDP($C1098, "DELTA_MID")),_xll.BDP($C1098, "DELTA_MID")," ")</f>
        <v xml:space="preserve"> </v>
      </c>
      <c r="O1098" s="7" t="str">
        <f>IF(ISNUMBER(N1098),_xll.BDP($C1098, "OPT_UNDL_TICKER")," ")</f>
        <v xml:space="preserve"> </v>
      </c>
      <c r="P1098" s="8" t="str">
        <f>IF(ISNUMBER(N1098),_xll.BDP($C1098, "OPT_UNDL_PX")," ")</f>
        <v xml:space="preserve"> </v>
      </c>
      <c r="Q1098" s="7" t="str">
        <f t="shared" si="17"/>
        <v xml:space="preserve"> </v>
      </c>
      <c r="R1098" s="8" t="str">
        <f>IF(ISNUMBER(_xll.BDP($T1098&amp;" Index","DUR_ADJ_OAS_MID")),_xll.BDP($T1098&amp;" Index","DUR_ADJ_OAS_MID"),IF(ISNUMBER(_xll.BDP($T1098&amp;" Govt","DUR_ADJ_OAS_MID")),_xll.BDP($T1098&amp;" Govt","DUR_ADJ_OAS_MID")," "))</f>
        <v xml:space="preserve"> </v>
      </c>
      <c r="S1098" s="7" t="str">
        <f ca="1">IF(AND(A1097="SVOL",C1097="Cash"),                                     SUM(INDIRECT(ADDRESS(ROW()-(COUNTIF(A:A,"SVOL")),COLUMN())):INDIRECT(ADDRESS(ROW()-1,COLUMN()))),                                    IF(AND(A1098="TYA",C1098="Cash"), SUM(INDIRECT(ADDRESS(ROW()-(COUNTIF(A:A,"TYA")-1),COLUMN())):INDIRECT(ADDRESS(ROW()-1,COLUMN()))),                                    IF(AND(A1098="SVOL",ISNUMBER(FIND(" Govt",C1098))),"", IF(AND(A1098="SVOL",ISNUMBER(FIND(" Index",C1098))),J1098,                                    IF(ISNUMBER(N1098),Q1098*N1098,IF(ISNUMBER(R1098),J1098*R1098," "))))))</f>
        <v xml:space="preserve"> </v>
      </c>
      <c r="AB1098" s="8" t="s">
        <v>2826</v>
      </c>
      <c r="AG1098" s="17" t="s">
        <v>6276</v>
      </c>
    </row>
    <row r="1099" spans="1:33" x14ac:dyDescent="0.35">
      <c r="A1099" t="s">
        <v>1560</v>
      </c>
      <c r="B1099" t="s">
        <v>3726</v>
      </c>
      <c r="C1099" t="s">
        <v>3727</v>
      </c>
      <c r="D1099" t="s">
        <v>3728</v>
      </c>
      <c r="E1099" t="s">
        <v>3729</v>
      </c>
      <c r="G1099" s="1">
        <v>-32935.131416316457</v>
      </c>
      <c r="H1099" s="1">
        <v>11.40356875</v>
      </c>
      <c r="I1099" s="2">
        <v>-375578.03539624967</v>
      </c>
      <c r="J1099" s="3">
        <v>-2.3782448453193248E-3</v>
      </c>
      <c r="K1099" s="4">
        <v>157922358.63999999</v>
      </c>
      <c r="L1099" s="5">
        <v>6850001</v>
      </c>
      <c r="M1099" s="6">
        <v>23.054355560000001</v>
      </c>
      <c r="N1099" s="7" t="str">
        <f>IF(ISNUMBER(_xll.BDP($C1099, "DELTA_MID")),_xll.BDP($C1099, "DELTA_MID")," ")</f>
        <v xml:space="preserve"> </v>
      </c>
      <c r="O1099" s="7" t="str">
        <f>IF(ISNUMBER(N1099),_xll.BDP($C1099, "OPT_UNDL_TICKER")," ")</f>
        <v xml:space="preserve"> </v>
      </c>
      <c r="P1099" s="8" t="str">
        <f>IF(ISNUMBER(N1099),_xll.BDP($C1099, "OPT_UNDL_PX")," ")</f>
        <v xml:space="preserve"> </v>
      </c>
      <c r="Q1099" s="7" t="str">
        <f t="shared" si="17"/>
        <v xml:space="preserve"> </v>
      </c>
      <c r="R1099" s="8" t="str">
        <f>IF(ISNUMBER(_xll.BDP($T1099&amp;" Index","DUR_ADJ_OAS_MID")),_xll.BDP($T1099&amp;" Index","DUR_ADJ_OAS_MID"),IF(ISNUMBER(_xll.BDP($T1099&amp;" Govt","DUR_ADJ_OAS_MID")),_xll.BDP($T1099&amp;" Govt","DUR_ADJ_OAS_MID")," "))</f>
        <v xml:space="preserve"> </v>
      </c>
      <c r="S1099" s="7" t="str">
        <f ca="1">IF(AND(A1098="SVOL",C1098="Cash"),                                     SUM(INDIRECT(ADDRESS(ROW()-(COUNTIF(A:A,"SVOL")),COLUMN())):INDIRECT(ADDRESS(ROW()-1,COLUMN()))),                                    IF(AND(A1099="TYA",C1099="Cash"), SUM(INDIRECT(ADDRESS(ROW()-(COUNTIF(A:A,"TYA")-1),COLUMN())):INDIRECT(ADDRESS(ROW()-1,COLUMN()))),                                    IF(AND(A1099="SVOL",ISNUMBER(FIND(" Govt",C1099))),"", IF(AND(A1099="SVOL",ISNUMBER(FIND(" Index",C1099))),J1099,                                    IF(ISNUMBER(N1099),Q1099*N1099,IF(ISNUMBER(R1099),J1099*R1099," "))))))</f>
        <v xml:space="preserve"> </v>
      </c>
      <c r="AB1099" s="8" t="s">
        <v>2826</v>
      </c>
      <c r="AG1099" s="17" t="s">
        <v>6276</v>
      </c>
    </row>
    <row r="1100" spans="1:33" x14ac:dyDescent="0.35">
      <c r="A1100" t="s">
        <v>1560</v>
      </c>
      <c r="B1100" t="s">
        <v>3730</v>
      </c>
      <c r="C1100" t="s">
        <v>3731</v>
      </c>
      <c r="D1100" t="s">
        <v>3732</v>
      </c>
      <c r="E1100" t="s">
        <v>3733</v>
      </c>
      <c r="G1100" s="1">
        <v>-1815.3236590469389</v>
      </c>
      <c r="H1100" s="1">
        <v>46.83184</v>
      </c>
      <c r="I1100" s="2">
        <v>-85014.947148700783</v>
      </c>
      <c r="J1100" s="3">
        <v>-5.3833382353730519E-4</v>
      </c>
      <c r="K1100" s="4">
        <v>157922358.63999999</v>
      </c>
      <c r="L1100" s="5">
        <v>6850001</v>
      </c>
      <c r="M1100" s="6">
        <v>23.054355560000001</v>
      </c>
      <c r="N1100" s="7" t="str">
        <f>IF(ISNUMBER(_xll.BDP($C1100, "DELTA_MID")),_xll.BDP($C1100, "DELTA_MID")," ")</f>
        <v xml:space="preserve"> </v>
      </c>
      <c r="O1100" s="7" t="str">
        <f>IF(ISNUMBER(N1100),_xll.BDP($C1100, "OPT_UNDL_TICKER")," ")</f>
        <v xml:space="preserve"> </v>
      </c>
      <c r="P1100" s="8" t="str">
        <f>IF(ISNUMBER(N1100),_xll.BDP($C1100, "OPT_UNDL_PX")," ")</f>
        <v xml:space="preserve"> </v>
      </c>
      <c r="Q1100" s="7" t="str">
        <f t="shared" si="17"/>
        <v xml:space="preserve"> </v>
      </c>
      <c r="R1100" s="8" t="str">
        <f>IF(ISNUMBER(_xll.BDP($T1100&amp;" Index","DUR_ADJ_OAS_MID")),_xll.BDP($T1100&amp;" Index","DUR_ADJ_OAS_MID"),IF(ISNUMBER(_xll.BDP($T1100&amp;" Govt","DUR_ADJ_OAS_MID")),_xll.BDP($T1100&amp;" Govt","DUR_ADJ_OAS_MID")," "))</f>
        <v xml:space="preserve"> </v>
      </c>
      <c r="S1100" s="7" t="str">
        <f ca="1">IF(AND(A1099="SVOL",C1099="Cash"),                                     SUM(INDIRECT(ADDRESS(ROW()-(COUNTIF(A:A,"SVOL")),COLUMN())):INDIRECT(ADDRESS(ROW()-1,COLUMN()))),                                    IF(AND(A1100="TYA",C1100="Cash"), SUM(INDIRECT(ADDRESS(ROW()-(COUNTIF(A:A,"TYA")-1),COLUMN())):INDIRECT(ADDRESS(ROW()-1,COLUMN()))),                                    IF(AND(A1100="SVOL",ISNUMBER(FIND(" Govt",C1100))),"", IF(AND(A1100="SVOL",ISNUMBER(FIND(" Index",C1100))),J1100,                                    IF(ISNUMBER(N1100),Q1100*N1100,IF(ISNUMBER(R1100),J1100*R1100," "))))))</f>
        <v xml:space="preserve"> </v>
      </c>
      <c r="AB1100" s="8" t="s">
        <v>2826</v>
      </c>
      <c r="AG1100" s="17" t="s">
        <v>6276</v>
      </c>
    </row>
    <row r="1101" spans="1:33" x14ac:dyDescent="0.35">
      <c r="A1101" t="s">
        <v>1560</v>
      </c>
      <c r="B1101" t="s">
        <v>3734</v>
      </c>
      <c r="C1101" t="s">
        <v>3735</v>
      </c>
      <c r="D1101" t="s">
        <v>3736</v>
      </c>
      <c r="E1101" t="s">
        <v>3737</v>
      </c>
      <c r="F1101" t="s">
        <v>3738</v>
      </c>
      <c r="G1101" s="1">
        <v>-11969.60107685806</v>
      </c>
      <c r="H1101" s="1">
        <v>74.55</v>
      </c>
      <c r="I1101" s="2">
        <v>-892333.76027976803</v>
      </c>
      <c r="J1101" s="3">
        <v>-5.6504586681986766E-3</v>
      </c>
      <c r="K1101" s="4">
        <v>157922358.63999999</v>
      </c>
      <c r="L1101" s="5">
        <v>6850001</v>
      </c>
      <c r="M1101" s="6">
        <v>23.054355560000001</v>
      </c>
      <c r="N1101" s="7" t="str">
        <f>IF(ISNUMBER(_xll.BDP($C1101, "DELTA_MID")),_xll.BDP($C1101, "DELTA_MID")," ")</f>
        <v xml:space="preserve"> </v>
      </c>
      <c r="O1101" s="7" t="str">
        <f>IF(ISNUMBER(N1101),_xll.BDP($C1101, "OPT_UNDL_TICKER")," ")</f>
        <v xml:space="preserve"> </v>
      </c>
      <c r="P1101" s="8" t="str">
        <f>IF(ISNUMBER(N1101),_xll.BDP($C1101, "OPT_UNDL_PX")," ")</f>
        <v xml:space="preserve"> </v>
      </c>
      <c r="Q1101" s="7" t="str">
        <f t="shared" si="17"/>
        <v xml:space="preserve"> </v>
      </c>
      <c r="R1101" s="8" t="str">
        <f>IF(ISNUMBER(_xll.BDP($T1101&amp;" Index","DUR_ADJ_OAS_MID")),_xll.BDP($T1101&amp;" Index","DUR_ADJ_OAS_MID"),IF(ISNUMBER(_xll.BDP($T1101&amp;" Govt","DUR_ADJ_OAS_MID")),_xll.BDP($T1101&amp;" Govt","DUR_ADJ_OAS_MID")," "))</f>
        <v xml:space="preserve"> </v>
      </c>
      <c r="S1101" s="7" t="str">
        <f ca="1">IF(AND(A1100="SVOL",C1100="Cash"),                                     SUM(INDIRECT(ADDRESS(ROW()-(COUNTIF(A:A,"SVOL")),COLUMN())):INDIRECT(ADDRESS(ROW()-1,COLUMN()))),                                    IF(AND(A1101="TYA",C1101="Cash"), SUM(INDIRECT(ADDRESS(ROW()-(COUNTIF(A:A,"TYA")-1),COLUMN())):INDIRECT(ADDRESS(ROW()-1,COLUMN()))),                                    IF(AND(A1101="SVOL",ISNUMBER(FIND(" Govt",C1101))),"", IF(AND(A1101="SVOL",ISNUMBER(FIND(" Index",C1101))),J1101,                                    IF(ISNUMBER(N1101),Q1101*N1101,IF(ISNUMBER(R1101),J1101*R1101," "))))))</f>
        <v xml:space="preserve"> </v>
      </c>
      <c r="AB1101" s="8" t="s">
        <v>2826</v>
      </c>
      <c r="AG1101" s="17" t="s">
        <v>6276</v>
      </c>
    </row>
    <row r="1102" spans="1:33" x14ac:dyDescent="0.35">
      <c r="A1102" t="s">
        <v>1560</v>
      </c>
      <c r="B1102" t="s">
        <v>3739</v>
      </c>
      <c r="C1102" t="s">
        <v>3740</v>
      </c>
      <c r="D1102" t="s">
        <v>3741</v>
      </c>
      <c r="E1102" t="s">
        <v>3742</v>
      </c>
      <c r="F1102" t="s">
        <v>3743</v>
      </c>
      <c r="G1102" s="1">
        <v>-4070.9225633220012</v>
      </c>
      <c r="H1102" s="1">
        <v>43.82</v>
      </c>
      <c r="I1102" s="2">
        <v>-178387.8267247701</v>
      </c>
      <c r="J1102" s="3">
        <v>-1.1295919606382221E-3</v>
      </c>
      <c r="K1102" s="4">
        <v>157922358.63999999</v>
      </c>
      <c r="L1102" s="5">
        <v>6850001</v>
      </c>
      <c r="M1102" s="6">
        <v>23.054355560000001</v>
      </c>
      <c r="N1102" s="7" t="str">
        <f>IF(ISNUMBER(_xll.BDP($C1102, "DELTA_MID")),_xll.BDP($C1102, "DELTA_MID")," ")</f>
        <v xml:space="preserve"> </v>
      </c>
      <c r="O1102" s="7" t="str">
        <f>IF(ISNUMBER(N1102),_xll.BDP($C1102, "OPT_UNDL_TICKER")," ")</f>
        <v xml:space="preserve"> </v>
      </c>
      <c r="P1102" s="8" t="str">
        <f>IF(ISNUMBER(N1102),_xll.BDP($C1102, "OPT_UNDL_PX")," ")</f>
        <v xml:space="preserve"> </v>
      </c>
      <c r="Q1102" s="7" t="str">
        <f t="shared" si="17"/>
        <v xml:space="preserve"> </v>
      </c>
      <c r="R1102" s="8" t="str">
        <f>IF(ISNUMBER(_xll.BDP($T1102&amp;" Index","DUR_ADJ_OAS_MID")),_xll.BDP($T1102&amp;" Index","DUR_ADJ_OAS_MID"),IF(ISNUMBER(_xll.BDP($T1102&amp;" Govt","DUR_ADJ_OAS_MID")),_xll.BDP($T1102&amp;" Govt","DUR_ADJ_OAS_MID")," "))</f>
        <v xml:space="preserve"> </v>
      </c>
      <c r="S1102" s="7" t="str">
        <f ca="1">IF(AND(A1101="SVOL",C1101="Cash"),                                     SUM(INDIRECT(ADDRESS(ROW()-(COUNTIF(A:A,"SVOL")),COLUMN())):INDIRECT(ADDRESS(ROW()-1,COLUMN()))),                                    IF(AND(A1102="TYA",C1102="Cash"), SUM(INDIRECT(ADDRESS(ROW()-(COUNTIF(A:A,"TYA")-1),COLUMN())):INDIRECT(ADDRESS(ROW()-1,COLUMN()))),                                    IF(AND(A1102="SVOL",ISNUMBER(FIND(" Govt",C1102))),"", IF(AND(A1102="SVOL",ISNUMBER(FIND(" Index",C1102))),J1102,                                    IF(ISNUMBER(N1102),Q1102*N1102,IF(ISNUMBER(R1102),J1102*R1102," "))))))</f>
        <v xml:space="preserve"> </v>
      </c>
      <c r="AB1102" s="8" t="s">
        <v>2826</v>
      </c>
      <c r="AG1102" s="17" t="s">
        <v>6276</v>
      </c>
    </row>
    <row r="1103" spans="1:33" x14ac:dyDescent="0.35">
      <c r="A1103" t="s">
        <v>1560</v>
      </c>
      <c r="B1103" t="s">
        <v>913</v>
      </c>
      <c r="C1103" t="s">
        <v>3744</v>
      </c>
      <c r="D1103" t="s">
        <v>915</v>
      </c>
      <c r="E1103" t="s">
        <v>916</v>
      </c>
      <c r="F1103" t="s">
        <v>917</v>
      </c>
      <c r="G1103" s="1">
        <v>-2923.8507210301332</v>
      </c>
      <c r="H1103" s="1">
        <v>338.87</v>
      </c>
      <c r="I1103" s="2">
        <v>-990805.29383548128</v>
      </c>
      <c r="J1103" s="3">
        <v>-6.2740026324842471E-3</v>
      </c>
      <c r="K1103" s="4">
        <v>157922358.63999999</v>
      </c>
      <c r="L1103" s="5">
        <v>6850001</v>
      </c>
      <c r="M1103" s="6">
        <v>23.054355560000001</v>
      </c>
      <c r="N1103" s="7" t="str">
        <f>IF(ISNUMBER(_xll.BDP($C1103, "DELTA_MID")),_xll.BDP($C1103, "DELTA_MID")," ")</f>
        <v xml:space="preserve"> </v>
      </c>
      <c r="O1103" s="7" t="str">
        <f>IF(ISNUMBER(N1103),_xll.BDP($C1103, "OPT_UNDL_TICKER")," ")</f>
        <v xml:space="preserve"> </v>
      </c>
      <c r="P1103" s="8" t="str">
        <f>IF(ISNUMBER(N1103),_xll.BDP($C1103, "OPT_UNDL_PX")," ")</f>
        <v xml:space="preserve"> </v>
      </c>
      <c r="Q1103" s="7" t="str">
        <f t="shared" si="17"/>
        <v xml:space="preserve"> </v>
      </c>
      <c r="R1103" s="8" t="str">
        <f>IF(ISNUMBER(_xll.BDP($T1103&amp;" Index","DUR_ADJ_OAS_MID")),_xll.BDP($T1103&amp;" Index","DUR_ADJ_OAS_MID"),IF(ISNUMBER(_xll.BDP($T1103&amp;" Govt","DUR_ADJ_OAS_MID")),_xll.BDP($T1103&amp;" Govt","DUR_ADJ_OAS_MID")," "))</f>
        <v xml:space="preserve"> </v>
      </c>
      <c r="S1103" s="7" t="str">
        <f ca="1">IF(AND(A1102="SVOL",C1102="Cash"),                                     SUM(INDIRECT(ADDRESS(ROW()-(COUNTIF(A:A,"SVOL")),COLUMN())):INDIRECT(ADDRESS(ROW()-1,COLUMN()))),                                    IF(AND(A1103="TYA",C1103="Cash"), SUM(INDIRECT(ADDRESS(ROW()-(COUNTIF(A:A,"TYA")-1),COLUMN())):INDIRECT(ADDRESS(ROW()-1,COLUMN()))),                                    IF(AND(A1103="SVOL",ISNUMBER(FIND(" Govt",C1103))),"", IF(AND(A1103="SVOL",ISNUMBER(FIND(" Index",C1103))),J1103,                                    IF(ISNUMBER(N1103),Q1103*N1103,IF(ISNUMBER(R1103),J1103*R1103," "))))))</f>
        <v xml:space="preserve"> </v>
      </c>
      <c r="AB1103" s="8" t="s">
        <v>2826</v>
      </c>
      <c r="AG1103" s="17" t="s">
        <v>6276</v>
      </c>
    </row>
    <row r="1104" spans="1:33" x14ac:dyDescent="0.35">
      <c r="A1104" t="s">
        <v>1560</v>
      </c>
      <c r="B1104" t="s">
        <v>3745</v>
      </c>
      <c r="C1104" t="s">
        <v>3746</v>
      </c>
      <c r="D1104" t="s">
        <v>3747</v>
      </c>
      <c r="E1104" t="s">
        <v>3748</v>
      </c>
      <c r="G1104" s="1">
        <v>-1152.73121988508</v>
      </c>
      <c r="H1104" s="1">
        <v>68.496189999999999</v>
      </c>
      <c r="I1104" s="2">
        <v>-78957.696656180211</v>
      </c>
      <c r="J1104" s="3">
        <v>-4.9997794698705255E-4</v>
      </c>
      <c r="K1104" s="4">
        <v>157922358.63999999</v>
      </c>
      <c r="L1104" s="5">
        <v>6850001</v>
      </c>
      <c r="M1104" s="6">
        <v>23.054355560000001</v>
      </c>
      <c r="N1104" s="7" t="str">
        <f>IF(ISNUMBER(_xll.BDP($C1104, "DELTA_MID")),_xll.BDP($C1104, "DELTA_MID")," ")</f>
        <v xml:space="preserve"> </v>
      </c>
      <c r="O1104" s="7" t="str">
        <f>IF(ISNUMBER(N1104),_xll.BDP($C1104, "OPT_UNDL_TICKER")," ")</f>
        <v xml:space="preserve"> </v>
      </c>
      <c r="P1104" s="8" t="str">
        <f>IF(ISNUMBER(N1104),_xll.BDP($C1104, "OPT_UNDL_PX")," ")</f>
        <v xml:space="preserve"> </v>
      </c>
      <c r="Q1104" s="7" t="str">
        <f t="shared" si="17"/>
        <v xml:space="preserve"> </v>
      </c>
      <c r="R1104" s="8" t="str">
        <f>IF(ISNUMBER(_xll.BDP($T1104&amp;" Index","DUR_ADJ_OAS_MID")),_xll.BDP($T1104&amp;" Index","DUR_ADJ_OAS_MID"),IF(ISNUMBER(_xll.BDP($T1104&amp;" Govt","DUR_ADJ_OAS_MID")),_xll.BDP($T1104&amp;" Govt","DUR_ADJ_OAS_MID")," "))</f>
        <v xml:space="preserve"> </v>
      </c>
      <c r="S1104" s="7" t="str">
        <f ca="1">IF(AND(A1103="SVOL",C1103="Cash"),                                     SUM(INDIRECT(ADDRESS(ROW()-(COUNTIF(A:A,"SVOL")),COLUMN())):INDIRECT(ADDRESS(ROW()-1,COLUMN()))),                                    IF(AND(A1104="TYA",C1104="Cash"), SUM(INDIRECT(ADDRESS(ROW()-(COUNTIF(A:A,"TYA")-1),COLUMN())):INDIRECT(ADDRESS(ROW()-1,COLUMN()))),                                    IF(AND(A1104="SVOL",ISNUMBER(FIND(" Govt",C1104))),"", IF(AND(A1104="SVOL",ISNUMBER(FIND(" Index",C1104))),J1104,                                    IF(ISNUMBER(N1104),Q1104*N1104,IF(ISNUMBER(R1104),J1104*R1104," "))))))</f>
        <v xml:space="preserve"> </v>
      </c>
      <c r="AB1104" s="8" t="s">
        <v>2826</v>
      </c>
      <c r="AG1104" s="17" t="s">
        <v>6276</v>
      </c>
    </row>
    <row r="1105" spans="1:33" x14ac:dyDescent="0.35">
      <c r="A1105" t="s">
        <v>1560</v>
      </c>
      <c r="B1105" t="s">
        <v>3749</v>
      </c>
      <c r="C1105" t="s">
        <v>3750</v>
      </c>
      <c r="D1105" t="s">
        <v>3751</v>
      </c>
      <c r="E1105" t="s">
        <v>3752</v>
      </c>
      <c r="G1105" s="1">
        <v>-6871.1597971313304</v>
      </c>
      <c r="H1105" s="1">
        <v>159.1158375</v>
      </c>
      <c r="I1105" s="2">
        <v>-1093310.345716882</v>
      </c>
      <c r="J1105" s="3">
        <v>-6.9230877447138024E-3</v>
      </c>
      <c r="K1105" s="4">
        <v>157922358.63999999</v>
      </c>
      <c r="L1105" s="5">
        <v>6850001</v>
      </c>
      <c r="M1105" s="6">
        <v>23.054355560000001</v>
      </c>
      <c r="N1105" s="7" t="str">
        <f>IF(ISNUMBER(_xll.BDP($C1105, "DELTA_MID")),_xll.BDP($C1105, "DELTA_MID")," ")</f>
        <v xml:space="preserve"> </v>
      </c>
      <c r="O1105" s="7" t="str">
        <f>IF(ISNUMBER(N1105),_xll.BDP($C1105, "OPT_UNDL_TICKER")," ")</f>
        <v xml:space="preserve"> </v>
      </c>
      <c r="P1105" s="8" t="str">
        <f>IF(ISNUMBER(N1105),_xll.BDP($C1105, "OPT_UNDL_PX")," ")</f>
        <v xml:space="preserve"> </v>
      </c>
      <c r="Q1105" s="7" t="str">
        <f t="shared" si="17"/>
        <v xml:space="preserve"> </v>
      </c>
      <c r="R1105" s="8" t="str">
        <f>IF(ISNUMBER(_xll.BDP($T1105&amp;" Index","DUR_ADJ_OAS_MID")),_xll.BDP($T1105&amp;" Index","DUR_ADJ_OAS_MID"),IF(ISNUMBER(_xll.BDP($T1105&amp;" Govt","DUR_ADJ_OAS_MID")),_xll.BDP($T1105&amp;" Govt","DUR_ADJ_OAS_MID")," "))</f>
        <v xml:space="preserve"> </v>
      </c>
      <c r="S1105" s="7" t="str">
        <f ca="1">IF(AND(A1104="SVOL",C1104="Cash"),                                     SUM(INDIRECT(ADDRESS(ROW()-(COUNTIF(A:A,"SVOL")),COLUMN())):INDIRECT(ADDRESS(ROW()-1,COLUMN()))),                                    IF(AND(A1105="TYA",C1105="Cash"), SUM(INDIRECT(ADDRESS(ROW()-(COUNTIF(A:A,"TYA")-1),COLUMN())):INDIRECT(ADDRESS(ROW()-1,COLUMN()))),                                    IF(AND(A1105="SVOL",ISNUMBER(FIND(" Govt",C1105))),"", IF(AND(A1105="SVOL",ISNUMBER(FIND(" Index",C1105))),J1105,                                    IF(ISNUMBER(N1105),Q1105*N1105,IF(ISNUMBER(R1105),J1105*R1105," "))))))</f>
        <v xml:space="preserve"> </v>
      </c>
      <c r="AB1105" s="8" t="s">
        <v>2826</v>
      </c>
      <c r="AG1105" s="17" t="s">
        <v>6276</v>
      </c>
    </row>
    <row r="1106" spans="1:33" x14ac:dyDescent="0.35">
      <c r="A1106" t="s">
        <v>1560</v>
      </c>
      <c r="B1106" t="s">
        <v>3753</v>
      </c>
      <c r="C1106" t="s">
        <v>3754</v>
      </c>
      <c r="D1106" t="s">
        <v>3755</v>
      </c>
      <c r="E1106" t="s">
        <v>3756</v>
      </c>
      <c r="F1106" t="s">
        <v>3757</v>
      </c>
      <c r="G1106" s="1">
        <v>-2331.5907883416799</v>
      </c>
      <c r="H1106" s="1">
        <v>111.46</v>
      </c>
      <c r="I1106" s="2">
        <v>-259879.1092685636</v>
      </c>
      <c r="J1106" s="3">
        <v>-1.645613145007442E-3</v>
      </c>
      <c r="K1106" s="4">
        <v>157922358.63999999</v>
      </c>
      <c r="L1106" s="5">
        <v>6850001</v>
      </c>
      <c r="M1106" s="6">
        <v>23.054355560000001</v>
      </c>
      <c r="N1106" s="7" t="str">
        <f>IF(ISNUMBER(_xll.BDP($C1106, "DELTA_MID")),_xll.BDP($C1106, "DELTA_MID")," ")</f>
        <v xml:space="preserve"> </v>
      </c>
      <c r="O1106" s="7" t="str">
        <f>IF(ISNUMBER(N1106),_xll.BDP($C1106, "OPT_UNDL_TICKER")," ")</f>
        <v xml:space="preserve"> </v>
      </c>
      <c r="P1106" s="8" t="str">
        <f>IF(ISNUMBER(N1106),_xll.BDP($C1106, "OPT_UNDL_PX")," ")</f>
        <v xml:space="preserve"> </v>
      </c>
      <c r="Q1106" s="7" t="str">
        <f t="shared" si="17"/>
        <v xml:space="preserve"> </v>
      </c>
      <c r="R1106" s="8" t="str">
        <f>IF(ISNUMBER(_xll.BDP($T1106&amp;" Index","DUR_ADJ_OAS_MID")),_xll.BDP($T1106&amp;" Index","DUR_ADJ_OAS_MID"),IF(ISNUMBER(_xll.BDP($T1106&amp;" Govt","DUR_ADJ_OAS_MID")),_xll.BDP($T1106&amp;" Govt","DUR_ADJ_OAS_MID")," "))</f>
        <v xml:space="preserve"> </v>
      </c>
      <c r="S1106" s="7" t="str">
        <f ca="1">IF(AND(A1105="SVOL",C1105="Cash"),                                     SUM(INDIRECT(ADDRESS(ROW()-(COUNTIF(A:A,"SVOL")),COLUMN())):INDIRECT(ADDRESS(ROW()-1,COLUMN()))),                                    IF(AND(A1106="TYA",C1106="Cash"), SUM(INDIRECT(ADDRESS(ROW()-(COUNTIF(A:A,"TYA")-1),COLUMN())):INDIRECT(ADDRESS(ROW()-1,COLUMN()))),                                    IF(AND(A1106="SVOL",ISNUMBER(FIND(" Govt",C1106))),"", IF(AND(A1106="SVOL",ISNUMBER(FIND(" Index",C1106))),J1106,                                    IF(ISNUMBER(N1106),Q1106*N1106,IF(ISNUMBER(R1106),J1106*R1106," "))))))</f>
        <v xml:space="preserve"> </v>
      </c>
      <c r="AB1106" s="8" t="s">
        <v>2826</v>
      </c>
      <c r="AG1106" s="17" t="s">
        <v>6276</v>
      </c>
    </row>
    <row r="1107" spans="1:33" x14ac:dyDescent="0.35">
      <c r="A1107" t="s">
        <v>1560</v>
      </c>
      <c r="B1107" t="s">
        <v>933</v>
      </c>
      <c r="C1107" t="s">
        <v>3758</v>
      </c>
      <c r="D1107" t="s">
        <v>935</v>
      </c>
      <c r="E1107" t="s">
        <v>936</v>
      </c>
      <c r="F1107" t="s">
        <v>937</v>
      </c>
      <c r="G1107" s="1">
        <v>-151.88509369176779</v>
      </c>
      <c r="H1107" s="1">
        <v>1249.75</v>
      </c>
      <c r="I1107" s="2">
        <v>-189818.3958412869</v>
      </c>
      <c r="J1107" s="3">
        <v>-1.201972902861697E-3</v>
      </c>
      <c r="K1107" s="4">
        <v>157922358.63999999</v>
      </c>
      <c r="L1107" s="5">
        <v>6850001</v>
      </c>
      <c r="M1107" s="6">
        <v>23.054355560000001</v>
      </c>
      <c r="N1107" s="7" t="str">
        <f>IF(ISNUMBER(_xll.BDP($C1107, "DELTA_MID")),_xll.BDP($C1107, "DELTA_MID")," ")</f>
        <v xml:space="preserve"> </v>
      </c>
      <c r="O1107" s="7" t="str">
        <f>IF(ISNUMBER(N1107),_xll.BDP($C1107, "OPT_UNDL_TICKER")," ")</f>
        <v xml:space="preserve"> </v>
      </c>
      <c r="P1107" s="8" t="str">
        <f>IF(ISNUMBER(N1107),_xll.BDP($C1107, "OPT_UNDL_PX")," ")</f>
        <v xml:space="preserve"> </v>
      </c>
      <c r="Q1107" s="7" t="str">
        <f t="shared" si="17"/>
        <v xml:space="preserve"> </v>
      </c>
      <c r="R1107" s="8" t="str">
        <f>IF(ISNUMBER(_xll.BDP($T1107&amp;" Index","DUR_ADJ_OAS_MID")),_xll.BDP($T1107&amp;" Index","DUR_ADJ_OAS_MID"),IF(ISNUMBER(_xll.BDP($T1107&amp;" Govt","DUR_ADJ_OAS_MID")),_xll.BDP($T1107&amp;" Govt","DUR_ADJ_OAS_MID")," "))</f>
        <v xml:space="preserve"> </v>
      </c>
      <c r="S1107" s="7" t="str">
        <f ca="1">IF(AND(A1106="SVOL",C1106="Cash"),                                     SUM(INDIRECT(ADDRESS(ROW()-(COUNTIF(A:A,"SVOL")),COLUMN())):INDIRECT(ADDRESS(ROW()-1,COLUMN()))),                                    IF(AND(A1107="TYA",C1107="Cash"), SUM(INDIRECT(ADDRESS(ROW()-(COUNTIF(A:A,"TYA")-1),COLUMN())):INDIRECT(ADDRESS(ROW()-1,COLUMN()))),                                    IF(AND(A1107="SVOL",ISNUMBER(FIND(" Govt",C1107))),"", IF(AND(A1107="SVOL",ISNUMBER(FIND(" Index",C1107))),J1107,                                    IF(ISNUMBER(N1107),Q1107*N1107,IF(ISNUMBER(R1107),J1107*R1107," "))))))</f>
        <v xml:space="preserve"> </v>
      </c>
      <c r="AB1107" s="8" t="s">
        <v>2826</v>
      </c>
      <c r="AG1107" s="17" t="s">
        <v>6276</v>
      </c>
    </row>
    <row r="1108" spans="1:33" x14ac:dyDescent="0.35">
      <c r="A1108" t="s">
        <v>1560</v>
      </c>
      <c r="B1108" t="s">
        <v>3759</v>
      </c>
      <c r="C1108" t="s">
        <v>3760</v>
      </c>
      <c r="D1108" t="s">
        <v>3761</v>
      </c>
      <c r="E1108" t="s">
        <v>3762</v>
      </c>
      <c r="G1108" s="1">
        <v>-18752.356541936359</v>
      </c>
      <c r="H1108" s="1">
        <v>22.796455000000002</v>
      </c>
      <c r="I1108" s="2">
        <v>-427487.25205220783</v>
      </c>
      <c r="J1108" s="3">
        <v>-2.706945715183423E-3</v>
      </c>
      <c r="K1108" s="4">
        <v>157922358.63999999</v>
      </c>
      <c r="L1108" s="5">
        <v>6850001</v>
      </c>
      <c r="M1108" s="6">
        <v>23.054355560000001</v>
      </c>
      <c r="N1108" s="7" t="str">
        <f>IF(ISNUMBER(_xll.BDP($C1108, "DELTA_MID")),_xll.BDP($C1108, "DELTA_MID")," ")</f>
        <v xml:space="preserve"> </v>
      </c>
      <c r="O1108" s="7" t="str">
        <f>IF(ISNUMBER(N1108),_xll.BDP($C1108, "OPT_UNDL_TICKER")," ")</f>
        <v xml:space="preserve"> </v>
      </c>
      <c r="P1108" s="8" t="str">
        <f>IF(ISNUMBER(N1108),_xll.BDP($C1108, "OPT_UNDL_PX")," ")</f>
        <v xml:space="preserve"> </v>
      </c>
      <c r="Q1108" s="7" t="str">
        <f t="shared" si="17"/>
        <v xml:space="preserve"> </v>
      </c>
      <c r="R1108" s="8" t="str">
        <f>IF(ISNUMBER(_xll.BDP($T1108&amp;" Index","DUR_ADJ_OAS_MID")),_xll.BDP($T1108&amp;" Index","DUR_ADJ_OAS_MID"),IF(ISNUMBER(_xll.BDP($T1108&amp;" Govt","DUR_ADJ_OAS_MID")),_xll.BDP($T1108&amp;" Govt","DUR_ADJ_OAS_MID")," "))</f>
        <v xml:space="preserve"> </v>
      </c>
      <c r="S1108" s="7" t="str">
        <f ca="1">IF(AND(A1107="SVOL",C1107="Cash"),                                     SUM(INDIRECT(ADDRESS(ROW()-(COUNTIF(A:A,"SVOL")),COLUMN())):INDIRECT(ADDRESS(ROW()-1,COLUMN()))),                                    IF(AND(A1108="TYA",C1108="Cash"), SUM(INDIRECT(ADDRESS(ROW()-(COUNTIF(A:A,"TYA")-1),COLUMN())):INDIRECT(ADDRESS(ROW()-1,COLUMN()))),                                    IF(AND(A1108="SVOL",ISNUMBER(FIND(" Govt",C1108))),"", IF(AND(A1108="SVOL",ISNUMBER(FIND(" Index",C1108))),J1108,                                    IF(ISNUMBER(N1108),Q1108*N1108,IF(ISNUMBER(R1108),J1108*R1108," "))))))</f>
        <v xml:space="preserve"> </v>
      </c>
      <c r="AB1108" s="8" t="s">
        <v>2826</v>
      </c>
      <c r="AG1108" s="17" t="s">
        <v>6276</v>
      </c>
    </row>
    <row r="1109" spans="1:33" x14ac:dyDescent="0.35">
      <c r="A1109" t="s">
        <v>1560</v>
      </c>
      <c r="B1109" t="s">
        <v>3763</v>
      </c>
      <c r="C1109" t="s">
        <v>3764</v>
      </c>
      <c r="D1109" t="s">
        <v>3765</v>
      </c>
      <c r="E1109" t="s">
        <v>3766</v>
      </c>
      <c r="F1109" t="s">
        <v>3767</v>
      </c>
      <c r="G1109" s="1">
        <v>-7934.9188472613969</v>
      </c>
      <c r="H1109" s="1">
        <v>88.04</v>
      </c>
      <c r="I1109" s="2">
        <v>-698590.25531289342</v>
      </c>
      <c r="J1109" s="3">
        <v>-4.4236310889036344E-3</v>
      </c>
      <c r="K1109" s="4">
        <v>157922358.63999999</v>
      </c>
      <c r="L1109" s="5">
        <v>6850001</v>
      </c>
      <c r="M1109" s="6">
        <v>23.054355560000001</v>
      </c>
      <c r="N1109" s="7" t="str">
        <f>IF(ISNUMBER(_xll.BDP($C1109, "DELTA_MID")),_xll.BDP($C1109, "DELTA_MID")," ")</f>
        <v xml:space="preserve"> </v>
      </c>
      <c r="O1109" s="7" t="str">
        <f>IF(ISNUMBER(N1109),_xll.BDP($C1109, "OPT_UNDL_TICKER")," ")</f>
        <v xml:space="preserve"> </v>
      </c>
      <c r="P1109" s="8" t="str">
        <f>IF(ISNUMBER(N1109),_xll.BDP($C1109, "OPT_UNDL_PX")," ")</f>
        <v xml:space="preserve"> </v>
      </c>
      <c r="Q1109" s="7" t="str">
        <f t="shared" si="17"/>
        <v xml:space="preserve"> </v>
      </c>
      <c r="R1109" s="8" t="str">
        <f>IF(ISNUMBER(_xll.BDP($T1109&amp;" Index","DUR_ADJ_OAS_MID")),_xll.BDP($T1109&amp;" Index","DUR_ADJ_OAS_MID"),IF(ISNUMBER(_xll.BDP($T1109&amp;" Govt","DUR_ADJ_OAS_MID")),_xll.BDP($T1109&amp;" Govt","DUR_ADJ_OAS_MID")," "))</f>
        <v xml:space="preserve"> </v>
      </c>
      <c r="S1109" s="7" t="str">
        <f ca="1">IF(AND(A1108="SVOL",C1108="Cash"),                                     SUM(INDIRECT(ADDRESS(ROW()-(COUNTIF(A:A,"SVOL")),COLUMN())):INDIRECT(ADDRESS(ROW()-1,COLUMN()))),                                    IF(AND(A1109="TYA",C1109="Cash"), SUM(INDIRECT(ADDRESS(ROW()-(COUNTIF(A:A,"TYA")-1),COLUMN())):INDIRECT(ADDRESS(ROW()-1,COLUMN()))),                                    IF(AND(A1109="SVOL",ISNUMBER(FIND(" Govt",C1109))),"", IF(AND(A1109="SVOL",ISNUMBER(FIND(" Index",C1109))),J1109,                                    IF(ISNUMBER(N1109),Q1109*N1109,IF(ISNUMBER(R1109),J1109*R1109," "))))))</f>
        <v xml:space="preserve"> </v>
      </c>
      <c r="AB1109" s="8" t="s">
        <v>2826</v>
      </c>
      <c r="AG1109" s="17" t="s">
        <v>6276</v>
      </c>
    </row>
    <row r="1110" spans="1:33" x14ac:dyDescent="0.35">
      <c r="A1110" t="s">
        <v>1560</v>
      </c>
      <c r="B1110" t="s">
        <v>3768</v>
      </c>
      <c r="C1110" t="s">
        <v>3769</v>
      </c>
      <c r="D1110" t="s">
        <v>3770</v>
      </c>
      <c r="E1110" t="s">
        <v>3771</v>
      </c>
      <c r="F1110" t="s">
        <v>3772</v>
      </c>
      <c r="G1110" s="1">
        <v>-248.51786290334849</v>
      </c>
      <c r="H1110" s="1">
        <v>551.71</v>
      </c>
      <c r="I1110" s="2">
        <v>-137109.79014240639</v>
      </c>
      <c r="J1110" s="3">
        <v>-8.6821012124674529E-4</v>
      </c>
      <c r="K1110" s="4">
        <v>157922358.63999999</v>
      </c>
      <c r="L1110" s="5">
        <v>6850001</v>
      </c>
      <c r="M1110" s="6">
        <v>23.054355560000001</v>
      </c>
      <c r="N1110" s="7" t="str">
        <f>IF(ISNUMBER(_xll.BDP($C1110, "DELTA_MID")),_xll.BDP($C1110, "DELTA_MID")," ")</f>
        <v xml:space="preserve"> </v>
      </c>
      <c r="O1110" s="7" t="str">
        <f>IF(ISNUMBER(N1110),_xll.BDP($C1110, "OPT_UNDL_TICKER")," ")</f>
        <v xml:space="preserve"> </v>
      </c>
      <c r="P1110" s="8" t="str">
        <f>IF(ISNUMBER(N1110),_xll.BDP($C1110, "OPT_UNDL_PX")," ")</f>
        <v xml:space="preserve"> </v>
      </c>
      <c r="Q1110" s="7" t="str">
        <f t="shared" si="17"/>
        <v xml:space="preserve"> </v>
      </c>
      <c r="R1110" s="8" t="str">
        <f>IF(ISNUMBER(_xll.BDP($T1110&amp;" Index","DUR_ADJ_OAS_MID")),_xll.BDP($T1110&amp;" Index","DUR_ADJ_OAS_MID"),IF(ISNUMBER(_xll.BDP($T1110&amp;" Govt","DUR_ADJ_OAS_MID")),_xll.BDP($T1110&amp;" Govt","DUR_ADJ_OAS_MID")," "))</f>
        <v xml:space="preserve"> </v>
      </c>
      <c r="S1110" s="7" t="str">
        <f ca="1">IF(AND(A1109="SVOL",C1109="Cash"),                                     SUM(INDIRECT(ADDRESS(ROW()-(COUNTIF(A:A,"SVOL")),COLUMN())):INDIRECT(ADDRESS(ROW()-1,COLUMN()))),                                    IF(AND(A1110="TYA",C1110="Cash"), SUM(INDIRECT(ADDRESS(ROW()-(COUNTIF(A:A,"TYA")-1),COLUMN())):INDIRECT(ADDRESS(ROW()-1,COLUMN()))),                                    IF(AND(A1110="SVOL",ISNUMBER(FIND(" Govt",C1110))),"", IF(AND(A1110="SVOL",ISNUMBER(FIND(" Index",C1110))),J1110,                                    IF(ISNUMBER(N1110),Q1110*N1110,IF(ISNUMBER(R1110),J1110*R1110," "))))))</f>
        <v xml:space="preserve"> </v>
      </c>
      <c r="AB1110" s="8" t="s">
        <v>2826</v>
      </c>
      <c r="AG1110" s="17" t="s">
        <v>6276</v>
      </c>
    </row>
    <row r="1111" spans="1:33" x14ac:dyDescent="0.35">
      <c r="A1111" t="s">
        <v>1560</v>
      </c>
      <c r="B1111" t="s">
        <v>3773</v>
      </c>
      <c r="C1111" t="s">
        <v>3774</v>
      </c>
      <c r="D1111" t="s">
        <v>3775</v>
      </c>
      <c r="E1111" t="s">
        <v>3776</v>
      </c>
      <c r="G1111" s="1">
        <v>-2060.1830597780672</v>
      </c>
      <c r="H1111" s="1">
        <v>96.859684999999985</v>
      </c>
      <c r="I1111" s="2">
        <v>-199548.68221243969</v>
      </c>
      <c r="J1111" s="3">
        <v>-1.263587271181348E-3</v>
      </c>
      <c r="K1111" s="4">
        <v>157922358.63999999</v>
      </c>
      <c r="L1111" s="5">
        <v>6850001</v>
      </c>
      <c r="M1111" s="6">
        <v>23.054355560000001</v>
      </c>
      <c r="N1111" s="7" t="str">
        <f>IF(ISNUMBER(_xll.BDP($C1111, "DELTA_MID")),_xll.BDP($C1111, "DELTA_MID")," ")</f>
        <v xml:space="preserve"> </v>
      </c>
      <c r="O1111" s="7" t="str">
        <f>IF(ISNUMBER(N1111),_xll.BDP($C1111, "OPT_UNDL_TICKER")," ")</f>
        <v xml:space="preserve"> </v>
      </c>
      <c r="P1111" s="8" t="str">
        <f>IF(ISNUMBER(N1111),_xll.BDP($C1111, "OPT_UNDL_PX")," ")</f>
        <v xml:space="preserve"> </v>
      </c>
      <c r="Q1111" s="7" t="str">
        <f t="shared" si="17"/>
        <v xml:space="preserve"> </v>
      </c>
      <c r="R1111" s="8" t="str">
        <f>IF(ISNUMBER(_xll.BDP($T1111&amp;" Index","DUR_ADJ_OAS_MID")),_xll.BDP($T1111&amp;" Index","DUR_ADJ_OAS_MID"),IF(ISNUMBER(_xll.BDP($T1111&amp;" Govt","DUR_ADJ_OAS_MID")),_xll.BDP($T1111&amp;" Govt","DUR_ADJ_OAS_MID")," "))</f>
        <v xml:space="preserve"> </v>
      </c>
      <c r="S1111" s="7" t="str">
        <f ca="1">IF(AND(A1110="SVOL",C1110="Cash"),                                     SUM(INDIRECT(ADDRESS(ROW()-(COUNTIF(A:A,"SVOL")),COLUMN())):INDIRECT(ADDRESS(ROW()-1,COLUMN()))),                                    IF(AND(A1111="TYA",C1111="Cash"), SUM(INDIRECT(ADDRESS(ROW()-(COUNTIF(A:A,"TYA")-1),COLUMN())):INDIRECT(ADDRESS(ROW()-1,COLUMN()))),                                    IF(AND(A1111="SVOL",ISNUMBER(FIND(" Govt",C1111))),"", IF(AND(A1111="SVOL",ISNUMBER(FIND(" Index",C1111))),J1111,                                    IF(ISNUMBER(N1111),Q1111*N1111,IF(ISNUMBER(R1111),J1111*R1111," "))))))</f>
        <v xml:space="preserve"> </v>
      </c>
      <c r="AB1111" s="8" t="s">
        <v>2826</v>
      </c>
      <c r="AG1111" s="17" t="s">
        <v>6276</v>
      </c>
    </row>
    <row r="1112" spans="1:33" x14ac:dyDescent="0.35">
      <c r="A1112" t="s">
        <v>1560</v>
      </c>
      <c r="B1112" t="s">
        <v>3777</v>
      </c>
      <c r="C1112" t="s">
        <v>3778</v>
      </c>
      <c r="D1112" t="s">
        <v>3779</v>
      </c>
      <c r="E1112" t="s">
        <v>3780</v>
      </c>
      <c r="F1112" t="s">
        <v>3781</v>
      </c>
      <c r="G1112" s="1">
        <v>-5307.2140275784614</v>
      </c>
      <c r="H1112" s="1">
        <v>15.523168</v>
      </c>
      <c r="I1112" s="2">
        <v>-82384.774962057098</v>
      </c>
      <c r="J1112" s="3">
        <v>-5.2167897992114935E-4</v>
      </c>
      <c r="K1112" s="4">
        <v>157922358.63999999</v>
      </c>
      <c r="L1112" s="5">
        <v>6850001</v>
      </c>
      <c r="M1112" s="6">
        <v>23.054355560000001</v>
      </c>
      <c r="N1112" s="7" t="str">
        <f>IF(ISNUMBER(_xll.BDP($C1112, "DELTA_MID")),_xll.BDP($C1112, "DELTA_MID")," ")</f>
        <v xml:space="preserve"> </v>
      </c>
      <c r="O1112" s="7" t="str">
        <f>IF(ISNUMBER(N1112),_xll.BDP($C1112, "OPT_UNDL_TICKER")," ")</f>
        <v xml:space="preserve"> </v>
      </c>
      <c r="P1112" s="8" t="str">
        <f>IF(ISNUMBER(N1112),_xll.BDP($C1112, "OPT_UNDL_PX")," ")</f>
        <v xml:space="preserve"> </v>
      </c>
      <c r="Q1112" s="7" t="str">
        <f t="shared" si="17"/>
        <v xml:space="preserve"> </v>
      </c>
      <c r="R1112" s="8" t="str">
        <f>IF(ISNUMBER(_xll.BDP($T1112&amp;" Index","DUR_ADJ_OAS_MID")),_xll.BDP($T1112&amp;" Index","DUR_ADJ_OAS_MID"),IF(ISNUMBER(_xll.BDP($T1112&amp;" Govt","DUR_ADJ_OAS_MID")),_xll.BDP($T1112&amp;" Govt","DUR_ADJ_OAS_MID")," "))</f>
        <v xml:space="preserve"> </v>
      </c>
      <c r="S1112" s="7" t="str">
        <f ca="1">IF(AND(A1111="SVOL",C1111="Cash"),                                     SUM(INDIRECT(ADDRESS(ROW()-(COUNTIF(A:A,"SVOL")),COLUMN())):INDIRECT(ADDRESS(ROW()-1,COLUMN()))),                                    IF(AND(A1112="TYA",C1112="Cash"), SUM(INDIRECT(ADDRESS(ROW()-(COUNTIF(A:A,"TYA")-1),COLUMN())):INDIRECT(ADDRESS(ROW()-1,COLUMN()))),                                    IF(AND(A1112="SVOL",ISNUMBER(FIND(" Govt",C1112))),"", IF(AND(A1112="SVOL",ISNUMBER(FIND(" Index",C1112))),J1112,                                    IF(ISNUMBER(N1112),Q1112*N1112,IF(ISNUMBER(R1112),J1112*R1112," "))))))</f>
        <v xml:space="preserve"> </v>
      </c>
      <c r="AB1112" s="8" t="s">
        <v>2826</v>
      </c>
      <c r="AG1112" s="17" t="s">
        <v>6276</v>
      </c>
    </row>
    <row r="1113" spans="1:33" x14ac:dyDescent="0.35">
      <c r="A1113" t="s">
        <v>1560</v>
      </c>
      <c r="B1113" t="s">
        <v>963</v>
      </c>
      <c r="C1113" t="s">
        <v>3782</v>
      </c>
      <c r="D1113" t="s">
        <v>965</v>
      </c>
      <c r="E1113" t="s">
        <v>966</v>
      </c>
      <c r="F1113" t="s">
        <v>967</v>
      </c>
      <c r="G1113" s="1">
        <v>-21.171183657257611</v>
      </c>
      <c r="H1113" s="1">
        <v>7457</v>
      </c>
      <c r="I1113" s="2">
        <v>-157873.51653217</v>
      </c>
      <c r="J1113" s="3">
        <v>-9.9969072075511913E-4</v>
      </c>
      <c r="K1113" s="4">
        <v>157922358.63999999</v>
      </c>
      <c r="L1113" s="5">
        <v>6850001</v>
      </c>
      <c r="M1113" s="6">
        <v>23.054355560000001</v>
      </c>
      <c r="N1113" s="7" t="str">
        <f>IF(ISNUMBER(_xll.BDP($C1113, "DELTA_MID")),_xll.BDP($C1113, "DELTA_MID")," ")</f>
        <v xml:space="preserve"> </v>
      </c>
      <c r="O1113" s="7" t="str">
        <f>IF(ISNUMBER(N1113),_xll.BDP($C1113, "OPT_UNDL_TICKER")," ")</f>
        <v xml:space="preserve"> </v>
      </c>
      <c r="P1113" s="8" t="str">
        <f>IF(ISNUMBER(N1113),_xll.BDP($C1113, "OPT_UNDL_PX")," ")</f>
        <v xml:space="preserve"> </v>
      </c>
      <c r="Q1113" s="7" t="str">
        <f t="shared" si="17"/>
        <v xml:space="preserve"> </v>
      </c>
      <c r="R1113" s="8" t="str">
        <f>IF(ISNUMBER(_xll.BDP($T1113&amp;" Index","DUR_ADJ_OAS_MID")),_xll.BDP($T1113&amp;" Index","DUR_ADJ_OAS_MID"),IF(ISNUMBER(_xll.BDP($T1113&amp;" Govt","DUR_ADJ_OAS_MID")),_xll.BDP($T1113&amp;" Govt","DUR_ADJ_OAS_MID")," "))</f>
        <v xml:space="preserve"> </v>
      </c>
      <c r="S1113" s="7" t="str">
        <f ca="1">IF(AND(A1112="SVOL",C1112="Cash"),                                     SUM(INDIRECT(ADDRESS(ROW()-(COUNTIF(A:A,"SVOL")),COLUMN())):INDIRECT(ADDRESS(ROW()-1,COLUMN()))),                                    IF(AND(A1113="TYA",C1113="Cash"), SUM(INDIRECT(ADDRESS(ROW()-(COUNTIF(A:A,"TYA")-1),COLUMN())):INDIRECT(ADDRESS(ROW()-1,COLUMN()))),                                    IF(AND(A1113="SVOL",ISNUMBER(FIND(" Govt",C1113))),"", IF(AND(A1113="SVOL",ISNUMBER(FIND(" Index",C1113))),J1113,                                    IF(ISNUMBER(N1113),Q1113*N1113,IF(ISNUMBER(R1113),J1113*R1113," "))))))</f>
        <v xml:space="preserve"> </v>
      </c>
      <c r="AB1113" s="8" t="s">
        <v>2826</v>
      </c>
      <c r="AG1113" s="17" t="s">
        <v>6276</v>
      </c>
    </row>
    <row r="1114" spans="1:33" x14ac:dyDescent="0.35">
      <c r="A1114" t="s">
        <v>1560</v>
      </c>
      <c r="B1114" t="s">
        <v>3783</v>
      </c>
      <c r="C1114" t="s">
        <v>3784</v>
      </c>
      <c r="D1114" t="s">
        <v>3785</v>
      </c>
      <c r="E1114" t="s">
        <v>3786</v>
      </c>
      <c r="G1114" s="1">
        <v>-78532.287440318294</v>
      </c>
      <c r="H1114" s="1">
        <v>3.8072568000000011</v>
      </c>
      <c r="I1114" s="2">
        <v>-298992.5853767065</v>
      </c>
      <c r="J1114" s="3">
        <v>-1.893288499181363E-3</v>
      </c>
      <c r="K1114" s="4">
        <v>157922358.63999999</v>
      </c>
      <c r="L1114" s="5">
        <v>6850001</v>
      </c>
      <c r="M1114" s="6">
        <v>23.054355560000001</v>
      </c>
      <c r="N1114" s="7" t="str">
        <f>IF(ISNUMBER(_xll.BDP($C1114, "DELTA_MID")),_xll.BDP($C1114, "DELTA_MID")," ")</f>
        <v xml:space="preserve"> </v>
      </c>
      <c r="O1114" s="7" t="str">
        <f>IF(ISNUMBER(N1114),_xll.BDP($C1114, "OPT_UNDL_TICKER")," ")</f>
        <v xml:space="preserve"> </v>
      </c>
      <c r="P1114" s="8" t="str">
        <f>IF(ISNUMBER(N1114),_xll.BDP($C1114, "OPT_UNDL_PX")," ")</f>
        <v xml:space="preserve"> </v>
      </c>
      <c r="Q1114" s="7" t="str">
        <f t="shared" si="17"/>
        <v xml:space="preserve"> </v>
      </c>
      <c r="R1114" s="8" t="str">
        <f>IF(ISNUMBER(_xll.BDP($T1114&amp;" Index","DUR_ADJ_OAS_MID")),_xll.BDP($T1114&amp;" Index","DUR_ADJ_OAS_MID"),IF(ISNUMBER(_xll.BDP($T1114&amp;" Govt","DUR_ADJ_OAS_MID")),_xll.BDP($T1114&amp;" Govt","DUR_ADJ_OAS_MID")," "))</f>
        <v xml:space="preserve"> </v>
      </c>
      <c r="S1114" s="7" t="str">
        <f ca="1">IF(AND(A1113="SVOL",C1113="Cash"),                                     SUM(INDIRECT(ADDRESS(ROW()-(COUNTIF(A:A,"SVOL")),COLUMN())):INDIRECT(ADDRESS(ROW()-1,COLUMN()))),                                    IF(AND(A1114="TYA",C1114="Cash"), SUM(INDIRECT(ADDRESS(ROW()-(COUNTIF(A:A,"TYA")-1),COLUMN())):INDIRECT(ADDRESS(ROW()-1,COLUMN()))),                                    IF(AND(A1114="SVOL",ISNUMBER(FIND(" Govt",C1114))),"", IF(AND(A1114="SVOL",ISNUMBER(FIND(" Index",C1114))),J1114,                                    IF(ISNUMBER(N1114),Q1114*N1114,IF(ISNUMBER(R1114),J1114*R1114," "))))))</f>
        <v xml:space="preserve"> </v>
      </c>
      <c r="AB1114" s="8" t="s">
        <v>2826</v>
      </c>
      <c r="AG1114" s="17" t="s">
        <v>6276</v>
      </c>
    </row>
    <row r="1115" spans="1:33" x14ac:dyDescent="0.35">
      <c r="A1115" t="s">
        <v>1560</v>
      </c>
      <c r="B1115" t="s">
        <v>3787</v>
      </c>
      <c r="C1115" t="s">
        <v>3788</v>
      </c>
      <c r="D1115" t="s">
        <v>3789</v>
      </c>
      <c r="E1115" t="s">
        <v>3790</v>
      </c>
      <c r="G1115" s="1">
        <v>-108875.6105423439</v>
      </c>
      <c r="H1115" s="1">
        <v>4.2856621000000006</v>
      </c>
      <c r="I1115" s="2">
        <v>-466604.07771568361</v>
      </c>
      <c r="J1115" s="3">
        <v>-2.954642279497325E-3</v>
      </c>
      <c r="K1115" s="4">
        <v>157922358.63999999</v>
      </c>
      <c r="L1115" s="5">
        <v>6850001</v>
      </c>
      <c r="M1115" s="6">
        <v>23.054355560000001</v>
      </c>
      <c r="N1115" s="7" t="str">
        <f>IF(ISNUMBER(_xll.BDP($C1115, "DELTA_MID")),_xll.BDP($C1115, "DELTA_MID")," ")</f>
        <v xml:space="preserve"> </v>
      </c>
      <c r="O1115" s="7" t="str">
        <f>IF(ISNUMBER(N1115),_xll.BDP($C1115, "OPT_UNDL_TICKER")," ")</f>
        <v xml:space="preserve"> </v>
      </c>
      <c r="P1115" s="8" t="str">
        <f>IF(ISNUMBER(N1115),_xll.BDP($C1115, "OPT_UNDL_PX")," ")</f>
        <v xml:space="preserve"> </v>
      </c>
      <c r="Q1115" s="7" t="str">
        <f t="shared" si="17"/>
        <v xml:space="preserve"> </v>
      </c>
      <c r="R1115" s="8" t="str">
        <f>IF(ISNUMBER(_xll.BDP($T1115&amp;" Index","DUR_ADJ_OAS_MID")),_xll.BDP($T1115&amp;" Index","DUR_ADJ_OAS_MID"),IF(ISNUMBER(_xll.BDP($T1115&amp;" Govt","DUR_ADJ_OAS_MID")),_xll.BDP($T1115&amp;" Govt","DUR_ADJ_OAS_MID")," "))</f>
        <v xml:space="preserve"> </v>
      </c>
      <c r="S1115" s="7" t="str">
        <f ca="1">IF(AND(A1114="SVOL",C1114="Cash"),                                     SUM(INDIRECT(ADDRESS(ROW()-(COUNTIF(A:A,"SVOL")),COLUMN())):INDIRECT(ADDRESS(ROW()-1,COLUMN()))),                                    IF(AND(A1115="TYA",C1115="Cash"), SUM(INDIRECT(ADDRESS(ROW()-(COUNTIF(A:A,"TYA")-1),COLUMN())):INDIRECT(ADDRESS(ROW()-1,COLUMN()))),                                    IF(AND(A1115="SVOL",ISNUMBER(FIND(" Govt",C1115))),"", IF(AND(A1115="SVOL",ISNUMBER(FIND(" Index",C1115))),J1115,                                    IF(ISNUMBER(N1115),Q1115*N1115,IF(ISNUMBER(R1115),J1115*R1115," "))))))</f>
        <v xml:space="preserve"> </v>
      </c>
      <c r="AB1115" s="8" t="s">
        <v>2826</v>
      </c>
      <c r="AG1115" s="17" t="s">
        <v>6276</v>
      </c>
    </row>
    <row r="1116" spans="1:33" x14ac:dyDescent="0.35">
      <c r="A1116" t="s">
        <v>1560</v>
      </c>
      <c r="B1116" t="s">
        <v>3791</v>
      </c>
      <c r="C1116" t="s">
        <v>3792</v>
      </c>
      <c r="D1116" t="s">
        <v>3793</v>
      </c>
      <c r="E1116" t="s">
        <v>3794</v>
      </c>
      <c r="G1116" s="1">
        <v>-703.83682348327886</v>
      </c>
      <c r="H1116" s="1">
        <v>469.65611249999989</v>
      </c>
      <c r="I1116" s="2">
        <v>-330561.26635150542</v>
      </c>
      <c r="J1116" s="3">
        <v>-2.093188508569919E-3</v>
      </c>
      <c r="K1116" s="4">
        <v>157922358.63999999</v>
      </c>
      <c r="L1116" s="5">
        <v>6850001</v>
      </c>
      <c r="M1116" s="6">
        <v>23.054355560000001</v>
      </c>
      <c r="N1116" s="7" t="str">
        <f>IF(ISNUMBER(_xll.BDP($C1116, "DELTA_MID")),_xll.BDP($C1116, "DELTA_MID")," ")</f>
        <v xml:space="preserve"> </v>
      </c>
      <c r="O1116" s="7" t="str">
        <f>IF(ISNUMBER(N1116),_xll.BDP($C1116, "OPT_UNDL_TICKER")," ")</f>
        <v xml:space="preserve"> </v>
      </c>
      <c r="P1116" s="8" t="str">
        <f>IF(ISNUMBER(N1116),_xll.BDP($C1116, "OPT_UNDL_PX")," ")</f>
        <v xml:space="preserve"> </v>
      </c>
      <c r="Q1116" s="7" t="str">
        <f t="shared" si="17"/>
        <v xml:space="preserve"> </v>
      </c>
      <c r="R1116" s="8" t="str">
        <f>IF(ISNUMBER(_xll.BDP($T1116&amp;" Index","DUR_ADJ_OAS_MID")),_xll.BDP($T1116&amp;" Index","DUR_ADJ_OAS_MID"),IF(ISNUMBER(_xll.BDP($T1116&amp;" Govt","DUR_ADJ_OAS_MID")),_xll.BDP($T1116&amp;" Govt","DUR_ADJ_OAS_MID")," "))</f>
        <v xml:space="preserve"> </v>
      </c>
      <c r="S1116" s="7" t="str">
        <f ca="1">IF(AND(A1115="SVOL",C1115="Cash"),                                     SUM(INDIRECT(ADDRESS(ROW()-(COUNTIF(A:A,"SVOL")),COLUMN())):INDIRECT(ADDRESS(ROW()-1,COLUMN()))),                                    IF(AND(A1116="TYA",C1116="Cash"), SUM(INDIRECT(ADDRESS(ROW()-(COUNTIF(A:A,"TYA")-1),COLUMN())):INDIRECT(ADDRESS(ROW()-1,COLUMN()))),                                    IF(AND(A1116="SVOL",ISNUMBER(FIND(" Govt",C1116))),"", IF(AND(A1116="SVOL",ISNUMBER(FIND(" Index",C1116))),J1116,                                    IF(ISNUMBER(N1116),Q1116*N1116,IF(ISNUMBER(R1116),J1116*R1116," "))))))</f>
        <v xml:space="preserve"> </v>
      </c>
      <c r="AB1116" s="8" t="s">
        <v>2826</v>
      </c>
      <c r="AG1116" s="17" t="s">
        <v>6276</v>
      </c>
    </row>
    <row r="1117" spans="1:33" x14ac:dyDescent="0.35">
      <c r="A1117" t="s">
        <v>1560</v>
      </c>
      <c r="B1117" t="s">
        <v>383</v>
      </c>
      <c r="C1117" t="s">
        <v>3795</v>
      </c>
      <c r="D1117" t="s">
        <v>385</v>
      </c>
      <c r="E1117" t="s">
        <v>386</v>
      </c>
      <c r="F1117" t="s">
        <v>387</v>
      </c>
      <c r="G1117" s="1">
        <v>-25546.503235820361</v>
      </c>
      <c r="H1117" s="1">
        <v>12.26</v>
      </c>
      <c r="I1117" s="2">
        <v>-313200.12967115763</v>
      </c>
      <c r="J1117" s="3">
        <v>-1.983253874678563E-3</v>
      </c>
      <c r="K1117" s="4">
        <v>157922358.63999999</v>
      </c>
      <c r="L1117" s="5">
        <v>6850001</v>
      </c>
      <c r="M1117" s="6">
        <v>23.054355560000001</v>
      </c>
      <c r="N1117" s="7" t="str">
        <f>IF(ISNUMBER(_xll.BDP($C1117, "DELTA_MID")),_xll.BDP($C1117, "DELTA_MID")," ")</f>
        <v xml:space="preserve"> </v>
      </c>
      <c r="O1117" s="7" t="str">
        <f>IF(ISNUMBER(N1117),_xll.BDP($C1117, "OPT_UNDL_TICKER")," ")</f>
        <v xml:space="preserve"> </v>
      </c>
      <c r="P1117" s="8" t="str">
        <f>IF(ISNUMBER(N1117),_xll.BDP($C1117, "OPT_UNDL_PX")," ")</f>
        <v xml:space="preserve"> </v>
      </c>
      <c r="Q1117" s="7" t="str">
        <f t="shared" si="17"/>
        <v xml:space="preserve"> </v>
      </c>
      <c r="R1117" s="8" t="str">
        <f>IF(ISNUMBER(_xll.BDP($T1117&amp;" Index","DUR_ADJ_OAS_MID")),_xll.BDP($T1117&amp;" Index","DUR_ADJ_OAS_MID"),IF(ISNUMBER(_xll.BDP($T1117&amp;" Govt","DUR_ADJ_OAS_MID")),_xll.BDP($T1117&amp;" Govt","DUR_ADJ_OAS_MID")," "))</f>
        <v xml:space="preserve"> </v>
      </c>
      <c r="S1117" s="7" t="str">
        <f ca="1">IF(AND(A1116="SVOL",C1116="Cash"),                                     SUM(INDIRECT(ADDRESS(ROW()-(COUNTIF(A:A,"SVOL")),COLUMN())):INDIRECT(ADDRESS(ROW()-1,COLUMN()))),                                    IF(AND(A1117="TYA",C1117="Cash"), SUM(INDIRECT(ADDRESS(ROW()-(COUNTIF(A:A,"TYA")-1),COLUMN())):INDIRECT(ADDRESS(ROW()-1,COLUMN()))),                                    IF(AND(A1117="SVOL",ISNUMBER(FIND(" Govt",C1117))),"", IF(AND(A1117="SVOL",ISNUMBER(FIND(" Index",C1117))),J1117,                                    IF(ISNUMBER(N1117),Q1117*N1117,IF(ISNUMBER(R1117),J1117*R1117," "))))))</f>
        <v xml:space="preserve"> </v>
      </c>
      <c r="AB1117" s="8" t="s">
        <v>2826</v>
      </c>
      <c r="AG1117" s="17" t="s">
        <v>6276</v>
      </c>
    </row>
    <row r="1118" spans="1:33" x14ac:dyDescent="0.35">
      <c r="A1118" t="s">
        <v>1560</v>
      </c>
      <c r="B1118" t="s">
        <v>3796</v>
      </c>
      <c r="C1118" t="s">
        <v>3797</v>
      </c>
      <c r="D1118" t="s">
        <v>3798</v>
      </c>
      <c r="E1118" t="s">
        <v>3799</v>
      </c>
      <c r="F1118" t="s">
        <v>3800</v>
      </c>
      <c r="G1118" s="1">
        <v>-1363.5411965780361</v>
      </c>
      <c r="H1118" s="1">
        <v>69.81</v>
      </c>
      <c r="I1118" s="2">
        <v>-95188.81093311272</v>
      </c>
      <c r="J1118" s="3">
        <v>-6.0275702410261779E-4</v>
      </c>
      <c r="K1118" s="4">
        <v>157922358.63999999</v>
      </c>
      <c r="L1118" s="5">
        <v>6850001</v>
      </c>
      <c r="M1118" s="6">
        <v>23.054355560000001</v>
      </c>
      <c r="N1118" s="7" t="str">
        <f>IF(ISNUMBER(_xll.BDP($C1118, "DELTA_MID")),_xll.BDP($C1118, "DELTA_MID")," ")</f>
        <v xml:space="preserve"> </v>
      </c>
      <c r="O1118" s="7" t="str">
        <f>IF(ISNUMBER(N1118),_xll.BDP($C1118, "OPT_UNDL_TICKER")," ")</f>
        <v xml:space="preserve"> </v>
      </c>
      <c r="P1118" s="8" t="str">
        <f>IF(ISNUMBER(N1118),_xll.BDP($C1118, "OPT_UNDL_PX")," ")</f>
        <v xml:space="preserve"> </v>
      </c>
      <c r="Q1118" s="7" t="str">
        <f t="shared" si="17"/>
        <v xml:space="preserve"> </v>
      </c>
      <c r="R1118" s="8" t="str">
        <f>IF(ISNUMBER(_xll.BDP($T1118&amp;" Index","DUR_ADJ_OAS_MID")),_xll.BDP($T1118&amp;" Index","DUR_ADJ_OAS_MID"),IF(ISNUMBER(_xll.BDP($T1118&amp;" Govt","DUR_ADJ_OAS_MID")),_xll.BDP($T1118&amp;" Govt","DUR_ADJ_OAS_MID")," "))</f>
        <v xml:space="preserve"> </v>
      </c>
      <c r="S1118" s="7" t="str">
        <f ca="1">IF(AND(A1117="SVOL",C1117="Cash"),                                     SUM(INDIRECT(ADDRESS(ROW()-(COUNTIF(A:A,"SVOL")),COLUMN())):INDIRECT(ADDRESS(ROW()-1,COLUMN()))),                                    IF(AND(A1118="TYA",C1118="Cash"), SUM(INDIRECT(ADDRESS(ROW()-(COUNTIF(A:A,"TYA")-1),COLUMN())):INDIRECT(ADDRESS(ROW()-1,COLUMN()))),                                    IF(AND(A1118="SVOL",ISNUMBER(FIND(" Govt",C1118))),"", IF(AND(A1118="SVOL",ISNUMBER(FIND(" Index",C1118))),J1118,                                    IF(ISNUMBER(N1118),Q1118*N1118,IF(ISNUMBER(R1118),J1118*R1118," "))))))</f>
        <v xml:space="preserve"> </v>
      </c>
      <c r="AB1118" s="8" t="s">
        <v>2826</v>
      </c>
      <c r="AG1118" s="17" t="s">
        <v>6276</v>
      </c>
    </row>
    <row r="1119" spans="1:33" x14ac:dyDescent="0.35">
      <c r="A1119" t="s">
        <v>1560</v>
      </c>
      <c r="B1119" t="s">
        <v>3801</v>
      </c>
      <c r="C1119" t="s">
        <v>3802</v>
      </c>
      <c r="D1119" t="s">
        <v>3803</v>
      </c>
      <c r="E1119" t="s">
        <v>3804</v>
      </c>
      <c r="F1119" t="s">
        <v>3805</v>
      </c>
      <c r="G1119" s="1">
        <v>-8959.5047570137613</v>
      </c>
      <c r="H1119" s="1">
        <v>175.15</v>
      </c>
      <c r="I1119" s="2">
        <v>-1569257.2581909599</v>
      </c>
      <c r="J1119" s="3">
        <v>-9.9368909615150901E-3</v>
      </c>
      <c r="K1119" s="4">
        <v>157922358.63999999</v>
      </c>
      <c r="L1119" s="5">
        <v>6850001</v>
      </c>
      <c r="M1119" s="6">
        <v>23.054355560000001</v>
      </c>
      <c r="N1119" s="7" t="str">
        <f>IF(ISNUMBER(_xll.BDP($C1119, "DELTA_MID")),_xll.BDP($C1119, "DELTA_MID")," ")</f>
        <v xml:space="preserve"> </v>
      </c>
      <c r="O1119" s="7" t="str">
        <f>IF(ISNUMBER(N1119),_xll.BDP($C1119, "OPT_UNDL_TICKER")," ")</f>
        <v xml:space="preserve"> </v>
      </c>
      <c r="P1119" s="8" t="str">
        <f>IF(ISNUMBER(N1119),_xll.BDP($C1119, "OPT_UNDL_PX")," ")</f>
        <v xml:space="preserve"> </v>
      </c>
      <c r="Q1119" s="7" t="str">
        <f t="shared" si="17"/>
        <v xml:space="preserve"> </v>
      </c>
      <c r="R1119" s="8" t="str">
        <f>IF(ISNUMBER(_xll.BDP($T1119&amp;" Index","DUR_ADJ_OAS_MID")),_xll.BDP($T1119&amp;" Index","DUR_ADJ_OAS_MID"),IF(ISNUMBER(_xll.BDP($T1119&amp;" Govt","DUR_ADJ_OAS_MID")),_xll.BDP($T1119&amp;" Govt","DUR_ADJ_OAS_MID")," "))</f>
        <v xml:space="preserve"> </v>
      </c>
      <c r="S1119" s="7" t="str">
        <f ca="1">IF(AND(A1118="SVOL",C1118="Cash"),                                     SUM(INDIRECT(ADDRESS(ROW()-(COUNTIF(A:A,"SVOL")),COLUMN())):INDIRECT(ADDRESS(ROW()-1,COLUMN()))),                                    IF(AND(A1119="TYA",C1119="Cash"), SUM(INDIRECT(ADDRESS(ROW()-(COUNTIF(A:A,"TYA")-1),COLUMN())):INDIRECT(ADDRESS(ROW()-1,COLUMN()))),                                    IF(AND(A1119="SVOL",ISNUMBER(FIND(" Govt",C1119))),"", IF(AND(A1119="SVOL",ISNUMBER(FIND(" Index",C1119))),J1119,                                    IF(ISNUMBER(N1119),Q1119*N1119,IF(ISNUMBER(R1119),J1119*R1119," "))))))</f>
        <v xml:space="preserve"> </v>
      </c>
      <c r="AB1119" s="8" t="s">
        <v>2826</v>
      </c>
      <c r="AG1119" s="17" t="s">
        <v>6276</v>
      </c>
    </row>
    <row r="1120" spans="1:33" x14ac:dyDescent="0.35">
      <c r="A1120" t="s">
        <v>1560</v>
      </c>
      <c r="B1120" t="s">
        <v>997</v>
      </c>
      <c r="C1120" t="s">
        <v>3806</v>
      </c>
      <c r="D1120" t="s">
        <v>999</v>
      </c>
      <c r="E1120" t="s">
        <v>1000</v>
      </c>
      <c r="F1120" t="s">
        <v>1001</v>
      </c>
      <c r="G1120" s="1">
        <v>-2123.0228972108171</v>
      </c>
      <c r="H1120" s="1">
        <v>163.4</v>
      </c>
      <c r="I1120" s="2">
        <v>-346901.94140424748</v>
      </c>
      <c r="J1120" s="3">
        <v>-2.1966613492333011E-3</v>
      </c>
      <c r="K1120" s="4">
        <v>157922358.63999999</v>
      </c>
      <c r="L1120" s="5">
        <v>6850001</v>
      </c>
      <c r="M1120" s="6">
        <v>23.054355560000001</v>
      </c>
      <c r="N1120" s="7" t="str">
        <f>IF(ISNUMBER(_xll.BDP($C1120, "DELTA_MID")),_xll.BDP($C1120, "DELTA_MID")," ")</f>
        <v xml:space="preserve"> </v>
      </c>
      <c r="O1120" s="7" t="str">
        <f>IF(ISNUMBER(N1120),_xll.BDP($C1120, "OPT_UNDL_TICKER")," ")</f>
        <v xml:space="preserve"> </v>
      </c>
      <c r="P1120" s="8" t="str">
        <f>IF(ISNUMBER(N1120),_xll.BDP($C1120, "OPT_UNDL_PX")," ")</f>
        <v xml:space="preserve"> </v>
      </c>
      <c r="Q1120" s="7" t="str">
        <f t="shared" si="17"/>
        <v xml:space="preserve"> </v>
      </c>
      <c r="R1120" s="8" t="str">
        <f>IF(ISNUMBER(_xll.BDP($T1120&amp;" Index","DUR_ADJ_OAS_MID")),_xll.BDP($T1120&amp;" Index","DUR_ADJ_OAS_MID"),IF(ISNUMBER(_xll.BDP($T1120&amp;" Govt","DUR_ADJ_OAS_MID")),_xll.BDP($T1120&amp;" Govt","DUR_ADJ_OAS_MID")," "))</f>
        <v xml:space="preserve"> </v>
      </c>
      <c r="S1120" s="7" t="str">
        <f ca="1">IF(AND(A1119="SVOL",C1119="Cash"),                                     SUM(INDIRECT(ADDRESS(ROW()-(COUNTIF(A:A,"SVOL")),COLUMN())):INDIRECT(ADDRESS(ROW()-1,COLUMN()))),                                    IF(AND(A1120="TYA",C1120="Cash"), SUM(INDIRECT(ADDRESS(ROW()-(COUNTIF(A:A,"TYA")-1),COLUMN())):INDIRECT(ADDRESS(ROW()-1,COLUMN()))),                                    IF(AND(A1120="SVOL",ISNUMBER(FIND(" Govt",C1120))),"", IF(AND(A1120="SVOL",ISNUMBER(FIND(" Index",C1120))),J1120,                                    IF(ISNUMBER(N1120),Q1120*N1120,IF(ISNUMBER(R1120),J1120*R1120," "))))))</f>
        <v xml:space="preserve"> </v>
      </c>
      <c r="AB1120" s="8" t="s">
        <v>2826</v>
      </c>
      <c r="AG1120" s="17" t="s">
        <v>6276</v>
      </c>
    </row>
    <row r="1121" spans="1:33" x14ac:dyDescent="0.35">
      <c r="A1121" t="s">
        <v>1560</v>
      </c>
      <c r="B1121" t="s">
        <v>3807</v>
      </c>
      <c r="C1121" t="s">
        <v>3808</v>
      </c>
      <c r="D1121" t="s">
        <v>3809</v>
      </c>
      <c r="E1121" t="s">
        <v>3810</v>
      </c>
      <c r="F1121" t="s">
        <v>3811</v>
      </c>
      <c r="G1121" s="1">
        <v>-8951.801408847301</v>
      </c>
      <c r="H1121" s="1">
        <v>30.94464</v>
      </c>
      <c r="I1121" s="2">
        <v>-277010.2719482726</v>
      </c>
      <c r="J1121" s="3">
        <v>-1.7540915316478121E-3</v>
      </c>
      <c r="K1121" s="4">
        <v>157922358.63999999</v>
      </c>
      <c r="L1121" s="5">
        <v>6850001</v>
      </c>
      <c r="M1121" s="6">
        <v>23.054355560000001</v>
      </c>
      <c r="N1121" s="7" t="str">
        <f>IF(ISNUMBER(_xll.BDP($C1121, "DELTA_MID")),_xll.BDP($C1121, "DELTA_MID")," ")</f>
        <v xml:space="preserve"> </v>
      </c>
      <c r="O1121" s="7" t="str">
        <f>IF(ISNUMBER(N1121),_xll.BDP($C1121, "OPT_UNDL_TICKER")," ")</f>
        <v xml:space="preserve"> </v>
      </c>
      <c r="P1121" s="8" t="str">
        <f>IF(ISNUMBER(N1121),_xll.BDP($C1121, "OPT_UNDL_PX")," ")</f>
        <v xml:space="preserve"> </v>
      </c>
      <c r="Q1121" s="7" t="str">
        <f t="shared" si="17"/>
        <v xml:space="preserve"> </v>
      </c>
      <c r="R1121" s="8" t="str">
        <f>IF(ISNUMBER(_xll.BDP($T1121&amp;" Index","DUR_ADJ_OAS_MID")),_xll.BDP($T1121&amp;" Index","DUR_ADJ_OAS_MID"),IF(ISNUMBER(_xll.BDP($T1121&amp;" Govt","DUR_ADJ_OAS_MID")),_xll.BDP($T1121&amp;" Govt","DUR_ADJ_OAS_MID")," "))</f>
        <v xml:space="preserve"> </v>
      </c>
      <c r="S1121" s="7" t="str">
        <f ca="1">IF(AND(A1120="SVOL",C1120="Cash"),                                     SUM(INDIRECT(ADDRESS(ROW()-(COUNTIF(A:A,"SVOL")),COLUMN())):INDIRECT(ADDRESS(ROW()-1,COLUMN()))),                                    IF(AND(A1121="TYA",C1121="Cash"), SUM(INDIRECT(ADDRESS(ROW()-(COUNTIF(A:A,"TYA")-1),COLUMN())):INDIRECT(ADDRESS(ROW()-1,COLUMN()))),                                    IF(AND(A1121="SVOL",ISNUMBER(FIND(" Govt",C1121))),"", IF(AND(A1121="SVOL",ISNUMBER(FIND(" Index",C1121))),J1121,                                    IF(ISNUMBER(N1121),Q1121*N1121,IF(ISNUMBER(R1121),J1121*R1121," "))))))</f>
        <v xml:space="preserve"> </v>
      </c>
      <c r="AB1121" s="8" t="s">
        <v>2826</v>
      </c>
      <c r="AG1121" s="17" t="s">
        <v>6276</v>
      </c>
    </row>
    <row r="1122" spans="1:33" x14ac:dyDescent="0.35">
      <c r="A1122" t="s">
        <v>1560</v>
      </c>
      <c r="B1122" t="s">
        <v>3812</v>
      </c>
      <c r="C1122" t="s">
        <v>3813</v>
      </c>
      <c r="D1122" t="s">
        <v>3814</v>
      </c>
      <c r="E1122" t="s">
        <v>3815</v>
      </c>
      <c r="F1122" t="s">
        <v>3816</v>
      </c>
      <c r="G1122" s="1">
        <v>-2946.1011946962331</v>
      </c>
      <c r="H1122" s="1">
        <v>101.88</v>
      </c>
      <c r="I1122" s="2">
        <v>-300148.78971565218</v>
      </c>
      <c r="J1122" s="3">
        <v>-1.900609845879213E-3</v>
      </c>
      <c r="K1122" s="4">
        <v>157922358.63999999</v>
      </c>
      <c r="L1122" s="5">
        <v>6850001</v>
      </c>
      <c r="M1122" s="6">
        <v>23.054355560000001</v>
      </c>
      <c r="N1122" s="7" t="str">
        <f>IF(ISNUMBER(_xll.BDP($C1122, "DELTA_MID")),_xll.BDP($C1122, "DELTA_MID")," ")</f>
        <v xml:space="preserve"> </v>
      </c>
      <c r="O1122" s="7" t="str">
        <f>IF(ISNUMBER(N1122),_xll.BDP($C1122, "OPT_UNDL_TICKER")," ")</f>
        <v xml:space="preserve"> </v>
      </c>
      <c r="P1122" s="8" t="str">
        <f>IF(ISNUMBER(N1122),_xll.BDP($C1122, "OPT_UNDL_PX")," ")</f>
        <v xml:space="preserve"> </v>
      </c>
      <c r="Q1122" s="7" t="str">
        <f t="shared" si="17"/>
        <v xml:space="preserve"> </v>
      </c>
      <c r="R1122" s="8" t="str">
        <f>IF(ISNUMBER(_xll.BDP($T1122&amp;" Index","DUR_ADJ_OAS_MID")),_xll.BDP($T1122&amp;" Index","DUR_ADJ_OAS_MID"),IF(ISNUMBER(_xll.BDP($T1122&amp;" Govt","DUR_ADJ_OAS_MID")),_xll.BDP($T1122&amp;" Govt","DUR_ADJ_OAS_MID")," "))</f>
        <v xml:space="preserve"> </v>
      </c>
      <c r="S1122" s="7" t="str">
        <f ca="1">IF(AND(A1121="SVOL",C1121="Cash"),                                     SUM(INDIRECT(ADDRESS(ROW()-(COUNTIF(A:A,"SVOL")),COLUMN())):INDIRECT(ADDRESS(ROW()-1,COLUMN()))),                                    IF(AND(A1122="TYA",C1122="Cash"), SUM(INDIRECT(ADDRESS(ROW()-(COUNTIF(A:A,"TYA")-1),COLUMN())):INDIRECT(ADDRESS(ROW()-1,COLUMN()))),                                    IF(AND(A1122="SVOL",ISNUMBER(FIND(" Govt",C1122))),"", IF(AND(A1122="SVOL",ISNUMBER(FIND(" Index",C1122))),J1122,                                    IF(ISNUMBER(N1122),Q1122*N1122,IF(ISNUMBER(R1122),J1122*R1122," "))))))</f>
        <v xml:space="preserve"> </v>
      </c>
      <c r="AB1122" s="8" t="s">
        <v>2826</v>
      </c>
      <c r="AG1122" s="17" t="s">
        <v>6276</v>
      </c>
    </row>
    <row r="1123" spans="1:33" x14ac:dyDescent="0.35">
      <c r="A1123" t="s">
        <v>1560</v>
      </c>
      <c r="B1123" t="s">
        <v>3817</v>
      </c>
      <c r="C1123" t="s">
        <v>3818</v>
      </c>
      <c r="D1123" t="s">
        <v>3819</v>
      </c>
      <c r="E1123" t="s">
        <v>3820</v>
      </c>
      <c r="F1123" t="s">
        <v>3821</v>
      </c>
      <c r="G1123" s="1">
        <v>-6989.7004374451581</v>
      </c>
      <c r="H1123" s="1">
        <v>153.97999999999999</v>
      </c>
      <c r="I1123" s="2">
        <v>-1076274.0733578049</v>
      </c>
      <c r="J1123" s="3">
        <v>-6.8152102249896176E-3</v>
      </c>
      <c r="K1123" s="4">
        <v>157922358.63999999</v>
      </c>
      <c r="L1123" s="5">
        <v>6850001</v>
      </c>
      <c r="M1123" s="6">
        <v>23.054355560000001</v>
      </c>
      <c r="N1123" s="7" t="str">
        <f>IF(ISNUMBER(_xll.BDP($C1123, "DELTA_MID")),_xll.BDP($C1123, "DELTA_MID")," ")</f>
        <v xml:space="preserve"> </v>
      </c>
      <c r="O1123" s="7" t="str">
        <f>IF(ISNUMBER(N1123),_xll.BDP($C1123, "OPT_UNDL_TICKER")," ")</f>
        <v xml:space="preserve"> </v>
      </c>
      <c r="P1123" s="8" t="str">
        <f>IF(ISNUMBER(N1123),_xll.BDP($C1123, "OPT_UNDL_PX")," ")</f>
        <v xml:space="preserve"> </v>
      </c>
      <c r="Q1123" s="7" t="str">
        <f t="shared" si="17"/>
        <v xml:space="preserve"> </v>
      </c>
      <c r="R1123" s="8" t="str">
        <f>IF(ISNUMBER(_xll.BDP($T1123&amp;" Index","DUR_ADJ_OAS_MID")),_xll.BDP($T1123&amp;" Index","DUR_ADJ_OAS_MID"),IF(ISNUMBER(_xll.BDP($T1123&amp;" Govt","DUR_ADJ_OAS_MID")),_xll.BDP($T1123&amp;" Govt","DUR_ADJ_OAS_MID")," "))</f>
        <v xml:space="preserve"> </v>
      </c>
      <c r="S1123" s="7" t="str">
        <f ca="1">IF(AND(A1122="SVOL",C1122="Cash"),                                     SUM(INDIRECT(ADDRESS(ROW()-(COUNTIF(A:A,"SVOL")),COLUMN())):INDIRECT(ADDRESS(ROW()-1,COLUMN()))),                                    IF(AND(A1123="TYA",C1123="Cash"), SUM(INDIRECT(ADDRESS(ROW()-(COUNTIF(A:A,"TYA")-1),COLUMN())):INDIRECT(ADDRESS(ROW()-1,COLUMN()))),                                    IF(AND(A1123="SVOL",ISNUMBER(FIND(" Govt",C1123))),"", IF(AND(A1123="SVOL",ISNUMBER(FIND(" Index",C1123))),J1123,                                    IF(ISNUMBER(N1123),Q1123*N1123,IF(ISNUMBER(R1123),J1123*R1123," "))))))</f>
        <v xml:space="preserve"> </v>
      </c>
      <c r="AB1123" s="8" t="s">
        <v>2826</v>
      </c>
      <c r="AG1123" s="17" t="s">
        <v>6276</v>
      </c>
    </row>
    <row r="1124" spans="1:33" x14ac:dyDescent="0.35">
      <c r="A1124" t="s">
        <v>1560</v>
      </c>
      <c r="B1124" t="s">
        <v>3822</v>
      </c>
      <c r="C1124" t="s">
        <v>3823</v>
      </c>
      <c r="D1124" t="s">
        <v>3824</v>
      </c>
      <c r="E1124" t="s">
        <v>3825</v>
      </c>
      <c r="G1124" s="1">
        <v>-7181.1149107637166</v>
      </c>
      <c r="H1124" s="1">
        <v>33.660557500000003</v>
      </c>
      <c r="I1124" s="2">
        <v>-241720.33136786951</v>
      </c>
      <c r="J1124" s="3">
        <v>-1.530627666972068E-3</v>
      </c>
      <c r="K1124" s="4">
        <v>157922358.63999999</v>
      </c>
      <c r="L1124" s="5">
        <v>6850001</v>
      </c>
      <c r="M1124" s="6">
        <v>23.054355560000001</v>
      </c>
      <c r="N1124" s="7" t="str">
        <f>IF(ISNUMBER(_xll.BDP($C1124, "DELTA_MID")),_xll.BDP($C1124, "DELTA_MID")," ")</f>
        <v xml:space="preserve"> </v>
      </c>
      <c r="O1124" s="7" t="str">
        <f>IF(ISNUMBER(N1124),_xll.BDP($C1124, "OPT_UNDL_TICKER")," ")</f>
        <v xml:space="preserve"> </v>
      </c>
      <c r="P1124" s="8" t="str">
        <f>IF(ISNUMBER(N1124),_xll.BDP($C1124, "OPT_UNDL_PX")," ")</f>
        <v xml:space="preserve"> </v>
      </c>
      <c r="Q1124" s="7" t="str">
        <f t="shared" si="17"/>
        <v xml:space="preserve"> </v>
      </c>
      <c r="R1124" s="8" t="str">
        <f>IF(ISNUMBER(_xll.BDP($T1124&amp;" Index","DUR_ADJ_OAS_MID")),_xll.BDP($T1124&amp;" Index","DUR_ADJ_OAS_MID"),IF(ISNUMBER(_xll.BDP($T1124&amp;" Govt","DUR_ADJ_OAS_MID")),_xll.BDP($T1124&amp;" Govt","DUR_ADJ_OAS_MID")," "))</f>
        <v xml:space="preserve"> </v>
      </c>
      <c r="S1124" s="7" t="str">
        <f ca="1">IF(AND(A1123="SVOL",C1123="Cash"),                                     SUM(INDIRECT(ADDRESS(ROW()-(COUNTIF(A:A,"SVOL")),COLUMN())):INDIRECT(ADDRESS(ROW()-1,COLUMN()))),                                    IF(AND(A1124="TYA",C1124="Cash"), SUM(INDIRECT(ADDRESS(ROW()-(COUNTIF(A:A,"TYA")-1),COLUMN())):INDIRECT(ADDRESS(ROW()-1,COLUMN()))),                                    IF(AND(A1124="SVOL",ISNUMBER(FIND(" Govt",C1124))),"", IF(AND(A1124="SVOL",ISNUMBER(FIND(" Index",C1124))),J1124,                                    IF(ISNUMBER(N1124),Q1124*N1124,IF(ISNUMBER(R1124),J1124*R1124," "))))))</f>
        <v xml:space="preserve"> </v>
      </c>
      <c r="AB1124" s="8" t="s">
        <v>2826</v>
      </c>
      <c r="AG1124" s="17" t="s">
        <v>6276</v>
      </c>
    </row>
    <row r="1125" spans="1:33" x14ac:dyDescent="0.35">
      <c r="A1125" t="s">
        <v>1560</v>
      </c>
      <c r="B1125" t="s">
        <v>3826</v>
      </c>
      <c r="C1125" t="s">
        <v>3827</v>
      </c>
      <c r="D1125" t="s">
        <v>3828</v>
      </c>
      <c r="E1125" t="s">
        <v>3829</v>
      </c>
      <c r="G1125" s="1">
        <v>-2471.4981225415122</v>
      </c>
      <c r="H1125" s="1">
        <v>54.673034999999999</v>
      </c>
      <c r="I1125" s="2">
        <v>-135124.30335614641</v>
      </c>
      <c r="J1125" s="3">
        <v>-8.5563757101789423E-4</v>
      </c>
      <c r="K1125" s="4">
        <v>157922358.63999999</v>
      </c>
      <c r="L1125" s="5">
        <v>6850001</v>
      </c>
      <c r="M1125" s="6">
        <v>23.054355560000001</v>
      </c>
      <c r="N1125" s="7" t="str">
        <f>IF(ISNUMBER(_xll.BDP($C1125, "DELTA_MID")),_xll.BDP($C1125, "DELTA_MID")," ")</f>
        <v xml:space="preserve"> </v>
      </c>
      <c r="O1125" s="7" t="str">
        <f>IF(ISNUMBER(N1125),_xll.BDP($C1125, "OPT_UNDL_TICKER")," ")</f>
        <v xml:space="preserve"> </v>
      </c>
      <c r="P1125" s="8" t="str">
        <f>IF(ISNUMBER(N1125),_xll.BDP($C1125, "OPT_UNDL_PX")," ")</f>
        <v xml:space="preserve"> </v>
      </c>
      <c r="Q1125" s="7" t="str">
        <f t="shared" si="17"/>
        <v xml:space="preserve"> </v>
      </c>
      <c r="R1125" s="8" t="str">
        <f>IF(ISNUMBER(_xll.BDP($T1125&amp;" Index","DUR_ADJ_OAS_MID")),_xll.BDP($T1125&amp;" Index","DUR_ADJ_OAS_MID"),IF(ISNUMBER(_xll.BDP($T1125&amp;" Govt","DUR_ADJ_OAS_MID")),_xll.BDP($T1125&amp;" Govt","DUR_ADJ_OAS_MID")," "))</f>
        <v xml:space="preserve"> </v>
      </c>
      <c r="S1125" s="7" t="str">
        <f ca="1">IF(AND(A1124="SVOL",C1124="Cash"),                                     SUM(INDIRECT(ADDRESS(ROW()-(COUNTIF(A:A,"SVOL")),COLUMN())):INDIRECT(ADDRESS(ROW()-1,COLUMN()))),                                    IF(AND(A1125="TYA",C1125="Cash"), SUM(INDIRECT(ADDRESS(ROW()-(COUNTIF(A:A,"TYA")-1),COLUMN())):INDIRECT(ADDRESS(ROW()-1,COLUMN()))),                                    IF(AND(A1125="SVOL",ISNUMBER(FIND(" Govt",C1125))),"", IF(AND(A1125="SVOL",ISNUMBER(FIND(" Index",C1125))),J1125,                                    IF(ISNUMBER(N1125),Q1125*N1125,IF(ISNUMBER(R1125),J1125*R1125," "))))))</f>
        <v xml:space="preserve"> </v>
      </c>
      <c r="AB1125" s="8" t="s">
        <v>2826</v>
      </c>
      <c r="AG1125" s="17" t="s">
        <v>6276</v>
      </c>
    </row>
    <row r="1126" spans="1:33" x14ac:dyDescent="0.35">
      <c r="A1126" t="s">
        <v>1560</v>
      </c>
      <c r="B1126" t="s">
        <v>3830</v>
      </c>
      <c r="C1126" t="s">
        <v>3831</v>
      </c>
      <c r="D1126" t="s">
        <v>3832</v>
      </c>
      <c r="E1126" t="s">
        <v>3833</v>
      </c>
      <c r="G1126" s="1">
        <v>-29884.034946715499</v>
      </c>
      <c r="H1126" s="1">
        <v>12.083793399999999</v>
      </c>
      <c r="I1126" s="2">
        <v>-361112.50425449008</v>
      </c>
      <c r="J1126" s="3">
        <v>-2.2866458389067161E-3</v>
      </c>
      <c r="K1126" s="4">
        <v>157922358.63999999</v>
      </c>
      <c r="L1126" s="5">
        <v>6850001</v>
      </c>
      <c r="M1126" s="6">
        <v>23.054355560000001</v>
      </c>
      <c r="N1126" s="7" t="str">
        <f>IF(ISNUMBER(_xll.BDP($C1126, "DELTA_MID")),_xll.BDP($C1126, "DELTA_MID")," ")</f>
        <v xml:space="preserve"> </v>
      </c>
      <c r="O1126" s="7" t="str">
        <f>IF(ISNUMBER(N1126),_xll.BDP($C1126, "OPT_UNDL_TICKER")," ")</f>
        <v xml:space="preserve"> </v>
      </c>
      <c r="P1126" s="8" t="str">
        <f>IF(ISNUMBER(N1126),_xll.BDP($C1126, "OPT_UNDL_PX")," ")</f>
        <v xml:space="preserve"> </v>
      </c>
      <c r="Q1126" s="7" t="str">
        <f t="shared" si="17"/>
        <v xml:space="preserve"> </v>
      </c>
      <c r="R1126" s="8" t="str">
        <f>IF(ISNUMBER(_xll.BDP($T1126&amp;" Index","DUR_ADJ_OAS_MID")),_xll.BDP($T1126&amp;" Index","DUR_ADJ_OAS_MID"),IF(ISNUMBER(_xll.BDP($T1126&amp;" Govt","DUR_ADJ_OAS_MID")),_xll.BDP($T1126&amp;" Govt","DUR_ADJ_OAS_MID")," "))</f>
        <v xml:space="preserve"> </v>
      </c>
      <c r="S1126" s="7" t="str">
        <f ca="1">IF(AND(A1125="SVOL",C1125="Cash"),                                     SUM(INDIRECT(ADDRESS(ROW()-(COUNTIF(A:A,"SVOL")),COLUMN())):INDIRECT(ADDRESS(ROW()-1,COLUMN()))),                                    IF(AND(A1126="TYA",C1126="Cash"), SUM(INDIRECT(ADDRESS(ROW()-(COUNTIF(A:A,"TYA")-1),COLUMN())):INDIRECT(ADDRESS(ROW()-1,COLUMN()))),                                    IF(AND(A1126="SVOL",ISNUMBER(FIND(" Govt",C1126))),"", IF(AND(A1126="SVOL",ISNUMBER(FIND(" Index",C1126))),J1126,                                    IF(ISNUMBER(N1126),Q1126*N1126,IF(ISNUMBER(R1126),J1126*R1126," "))))))</f>
        <v xml:space="preserve"> </v>
      </c>
      <c r="AB1126" s="8" t="s">
        <v>2826</v>
      </c>
      <c r="AG1126" s="17" t="s">
        <v>6276</v>
      </c>
    </row>
    <row r="1127" spans="1:33" x14ac:dyDescent="0.35">
      <c r="A1127" t="s">
        <v>1560</v>
      </c>
      <c r="B1127" t="s">
        <v>3834</v>
      </c>
      <c r="C1127" t="s">
        <v>3835</v>
      </c>
      <c r="D1127" t="s">
        <v>3836</v>
      </c>
      <c r="E1127" t="s">
        <v>3837</v>
      </c>
      <c r="G1127" s="1">
        <v>-2719.4712841414198</v>
      </c>
      <c r="H1127" s="1">
        <v>41.747210000000003</v>
      </c>
      <c r="I1127" s="2">
        <v>-113530.3387880215</v>
      </c>
      <c r="J1127" s="3">
        <v>-7.1889971607393122E-4</v>
      </c>
      <c r="K1127" s="4">
        <v>157922358.63999999</v>
      </c>
      <c r="L1127" s="5">
        <v>6850001</v>
      </c>
      <c r="M1127" s="6">
        <v>23.054355560000001</v>
      </c>
      <c r="N1127" s="7" t="str">
        <f>IF(ISNUMBER(_xll.BDP($C1127, "DELTA_MID")),_xll.BDP($C1127, "DELTA_MID")," ")</f>
        <v xml:space="preserve"> </v>
      </c>
      <c r="O1127" s="7" t="str">
        <f>IF(ISNUMBER(N1127),_xll.BDP($C1127, "OPT_UNDL_TICKER")," ")</f>
        <v xml:space="preserve"> </v>
      </c>
      <c r="P1127" s="8" t="str">
        <f>IF(ISNUMBER(N1127),_xll.BDP($C1127, "OPT_UNDL_PX")," ")</f>
        <v xml:space="preserve"> </v>
      </c>
      <c r="Q1127" s="7" t="str">
        <f t="shared" si="17"/>
        <v xml:space="preserve"> </v>
      </c>
      <c r="R1127" s="8" t="str">
        <f>IF(ISNUMBER(_xll.BDP($T1127&amp;" Index","DUR_ADJ_OAS_MID")),_xll.BDP($T1127&amp;" Index","DUR_ADJ_OAS_MID"),IF(ISNUMBER(_xll.BDP($T1127&amp;" Govt","DUR_ADJ_OAS_MID")),_xll.BDP($T1127&amp;" Govt","DUR_ADJ_OAS_MID")," "))</f>
        <v xml:space="preserve"> </v>
      </c>
      <c r="S1127" s="7" t="str">
        <f ca="1">IF(AND(A1126="SVOL",C1126="Cash"),                                     SUM(INDIRECT(ADDRESS(ROW()-(COUNTIF(A:A,"SVOL")),COLUMN())):INDIRECT(ADDRESS(ROW()-1,COLUMN()))),                                    IF(AND(A1127="TYA",C1127="Cash"), SUM(INDIRECT(ADDRESS(ROW()-(COUNTIF(A:A,"TYA")-1),COLUMN())):INDIRECT(ADDRESS(ROW()-1,COLUMN()))),                                    IF(AND(A1127="SVOL",ISNUMBER(FIND(" Govt",C1127))),"", IF(AND(A1127="SVOL",ISNUMBER(FIND(" Index",C1127))),J1127,                                    IF(ISNUMBER(N1127),Q1127*N1127,IF(ISNUMBER(R1127),J1127*R1127," "))))))</f>
        <v xml:space="preserve"> </v>
      </c>
      <c r="AB1127" s="8" t="s">
        <v>2826</v>
      </c>
      <c r="AG1127" s="17" t="s">
        <v>6276</v>
      </c>
    </row>
    <row r="1128" spans="1:33" x14ac:dyDescent="0.35">
      <c r="A1128" t="s">
        <v>1560</v>
      </c>
      <c r="B1128" t="s">
        <v>3838</v>
      </c>
      <c r="C1128" t="s">
        <v>3839</v>
      </c>
      <c r="D1128" t="s">
        <v>3840</v>
      </c>
      <c r="E1128" t="s">
        <v>3841</v>
      </c>
      <c r="F1128" t="s">
        <v>3842</v>
      </c>
      <c r="G1128" s="1">
        <v>-12414.191337024989</v>
      </c>
      <c r="H1128" s="1">
        <v>73.192064000000002</v>
      </c>
      <c r="I1128" s="2">
        <v>-908620.28684777895</v>
      </c>
      <c r="J1128" s="3">
        <v>-5.7535886284415926E-3</v>
      </c>
      <c r="K1128" s="4">
        <v>157922358.63999999</v>
      </c>
      <c r="L1128" s="5">
        <v>6850001</v>
      </c>
      <c r="M1128" s="6">
        <v>23.054355560000001</v>
      </c>
      <c r="N1128" s="7" t="str">
        <f>IF(ISNUMBER(_xll.BDP($C1128, "DELTA_MID")),_xll.BDP($C1128, "DELTA_MID")," ")</f>
        <v xml:space="preserve"> </v>
      </c>
      <c r="O1128" s="7" t="str">
        <f>IF(ISNUMBER(N1128),_xll.BDP($C1128, "OPT_UNDL_TICKER")," ")</f>
        <v xml:space="preserve"> </v>
      </c>
      <c r="P1128" s="8" t="str">
        <f>IF(ISNUMBER(N1128),_xll.BDP($C1128, "OPT_UNDL_PX")," ")</f>
        <v xml:space="preserve"> </v>
      </c>
      <c r="Q1128" s="7" t="str">
        <f t="shared" si="17"/>
        <v xml:space="preserve"> </v>
      </c>
      <c r="R1128" s="8" t="str">
        <f>IF(ISNUMBER(_xll.BDP($T1128&amp;" Index","DUR_ADJ_OAS_MID")),_xll.BDP($T1128&amp;" Index","DUR_ADJ_OAS_MID"),IF(ISNUMBER(_xll.BDP($T1128&amp;" Govt","DUR_ADJ_OAS_MID")),_xll.BDP($T1128&amp;" Govt","DUR_ADJ_OAS_MID")," "))</f>
        <v xml:space="preserve"> </v>
      </c>
      <c r="S1128" s="7" t="str">
        <f ca="1">IF(AND(A1127="SVOL",C1127="Cash"),                                     SUM(INDIRECT(ADDRESS(ROW()-(COUNTIF(A:A,"SVOL")),COLUMN())):INDIRECT(ADDRESS(ROW()-1,COLUMN()))),                                    IF(AND(A1128="TYA",C1128="Cash"), SUM(INDIRECT(ADDRESS(ROW()-(COUNTIF(A:A,"TYA")-1),COLUMN())):INDIRECT(ADDRESS(ROW()-1,COLUMN()))),                                    IF(AND(A1128="SVOL",ISNUMBER(FIND(" Govt",C1128))),"", IF(AND(A1128="SVOL",ISNUMBER(FIND(" Index",C1128))),J1128,                                    IF(ISNUMBER(N1128),Q1128*N1128,IF(ISNUMBER(R1128),J1128*R1128," "))))))</f>
        <v xml:space="preserve"> </v>
      </c>
      <c r="AB1128" s="8" t="s">
        <v>2826</v>
      </c>
      <c r="AG1128" s="17" t="s">
        <v>6276</v>
      </c>
    </row>
    <row r="1129" spans="1:33" x14ac:dyDescent="0.35">
      <c r="A1129" t="s">
        <v>1560</v>
      </c>
      <c r="B1129" t="s">
        <v>3843</v>
      </c>
      <c r="C1129" t="s">
        <v>3844</v>
      </c>
      <c r="D1129" t="s">
        <v>3845</v>
      </c>
      <c r="E1129" t="s">
        <v>3846</v>
      </c>
      <c r="F1129" t="s">
        <v>3847</v>
      </c>
      <c r="G1129" s="1">
        <v>-2636.1565001042491</v>
      </c>
      <c r="H1129" s="1">
        <v>71.354272000000009</v>
      </c>
      <c r="I1129" s="2">
        <v>-188101.0279430066</v>
      </c>
      <c r="J1129" s="3">
        <v>-1.191098141915433E-3</v>
      </c>
      <c r="K1129" s="4">
        <v>157922358.63999999</v>
      </c>
      <c r="L1129" s="5">
        <v>6850001</v>
      </c>
      <c r="M1129" s="6">
        <v>23.054355560000001</v>
      </c>
      <c r="N1129" s="7" t="str">
        <f>IF(ISNUMBER(_xll.BDP($C1129, "DELTA_MID")),_xll.BDP($C1129, "DELTA_MID")," ")</f>
        <v xml:space="preserve"> </v>
      </c>
      <c r="O1129" s="7" t="str">
        <f>IF(ISNUMBER(N1129),_xll.BDP($C1129, "OPT_UNDL_TICKER")," ")</f>
        <v xml:space="preserve"> </v>
      </c>
      <c r="P1129" s="8" t="str">
        <f>IF(ISNUMBER(N1129),_xll.BDP($C1129, "OPT_UNDL_PX")," ")</f>
        <v xml:space="preserve"> </v>
      </c>
      <c r="Q1129" s="7" t="str">
        <f t="shared" si="17"/>
        <v xml:space="preserve"> </v>
      </c>
      <c r="R1129" s="8" t="str">
        <f>IF(ISNUMBER(_xll.BDP($T1129&amp;" Index","DUR_ADJ_OAS_MID")),_xll.BDP($T1129&amp;" Index","DUR_ADJ_OAS_MID"),IF(ISNUMBER(_xll.BDP($T1129&amp;" Govt","DUR_ADJ_OAS_MID")),_xll.BDP($T1129&amp;" Govt","DUR_ADJ_OAS_MID")," "))</f>
        <v xml:space="preserve"> </v>
      </c>
      <c r="S1129" s="7" t="str">
        <f ca="1">IF(AND(A1128="SVOL",C1128="Cash"),                                     SUM(INDIRECT(ADDRESS(ROW()-(COUNTIF(A:A,"SVOL")),COLUMN())):INDIRECT(ADDRESS(ROW()-1,COLUMN()))),                                    IF(AND(A1129="TYA",C1129="Cash"), SUM(INDIRECT(ADDRESS(ROW()-(COUNTIF(A:A,"TYA")-1),COLUMN())):INDIRECT(ADDRESS(ROW()-1,COLUMN()))),                                    IF(AND(A1129="SVOL",ISNUMBER(FIND(" Govt",C1129))),"", IF(AND(A1129="SVOL",ISNUMBER(FIND(" Index",C1129))),J1129,                                    IF(ISNUMBER(N1129),Q1129*N1129,IF(ISNUMBER(R1129),J1129*R1129," "))))))</f>
        <v xml:space="preserve"> </v>
      </c>
      <c r="AB1129" s="8" t="s">
        <v>2826</v>
      </c>
      <c r="AG1129" s="17" t="s">
        <v>6276</v>
      </c>
    </row>
    <row r="1130" spans="1:33" x14ac:dyDescent="0.35">
      <c r="A1130" t="s">
        <v>1560</v>
      </c>
      <c r="B1130" t="s">
        <v>3848</v>
      </c>
      <c r="C1130" t="s">
        <v>3849</v>
      </c>
      <c r="D1130" t="s">
        <v>3850</v>
      </c>
      <c r="E1130" t="s">
        <v>3851</v>
      </c>
      <c r="F1130" t="s">
        <v>3852</v>
      </c>
      <c r="G1130" s="1">
        <v>-11184.071315553339</v>
      </c>
      <c r="H1130" s="1">
        <v>36.58</v>
      </c>
      <c r="I1130" s="2">
        <v>-409113.32872294099</v>
      </c>
      <c r="J1130" s="3">
        <v>-2.5905978877605062E-3</v>
      </c>
      <c r="K1130" s="4">
        <v>157922358.63999999</v>
      </c>
      <c r="L1130" s="5">
        <v>6850001</v>
      </c>
      <c r="M1130" s="6">
        <v>23.054355560000001</v>
      </c>
      <c r="N1130" s="7" t="str">
        <f>IF(ISNUMBER(_xll.BDP($C1130, "DELTA_MID")),_xll.BDP($C1130, "DELTA_MID")," ")</f>
        <v xml:space="preserve"> </v>
      </c>
      <c r="O1130" s="7" t="str">
        <f>IF(ISNUMBER(N1130),_xll.BDP($C1130, "OPT_UNDL_TICKER")," ")</f>
        <v xml:space="preserve"> </v>
      </c>
      <c r="P1130" s="8" t="str">
        <f>IF(ISNUMBER(N1130),_xll.BDP($C1130, "OPT_UNDL_PX")," ")</f>
        <v xml:space="preserve"> </v>
      </c>
      <c r="Q1130" s="7" t="str">
        <f t="shared" si="17"/>
        <v xml:space="preserve"> </v>
      </c>
      <c r="R1130" s="8" t="str">
        <f>IF(ISNUMBER(_xll.BDP($T1130&amp;" Index","DUR_ADJ_OAS_MID")),_xll.BDP($T1130&amp;" Index","DUR_ADJ_OAS_MID"),IF(ISNUMBER(_xll.BDP($T1130&amp;" Govt","DUR_ADJ_OAS_MID")),_xll.BDP($T1130&amp;" Govt","DUR_ADJ_OAS_MID")," "))</f>
        <v xml:space="preserve"> </v>
      </c>
      <c r="S1130" s="7" t="str">
        <f ca="1">IF(AND(A1129="SVOL",C1129="Cash"),                                     SUM(INDIRECT(ADDRESS(ROW()-(COUNTIF(A:A,"SVOL")),COLUMN())):INDIRECT(ADDRESS(ROW()-1,COLUMN()))),                                    IF(AND(A1130="TYA",C1130="Cash"), SUM(INDIRECT(ADDRESS(ROW()-(COUNTIF(A:A,"TYA")-1),COLUMN())):INDIRECT(ADDRESS(ROW()-1,COLUMN()))),                                    IF(AND(A1130="SVOL",ISNUMBER(FIND(" Govt",C1130))),"", IF(AND(A1130="SVOL",ISNUMBER(FIND(" Index",C1130))),J1130,                                    IF(ISNUMBER(N1130),Q1130*N1130,IF(ISNUMBER(R1130),J1130*R1130," "))))))</f>
        <v xml:space="preserve"> </v>
      </c>
      <c r="AB1130" s="8" t="s">
        <v>2826</v>
      </c>
      <c r="AG1130" s="17" t="s">
        <v>6276</v>
      </c>
    </row>
    <row r="1131" spans="1:33" x14ac:dyDescent="0.35">
      <c r="A1131" t="s">
        <v>1560</v>
      </c>
      <c r="B1131" t="s">
        <v>422</v>
      </c>
      <c r="C1131" t="s">
        <v>3853</v>
      </c>
      <c r="D1131" t="s">
        <v>424</v>
      </c>
      <c r="E1131" t="s">
        <v>425</v>
      </c>
      <c r="G1131" s="1">
        <v>-6621.7642832951806</v>
      </c>
      <c r="H1131" s="1">
        <v>137.52000000000001</v>
      </c>
      <c r="I1131" s="2">
        <v>-910625.02423875325</v>
      </c>
      <c r="J1131" s="3">
        <v>-5.7662830778421647E-3</v>
      </c>
      <c r="K1131" s="4">
        <v>157922358.63999999</v>
      </c>
      <c r="L1131" s="5">
        <v>6850001</v>
      </c>
      <c r="M1131" s="6">
        <v>23.054355560000001</v>
      </c>
      <c r="N1131" s="7" t="str">
        <f>IF(ISNUMBER(_xll.BDP($C1131, "DELTA_MID")),_xll.BDP($C1131, "DELTA_MID")," ")</f>
        <v xml:space="preserve"> </v>
      </c>
      <c r="O1131" s="7" t="str">
        <f>IF(ISNUMBER(N1131),_xll.BDP($C1131, "OPT_UNDL_TICKER")," ")</f>
        <v xml:space="preserve"> </v>
      </c>
      <c r="P1131" s="8" t="str">
        <f>IF(ISNUMBER(N1131),_xll.BDP($C1131, "OPT_UNDL_PX")," ")</f>
        <v xml:space="preserve"> </v>
      </c>
      <c r="Q1131" s="7" t="str">
        <f t="shared" si="17"/>
        <v xml:space="preserve"> </v>
      </c>
      <c r="R1131" s="8" t="str">
        <f>IF(ISNUMBER(_xll.BDP($T1131&amp;" Index","DUR_ADJ_OAS_MID")),_xll.BDP($T1131&amp;" Index","DUR_ADJ_OAS_MID"),IF(ISNUMBER(_xll.BDP($T1131&amp;" Govt","DUR_ADJ_OAS_MID")),_xll.BDP($T1131&amp;" Govt","DUR_ADJ_OAS_MID")," "))</f>
        <v xml:space="preserve"> </v>
      </c>
      <c r="S1131" s="7" t="str">
        <f ca="1">IF(AND(A1130="SVOL",C1130="Cash"),                                     SUM(INDIRECT(ADDRESS(ROW()-(COUNTIF(A:A,"SVOL")),COLUMN())):INDIRECT(ADDRESS(ROW()-1,COLUMN()))),                                    IF(AND(A1131="TYA",C1131="Cash"), SUM(INDIRECT(ADDRESS(ROW()-(COUNTIF(A:A,"TYA")-1),COLUMN())):INDIRECT(ADDRESS(ROW()-1,COLUMN()))),                                    IF(AND(A1131="SVOL",ISNUMBER(FIND(" Govt",C1131))),"", IF(AND(A1131="SVOL",ISNUMBER(FIND(" Index",C1131))),J1131,                                    IF(ISNUMBER(N1131),Q1131*N1131,IF(ISNUMBER(R1131),J1131*R1131," "))))))</f>
        <v xml:space="preserve"> </v>
      </c>
      <c r="AB1131" s="8" t="s">
        <v>2826</v>
      </c>
      <c r="AG1131" s="17" t="s">
        <v>6276</v>
      </c>
    </row>
    <row r="1132" spans="1:33" x14ac:dyDescent="0.35">
      <c r="A1132" t="s">
        <v>1560</v>
      </c>
      <c r="B1132" t="s">
        <v>3854</v>
      </c>
      <c r="C1132" t="s">
        <v>3855</v>
      </c>
      <c r="D1132" t="s">
        <v>3856</v>
      </c>
      <c r="E1132" t="s">
        <v>3857</v>
      </c>
      <c r="G1132" s="1">
        <v>-2158.4750611738832</v>
      </c>
      <c r="H1132" s="1">
        <v>95.501549999999995</v>
      </c>
      <c r="I1132" s="2">
        <v>-206137.7139784506</v>
      </c>
      <c r="J1132" s="3">
        <v>-1.305310506717813E-3</v>
      </c>
      <c r="K1132" s="4">
        <v>157922358.63999999</v>
      </c>
      <c r="L1132" s="5">
        <v>6850001</v>
      </c>
      <c r="M1132" s="6">
        <v>23.054355560000001</v>
      </c>
      <c r="N1132" s="7" t="str">
        <f>IF(ISNUMBER(_xll.BDP($C1132, "DELTA_MID")),_xll.BDP($C1132, "DELTA_MID")," ")</f>
        <v xml:space="preserve"> </v>
      </c>
      <c r="O1132" s="7" t="str">
        <f>IF(ISNUMBER(N1132),_xll.BDP($C1132, "OPT_UNDL_TICKER")," ")</f>
        <v xml:space="preserve"> </v>
      </c>
      <c r="P1132" s="8" t="str">
        <f>IF(ISNUMBER(N1132),_xll.BDP($C1132, "OPT_UNDL_PX")," ")</f>
        <v xml:space="preserve"> </v>
      </c>
      <c r="Q1132" s="7" t="str">
        <f t="shared" si="17"/>
        <v xml:space="preserve"> </v>
      </c>
      <c r="R1132" s="8" t="str">
        <f>IF(ISNUMBER(_xll.BDP($T1132&amp;" Index","DUR_ADJ_OAS_MID")),_xll.BDP($T1132&amp;" Index","DUR_ADJ_OAS_MID"),IF(ISNUMBER(_xll.BDP($T1132&amp;" Govt","DUR_ADJ_OAS_MID")),_xll.BDP($T1132&amp;" Govt","DUR_ADJ_OAS_MID")," "))</f>
        <v xml:space="preserve"> </v>
      </c>
      <c r="S1132" s="7" t="str">
        <f ca="1">IF(AND(A1131="SVOL",C1131="Cash"),                                     SUM(INDIRECT(ADDRESS(ROW()-(COUNTIF(A:A,"SVOL")),COLUMN())):INDIRECT(ADDRESS(ROW()-1,COLUMN()))),                                    IF(AND(A1132="TYA",C1132="Cash"), SUM(INDIRECT(ADDRESS(ROW()-(COUNTIF(A:A,"TYA")-1),COLUMN())):INDIRECT(ADDRESS(ROW()-1,COLUMN()))),                                    IF(AND(A1132="SVOL",ISNUMBER(FIND(" Govt",C1132))),"", IF(AND(A1132="SVOL",ISNUMBER(FIND(" Index",C1132))),J1132,                                    IF(ISNUMBER(N1132),Q1132*N1132,IF(ISNUMBER(R1132),J1132*R1132," "))))))</f>
        <v xml:space="preserve"> </v>
      </c>
      <c r="AB1132" s="8" t="s">
        <v>2826</v>
      </c>
      <c r="AG1132" s="17" t="s">
        <v>6276</v>
      </c>
    </row>
    <row r="1133" spans="1:33" x14ac:dyDescent="0.35">
      <c r="A1133" t="s">
        <v>1560</v>
      </c>
      <c r="B1133" t="s">
        <v>3858</v>
      </c>
      <c r="C1133" t="s">
        <v>3859</v>
      </c>
      <c r="D1133" t="s">
        <v>3860</v>
      </c>
      <c r="E1133" t="s">
        <v>3861</v>
      </c>
      <c r="G1133" s="1">
        <v>-2060.9465609299782</v>
      </c>
      <c r="H1133" s="1">
        <v>53.465912499999988</v>
      </c>
      <c r="I1133" s="2">
        <v>-110190.3884938581</v>
      </c>
      <c r="J1133" s="3">
        <v>-6.9775039736487377E-4</v>
      </c>
      <c r="K1133" s="4">
        <v>157922358.63999999</v>
      </c>
      <c r="L1133" s="5">
        <v>6850001</v>
      </c>
      <c r="M1133" s="6">
        <v>23.054355560000001</v>
      </c>
      <c r="N1133" s="7" t="str">
        <f>IF(ISNUMBER(_xll.BDP($C1133, "DELTA_MID")),_xll.BDP($C1133, "DELTA_MID")," ")</f>
        <v xml:space="preserve"> </v>
      </c>
      <c r="O1133" s="7" t="str">
        <f>IF(ISNUMBER(N1133),_xll.BDP($C1133, "OPT_UNDL_TICKER")," ")</f>
        <v xml:space="preserve"> </v>
      </c>
      <c r="P1133" s="8" t="str">
        <f>IF(ISNUMBER(N1133),_xll.BDP($C1133, "OPT_UNDL_PX")," ")</f>
        <v xml:space="preserve"> </v>
      </c>
      <c r="Q1133" s="7" t="str">
        <f t="shared" si="17"/>
        <v xml:space="preserve"> </v>
      </c>
      <c r="R1133" s="8" t="str">
        <f>IF(ISNUMBER(_xll.BDP($T1133&amp;" Index","DUR_ADJ_OAS_MID")),_xll.BDP($T1133&amp;" Index","DUR_ADJ_OAS_MID"),IF(ISNUMBER(_xll.BDP($T1133&amp;" Govt","DUR_ADJ_OAS_MID")),_xll.BDP($T1133&amp;" Govt","DUR_ADJ_OAS_MID")," "))</f>
        <v xml:space="preserve"> </v>
      </c>
      <c r="S1133" s="7" t="str">
        <f ca="1">IF(AND(A1132="SVOL",C1132="Cash"),                                     SUM(INDIRECT(ADDRESS(ROW()-(COUNTIF(A:A,"SVOL")),COLUMN())):INDIRECT(ADDRESS(ROW()-1,COLUMN()))),                                    IF(AND(A1133="TYA",C1133="Cash"), SUM(INDIRECT(ADDRESS(ROW()-(COUNTIF(A:A,"TYA")-1),COLUMN())):INDIRECT(ADDRESS(ROW()-1,COLUMN()))),                                    IF(AND(A1133="SVOL",ISNUMBER(FIND(" Govt",C1133))),"", IF(AND(A1133="SVOL",ISNUMBER(FIND(" Index",C1133))),J1133,                                    IF(ISNUMBER(N1133),Q1133*N1133,IF(ISNUMBER(R1133),J1133*R1133," "))))))</f>
        <v xml:space="preserve"> </v>
      </c>
      <c r="AB1133" s="8" t="s">
        <v>2826</v>
      </c>
      <c r="AG1133" s="17" t="s">
        <v>6276</v>
      </c>
    </row>
    <row r="1134" spans="1:33" x14ac:dyDescent="0.35">
      <c r="A1134" t="s">
        <v>1560</v>
      </c>
      <c r="B1134" t="s">
        <v>3862</v>
      </c>
      <c r="C1134" t="s">
        <v>3863</v>
      </c>
      <c r="D1134" t="s">
        <v>3864</v>
      </c>
      <c r="E1134" t="s">
        <v>3865</v>
      </c>
      <c r="G1134" s="1">
        <v>-10141.04768803777</v>
      </c>
      <c r="H1134" s="1">
        <v>17.594390000000001</v>
      </c>
      <c r="I1134" s="2">
        <v>-178425.54803193489</v>
      </c>
      <c r="J1134" s="3">
        <v>-1.129830820464593E-3</v>
      </c>
      <c r="K1134" s="4">
        <v>157922358.63999999</v>
      </c>
      <c r="L1134" s="5">
        <v>6850001</v>
      </c>
      <c r="M1134" s="6">
        <v>23.054355560000001</v>
      </c>
      <c r="N1134" s="7" t="str">
        <f>IF(ISNUMBER(_xll.BDP($C1134, "DELTA_MID")),_xll.BDP($C1134, "DELTA_MID")," ")</f>
        <v xml:space="preserve"> </v>
      </c>
      <c r="O1134" s="7" t="str">
        <f>IF(ISNUMBER(N1134),_xll.BDP($C1134, "OPT_UNDL_TICKER")," ")</f>
        <v xml:space="preserve"> </v>
      </c>
      <c r="P1134" s="8" t="str">
        <f>IF(ISNUMBER(N1134),_xll.BDP($C1134, "OPT_UNDL_PX")," ")</f>
        <v xml:space="preserve"> </v>
      </c>
      <c r="Q1134" s="7" t="str">
        <f t="shared" si="17"/>
        <v xml:space="preserve"> </v>
      </c>
      <c r="R1134" s="8" t="str">
        <f>IF(ISNUMBER(_xll.BDP($T1134&amp;" Index","DUR_ADJ_OAS_MID")),_xll.BDP($T1134&amp;" Index","DUR_ADJ_OAS_MID"),IF(ISNUMBER(_xll.BDP($T1134&amp;" Govt","DUR_ADJ_OAS_MID")),_xll.BDP($T1134&amp;" Govt","DUR_ADJ_OAS_MID")," "))</f>
        <v xml:space="preserve"> </v>
      </c>
      <c r="S1134" s="7" t="str">
        <f ca="1">IF(AND(A1133="SVOL",C1133="Cash"),                                     SUM(INDIRECT(ADDRESS(ROW()-(COUNTIF(A:A,"SVOL")),COLUMN())):INDIRECT(ADDRESS(ROW()-1,COLUMN()))),                                    IF(AND(A1134="TYA",C1134="Cash"), SUM(INDIRECT(ADDRESS(ROW()-(COUNTIF(A:A,"TYA")-1),COLUMN())):INDIRECT(ADDRESS(ROW()-1,COLUMN()))),                                    IF(AND(A1134="SVOL",ISNUMBER(FIND(" Govt",C1134))),"", IF(AND(A1134="SVOL",ISNUMBER(FIND(" Index",C1134))),J1134,                                    IF(ISNUMBER(N1134),Q1134*N1134,IF(ISNUMBER(R1134),J1134*R1134," "))))))</f>
        <v xml:space="preserve"> </v>
      </c>
      <c r="AB1134" s="8" t="s">
        <v>2826</v>
      </c>
      <c r="AG1134" s="17" t="s">
        <v>6276</v>
      </c>
    </row>
    <row r="1135" spans="1:33" x14ac:dyDescent="0.35">
      <c r="A1135" t="s">
        <v>1560</v>
      </c>
      <c r="B1135" t="s">
        <v>3866</v>
      </c>
      <c r="C1135" t="s">
        <v>3867</v>
      </c>
      <c r="D1135" t="s">
        <v>3868</v>
      </c>
      <c r="E1135" t="s">
        <v>3869</v>
      </c>
      <c r="G1135" s="1">
        <v>-3088.4501084376452</v>
      </c>
      <c r="H1135" s="1">
        <v>90.587599999999995</v>
      </c>
      <c r="I1135" s="2">
        <v>-279775.28304310603</v>
      </c>
      <c r="J1135" s="3">
        <v>-1.771600205648411E-3</v>
      </c>
      <c r="K1135" s="4">
        <v>157922358.63999999</v>
      </c>
      <c r="L1135" s="5">
        <v>6850001</v>
      </c>
      <c r="M1135" s="6">
        <v>23.054355560000001</v>
      </c>
      <c r="N1135" s="7" t="str">
        <f>IF(ISNUMBER(_xll.BDP($C1135, "DELTA_MID")),_xll.BDP($C1135, "DELTA_MID")," ")</f>
        <v xml:space="preserve"> </v>
      </c>
      <c r="O1135" s="7" t="str">
        <f>IF(ISNUMBER(N1135),_xll.BDP($C1135, "OPT_UNDL_TICKER")," ")</f>
        <v xml:space="preserve"> </v>
      </c>
      <c r="P1135" s="8" t="str">
        <f>IF(ISNUMBER(N1135),_xll.BDP($C1135, "OPT_UNDL_PX")," ")</f>
        <v xml:space="preserve"> </v>
      </c>
      <c r="Q1135" s="7" t="str">
        <f t="shared" si="17"/>
        <v xml:space="preserve"> </v>
      </c>
      <c r="R1135" s="8" t="str">
        <f>IF(ISNUMBER(_xll.BDP($T1135&amp;" Index","DUR_ADJ_OAS_MID")),_xll.BDP($T1135&amp;" Index","DUR_ADJ_OAS_MID"),IF(ISNUMBER(_xll.BDP($T1135&amp;" Govt","DUR_ADJ_OAS_MID")),_xll.BDP($T1135&amp;" Govt","DUR_ADJ_OAS_MID")," "))</f>
        <v xml:space="preserve"> </v>
      </c>
      <c r="S1135" s="7" t="str">
        <f ca="1">IF(AND(A1134="SVOL",C1134="Cash"),                                     SUM(INDIRECT(ADDRESS(ROW()-(COUNTIF(A:A,"SVOL")),COLUMN())):INDIRECT(ADDRESS(ROW()-1,COLUMN()))),                                    IF(AND(A1135="TYA",C1135="Cash"), SUM(INDIRECT(ADDRESS(ROW()-(COUNTIF(A:A,"TYA")-1),COLUMN())):INDIRECT(ADDRESS(ROW()-1,COLUMN()))),                                    IF(AND(A1135="SVOL",ISNUMBER(FIND(" Govt",C1135))),"", IF(AND(A1135="SVOL",ISNUMBER(FIND(" Index",C1135))),J1135,                                    IF(ISNUMBER(N1135),Q1135*N1135,IF(ISNUMBER(R1135),J1135*R1135," "))))))</f>
        <v xml:space="preserve"> </v>
      </c>
      <c r="AB1135" s="8" t="s">
        <v>2826</v>
      </c>
      <c r="AG1135" s="17" t="s">
        <v>6276</v>
      </c>
    </row>
    <row r="1136" spans="1:33" x14ac:dyDescent="0.35">
      <c r="A1136" t="s">
        <v>1560</v>
      </c>
      <c r="B1136" t="s">
        <v>3870</v>
      </c>
      <c r="C1136" t="s">
        <v>3871</v>
      </c>
      <c r="D1136" t="s">
        <v>3872</v>
      </c>
      <c r="E1136" t="s">
        <v>3873</v>
      </c>
      <c r="F1136" t="s">
        <v>3874</v>
      </c>
      <c r="G1136" s="1">
        <v>-2110.404519955257</v>
      </c>
      <c r="H1136" s="1">
        <v>158.36000000000001</v>
      </c>
      <c r="I1136" s="2">
        <v>-334203.65978011448</v>
      </c>
      <c r="J1136" s="3">
        <v>-2.116252965433258E-3</v>
      </c>
      <c r="K1136" s="4">
        <v>157922358.63999999</v>
      </c>
      <c r="L1136" s="5">
        <v>6850001</v>
      </c>
      <c r="M1136" s="6">
        <v>23.054355560000001</v>
      </c>
      <c r="N1136" s="7" t="str">
        <f>IF(ISNUMBER(_xll.BDP($C1136, "DELTA_MID")),_xll.BDP($C1136, "DELTA_MID")," ")</f>
        <v xml:space="preserve"> </v>
      </c>
      <c r="O1136" s="7" t="str">
        <f>IF(ISNUMBER(N1136),_xll.BDP($C1136, "OPT_UNDL_TICKER")," ")</f>
        <v xml:space="preserve"> </v>
      </c>
      <c r="P1136" s="8" t="str">
        <f>IF(ISNUMBER(N1136),_xll.BDP($C1136, "OPT_UNDL_PX")," ")</f>
        <v xml:space="preserve"> </v>
      </c>
      <c r="Q1136" s="7" t="str">
        <f t="shared" si="17"/>
        <v xml:space="preserve"> </v>
      </c>
      <c r="R1136" s="8" t="str">
        <f>IF(ISNUMBER(_xll.BDP($T1136&amp;" Index","DUR_ADJ_OAS_MID")),_xll.BDP($T1136&amp;" Index","DUR_ADJ_OAS_MID"),IF(ISNUMBER(_xll.BDP($T1136&amp;" Govt","DUR_ADJ_OAS_MID")),_xll.BDP($T1136&amp;" Govt","DUR_ADJ_OAS_MID")," "))</f>
        <v xml:space="preserve"> </v>
      </c>
      <c r="S1136" s="7" t="str">
        <f ca="1">IF(AND(A1135="SVOL",C1135="Cash"),                                     SUM(INDIRECT(ADDRESS(ROW()-(COUNTIF(A:A,"SVOL")),COLUMN())):INDIRECT(ADDRESS(ROW()-1,COLUMN()))),                                    IF(AND(A1136="TYA",C1136="Cash"), SUM(INDIRECT(ADDRESS(ROW()-(COUNTIF(A:A,"TYA")-1),COLUMN())):INDIRECT(ADDRESS(ROW()-1,COLUMN()))),                                    IF(AND(A1136="SVOL",ISNUMBER(FIND(" Govt",C1136))),"", IF(AND(A1136="SVOL",ISNUMBER(FIND(" Index",C1136))),J1136,                                    IF(ISNUMBER(N1136),Q1136*N1136,IF(ISNUMBER(R1136),J1136*R1136," "))))))</f>
        <v xml:space="preserve"> </v>
      </c>
      <c r="AB1136" s="8" t="s">
        <v>2826</v>
      </c>
      <c r="AG1136" s="17" t="s">
        <v>6276</v>
      </c>
    </row>
    <row r="1137" spans="1:33" x14ac:dyDescent="0.35">
      <c r="A1137" t="s">
        <v>1560</v>
      </c>
      <c r="B1137" t="s">
        <v>3875</v>
      </c>
      <c r="C1137" t="s">
        <v>3876</v>
      </c>
      <c r="D1137" t="s">
        <v>3877</v>
      </c>
      <c r="E1137" t="s">
        <v>3878</v>
      </c>
      <c r="G1137" s="1">
        <v>-7108.2118125131492</v>
      </c>
      <c r="H1137" s="1">
        <v>33.150919999999999</v>
      </c>
      <c r="I1137" s="2">
        <v>-235643.76113967839</v>
      </c>
      <c r="J1137" s="3">
        <v>-1.4921494534972861E-3</v>
      </c>
      <c r="K1137" s="4">
        <v>157922358.63999999</v>
      </c>
      <c r="L1137" s="5">
        <v>6850001</v>
      </c>
      <c r="M1137" s="6">
        <v>23.054355560000001</v>
      </c>
      <c r="N1137" s="7" t="str">
        <f>IF(ISNUMBER(_xll.BDP($C1137, "DELTA_MID")),_xll.BDP($C1137, "DELTA_MID")," ")</f>
        <v xml:space="preserve"> </v>
      </c>
      <c r="O1137" s="7" t="str">
        <f>IF(ISNUMBER(N1137),_xll.BDP($C1137, "OPT_UNDL_TICKER")," ")</f>
        <v xml:space="preserve"> </v>
      </c>
      <c r="P1137" s="8" t="str">
        <f>IF(ISNUMBER(N1137),_xll.BDP($C1137, "OPT_UNDL_PX")," ")</f>
        <v xml:space="preserve"> </v>
      </c>
      <c r="Q1137" s="7" t="str">
        <f t="shared" si="17"/>
        <v xml:space="preserve"> </v>
      </c>
      <c r="R1137" s="8" t="str">
        <f>IF(ISNUMBER(_xll.BDP($T1137&amp;" Index","DUR_ADJ_OAS_MID")),_xll.BDP($T1137&amp;" Index","DUR_ADJ_OAS_MID"),IF(ISNUMBER(_xll.BDP($T1137&amp;" Govt","DUR_ADJ_OAS_MID")),_xll.BDP($T1137&amp;" Govt","DUR_ADJ_OAS_MID")," "))</f>
        <v xml:space="preserve"> </v>
      </c>
      <c r="S1137" s="7" t="str">
        <f ca="1">IF(AND(A1136="SVOL",C1136="Cash"),                                     SUM(INDIRECT(ADDRESS(ROW()-(COUNTIF(A:A,"SVOL")),COLUMN())):INDIRECT(ADDRESS(ROW()-1,COLUMN()))),                                    IF(AND(A1137="TYA",C1137="Cash"), SUM(INDIRECT(ADDRESS(ROW()-(COUNTIF(A:A,"TYA")-1),COLUMN())):INDIRECT(ADDRESS(ROW()-1,COLUMN()))),                                    IF(AND(A1137="SVOL",ISNUMBER(FIND(" Govt",C1137))),"", IF(AND(A1137="SVOL",ISNUMBER(FIND(" Index",C1137))),J1137,                                    IF(ISNUMBER(N1137),Q1137*N1137,IF(ISNUMBER(R1137),J1137*R1137," "))))))</f>
        <v xml:space="preserve"> </v>
      </c>
      <c r="AB1137" s="8" t="s">
        <v>2826</v>
      </c>
      <c r="AG1137" s="17" t="s">
        <v>6276</v>
      </c>
    </row>
    <row r="1138" spans="1:33" x14ac:dyDescent="0.35">
      <c r="A1138" t="s">
        <v>1560</v>
      </c>
      <c r="B1138" t="s">
        <v>3879</v>
      </c>
      <c r="C1138" t="s">
        <v>3880</v>
      </c>
      <c r="D1138" t="s">
        <v>3881</v>
      </c>
      <c r="E1138" t="s">
        <v>3882</v>
      </c>
      <c r="G1138" s="1">
        <v>-4274.1695424515792</v>
      </c>
      <c r="H1138" s="1">
        <v>151.69149999999999</v>
      </c>
      <c r="I1138" s="2">
        <v>-648355.1891487937</v>
      </c>
      <c r="J1138" s="3">
        <v>-4.1055313176190907E-3</v>
      </c>
      <c r="K1138" s="4">
        <v>157922358.63999999</v>
      </c>
      <c r="L1138" s="5">
        <v>6850001</v>
      </c>
      <c r="M1138" s="6">
        <v>23.054355560000001</v>
      </c>
      <c r="N1138" s="7" t="str">
        <f>IF(ISNUMBER(_xll.BDP($C1138, "DELTA_MID")),_xll.BDP($C1138, "DELTA_MID")," ")</f>
        <v xml:space="preserve"> </v>
      </c>
      <c r="O1138" s="7" t="str">
        <f>IF(ISNUMBER(N1138),_xll.BDP($C1138, "OPT_UNDL_TICKER")," ")</f>
        <v xml:space="preserve"> </v>
      </c>
      <c r="P1138" s="8" t="str">
        <f>IF(ISNUMBER(N1138),_xll.BDP($C1138, "OPT_UNDL_PX")," ")</f>
        <v xml:space="preserve"> </v>
      </c>
      <c r="Q1138" s="7" t="str">
        <f t="shared" si="17"/>
        <v xml:space="preserve"> </v>
      </c>
      <c r="R1138" s="8" t="str">
        <f>IF(ISNUMBER(_xll.BDP($T1138&amp;" Index","DUR_ADJ_OAS_MID")),_xll.BDP($T1138&amp;" Index","DUR_ADJ_OAS_MID"),IF(ISNUMBER(_xll.BDP($T1138&amp;" Govt","DUR_ADJ_OAS_MID")),_xll.BDP($T1138&amp;" Govt","DUR_ADJ_OAS_MID")," "))</f>
        <v xml:space="preserve"> </v>
      </c>
      <c r="S1138" s="7" t="str">
        <f ca="1">IF(AND(A1137="SVOL",C1137="Cash"),                                     SUM(INDIRECT(ADDRESS(ROW()-(COUNTIF(A:A,"SVOL")),COLUMN())):INDIRECT(ADDRESS(ROW()-1,COLUMN()))),                                    IF(AND(A1138="TYA",C1138="Cash"), SUM(INDIRECT(ADDRESS(ROW()-(COUNTIF(A:A,"TYA")-1),COLUMN())):INDIRECT(ADDRESS(ROW()-1,COLUMN()))),                                    IF(AND(A1138="SVOL",ISNUMBER(FIND(" Govt",C1138))),"", IF(AND(A1138="SVOL",ISNUMBER(FIND(" Index",C1138))),J1138,                                    IF(ISNUMBER(N1138),Q1138*N1138,IF(ISNUMBER(R1138),J1138*R1138," "))))))</f>
        <v xml:space="preserve"> </v>
      </c>
      <c r="AB1138" s="8" t="s">
        <v>2826</v>
      </c>
      <c r="AG1138" s="17" t="s">
        <v>6276</v>
      </c>
    </row>
    <row r="1139" spans="1:33" x14ac:dyDescent="0.35">
      <c r="A1139" t="s">
        <v>1560</v>
      </c>
      <c r="B1139" t="s">
        <v>3883</v>
      </c>
      <c r="C1139" t="s">
        <v>3884</v>
      </c>
      <c r="D1139" t="s">
        <v>3885</v>
      </c>
      <c r="E1139" t="s">
        <v>3886</v>
      </c>
      <c r="F1139" t="s">
        <v>3887</v>
      </c>
      <c r="G1139" s="1">
        <v>-50212.822486252779</v>
      </c>
      <c r="H1139" s="1">
        <v>9.2100000000000009</v>
      </c>
      <c r="I1139" s="2">
        <v>-462460.09509838809</v>
      </c>
      <c r="J1139" s="3">
        <v>-2.9284016467396659E-3</v>
      </c>
      <c r="K1139" s="4">
        <v>157922358.63999999</v>
      </c>
      <c r="L1139" s="5">
        <v>6850001</v>
      </c>
      <c r="M1139" s="6">
        <v>23.054355560000001</v>
      </c>
      <c r="N1139" s="7" t="str">
        <f>IF(ISNUMBER(_xll.BDP($C1139, "DELTA_MID")),_xll.BDP($C1139, "DELTA_MID")," ")</f>
        <v xml:space="preserve"> </v>
      </c>
      <c r="O1139" s="7" t="str">
        <f>IF(ISNUMBER(N1139),_xll.BDP($C1139, "OPT_UNDL_TICKER")," ")</f>
        <v xml:space="preserve"> </v>
      </c>
      <c r="P1139" s="8" t="str">
        <f>IF(ISNUMBER(N1139),_xll.BDP($C1139, "OPT_UNDL_PX")," ")</f>
        <v xml:space="preserve"> </v>
      </c>
      <c r="Q1139" s="7" t="str">
        <f t="shared" si="17"/>
        <v xml:space="preserve"> </v>
      </c>
      <c r="R1139" s="8" t="str">
        <f>IF(ISNUMBER(_xll.BDP($T1139&amp;" Index","DUR_ADJ_OAS_MID")),_xll.BDP($T1139&amp;" Index","DUR_ADJ_OAS_MID"),IF(ISNUMBER(_xll.BDP($T1139&amp;" Govt","DUR_ADJ_OAS_MID")),_xll.BDP($T1139&amp;" Govt","DUR_ADJ_OAS_MID")," "))</f>
        <v xml:space="preserve"> </v>
      </c>
      <c r="S1139" s="7" t="str">
        <f ca="1">IF(AND(A1138="SVOL",C1138="Cash"),                                     SUM(INDIRECT(ADDRESS(ROW()-(COUNTIF(A:A,"SVOL")),COLUMN())):INDIRECT(ADDRESS(ROW()-1,COLUMN()))),                                    IF(AND(A1139="TYA",C1139="Cash"), SUM(INDIRECT(ADDRESS(ROW()-(COUNTIF(A:A,"TYA")-1),COLUMN())):INDIRECT(ADDRESS(ROW()-1,COLUMN()))),                                    IF(AND(A1139="SVOL",ISNUMBER(FIND(" Govt",C1139))),"", IF(AND(A1139="SVOL",ISNUMBER(FIND(" Index",C1139))),J1139,                                    IF(ISNUMBER(N1139),Q1139*N1139,IF(ISNUMBER(R1139),J1139*R1139," "))))))</f>
        <v xml:space="preserve"> </v>
      </c>
      <c r="AB1139" s="8" t="s">
        <v>2826</v>
      </c>
      <c r="AG1139" s="17" t="s">
        <v>6276</v>
      </c>
    </row>
    <row r="1140" spans="1:33" x14ac:dyDescent="0.35">
      <c r="A1140" t="s">
        <v>1560</v>
      </c>
      <c r="B1140" t="s">
        <v>1016</v>
      </c>
      <c r="C1140" t="s">
        <v>3888</v>
      </c>
      <c r="D1140" t="s">
        <v>1018</v>
      </c>
      <c r="E1140" t="s">
        <v>1019</v>
      </c>
      <c r="F1140" t="s">
        <v>1020</v>
      </c>
      <c r="G1140" s="1">
        <v>-2084.1195793353222</v>
      </c>
      <c r="H1140" s="1">
        <v>215.01</v>
      </c>
      <c r="I1140" s="2">
        <v>-448106.5507528875</v>
      </c>
      <c r="J1140" s="3">
        <v>-2.8375117659836359E-3</v>
      </c>
      <c r="K1140" s="4">
        <v>157922358.63999999</v>
      </c>
      <c r="L1140" s="5">
        <v>6850001</v>
      </c>
      <c r="M1140" s="6">
        <v>23.054355560000001</v>
      </c>
      <c r="N1140" s="7" t="str">
        <f>IF(ISNUMBER(_xll.BDP($C1140, "DELTA_MID")),_xll.BDP($C1140, "DELTA_MID")," ")</f>
        <v xml:space="preserve"> </v>
      </c>
      <c r="O1140" s="7" t="str">
        <f>IF(ISNUMBER(N1140),_xll.BDP($C1140, "OPT_UNDL_TICKER")," ")</f>
        <v xml:space="preserve"> </v>
      </c>
      <c r="P1140" s="8" t="str">
        <f>IF(ISNUMBER(N1140),_xll.BDP($C1140, "OPT_UNDL_PX")," ")</f>
        <v xml:space="preserve"> </v>
      </c>
      <c r="Q1140" s="7" t="str">
        <f t="shared" si="17"/>
        <v xml:space="preserve"> </v>
      </c>
      <c r="R1140" s="8" t="str">
        <f>IF(ISNUMBER(_xll.BDP($T1140&amp;" Index","DUR_ADJ_OAS_MID")),_xll.BDP($T1140&amp;" Index","DUR_ADJ_OAS_MID"),IF(ISNUMBER(_xll.BDP($T1140&amp;" Govt","DUR_ADJ_OAS_MID")),_xll.BDP($T1140&amp;" Govt","DUR_ADJ_OAS_MID")," "))</f>
        <v xml:space="preserve"> </v>
      </c>
      <c r="S1140" s="7" t="str">
        <f ca="1">IF(AND(A1139="SVOL",C1139="Cash"),                                     SUM(INDIRECT(ADDRESS(ROW()-(COUNTIF(A:A,"SVOL")),COLUMN())):INDIRECT(ADDRESS(ROW()-1,COLUMN()))),                                    IF(AND(A1140="TYA",C1140="Cash"), SUM(INDIRECT(ADDRESS(ROW()-(COUNTIF(A:A,"TYA")-1),COLUMN())):INDIRECT(ADDRESS(ROW()-1,COLUMN()))),                                    IF(AND(A1140="SVOL",ISNUMBER(FIND(" Govt",C1140))),"", IF(AND(A1140="SVOL",ISNUMBER(FIND(" Index",C1140))),J1140,                                    IF(ISNUMBER(N1140),Q1140*N1140,IF(ISNUMBER(R1140),J1140*R1140," "))))))</f>
        <v xml:space="preserve"> </v>
      </c>
      <c r="AB1140" s="8" t="s">
        <v>2826</v>
      </c>
      <c r="AG1140" s="17" t="s">
        <v>6276</v>
      </c>
    </row>
    <row r="1141" spans="1:33" x14ac:dyDescent="0.35">
      <c r="A1141" t="s">
        <v>1560</v>
      </c>
      <c r="B1141" t="s">
        <v>3889</v>
      </c>
      <c r="C1141" t="s">
        <v>3890</v>
      </c>
      <c r="D1141" t="s">
        <v>3891</v>
      </c>
      <c r="E1141" t="s">
        <v>3892</v>
      </c>
      <c r="G1141" s="1">
        <v>-34.541570476048513</v>
      </c>
      <c r="H1141" s="1">
        <v>2404.6307499999998</v>
      </c>
      <c r="I1141" s="2">
        <v>-83059.72251999838</v>
      </c>
      <c r="J1141" s="3">
        <v>-5.2595290011683165E-4</v>
      </c>
      <c r="K1141" s="4">
        <v>157922358.63999999</v>
      </c>
      <c r="L1141" s="5">
        <v>6850001</v>
      </c>
      <c r="M1141" s="6">
        <v>23.054355560000001</v>
      </c>
      <c r="N1141" s="7" t="str">
        <f>IF(ISNUMBER(_xll.BDP($C1141, "DELTA_MID")),_xll.BDP($C1141, "DELTA_MID")," ")</f>
        <v xml:space="preserve"> </v>
      </c>
      <c r="O1141" s="7" t="str">
        <f>IF(ISNUMBER(N1141),_xll.BDP($C1141, "OPT_UNDL_TICKER")," ")</f>
        <v xml:space="preserve"> </v>
      </c>
      <c r="P1141" s="8" t="str">
        <f>IF(ISNUMBER(N1141),_xll.BDP($C1141, "OPT_UNDL_PX")," ")</f>
        <v xml:space="preserve"> </v>
      </c>
      <c r="Q1141" s="7" t="str">
        <f t="shared" si="17"/>
        <v xml:space="preserve"> </v>
      </c>
      <c r="R1141" s="8" t="str">
        <f>IF(ISNUMBER(_xll.BDP($T1141&amp;" Index","DUR_ADJ_OAS_MID")),_xll.BDP($T1141&amp;" Index","DUR_ADJ_OAS_MID"),IF(ISNUMBER(_xll.BDP($T1141&amp;" Govt","DUR_ADJ_OAS_MID")),_xll.BDP($T1141&amp;" Govt","DUR_ADJ_OAS_MID")," "))</f>
        <v xml:space="preserve"> </v>
      </c>
      <c r="S1141" s="7" t="str">
        <f ca="1">IF(AND(A1140="SVOL",C1140="Cash"),                                     SUM(INDIRECT(ADDRESS(ROW()-(COUNTIF(A:A,"SVOL")),COLUMN())):INDIRECT(ADDRESS(ROW()-1,COLUMN()))),                                    IF(AND(A1141="TYA",C1141="Cash"), SUM(INDIRECT(ADDRESS(ROW()-(COUNTIF(A:A,"TYA")-1),COLUMN())):INDIRECT(ADDRESS(ROW()-1,COLUMN()))),                                    IF(AND(A1141="SVOL",ISNUMBER(FIND(" Govt",C1141))),"", IF(AND(A1141="SVOL",ISNUMBER(FIND(" Index",C1141))),J1141,                                    IF(ISNUMBER(N1141),Q1141*N1141,IF(ISNUMBER(R1141),J1141*R1141," "))))))</f>
        <v xml:space="preserve"> </v>
      </c>
      <c r="AB1141" s="8" t="s">
        <v>2826</v>
      </c>
      <c r="AG1141" s="17" t="s">
        <v>6276</v>
      </c>
    </row>
    <row r="1142" spans="1:33" x14ac:dyDescent="0.35">
      <c r="A1142" t="s">
        <v>1560</v>
      </c>
      <c r="B1142" t="s">
        <v>3893</v>
      </c>
      <c r="C1142" t="s">
        <v>3894</v>
      </c>
      <c r="D1142" t="s">
        <v>3895</v>
      </c>
      <c r="E1142" t="s">
        <v>3896</v>
      </c>
      <c r="G1142" s="1">
        <v>-1605.365132464593</v>
      </c>
      <c r="H1142" s="1">
        <v>49.930005000000001</v>
      </c>
      <c r="I1142" s="2">
        <v>-80155.889090782774</v>
      </c>
      <c r="J1142" s="3">
        <v>-5.0756517177853353E-4</v>
      </c>
      <c r="K1142" s="4">
        <v>157922358.63999999</v>
      </c>
      <c r="L1142" s="5">
        <v>6850001</v>
      </c>
      <c r="M1142" s="6">
        <v>23.054355560000001</v>
      </c>
      <c r="N1142" s="7" t="str">
        <f>IF(ISNUMBER(_xll.BDP($C1142, "DELTA_MID")),_xll.BDP($C1142, "DELTA_MID")," ")</f>
        <v xml:space="preserve"> </v>
      </c>
      <c r="O1142" s="7" t="str">
        <f>IF(ISNUMBER(N1142),_xll.BDP($C1142, "OPT_UNDL_TICKER")," ")</f>
        <v xml:space="preserve"> </v>
      </c>
      <c r="P1142" s="8" t="str">
        <f>IF(ISNUMBER(N1142),_xll.BDP($C1142, "OPT_UNDL_PX")," ")</f>
        <v xml:space="preserve"> </v>
      </c>
      <c r="Q1142" s="7" t="str">
        <f t="shared" si="17"/>
        <v xml:space="preserve"> </v>
      </c>
      <c r="R1142" s="8" t="str">
        <f>IF(ISNUMBER(_xll.BDP($T1142&amp;" Index","DUR_ADJ_OAS_MID")),_xll.BDP($T1142&amp;" Index","DUR_ADJ_OAS_MID"),IF(ISNUMBER(_xll.BDP($T1142&amp;" Govt","DUR_ADJ_OAS_MID")),_xll.BDP($T1142&amp;" Govt","DUR_ADJ_OAS_MID")," "))</f>
        <v xml:space="preserve"> </v>
      </c>
      <c r="S1142" s="7" t="str">
        <f ca="1">IF(AND(A1141="SVOL",C1141="Cash"),                                     SUM(INDIRECT(ADDRESS(ROW()-(COUNTIF(A:A,"SVOL")),COLUMN())):INDIRECT(ADDRESS(ROW()-1,COLUMN()))),                                    IF(AND(A1142="TYA",C1142="Cash"), SUM(INDIRECT(ADDRESS(ROW()-(COUNTIF(A:A,"TYA")-1),COLUMN())):INDIRECT(ADDRESS(ROW()-1,COLUMN()))),                                    IF(AND(A1142="SVOL",ISNUMBER(FIND(" Govt",C1142))),"", IF(AND(A1142="SVOL",ISNUMBER(FIND(" Index",C1142))),J1142,                                    IF(ISNUMBER(N1142),Q1142*N1142,IF(ISNUMBER(R1142),J1142*R1142," "))))))</f>
        <v xml:space="preserve"> </v>
      </c>
      <c r="AB1142" s="8" t="s">
        <v>2826</v>
      </c>
      <c r="AG1142" s="17" t="s">
        <v>6276</v>
      </c>
    </row>
    <row r="1143" spans="1:33" x14ac:dyDescent="0.35">
      <c r="A1143" t="s">
        <v>1560</v>
      </c>
      <c r="B1143" t="s">
        <v>3897</v>
      </c>
      <c r="C1143" t="s">
        <v>3898</v>
      </c>
      <c r="D1143" t="s">
        <v>3899</v>
      </c>
      <c r="E1143" t="s">
        <v>3900</v>
      </c>
      <c r="G1143" s="1">
        <v>-831.24161564144629</v>
      </c>
      <c r="H1143" s="1">
        <v>261.91816</v>
      </c>
      <c r="I1143" s="2">
        <v>-217717.2744842348</v>
      </c>
      <c r="J1143" s="3">
        <v>-1.3786348960285191E-3</v>
      </c>
      <c r="K1143" s="4">
        <v>157922358.63999999</v>
      </c>
      <c r="L1143" s="5">
        <v>6850001</v>
      </c>
      <c r="M1143" s="6">
        <v>23.054355560000001</v>
      </c>
      <c r="N1143" s="7" t="str">
        <f>IF(ISNUMBER(_xll.BDP($C1143, "DELTA_MID")),_xll.BDP($C1143, "DELTA_MID")," ")</f>
        <v xml:space="preserve"> </v>
      </c>
      <c r="O1143" s="7" t="str">
        <f>IF(ISNUMBER(N1143),_xll.BDP($C1143, "OPT_UNDL_TICKER")," ")</f>
        <v xml:space="preserve"> </v>
      </c>
      <c r="P1143" s="8" t="str">
        <f>IF(ISNUMBER(N1143),_xll.BDP($C1143, "OPT_UNDL_PX")," ")</f>
        <v xml:space="preserve"> </v>
      </c>
      <c r="Q1143" s="7" t="str">
        <f t="shared" si="17"/>
        <v xml:space="preserve"> </v>
      </c>
      <c r="R1143" s="8" t="str">
        <f>IF(ISNUMBER(_xll.BDP($T1143&amp;" Index","DUR_ADJ_OAS_MID")),_xll.BDP($T1143&amp;" Index","DUR_ADJ_OAS_MID"),IF(ISNUMBER(_xll.BDP($T1143&amp;" Govt","DUR_ADJ_OAS_MID")),_xll.BDP($T1143&amp;" Govt","DUR_ADJ_OAS_MID")," "))</f>
        <v xml:space="preserve"> </v>
      </c>
      <c r="S1143" s="7" t="str">
        <f ca="1">IF(AND(A1142="SVOL",C1142="Cash"),                                     SUM(INDIRECT(ADDRESS(ROW()-(COUNTIF(A:A,"SVOL")),COLUMN())):INDIRECT(ADDRESS(ROW()-1,COLUMN()))),                                    IF(AND(A1143="TYA",C1143="Cash"), SUM(INDIRECT(ADDRESS(ROW()-(COUNTIF(A:A,"TYA")-1),COLUMN())):INDIRECT(ADDRESS(ROW()-1,COLUMN()))),                                    IF(AND(A1143="SVOL",ISNUMBER(FIND(" Govt",C1143))),"", IF(AND(A1143="SVOL",ISNUMBER(FIND(" Index",C1143))),J1143,                                    IF(ISNUMBER(N1143),Q1143*N1143,IF(ISNUMBER(R1143),J1143*R1143," "))))))</f>
        <v xml:space="preserve"> </v>
      </c>
      <c r="AB1143" s="8" t="s">
        <v>2826</v>
      </c>
      <c r="AG1143" s="17" t="s">
        <v>6276</v>
      </c>
    </row>
    <row r="1144" spans="1:33" x14ac:dyDescent="0.35">
      <c r="A1144" t="s">
        <v>1560</v>
      </c>
      <c r="B1144" t="s">
        <v>1021</v>
      </c>
      <c r="C1144" t="s">
        <v>3901</v>
      </c>
      <c r="D1144" t="s">
        <v>1023</v>
      </c>
      <c r="E1144" t="s">
        <v>1024</v>
      </c>
      <c r="F1144" t="s">
        <v>1025</v>
      </c>
      <c r="G1144" s="1">
        <v>-3110.6025205470069</v>
      </c>
      <c r="H1144" s="1">
        <v>269.75</v>
      </c>
      <c r="I1144" s="2">
        <v>-839085.02991755505</v>
      </c>
      <c r="J1144" s="3">
        <v>-5.3132756953708773E-3</v>
      </c>
      <c r="K1144" s="4">
        <v>157922358.63999999</v>
      </c>
      <c r="L1144" s="5">
        <v>6850001</v>
      </c>
      <c r="M1144" s="6">
        <v>23.054355560000001</v>
      </c>
      <c r="N1144" s="7" t="str">
        <f>IF(ISNUMBER(_xll.BDP($C1144, "DELTA_MID")),_xll.BDP($C1144, "DELTA_MID")," ")</f>
        <v xml:space="preserve"> </v>
      </c>
      <c r="O1144" s="7" t="str">
        <f>IF(ISNUMBER(N1144),_xll.BDP($C1144, "OPT_UNDL_TICKER")," ")</f>
        <v xml:space="preserve"> </v>
      </c>
      <c r="P1144" s="8" t="str">
        <f>IF(ISNUMBER(N1144),_xll.BDP($C1144, "OPT_UNDL_PX")," ")</f>
        <v xml:space="preserve"> </v>
      </c>
      <c r="Q1144" s="7" t="str">
        <f t="shared" si="17"/>
        <v xml:space="preserve"> </v>
      </c>
      <c r="R1144" s="8" t="str">
        <f>IF(ISNUMBER(_xll.BDP($T1144&amp;" Index","DUR_ADJ_OAS_MID")),_xll.BDP($T1144&amp;" Index","DUR_ADJ_OAS_MID"),IF(ISNUMBER(_xll.BDP($T1144&amp;" Govt","DUR_ADJ_OAS_MID")),_xll.BDP($T1144&amp;" Govt","DUR_ADJ_OAS_MID")," "))</f>
        <v xml:space="preserve"> </v>
      </c>
      <c r="S1144" s="7" t="str">
        <f ca="1">IF(AND(A1143="SVOL",C1143="Cash"),                                     SUM(INDIRECT(ADDRESS(ROW()-(COUNTIF(A:A,"SVOL")),COLUMN())):INDIRECT(ADDRESS(ROW()-1,COLUMN()))),                                    IF(AND(A1144="TYA",C1144="Cash"), SUM(INDIRECT(ADDRESS(ROW()-(COUNTIF(A:A,"TYA")-1),COLUMN())):INDIRECT(ADDRESS(ROW()-1,COLUMN()))),                                    IF(AND(A1144="SVOL",ISNUMBER(FIND(" Govt",C1144))),"", IF(AND(A1144="SVOL",ISNUMBER(FIND(" Index",C1144))),J1144,                                    IF(ISNUMBER(N1144),Q1144*N1144,IF(ISNUMBER(R1144),J1144*R1144," "))))))</f>
        <v xml:space="preserve"> </v>
      </c>
      <c r="AB1144" s="8" t="s">
        <v>2826</v>
      </c>
      <c r="AG1144" s="17" t="s">
        <v>6276</v>
      </c>
    </row>
    <row r="1145" spans="1:33" x14ac:dyDescent="0.35">
      <c r="A1145" t="s">
        <v>1560</v>
      </c>
      <c r="B1145" t="s">
        <v>3902</v>
      </c>
      <c r="C1145" t="s">
        <v>3903</v>
      </c>
      <c r="D1145" t="s">
        <v>3904</v>
      </c>
      <c r="E1145" t="s">
        <v>3905</v>
      </c>
      <c r="G1145" s="1">
        <v>-255381.54397456671</v>
      </c>
      <c r="H1145" s="1">
        <v>5.0238802000000007</v>
      </c>
      <c r="I1145" s="2">
        <v>-1283006.2822192551</v>
      </c>
      <c r="J1145" s="3">
        <v>-8.1242852074163742E-3</v>
      </c>
      <c r="K1145" s="4">
        <v>157922358.63999999</v>
      </c>
      <c r="L1145" s="5">
        <v>6850001</v>
      </c>
      <c r="M1145" s="6">
        <v>23.054355560000001</v>
      </c>
      <c r="N1145" s="7" t="str">
        <f>IF(ISNUMBER(_xll.BDP($C1145, "DELTA_MID")),_xll.BDP($C1145, "DELTA_MID")," ")</f>
        <v xml:space="preserve"> </v>
      </c>
      <c r="O1145" s="7" t="str">
        <f>IF(ISNUMBER(N1145),_xll.BDP($C1145, "OPT_UNDL_TICKER")," ")</f>
        <v xml:space="preserve"> </v>
      </c>
      <c r="P1145" s="8" t="str">
        <f>IF(ISNUMBER(N1145),_xll.BDP($C1145, "OPT_UNDL_PX")," ")</f>
        <v xml:space="preserve"> </v>
      </c>
      <c r="Q1145" s="7" t="str">
        <f t="shared" si="17"/>
        <v xml:space="preserve"> </v>
      </c>
      <c r="R1145" s="8" t="str">
        <f>IF(ISNUMBER(_xll.BDP($T1145&amp;" Index","DUR_ADJ_OAS_MID")),_xll.BDP($T1145&amp;" Index","DUR_ADJ_OAS_MID"),IF(ISNUMBER(_xll.BDP($T1145&amp;" Govt","DUR_ADJ_OAS_MID")),_xll.BDP($T1145&amp;" Govt","DUR_ADJ_OAS_MID")," "))</f>
        <v xml:space="preserve"> </v>
      </c>
      <c r="S1145" s="7" t="str">
        <f ca="1">IF(AND(A1144="SVOL",C1144="Cash"),                                     SUM(INDIRECT(ADDRESS(ROW()-(COUNTIF(A:A,"SVOL")),COLUMN())):INDIRECT(ADDRESS(ROW()-1,COLUMN()))),                                    IF(AND(A1145="TYA",C1145="Cash"), SUM(INDIRECT(ADDRESS(ROW()-(COUNTIF(A:A,"TYA")-1),COLUMN())):INDIRECT(ADDRESS(ROW()-1,COLUMN()))),                                    IF(AND(A1145="SVOL",ISNUMBER(FIND(" Govt",C1145))),"", IF(AND(A1145="SVOL",ISNUMBER(FIND(" Index",C1145))),J1145,                                    IF(ISNUMBER(N1145),Q1145*N1145,IF(ISNUMBER(R1145),J1145*R1145," "))))))</f>
        <v xml:space="preserve"> </v>
      </c>
      <c r="AB1145" s="8" t="s">
        <v>2826</v>
      </c>
      <c r="AG1145" s="17" t="s">
        <v>6276</v>
      </c>
    </row>
    <row r="1146" spans="1:33" x14ac:dyDescent="0.35">
      <c r="A1146" t="s">
        <v>1560</v>
      </c>
      <c r="B1146" t="s">
        <v>3906</v>
      </c>
      <c r="C1146" t="s">
        <v>3907</v>
      </c>
      <c r="D1146" t="s">
        <v>3908</v>
      </c>
      <c r="E1146" t="s">
        <v>3909</v>
      </c>
      <c r="F1146" t="s">
        <v>3910</v>
      </c>
      <c r="G1146" s="1">
        <v>-2623.0913298808032</v>
      </c>
      <c r="H1146" s="1">
        <v>102.6</v>
      </c>
      <c r="I1146" s="2">
        <v>-269129.17044577037</v>
      </c>
      <c r="J1146" s="3">
        <v>-1.7041866190668901E-3</v>
      </c>
      <c r="K1146" s="4">
        <v>157922358.63999999</v>
      </c>
      <c r="L1146" s="5">
        <v>6850001</v>
      </c>
      <c r="M1146" s="6">
        <v>23.054355560000001</v>
      </c>
      <c r="N1146" s="7" t="str">
        <f>IF(ISNUMBER(_xll.BDP($C1146, "DELTA_MID")),_xll.BDP($C1146, "DELTA_MID")," ")</f>
        <v xml:space="preserve"> </v>
      </c>
      <c r="O1146" s="7" t="str">
        <f>IF(ISNUMBER(N1146),_xll.BDP($C1146, "OPT_UNDL_TICKER")," ")</f>
        <v xml:space="preserve"> </v>
      </c>
      <c r="P1146" s="8" t="str">
        <f>IF(ISNUMBER(N1146),_xll.BDP($C1146, "OPT_UNDL_PX")," ")</f>
        <v xml:space="preserve"> </v>
      </c>
      <c r="Q1146" s="7" t="str">
        <f t="shared" si="17"/>
        <v xml:space="preserve"> </v>
      </c>
      <c r="R1146" s="8" t="str">
        <f>IF(ISNUMBER(_xll.BDP($T1146&amp;" Index","DUR_ADJ_OAS_MID")),_xll.BDP($T1146&amp;" Index","DUR_ADJ_OAS_MID"),IF(ISNUMBER(_xll.BDP($T1146&amp;" Govt","DUR_ADJ_OAS_MID")),_xll.BDP($T1146&amp;" Govt","DUR_ADJ_OAS_MID")," "))</f>
        <v xml:space="preserve"> </v>
      </c>
      <c r="S1146" s="7" t="str">
        <f ca="1">IF(AND(A1145="SVOL",C1145="Cash"),                                     SUM(INDIRECT(ADDRESS(ROW()-(COUNTIF(A:A,"SVOL")),COLUMN())):INDIRECT(ADDRESS(ROW()-1,COLUMN()))),                                    IF(AND(A1146="TYA",C1146="Cash"), SUM(INDIRECT(ADDRESS(ROW()-(COUNTIF(A:A,"TYA")-1),COLUMN())):INDIRECT(ADDRESS(ROW()-1,COLUMN()))),                                    IF(AND(A1146="SVOL",ISNUMBER(FIND(" Govt",C1146))),"", IF(AND(A1146="SVOL",ISNUMBER(FIND(" Index",C1146))),J1146,                                    IF(ISNUMBER(N1146),Q1146*N1146,IF(ISNUMBER(R1146),J1146*R1146," "))))))</f>
        <v xml:space="preserve"> </v>
      </c>
      <c r="AB1146" s="8" t="s">
        <v>2826</v>
      </c>
      <c r="AG1146" s="17" t="s">
        <v>6276</v>
      </c>
    </row>
    <row r="1147" spans="1:33" x14ac:dyDescent="0.35">
      <c r="A1147" t="s">
        <v>1560</v>
      </c>
      <c r="B1147" t="s">
        <v>3911</v>
      </c>
      <c r="C1147" t="s">
        <v>3912</v>
      </c>
      <c r="D1147" t="s">
        <v>3913</v>
      </c>
      <c r="E1147" t="s">
        <v>3914</v>
      </c>
      <c r="G1147" s="1">
        <v>-29190.871051134822</v>
      </c>
      <c r="H1147" s="1">
        <v>4.8851072499999999</v>
      </c>
      <c r="I1147" s="2">
        <v>-142600.53580571379</v>
      </c>
      <c r="J1147" s="3">
        <v>-9.0297876142279626E-4</v>
      </c>
      <c r="K1147" s="4">
        <v>157922358.63999999</v>
      </c>
      <c r="L1147" s="5">
        <v>6850001</v>
      </c>
      <c r="M1147" s="6">
        <v>23.054355560000001</v>
      </c>
      <c r="N1147" s="7" t="str">
        <f>IF(ISNUMBER(_xll.BDP($C1147, "DELTA_MID")),_xll.BDP($C1147, "DELTA_MID")," ")</f>
        <v xml:space="preserve"> </v>
      </c>
      <c r="O1147" s="7" t="str">
        <f>IF(ISNUMBER(N1147),_xll.BDP($C1147, "OPT_UNDL_TICKER")," ")</f>
        <v xml:space="preserve"> </v>
      </c>
      <c r="P1147" s="8" t="str">
        <f>IF(ISNUMBER(N1147),_xll.BDP($C1147, "OPT_UNDL_PX")," ")</f>
        <v xml:space="preserve"> </v>
      </c>
      <c r="Q1147" s="7" t="str">
        <f t="shared" si="17"/>
        <v xml:space="preserve"> </v>
      </c>
      <c r="R1147" s="8" t="str">
        <f>IF(ISNUMBER(_xll.BDP($T1147&amp;" Index","DUR_ADJ_OAS_MID")),_xll.BDP($T1147&amp;" Index","DUR_ADJ_OAS_MID"),IF(ISNUMBER(_xll.BDP($T1147&amp;" Govt","DUR_ADJ_OAS_MID")),_xll.BDP($T1147&amp;" Govt","DUR_ADJ_OAS_MID")," "))</f>
        <v xml:space="preserve"> </v>
      </c>
      <c r="S1147" s="7" t="str">
        <f ca="1">IF(AND(A1146="SVOL",C1146="Cash"),                                     SUM(INDIRECT(ADDRESS(ROW()-(COUNTIF(A:A,"SVOL")),COLUMN())):INDIRECT(ADDRESS(ROW()-1,COLUMN()))),                                    IF(AND(A1147="TYA",C1147="Cash"), SUM(INDIRECT(ADDRESS(ROW()-(COUNTIF(A:A,"TYA")-1),COLUMN())):INDIRECT(ADDRESS(ROW()-1,COLUMN()))),                                    IF(AND(A1147="SVOL",ISNUMBER(FIND(" Govt",C1147))),"", IF(AND(A1147="SVOL",ISNUMBER(FIND(" Index",C1147))),J1147,                                    IF(ISNUMBER(N1147),Q1147*N1147,IF(ISNUMBER(R1147),J1147*R1147," "))))))</f>
        <v xml:space="preserve"> </v>
      </c>
      <c r="AB1147" s="8" t="s">
        <v>2826</v>
      </c>
      <c r="AG1147" s="17" t="s">
        <v>6276</v>
      </c>
    </row>
    <row r="1148" spans="1:33" x14ac:dyDescent="0.35">
      <c r="A1148" t="s">
        <v>1560</v>
      </c>
      <c r="B1148" t="s">
        <v>3915</v>
      </c>
      <c r="C1148" t="s">
        <v>3916</v>
      </c>
      <c r="D1148" t="s">
        <v>3917</v>
      </c>
      <c r="E1148" t="s">
        <v>3918</v>
      </c>
      <c r="G1148" s="1">
        <v>-469.15759133214272</v>
      </c>
      <c r="H1148" s="1">
        <v>244.18865</v>
      </c>
      <c r="I1148" s="2">
        <v>-114562.9588646476</v>
      </c>
      <c r="J1148" s="3">
        <v>-7.2543849934388006E-4</v>
      </c>
      <c r="K1148" s="4">
        <v>157922358.63999999</v>
      </c>
      <c r="L1148" s="5">
        <v>6850001</v>
      </c>
      <c r="M1148" s="6">
        <v>23.054355560000001</v>
      </c>
      <c r="N1148" s="7" t="str">
        <f>IF(ISNUMBER(_xll.BDP($C1148, "DELTA_MID")),_xll.BDP($C1148, "DELTA_MID")," ")</f>
        <v xml:space="preserve"> </v>
      </c>
      <c r="O1148" s="7" t="str">
        <f>IF(ISNUMBER(N1148),_xll.BDP($C1148, "OPT_UNDL_TICKER")," ")</f>
        <v xml:space="preserve"> </v>
      </c>
      <c r="P1148" s="8" t="str">
        <f>IF(ISNUMBER(N1148),_xll.BDP($C1148, "OPT_UNDL_PX")," ")</f>
        <v xml:space="preserve"> </v>
      </c>
      <c r="Q1148" s="7" t="str">
        <f t="shared" si="17"/>
        <v xml:space="preserve"> </v>
      </c>
      <c r="R1148" s="8" t="str">
        <f>IF(ISNUMBER(_xll.BDP($T1148&amp;" Index","DUR_ADJ_OAS_MID")),_xll.BDP($T1148&amp;" Index","DUR_ADJ_OAS_MID"),IF(ISNUMBER(_xll.BDP($T1148&amp;" Govt","DUR_ADJ_OAS_MID")),_xll.BDP($T1148&amp;" Govt","DUR_ADJ_OAS_MID")," "))</f>
        <v xml:space="preserve"> </v>
      </c>
      <c r="S1148" s="7" t="str">
        <f ca="1">IF(AND(A1147="SVOL",C1147="Cash"),                                     SUM(INDIRECT(ADDRESS(ROW()-(COUNTIF(A:A,"SVOL")),COLUMN())):INDIRECT(ADDRESS(ROW()-1,COLUMN()))),                                    IF(AND(A1148="TYA",C1148="Cash"), SUM(INDIRECT(ADDRESS(ROW()-(COUNTIF(A:A,"TYA")-1),COLUMN())):INDIRECT(ADDRESS(ROW()-1,COLUMN()))),                                    IF(AND(A1148="SVOL",ISNUMBER(FIND(" Govt",C1148))),"", IF(AND(A1148="SVOL",ISNUMBER(FIND(" Index",C1148))),J1148,                                    IF(ISNUMBER(N1148),Q1148*N1148,IF(ISNUMBER(R1148),J1148*R1148," "))))))</f>
        <v xml:space="preserve"> </v>
      </c>
      <c r="AB1148" s="8" t="s">
        <v>2826</v>
      </c>
      <c r="AG1148" s="17" t="s">
        <v>6276</v>
      </c>
    </row>
    <row r="1149" spans="1:33" x14ac:dyDescent="0.35">
      <c r="A1149" t="s">
        <v>1560</v>
      </c>
      <c r="B1149" t="s">
        <v>3919</v>
      </c>
      <c r="C1149" t="s">
        <v>3920</v>
      </c>
      <c r="D1149" t="s">
        <v>3921</v>
      </c>
      <c r="E1149" t="s">
        <v>3922</v>
      </c>
      <c r="F1149" t="s">
        <v>3923</v>
      </c>
      <c r="G1149" s="1">
        <v>-1415.3250531521819</v>
      </c>
      <c r="H1149" s="1">
        <v>74.569999999999993</v>
      </c>
      <c r="I1149" s="2">
        <v>-105540.78921355819</v>
      </c>
      <c r="J1149" s="3">
        <v>-6.6830808583697213E-4</v>
      </c>
      <c r="K1149" s="4">
        <v>157922358.63999999</v>
      </c>
      <c r="L1149" s="5">
        <v>6850001</v>
      </c>
      <c r="M1149" s="6">
        <v>23.054355560000001</v>
      </c>
      <c r="N1149" s="7" t="str">
        <f>IF(ISNUMBER(_xll.BDP($C1149, "DELTA_MID")),_xll.BDP($C1149, "DELTA_MID")," ")</f>
        <v xml:space="preserve"> </v>
      </c>
      <c r="O1149" s="7" t="str">
        <f>IF(ISNUMBER(N1149),_xll.BDP($C1149, "OPT_UNDL_TICKER")," ")</f>
        <v xml:space="preserve"> </v>
      </c>
      <c r="P1149" s="8" t="str">
        <f>IF(ISNUMBER(N1149),_xll.BDP($C1149, "OPT_UNDL_PX")," ")</f>
        <v xml:space="preserve"> </v>
      </c>
      <c r="Q1149" s="7" t="str">
        <f t="shared" si="17"/>
        <v xml:space="preserve"> </v>
      </c>
      <c r="R1149" s="8" t="str">
        <f>IF(ISNUMBER(_xll.BDP($T1149&amp;" Index","DUR_ADJ_OAS_MID")),_xll.BDP($T1149&amp;" Index","DUR_ADJ_OAS_MID"),IF(ISNUMBER(_xll.BDP($T1149&amp;" Govt","DUR_ADJ_OAS_MID")),_xll.BDP($T1149&amp;" Govt","DUR_ADJ_OAS_MID")," "))</f>
        <v xml:space="preserve"> </v>
      </c>
      <c r="S1149" s="7" t="str">
        <f ca="1">IF(AND(A1148="SVOL",C1148="Cash"),                                     SUM(INDIRECT(ADDRESS(ROW()-(COUNTIF(A:A,"SVOL")),COLUMN())):INDIRECT(ADDRESS(ROW()-1,COLUMN()))),                                    IF(AND(A1149="TYA",C1149="Cash"), SUM(INDIRECT(ADDRESS(ROW()-(COUNTIF(A:A,"TYA")-1),COLUMN())):INDIRECT(ADDRESS(ROW()-1,COLUMN()))),                                    IF(AND(A1149="SVOL",ISNUMBER(FIND(" Govt",C1149))),"", IF(AND(A1149="SVOL",ISNUMBER(FIND(" Index",C1149))),J1149,                                    IF(ISNUMBER(N1149),Q1149*N1149,IF(ISNUMBER(R1149),J1149*R1149," "))))))</f>
        <v xml:space="preserve"> </v>
      </c>
      <c r="AB1149" s="8" t="s">
        <v>2826</v>
      </c>
      <c r="AG1149" s="17" t="s">
        <v>6276</v>
      </c>
    </row>
    <row r="1150" spans="1:33" x14ac:dyDescent="0.35">
      <c r="A1150" t="s">
        <v>1560</v>
      </c>
      <c r="B1150" t="s">
        <v>3924</v>
      </c>
      <c r="C1150" t="s">
        <v>3925</v>
      </c>
      <c r="D1150" t="s">
        <v>3926</v>
      </c>
      <c r="E1150" t="s">
        <v>3927</v>
      </c>
      <c r="G1150" s="1">
        <v>-167.0938282570217</v>
      </c>
      <c r="H1150" s="1">
        <v>547.65694999999994</v>
      </c>
      <c r="I1150" s="2">
        <v>-91510.096347064304</v>
      </c>
      <c r="J1150" s="3">
        <v>-5.7946257347682374E-4</v>
      </c>
      <c r="K1150" s="4">
        <v>157922358.63999999</v>
      </c>
      <c r="L1150" s="5">
        <v>6850001</v>
      </c>
      <c r="M1150" s="6">
        <v>23.054355560000001</v>
      </c>
      <c r="N1150" s="7" t="str">
        <f>IF(ISNUMBER(_xll.BDP($C1150, "DELTA_MID")),_xll.BDP($C1150, "DELTA_MID")," ")</f>
        <v xml:space="preserve"> </v>
      </c>
      <c r="O1150" s="7" t="str">
        <f>IF(ISNUMBER(N1150),_xll.BDP($C1150, "OPT_UNDL_TICKER")," ")</f>
        <v xml:space="preserve"> </v>
      </c>
      <c r="P1150" s="8" t="str">
        <f>IF(ISNUMBER(N1150),_xll.BDP($C1150, "OPT_UNDL_PX")," ")</f>
        <v xml:space="preserve"> </v>
      </c>
      <c r="Q1150" s="7" t="str">
        <f t="shared" si="17"/>
        <v xml:space="preserve"> </v>
      </c>
      <c r="R1150" s="8" t="str">
        <f>IF(ISNUMBER(_xll.BDP($T1150&amp;" Index","DUR_ADJ_OAS_MID")),_xll.BDP($T1150&amp;" Index","DUR_ADJ_OAS_MID"),IF(ISNUMBER(_xll.BDP($T1150&amp;" Govt","DUR_ADJ_OAS_MID")),_xll.BDP($T1150&amp;" Govt","DUR_ADJ_OAS_MID")," "))</f>
        <v xml:space="preserve"> </v>
      </c>
      <c r="S1150" s="7" t="str">
        <f ca="1">IF(AND(A1149="SVOL",C1149="Cash"),                                     SUM(INDIRECT(ADDRESS(ROW()-(COUNTIF(A:A,"SVOL")),COLUMN())):INDIRECT(ADDRESS(ROW()-1,COLUMN()))),                                    IF(AND(A1150="TYA",C1150="Cash"), SUM(INDIRECT(ADDRESS(ROW()-(COUNTIF(A:A,"TYA")-1),COLUMN())):INDIRECT(ADDRESS(ROW()-1,COLUMN()))),                                    IF(AND(A1150="SVOL",ISNUMBER(FIND(" Govt",C1150))),"", IF(AND(A1150="SVOL",ISNUMBER(FIND(" Index",C1150))),J1150,                                    IF(ISNUMBER(N1150),Q1150*N1150,IF(ISNUMBER(R1150),J1150*R1150," "))))))</f>
        <v xml:space="preserve"> </v>
      </c>
      <c r="AB1150" s="8" t="s">
        <v>2826</v>
      </c>
      <c r="AG1150" s="17" t="s">
        <v>6276</v>
      </c>
    </row>
    <row r="1151" spans="1:33" x14ac:dyDescent="0.35">
      <c r="A1151" t="s">
        <v>1560</v>
      </c>
      <c r="B1151" t="s">
        <v>3928</v>
      </c>
      <c r="C1151" t="s">
        <v>3929</v>
      </c>
      <c r="D1151" t="s">
        <v>3930</v>
      </c>
      <c r="E1151" t="s">
        <v>3931</v>
      </c>
      <c r="G1151" s="1">
        <v>-8659.6559593514485</v>
      </c>
      <c r="H1151" s="1">
        <v>33.881854999999987</v>
      </c>
      <c r="I1151" s="2">
        <v>-293405.20756463171</v>
      </c>
      <c r="J1151" s="3">
        <v>-1.8579079624404451E-3</v>
      </c>
      <c r="K1151" s="4">
        <v>157922358.63999999</v>
      </c>
      <c r="L1151" s="5">
        <v>6850001</v>
      </c>
      <c r="M1151" s="6">
        <v>23.054355560000001</v>
      </c>
      <c r="N1151" s="7" t="str">
        <f>IF(ISNUMBER(_xll.BDP($C1151, "DELTA_MID")),_xll.BDP($C1151, "DELTA_MID")," ")</f>
        <v xml:space="preserve"> </v>
      </c>
      <c r="O1151" s="7" t="str">
        <f>IF(ISNUMBER(N1151),_xll.BDP($C1151, "OPT_UNDL_TICKER")," ")</f>
        <v xml:space="preserve"> </v>
      </c>
      <c r="P1151" s="8" t="str">
        <f>IF(ISNUMBER(N1151),_xll.BDP($C1151, "OPT_UNDL_PX")," ")</f>
        <v xml:space="preserve"> </v>
      </c>
      <c r="Q1151" s="7" t="str">
        <f t="shared" si="17"/>
        <v xml:space="preserve"> </v>
      </c>
      <c r="R1151" s="8" t="str">
        <f>IF(ISNUMBER(_xll.BDP($T1151&amp;" Index","DUR_ADJ_OAS_MID")),_xll.BDP($T1151&amp;" Index","DUR_ADJ_OAS_MID"),IF(ISNUMBER(_xll.BDP($T1151&amp;" Govt","DUR_ADJ_OAS_MID")),_xll.BDP($T1151&amp;" Govt","DUR_ADJ_OAS_MID")," "))</f>
        <v xml:space="preserve"> </v>
      </c>
      <c r="S1151" s="7" t="str">
        <f ca="1">IF(AND(A1150="SVOL",C1150="Cash"),                                     SUM(INDIRECT(ADDRESS(ROW()-(COUNTIF(A:A,"SVOL")),COLUMN())):INDIRECT(ADDRESS(ROW()-1,COLUMN()))),                                    IF(AND(A1151="TYA",C1151="Cash"), SUM(INDIRECT(ADDRESS(ROW()-(COUNTIF(A:A,"TYA")-1),COLUMN())):INDIRECT(ADDRESS(ROW()-1,COLUMN()))),                                    IF(AND(A1151="SVOL",ISNUMBER(FIND(" Govt",C1151))),"", IF(AND(A1151="SVOL",ISNUMBER(FIND(" Index",C1151))),J1151,                                    IF(ISNUMBER(N1151),Q1151*N1151,IF(ISNUMBER(R1151),J1151*R1151," "))))))</f>
        <v xml:space="preserve"> </v>
      </c>
      <c r="AB1151" s="8" t="s">
        <v>2826</v>
      </c>
      <c r="AG1151" s="17" t="s">
        <v>6276</v>
      </c>
    </row>
    <row r="1152" spans="1:33" x14ac:dyDescent="0.35">
      <c r="A1152" t="s">
        <v>1560</v>
      </c>
      <c r="B1152" t="s">
        <v>3932</v>
      </c>
      <c r="C1152" t="s">
        <v>3933</v>
      </c>
      <c r="D1152" t="s">
        <v>3934</v>
      </c>
      <c r="E1152" t="s">
        <v>3935</v>
      </c>
      <c r="F1152" t="s">
        <v>3936</v>
      </c>
      <c r="G1152" s="1">
        <v>-14099.0981819101</v>
      </c>
      <c r="H1152" s="1">
        <v>62.72</v>
      </c>
      <c r="I1152" s="2">
        <v>-884295.4379694016</v>
      </c>
      <c r="J1152" s="3">
        <v>-5.5995581979955264E-3</v>
      </c>
      <c r="K1152" s="4">
        <v>157922358.63999999</v>
      </c>
      <c r="L1152" s="5">
        <v>6850001</v>
      </c>
      <c r="M1152" s="6">
        <v>23.054355560000001</v>
      </c>
      <c r="N1152" s="7" t="str">
        <f>IF(ISNUMBER(_xll.BDP($C1152, "DELTA_MID")),_xll.BDP($C1152, "DELTA_MID")," ")</f>
        <v xml:space="preserve"> </v>
      </c>
      <c r="O1152" s="7" t="str">
        <f>IF(ISNUMBER(N1152),_xll.BDP($C1152, "OPT_UNDL_TICKER")," ")</f>
        <v xml:space="preserve"> </v>
      </c>
      <c r="P1152" s="8" t="str">
        <f>IF(ISNUMBER(N1152),_xll.BDP($C1152, "OPT_UNDL_PX")," ")</f>
        <v xml:space="preserve"> </v>
      </c>
      <c r="Q1152" s="7" t="str">
        <f t="shared" si="17"/>
        <v xml:space="preserve"> </v>
      </c>
      <c r="R1152" s="8" t="str">
        <f>IF(ISNUMBER(_xll.BDP($T1152&amp;" Index","DUR_ADJ_OAS_MID")),_xll.BDP($T1152&amp;" Index","DUR_ADJ_OAS_MID"),IF(ISNUMBER(_xll.BDP($T1152&amp;" Govt","DUR_ADJ_OAS_MID")),_xll.BDP($T1152&amp;" Govt","DUR_ADJ_OAS_MID")," "))</f>
        <v xml:space="preserve"> </v>
      </c>
      <c r="S1152" s="7" t="str">
        <f ca="1">IF(AND(A1151="SVOL",C1151="Cash"),                                     SUM(INDIRECT(ADDRESS(ROW()-(COUNTIF(A:A,"SVOL")),COLUMN())):INDIRECT(ADDRESS(ROW()-1,COLUMN()))),                                    IF(AND(A1152="TYA",C1152="Cash"), SUM(INDIRECT(ADDRESS(ROW()-(COUNTIF(A:A,"TYA")-1),COLUMN())):INDIRECT(ADDRESS(ROW()-1,COLUMN()))),                                    IF(AND(A1152="SVOL",ISNUMBER(FIND(" Govt",C1152))),"", IF(AND(A1152="SVOL",ISNUMBER(FIND(" Index",C1152))),J1152,                                    IF(ISNUMBER(N1152),Q1152*N1152,IF(ISNUMBER(R1152),J1152*R1152," "))))))</f>
        <v xml:space="preserve"> </v>
      </c>
      <c r="AB1152" s="8" t="s">
        <v>2826</v>
      </c>
      <c r="AG1152" s="17" t="s">
        <v>6276</v>
      </c>
    </row>
    <row r="1153" spans="1:33" x14ac:dyDescent="0.35">
      <c r="A1153" t="s">
        <v>1560</v>
      </c>
      <c r="B1153" t="s">
        <v>3937</v>
      </c>
      <c r="C1153" t="s">
        <v>3938</v>
      </c>
      <c r="D1153" t="s">
        <v>3939</v>
      </c>
      <c r="E1153" t="s">
        <v>3940</v>
      </c>
      <c r="G1153" s="1">
        <v>-2948.2755564957042</v>
      </c>
      <c r="H1153" s="1">
        <v>55.655825</v>
      </c>
      <c r="I1153" s="2">
        <v>-164088.70842410249</v>
      </c>
      <c r="J1153" s="3">
        <v>-1.039046717875835E-3</v>
      </c>
      <c r="K1153" s="4">
        <v>157922358.63999999</v>
      </c>
      <c r="L1153" s="5">
        <v>6850001</v>
      </c>
      <c r="M1153" s="6">
        <v>23.054355560000001</v>
      </c>
      <c r="N1153" s="7" t="str">
        <f>IF(ISNUMBER(_xll.BDP($C1153, "DELTA_MID")),_xll.BDP($C1153, "DELTA_MID")," ")</f>
        <v xml:space="preserve"> </v>
      </c>
      <c r="O1153" s="7" t="str">
        <f>IF(ISNUMBER(N1153),_xll.BDP($C1153, "OPT_UNDL_TICKER")," ")</f>
        <v xml:space="preserve"> </v>
      </c>
      <c r="P1153" s="8" t="str">
        <f>IF(ISNUMBER(N1153),_xll.BDP($C1153, "OPT_UNDL_PX")," ")</f>
        <v xml:space="preserve"> </v>
      </c>
      <c r="Q1153" s="7" t="str">
        <f t="shared" ref="Q1153:Q1216" si="18">IF(ISNUMBER(N1153),+G1153*100*P1153/K1153," ")</f>
        <v xml:space="preserve"> </v>
      </c>
      <c r="R1153" s="8" t="str">
        <f>IF(ISNUMBER(_xll.BDP($T1153&amp;" Index","DUR_ADJ_OAS_MID")),_xll.BDP($T1153&amp;" Index","DUR_ADJ_OAS_MID"),IF(ISNUMBER(_xll.BDP($T1153&amp;" Govt","DUR_ADJ_OAS_MID")),_xll.BDP($T1153&amp;" Govt","DUR_ADJ_OAS_MID")," "))</f>
        <v xml:space="preserve"> </v>
      </c>
      <c r="S1153" s="7" t="str">
        <f ca="1">IF(AND(A1152="SVOL",C1152="Cash"),                                     SUM(INDIRECT(ADDRESS(ROW()-(COUNTIF(A:A,"SVOL")),COLUMN())):INDIRECT(ADDRESS(ROW()-1,COLUMN()))),                                    IF(AND(A1153="TYA",C1153="Cash"), SUM(INDIRECT(ADDRESS(ROW()-(COUNTIF(A:A,"TYA")-1),COLUMN())):INDIRECT(ADDRESS(ROW()-1,COLUMN()))),                                    IF(AND(A1153="SVOL",ISNUMBER(FIND(" Govt",C1153))),"", IF(AND(A1153="SVOL",ISNUMBER(FIND(" Index",C1153))),J1153,                                    IF(ISNUMBER(N1153),Q1153*N1153,IF(ISNUMBER(R1153),J1153*R1153," "))))))</f>
        <v xml:space="preserve"> </v>
      </c>
      <c r="AB1153" s="8" t="s">
        <v>2826</v>
      </c>
      <c r="AG1153" s="17" t="s">
        <v>6276</v>
      </c>
    </row>
    <row r="1154" spans="1:33" x14ac:dyDescent="0.35">
      <c r="A1154" t="s">
        <v>1560</v>
      </c>
      <c r="B1154" t="s">
        <v>3941</v>
      </c>
      <c r="C1154" t="s">
        <v>3942</v>
      </c>
      <c r="D1154" t="s">
        <v>3943</v>
      </c>
      <c r="E1154" t="s">
        <v>3944</v>
      </c>
      <c r="G1154" s="1">
        <v>-99776.200902669181</v>
      </c>
      <c r="H1154" s="1">
        <v>4.795782</v>
      </c>
      <c r="I1154" s="2">
        <v>-478504.90831740462</v>
      </c>
      <c r="J1154" s="3">
        <v>-3.030001023529575E-3</v>
      </c>
      <c r="K1154" s="4">
        <v>157922358.63999999</v>
      </c>
      <c r="L1154" s="5">
        <v>6850001</v>
      </c>
      <c r="M1154" s="6">
        <v>23.054355560000001</v>
      </c>
      <c r="N1154" s="7" t="str">
        <f>IF(ISNUMBER(_xll.BDP($C1154, "DELTA_MID")),_xll.BDP($C1154, "DELTA_MID")," ")</f>
        <v xml:space="preserve"> </v>
      </c>
      <c r="O1154" s="7" t="str">
        <f>IF(ISNUMBER(N1154),_xll.BDP($C1154, "OPT_UNDL_TICKER")," ")</f>
        <v xml:space="preserve"> </v>
      </c>
      <c r="P1154" s="8" t="str">
        <f>IF(ISNUMBER(N1154),_xll.BDP($C1154, "OPT_UNDL_PX")," ")</f>
        <v xml:space="preserve"> </v>
      </c>
      <c r="Q1154" s="7" t="str">
        <f t="shared" si="18"/>
        <v xml:space="preserve"> </v>
      </c>
      <c r="R1154" s="8" t="str">
        <f>IF(ISNUMBER(_xll.BDP($T1154&amp;" Index","DUR_ADJ_OAS_MID")),_xll.BDP($T1154&amp;" Index","DUR_ADJ_OAS_MID"),IF(ISNUMBER(_xll.BDP($T1154&amp;" Govt","DUR_ADJ_OAS_MID")),_xll.BDP($T1154&amp;" Govt","DUR_ADJ_OAS_MID")," "))</f>
        <v xml:space="preserve"> </v>
      </c>
      <c r="S1154" s="7" t="str">
        <f ca="1">IF(AND(A1153="SVOL",C1153="Cash"),                                     SUM(INDIRECT(ADDRESS(ROW()-(COUNTIF(A:A,"SVOL")),COLUMN())):INDIRECT(ADDRESS(ROW()-1,COLUMN()))),                                    IF(AND(A1154="TYA",C1154="Cash"), SUM(INDIRECT(ADDRESS(ROW()-(COUNTIF(A:A,"TYA")-1),COLUMN())):INDIRECT(ADDRESS(ROW()-1,COLUMN()))),                                    IF(AND(A1154="SVOL",ISNUMBER(FIND(" Govt",C1154))),"", IF(AND(A1154="SVOL",ISNUMBER(FIND(" Index",C1154))),J1154,                                    IF(ISNUMBER(N1154),Q1154*N1154,IF(ISNUMBER(R1154),J1154*R1154," "))))))</f>
        <v xml:space="preserve"> </v>
      </c>
      <c r="AB1154" s="8" t="s">
        <v>2826</v>
      </c>
      <c r="AG1154" s="17" t="s">
        <v>6276</v>
      </c>
    </row>
    <row r="1155" spans="1:33" x14ac:dyDescent="0.35">
      <c r="A1155" t="s">
        <v>1560</v>
      </c>
      <c r="B1155" t="s">
        <v>3945</v>
      </c>
      <c r="C1155" t="s">
        <v>3946</v>
      </c>
      <c r="D1155" t="s">
        <v>3947</v>
      </c>
      <c r="E1155" t="s">
        <v>3948</v>
      </c>
      <c r="G1155" s="1">
        <v>-275.30337712619172</v>
      </c>
      <c r="H1155" s="1">
        <v>286.39141000000001</v>
      </c>
      <c r="I1155" s="2">
        <v>-78844.522352931803</v>
      </c>
      <c r="J1155" s="3">
        <v>-4.9926130176833209E-4</v>
      </c>
      <c r="K1155" s="4">
        <v>157922358.63999999</v>
      </c>
      <c r="L1155" s="5">
        <v>6850001</v>
      </c>
      <c r="M1155" s="6">
        <v>23.054355560000001</v>
      </c>
      <c r="N1155" s="7" t="str">
        <f>IF(ISNUMBER(_xll.BDP($C1155, "DELTA_MID")),_xll.BDP($C1155, "DELTA_MID")," ")</f>
        <v xml:space="preserve"> </v>
      </c>
      <c r="O1155" s="7" t="str">
        <f>IF(ISNUMBER(N1155),_xll.BDP($C1155, "OPT_UNDL_TICKER")," ")</f>
        <v xml:space="preserve"> </v>
      </c>
      <c r="P1155" s="8" t="str">
        <f>IF(ISNUMBER(N1155),_xll.BDP($C1155, "OPT_UNDL_PX")," ")</f>
        <v xml:space="preserve"> </v>
      </c>
      <c r="Q1155" s="7" t="str">
        <f t="shared" si="18"/>
        <v xml:space="preserve"> </v>
      </c>
      <c r="R1155" s="8" t="str">
        <f>IF(ISNUMBER(_xll.BDP($T1155&amp;" Index","DUR_ADJ_OAS_MID")),_xll.BDP($T1155&amp;" Index","DUR_ADJ_OAS_MID"),IF(ISNUMBER(_xll.BDP($T1155&amp;" Govt","DUR_ADJ_OAS_MID")),_xll.BDP($T1155&amp;" Govt","DUR_ADJ_OAS_MID")," "))</f>
        <v xml:space="preserve"> </v>
      </c>
      <c r="S1155" s="7" t="str">
        <f ca="1">IF(AND(A1154="SVOL",C1154="Cash"),                                     SUM(INDIRECT(ADDRESS(ROW()-(COUNTIF(A:A,"SVOL")),COLUMN())):INDIRECT(ADDRESS(ROW()-1,COLUMN()))),                                    IF(AND(A1155="TYA",C1155="Cash"), SUM(INDIRECT(ADDRESS(ROW()-(COUNTIF(A:A,"TYA")-1),COLUMN())):INDIRECT(ADDRESS(ROW()-1,COLUMN()))),                                    IF(AND(A1155="SVOL",ISNUMBER(FIND(" Govt",C1155))),"", IF(AND(A1155="SVOL",ISNUMBER(FIND(" Index",C1155))),J1155,                                    IF(ISNUMBER(N1155),Q1155*N1155,IF(ISNUMBER(R1155),J1155*R1155," "))))))</f>
        <v xml:space="preserve"> </v>
      </c>
      <c r="AB1155" s="8" t="s">
        <v>2826</v>
      </c>
      <c r="AG1155" s="17" t="s">
        <v>6276</v>
      </c>
    </row>
    <row r="1156" spans="1:33" x14ac:dyDescent="0.35">
      <c r="A1156" t="s">
        <v>1560</v>
      </c>
      <c r="B1156" t="s">
        <v>3949</v>
      </c>
      <c r="C1156" t="s">
        <v>3950</v>
      </c>
      <c r="D1156" t="s">
        <v>3951</v>
      </c>
      <c r="E1156" t="s">
        <v>3952</v>
      </c>
      <c r="G1156" s="1">
        <v>-1061.1190491572761</v>
      </c>
      <c r="H1156" s="1">
        <v>118.7894</v>
      </c>
      <c r="I1156" s="2">
        <v>-126049.6951779634</v>
      </c>
      <c r="J1156" s="3">
        <v>-7.9817510492802615E-4</v>
      </c>
      <c r="K1156" s="4">
        <v>157922358.63999999</v>
      </c>
      <c r="L1156" s="5">
        <v>6850001</v>
      </c>
      <c r="M1156" s="6">
        <v>23.054355560000001</v>
      </c>
      <c r="N1156" s="7" t="str">
        <f>IF(ISNUMBER(_xll.BDP($C1156, "DELTA_MID")),_xll.BDP($C1156, "DELTA_MID")," ")</f>
        <v xml:space="preserve"> </v>
      </c>
      <c r="O1156" s="7" t="str">
        <f>IF(ISNUMBER(N1156),_xll.BDP($C1156, "OPT_UNDL_TICKER")," ")</f>
        <v xml:space="preserve"> </v>
      </c>
      <c r="P1156" s="8" t="str">
        <f>IF(ISNUMBER(N1156),_xll.BDP($C1156, "OPT_UNDL_PX")," ")</f>
        <v xml:space="preserve"> </v>
      </c>
      <c r="Q1156" s="7" t="str">
        <f t="shared" si="18"/>
        <v xml:space="preserve"> </v>
      </c>
      <c r="R1156" s="8" t="str">
        <f>IF(ISNUMBER(_xll.BDP($T1156&amp;" Index","DUR_ADJ_OAS_MID")),_xll.BDP($T1156&amp;" Index","DUR_ADJ_OAS_MID"),IF(ISNUMBER(_xll.BDP($T1156&amp;" Govt","DUR_ADJ_OAS_MID")),_xll.BDP($T1156&amp;" Govt","DUR_ADJ_OAS_MID")," "))</f>
        <v xml:space="preserve"> </v>
      </c>
      <c r="S1156" s="7" t="str">
        <f ca="1">IF(AND(A1155="SVOL",C1155="Cash"),                                     SUM(INDIRECT(ADDRESS(ROW()-(COUNTIF(A:A,"SVOL")),COLUMN())):INDIRECT(ADDRESS(ROW()-1,COLUMN()))),                                    IF(AND(A1156="TYA",C1156="Cash"), SUM(INDIRECT(ADDRESS(ROW()-(COUNTIF(A:A,"TYA")-1),COLUMN())):INDIRECT(ADDRESS(ROW()-1,COLUMN()))),                                    IF(AND(A1156="SVOL",ISNUMBER(FIND(" Govt",C1156))),"", IF(AND(A1156="SVOL",ISNUMBER(FIND(" Index",C1156))),J1156,                                    IF(ISNUMBER(N1156),Q1156*N1156,IF(ISNUMBER(R1156),J1156*R1156," "))))))</f>
        <v xml:space="preserve"> </v>
      </c>
      <c r="AB1156" s="8" t="s">
        <v>2826</v>
      </c>
      <c r="AG1156" s="17" t="s">
        <v>6276</v>
      </c>
    </row>
    <row r="1157" spans="1:33" x14ac:dyDescent="0.35">
      <c r="A1157" t="s">
        <v>1560</v>
      </c>
      <c r="B1157" t="s">
        <v>3953</v>
      </c>
      <c r="C1157" t="s">
        <v>3954</v>
      </c>
      <c r="D1157" t="s">
        <v>3955</v>
      </c>
      <c r="E1157" t="s">
        <v>3956</v>
      </c>
      <c r="F1157" t="s">
        <v>3957</v>
      </c>
      <c r="G1157" s="1">
        <v>-84913.466427765452</v>
      </c>
      <c r="H1157" s="1">
        <v>15.86</v>
      </c>
      <c r="I1157" s="2">
        <v>-1346727.57754436</v>
      </c>
      <c r="J1157" s="3">
        <v>-8.5277828240544577E-3</v>
      </c>
      <c r="K1157" s="4">
        <v>157922358.63999999</v>
      </c>
      <c r="L1157" s="5">
        <v>6850001</v>
      </c>
      <c r="M1157" s="6">
        <v>23.054355560000001</v>
      </c>
      <c r="N1157" s="7" t="str">
        <f>IF(ISNUMBER(_xll.BDP($C1157, "DELTA_MID")),_xll.BDP($C1157, "DELTA_MID")," ")</f>
        <v xml:space="preserve"> </v>
      </c>
      <c r="O1157" s="7" t="str">
        <f>IF(ISNUMBER(N1157),_xll.BDP($C1157, "OPT_UNDL_TICKER")," ")</f>
        <v xml:space="preserve"> </v>
      </c>
      <c r="P1157" s="8" t="str">
        <f>IF(ISNUMBER(N1157),_xll.BDP($C1157, "OPT_UNDL_PX")," ")</f>
        <v xml:space="preserve"> </v>
      </c>
      <c r="Q1157" s="7" t="str">
        <f t="shared" si="18"/>
        <v xml:space="preserve"> </v>
      </c>
      <c r="R1157" s="8" t="str">
        <f>IF(ISNUMBER(_xll.BDP($T1157&amp;" Index","DUR_ADJ_OAS_MID")),_xll.BDP($T1157&amp;" Index","DUR_ADJ_OAS_MID"),IF(ISNUMBER(_xll.BDP($T1157&amp;" Govt","DUR_ADJ_OAS_MID")),_xll.BDP($T1157&amp;" Govt","DUR_ADJ_OAS_MID")," "))</f>
        <v xml:space="preserve"> </v>
      </c>
      <c r="S1157" s="7" t="str">
        <f ca="1">IF(AND(A1156="SVOL",C1156="Cash"),                                     SUM(INDIRECT(ADDRESS(ROW()-(COUNTIF(A:A,"SVOL")),COLUMN())):INDIRECT(ADDRESS(ROW()-1,COLUMN()))),                                    IF(AND(A1157="TYA",C1157="Cash"), SUM(INDIRECT(ADDRESS(ROW()-(COUNTIF(A:A,"TYA")-1),COLUMN())):INDIRECT(ADDRESS(ROW()-1,COLUMN()))),                                    IF(AND(A1157="SVOL",ISNUMBER(FIND(" Govt",C1157))),"", IF(AND(A1157="SVOL",ISNUMBER(FIND(" Index",C1157))),J1157,                                    IF(ISNUMBER(N1157),Q1157*N1157,IF(ISNUMBER(R1157),J1157*R1157," "))))))</f>
        <v xml:space="preserve"> </v>
      </c>
      <c r="AB1157" s="8" t="s">
        <v>2826</v>
      </c>
      <c r="AG1157" s="17" t="s">
        <v>6276</v>
      </c>
    </row>
    <row r="1158" spans="1:33" x14ac:dyDescent="0.35">
      <c r="A1158" t="s">
        <v>1560</v>
      </c>
      <c r="B1158" t="s">
        <v>3958</v>
      </c>
      <c r="C1158" t="s">
        <v>3959</v>
      </c>
      <c r="D1158" t="s">
        <v>3960</v>
      </c>
      <c r="E1158" t="s">
        <v>3961</v>
      </c>
      <c r="F1158" t="s">
        <v>3962</v>
      </c>
      <c r="G1158" s="1">
        <v>-16760.861925344521</v>
      </c>
      <c r="H1158" s="1">
        <v>74.52</v>
      </c>
      <c r="I1158" s="2">
        <v>-1249019.4306766731</v>
      </c>
      <c r="J1158" s="3">
        <v>-7.909072796486909E-3</v>
      </c>
      <c r="K1158" s="4">
        <v>157922358.63999999</v>
      </c>
      <c r="L1158" s="5">
        <v>6850001</v>
      </c>
      <c r="M1158" s="6">
        <v>23.054355560000001</v>
      </c>
      <c r="N1158" s="7" t="str">
        <f>IF(ISNUMBER(_xll.BDP($C1158, "DELTA_MID")),_xll.BDP($C1158, "DELTA_MID")," ")</f>
        <v xml:space="preserve"> </v>
      </c>
      <c r="O1158" s="7" t="str">
        <f>IF(ISNUMBER(N1158),_xll.BDP($C1158, "OPT_UNDL_TICKER")," ")</f>
        <v xml:space="preserve"> </v>
      </c>
      <c r="P1158" s="8" t="str">
        <f>IF(ISNUMBER(N1158),_xll.BDP($C1158, "OPT_UNDL_PX")," ")</f>
        <v xml:space="preserve"> </v>
      </c>
      <c r="Q1158" s="7" t="str">
        <f t="shared" si="18"/>
        <v xml:space="preserve"> </v>
      </c>
      <c r="R1158" s="8" t="str">
        <f>IF(ISNUMBER(_xll.BDP($T1158&amp;" Index","DUR_ADJ_OAS_MID")),_xll.BDP($T1158&amp;" Index","DUR_ADJ_OAS_MID"),IF(ISNUMBER(_xll.BDP($T1158&amp;" Govt","DUR_ADJ_OAS_MID")),_xll.BDP($T1158&amp;" Govt","DUR_ADJ_OAS_MID")," "))</f>
        <v xml:space="preserve"> </v>
      </c>
      <c r="S1158" s="7" t="str">
        <f ca="1">IF(AND(A1157="SVOL",C1157="Cash"),                                     SUM(INDIRECT(ADDRESS(ROW()-(COUNTIF(A:A,"SVOL")),COLUMN())):INDIRECT(ADDRESS(ROW()-1,COLUMN()))),                                    IF(AND(A1158="TYA",C1158="Cash"), SUM(INDIRECT(ADDRESS(ROW()-(COUNTIF(A:A,"TYA")-1),COLUMN())):INDIRECT(ADDRESS(ROW()-1,COLUMN()))),                                    IF(AND(A1158="SVOL",ISNUMBER(FIND(" Govt",C1158))),"", IF(AND(A1158="SVOL",ISNUMBER(FIND(" Index",C1158))),J1158,                                    IF(ISNUMBER(N1158),Q1158*N1158,IF(ISNUMBER(R1158),J1158*R1158," "))))))</f>
        <v xml:space="preserve"> </v>
      </c>
      <c r="AB1158" s="8" t="s">
        <v>2826</v>
      </c>
      <c r="AG1158" s="17" t="s">
        <v>6276</v>
      </c>
    </row>
    <row r="1159" spans="1:33" x14ac:dyDescent="0.35">
      <c r="A1159" t="s">
        <v>1560</v>
      </c>
      <c r="B1159" t="s">
        <v>3963</v>
      </c>
      <c r="C1159" t="s">
        <v>3964</v>
      </c>
      <c r="D1159" t="s">
        <v>3965</v>
      </c>
      <c r="E1159" t="s">
        <v>3966</v>
      </c>
      <c r="G1159" s="1">
        <v>-353.91166610351121</v>
      </c>
      <c r="H1159" s="1">
        <v>235.86959999999999</v>
      </c>
      <c r="I1159" s="2">
        <v>-83477.00311916873</v>
      </c>
      <c r="J1159" s="3">
        <v>-5.2859521500348797E-4</v>
      </c>
      <c r="K1159" s="4">
        <v>157922358.63999999</v>
      </c>
      <c r="L1159" s="5">
        <v>6850001</v>
      </c>
      <c r="M1159" s="6">
        <v>23.054355560000001</v>
      </c>
      <c r="N1159" s="7" t="str">
        <f>IF(ISNUMBER(_xll.BDP($C1159, "DELTA_MID")),_xll.BDP($C1159, "DELTA_MID")," ")</f>
        <v xml:space="preserve"> </v>
      </c>
      <c r="O1159" s="7" t="str">
        <f>IF(ISNUMBER(N1159),_xll.BDP($C1159, "OPT_UNDL_TICKER")," ")</f>
        <v xml:space="preserve"> </v>
      </c>
      <c r="P1159" s="8" t="str">
        <f>IF(ISNUMBER(N1159),_xll.BDP($C1159, "OPT_UNDL_PX")," ")</f>
        <v xml:space="preserve"> </v>
      </c>
      <c r="Q1159" s="7" t="str">
        <f t="shared" si="18"/>
        <v xml:space="preserve"> </v>
      </c>
      <c r="R1159" s="8" t="str">
        <f>IF(ISNUMBER(_xll.BDP($T1159&amp;" Index","DUR_ADJ_OAS_MID")),_xll.BDP($T1159&amp;" Index","DUR_ADJ_OAS_MID"),IF(ISNUMBER(_xll.BDP($T1159&amp;" Govt","DUR_ADJ_OAS_MID")),_xll.BDP($T1159&amp;" Govt","DUR_ADJ_OAS_MID")," "))</f>
        <v xml:space="preserve"> </v>
      </c>
      <c r="S1159" s="7" t="str">
        <f ca="1">IF(AND(A1158="SVOL",C1158="Cash"),                                     SUM(INDIRECT(ADDRESS(ROW()-(COUNTIF(A:A,"SVOL")),COLUMN())):INDIRECT(ADDRESS(ROW()-1,COLUMN()))),                                    IF(AND(A1159="TYA",C1159="Cash"), SUM(INDIRECT(ADDRESS(ROW()-(COUNTIF(A:A,"TYA")-1),COLUMN())):INDIRECT(ADDRESS(ROW()-1,COLUMN()))),                                    IF(AND(A1159="SVOL",ISNUMBER(FIND(" Govt",C1159))),"", IF(AND(A1159="SVOL",ISNUMBER(FIND(" Index",C1159))),J1159,                                    IF(ISNUMBER(N1159),Q1159*N1159,IF(ISNUMBER(R1159),J1159*R1159," "))))))</f>
        <v xml:space="preserve"> </v>
      </c>
      <c r="AB1159" s="8" t="s">
        <v>2826</v>
      </c>
      <c r="AG1159" s="17" t="s">
        <v>6276</v>
      </c>
    </row>
    <row r="1160" spans="1:33" x14ac:dyDescent="0.35">
      <c r="A1160" t="s">
        <v>1560</v>
      </c>
      <c r="B1160" t="s">
        <v>3967</v>
      </c>
      <c r="C1160" t="s">
        <v>3968</v>
      </c>
      <c r="D1160" t="s">
        <v>3969</v>
      </c>
      <c r="E1160" t="s">
        <v>3970</v>
      </c>
      <c r="G1160" s="1">
        <v>-1581.5084411433691</v>
      </c>
      <c r="H1160" s="1">
        <v>277.79858000000002</v>
      </c>
      <c r="I1160" s="2">
        <v>-439340.79920764151</v>
      </c>
      <c r="J1160" s="3">
        <v>-2.7820050497672929E-3</v>
      </c>
      <c r="K1160" s="4">
        <v>157922358.63999999</v>
      </c>
      <c r="L1160" s="5">
        <v>6850001</v>
      </c>
      <c r="M1160" s="6">
        <v>23.054355560000001</v>
      </c>
      <c r="N1160" s="7" t="str">
        <f>IF(ISNUMBER(_xll.BDP($C1160, "DELTA_MID")),_xll.BDP($C1160, "DELTA_MID")," ")</f>
        <v xml:space="preserve"> </v>
      </c>
      <c r="O1160" s="7" t="str">
        <f>IF(ISNUMBER(N1160),_xll.BDP($C1160, "OPT_UNDL_TICKER")," ")</f>
        <v xml:space="preserve"> </v>
      </c>
      <c r="P1160" s="8" t="str">
        <f>IF(ISNUMBER(N1160),_xll.BDP($C1160, "OPT_UNDL_PX")," ")</f>
        <v xml:space="preserve"> </v>
      </c>
      <c r="Q1160" s="7" t="str">
        <f t="shared" si="18"/>
        <v xml:space="preserve"> </v>
      </c>
      <c r="R1160" s="8" t="str">
        <f>IF(ISNUMBER(_xll.BDP($T1160&amp;" Index","DUR_ADJ_OAS_MID")),_xll.BDP($T1160&amp;" Index","DUR_ADJ_OAS_MID"),IF(ISNUMBER(_xll.BDP($T1160&amp;" Govt","DUR_ADJ_OAS_MID")),_xll.BDP($T1160&amp;" Govt","DUR_ADJ_OAS_MID")," "))</f>
        <v xml:space="preserve"> </v>
      </c>
      <c r="S1160" s="7" t="str">
        <f ca="1">IF(AND(A1159="SVOL",C1159="Cash"),                                     SUM(INDIRECT(ADDRESS(ROW()-(COUNTIF(A:A,"SVOL")),COLUMN())):INDIRECT(ADDRESS(ROW()-1,COLUMN()))),                                    IF(AND(A1160="TYA",C1160="Cash"), SUM(INDIRECT(ADDRESS(ROW()-(COUNTIF(A:A,"TYA")-1),COLUMN())):INDIRECT(ADDRESS(ROW()-1,COLUMN()))),                                    IF(AND(A1160="SVOL",ISNUMBER(FIND(" Govt",C1160))),"", IF(AND(A1160="SVOL",ISNUMBER(FIND(" Index",C1160))),J1160,                                    IF(ISNUMBER(N1160),Q1160*N1160,IF(ISNUMBER(R1160),J1160*R1160," "))))))</f>
        <v xml:space="preserve"> </v>
      </c>
      <c r="AB1160" s="8" t="s">
        <v>2826</v>
      </c>
      <c r="AG1160" s="17" t="s">
        <v>6276</v>
      </c>
    </row>
    <row r="1161" spans="1:33" x14ac:dyDescent="0.35">
      <c r="A1161" t="s">
        <v>1560</v>
      </c>
      <c r="B1161" t="s">
        <v>3971</v>
      </c>
      <c r="C1161" t="s">
        <v>3972</v>
      </c>
      <c r="D1161" t="s">
        <v>3973</v>
      </c>
      <c r="E1161" t="s">
        <v>3974</v>
      </c>
      <c r="G1161" s="1">
        <v>-1814.141404403523</v>
      </c>
      <c r="H1161" s="1">
        <v>92.563269999999989</v>
      </c>
      <c r="I1161" s="2">
        <v>-167922.8606339824</v>
      </c>
      <c r="J1161" s="3">
        <v>-1.0633254346002999E-3</v>
      </c>
      <c r="K1161" s="4">
        <v>157922358.63999999</v>
      </c>
      <c r="L1161" s="5">
        <v>6850001</v>
      </c>
      <c r="M1161" s="6">
        <v>23.054355560000001</v>
      </c>
      <c r="N1161" s="7" t="str">
        <f>IF(ISNUMBER(_xll.BDP($C1161, "DELTA_MID")),_xll.BDP($C1161, "DELTA_MID")," ")</f>
        <v xml:space="preserve"> </v>
      </c>
      <c r="O1161" s="7" t="str">
        <f>IF(ISNUMBER(N1161),_xll.BDP($C1161, "OPT_UNDL_TICKER")," ")</f>
        <v xml:space="preserve"> </v>
      </c>
      <c r="P1161" s="8" t="str">
        <f>IF(ISNUMBER(N1161),_xll.BDP($C1161, "OPT_UNDL_PX")," ")</f>
        <v xml:space="preserve"> </v>
      </c>
      <c r="Q1161" s="7" t="str">
        <f t="shared" si="18"/>
        <v xml:space="preserve"> </v>
      </c>
      <c r="R1161" s="8" t="str">
        <f>IF(ISNUMBER(_xll.BDP($T1161&amp;" Index","DUR_ADJ_OAS_MID")),_xll.BDP($T1161&amp;" Index","DUR_ADJ_OAS_MID"),IF(ISNUMBER(_xll.BDP($T1161&amp;" Govt","DUR_ADJ_OAS_MID")),_xll.BDP($T1161&amp;" Govt","DUR_ADJ_OAS_MID")," "))</f>
        <v xml:space="preserve"> </v>
      </c>
      <c r="S1161" s="7" t="str">
        <f ca="1">IF(AND(A1160="SVOL",C1160="Cash"),                                     SUM(INDIRECT(ADDRESS(ROW()-(COUNTIF(A:A,"SVOL")),COLUMN())):INDIRECT(ADDRESS(ROW()-1,COLUMN()))),                                    IF(AND(A1161="TYA",C1161="Cash"), SUM(INDIRECT(ADDRESS(ROW()-(COUNTIF(A:A,"TYA")-1),COLUMN())):INDIRECT(ADDRESS(ROW()-1,COLUMN()))),                                    IF(AND(A1161="SVOL",ISNUMBER(FIND(" Govt",C1161))),"", IF(AND(A1161="SVOL",ISNUMBER(FIND(" Index",C1161))),J1161,                                    IF(ISNUMBER(N1161),Q1161*N1161,IF(ISNUMBER(R1161),J1161*R1161," "))))))</f>
        <v xml:space="preserve"> </v>
      </c>
      <c r="AB1161" s="8" t="s">
        <v>2826</v>
      </c>
      <c r="AG1161" s="17" t="s">
        <v>6276</v>
      </c>
    </row>
    <row r="1162" spans="1:33" x14ac:dyDescent="0.35">
      <c r="A1162" t="s">
        <v>1560</v>
      </c>
      <c r="B1162" t="s">
        <v>3975</v>
      </c>
      <c r="C1162" t="s">
        <v>3976</v>
      </c>
      <c r="D1162" t="s">
        <v>3977</v>
      </c>
      <c r="E1162" t="s">
        <v>3978</v>
      </c>
      <c r="F1162" t="s">
        <v>3979</v>
      </c>
      <c r="G1162" s="1">
        <v>-1080.495553105055</v>
      </c>
      <c r="H1162" s="1">
        <v>66.84</v>
      </c>
      <c r="I1162" s="2">
        <v>-72220.322769541919</v>
      </c>
      <c r="J1162" s="3">
        <v>-4.5731537567885149E-4</v>
      </c>
      <c r="K1162" s="4">
        <v>157922358.63999999</v>
      </c>
      <c r="L1162" s="5">
        <v>6850001</v>
      </c>
      <c r="M1162" s="6">
        <v>23.054355560000001</v>
      </c>
      <c r="N1162" s="7" t="str">
        <f>IF(ISNUMBER(_xll.BDP($C1162, "DELTA_MID")),_xll.BDP($C1162, "DELTA_MID")," ")</f>
        <v xml:space="preserve"> </v>
      </c>
      <c r="O1162" s="7" t="str">
        <f>IF(ISNUMBER(N1162),_xll.BDP($C1162, "OPT_UNDL_TICKER")," ")</f>
        <v xml:space="preserve"> </v>
      </c>
      <c r="P1162" s="8" t="str">
        <f>IF(ISNUMBER(N1162),_xll.BDP($C1162, "OPT_UNDL_PX")," ")</f>
        <v xml:space="preserve"> </v>
      </c>
      <c r="Q1162" s="7" t="str">
        <f t="shared" si="18"/>
        <v xml:space="preserve"> </v>
      </c>
      <c r="R1162" s="8" t="str">
        <f>IF(ISNUMBER(_xll.BDP($T1162&amp;" Index","DUR_ADJ_OAS_MID")),_xll.BDP($T1162&amp;" Index","DUR_ADJ_OAS_MID"),IF(ISNUMBER(_xll.BDP($T1162&amp;" Govt","DUR_ADJ_OAS_MID")),_xll.BDP($T1162&amp;" Govt","DUR_ADJ_OAS_MID")," "))</f>
        <v xml:space="preserve"> </v>
      </c>
      <c r="S1162" s="7" t="str">
        <f ca="1">IF(AND(A1161="SVOL",C1161="Cash"),                                     SUM(INDIRECT(ADDRESS(ROW()-(COUNTIF(A:A,"SVOL")),COLUMN())):INDIRECT(ADDRESS(ROW()-1,COLUMN()))),                                    IF(AND(A1162="TYA",C1162="Cash"), SUM(INDIRECT(ADDRESS(ROW()-(COUNTIF(A:A,"TYA")-1),COLUMN())):INDIRECT(ADDRESS(ROW()-1,COLUMN()))),                                    IF(AND(A1162="SVOL",ISNUMBER(FIND(" Govt",C1162))),"", IF(AND(A1162="SVOL",ISNUMBER(FIND(" Index",C1162))),J1162,                                    IF(ISNUMBER(N1162),Q1162*N1162,IF(ISNUMBER(R1162),J1162*R1162," "))))))</f>
        <v xml:space="preserve"> </v>
      </c>
      <c r="AB1162" s="8" t="s">
        <v>2826</v>
      </c>
      <c r="AG1162" s="17" t="s">
        <v>6276</v>
      </c>
    </row>
    <row r="1163" spans="1:33" x14ac:dyDescent="0.35">
      <c r="A1163" t="s">
        <v>1560</v>
      </c>
      <c r="B1163" t="s">
        <v>3980</v>
      </c>
      <c r="C1163" t="s">
        <v>3981</v>
      </c>
      <c r="D1163" t="s">
        <v>3982</v>
      </c>
      <c r="E1163" t="s">
        <v>3983</v>
      </c>
      <c r="G1163" s="1">
        <v>-147013.1085697751</v>
      </c>
      <c r="H1163" s="1">
        <v>4.5956115000000004</v>
      </c>
      <c r="I1163" s="2">
        <v>-675615.13239400683</v>
      </c>
      <c r="J1163" s="3">
        <v>-4.2781474277125003E-3</v>
      </c>
      <c r="K1163" s="4">
        <v>157922358.63999999</v>
      </c>
      <c r="L1163" s="5">
        <v>6850001</v>
      </c>
      <c r="M1163" s="6">
        <v>23.054355560000001</v>
      </c>
      <c r="N1163" s="7" t="str">
        <f>IF(ISNUMBER(_xll.BDP($C1163, "DELTA_MID")),_xll.BDP($C1163, "DELTA_MID")," ")</f>
        <v xml:space="preserve"> </v>
      </c>
      <c r="O1163" s="7" t="str">
        <f>IF(ISNUMBER(N1163),_xll.BDP($C1163, "OPT_UNDL_TICKER")," ")</f>
        <v xml:space="preserve"> </v>
      </c>
      <c r="P1163" s="8" t="str">
        <f>IF(ISNUMBER(N1163),_xll.BDP($C1163, "OPT_UNDL_PX")," ")</f>
        <v xml:space="preserve"> </v>
      </c>
      <c r="Q1163" s="7" t="str">
        <f t="shared" si="18"/>
        <v xml:space="preserve"> </v>
      </c>
      <c r="R1163" s="8" t="str">
        <f>IF(ISNUMBER(_xll.BDP($T1163&amp;" Index","DUR_ADJ_OAS_MID")),_xll.BDP($T1163&amp;" Index","DUR_ADJ_OAS_MID"),IF(ISNUMBER(_xll.BDP($T1163&amp;" Govt","DUR_ADJ_OAS_MID")),_xll.BDP($T1163&amp;" Govt","DUR_ADJ_OAS_MID")," "))</f>
        <v xml:space="preserve"> </v>
      </c>
      <c r="S1163" s="7" t="str">
        <f ca="1">IF(AND(A1162="SVOL",C1162="Cash"),                                     SUM(INDIRECT(ADDRESS(ROW()-(COUNTIF(A:A,"SVOL")),COLUMN())):INDIRECT(ADDRESS(ROW()-1,COLUMN()))),                                    IF(AND(A1163="TYA",C1163="Cash"), SUM(INDIRECT(ADDRESS(ROW()-(COUNTIF(A:A,"TYA")-1),COLUMN())):INDIRECT(ADDRESS(ROW()-1,COLUMN()))),                                    IF(AND(A1163="SVOL",ISNUMBER(FIND(" Govt",C1163))),"", IF(AND(A1163="SVOL",ISNUMBER(FIND(" Index",C1163))),J1163,                                    IF(ISNUMBER(N1163),Q1163*N1163,IF(ISNUMBER(R1163),J1163*R1163," "))))))</f>
        <v xml:space="preserve"> </v>
      </c>
      <c r="AB1163" s="8" t="s">
        <v>2826</v>
      </c>
      <c r="AG1163" s="17" t="s">
        <v>6276</v>
      </c>
    </row>
    <row r="1164" spans="1:33" x14ac:dyDescent="0.35">
      <c r="A1164" t="s">
        <v>1560</v>
      </c>
      <c r="B1164" t="s">
        <v>3984</v>
      </c>
      <c r="C1164" t="s">
        <v>3985</v>
      </c>
      <c r="D1164" t="s">
        <v>3986</v>
      </c>
      <c r="E1164" t="s">
        <v>3987</v>
      </c>
      <c r="G1164" s="1">
        <v>-2073.2338272103671</v>
      </c>
      <c r="H1164" s="1">
        <v>301.56697500000001</v>
      </c>
      <c r="I1164" s="2">
        <v>-625218.85373950296</v>
      </c>
      <c r="J1164" s="3">
        <v>-3.9590268225714173E-3</v>
      </c>
      <c r="K1164" s="4">
        <v>157922358.63999999</v>
      </c>
      <c r="L1164" s="5">
        <v>6850001</v>
      </c>
      <c r="M1164" s="6">
        <v>23.054355560000001</v>
      </c>
      <c r="N1164" s="7" t="str">
        <f>IF(ISNUMBER(_xll.BDP($C1164, "DELTA_MID")),_xll.BDP($C1164, "DELTA_MID")," ")</f>
        <v xml:space="preserve"> </v>
      </c>
      <c r="O1164" s="7" t="str">
        <f>IF(ISNUMBER(N1164),_xll.BDP($C1164, "OPT_UNDL_TICKER")," ")</f>
        <v xml:space="preserve"> </v>
      </c>
      <c r="P1164" s="8" t="str">
        <f>IF(ISNUMBER(N1164),_xll.BDP($C1164, "OPT_UNDL_PX")," ")</f>
        <v xml:space="preserve"> </v>
      </c>
      <c r="Q1164" s="7" t="str">
        <f t="shared" si="18"/>
        <v xml:space="preserve"> </v>
      </c>
      <c r="R1164" s="8" t="str">
        <f>IF(ISNUMBER(_xll.BDP($T1164&amp;" Index","DUR_ADJ_OAS_MID")),_xll.BDP($T1164&amp;" Index","DUR_ADJ_OAS_MID"),IF(ISNUMBER(_xll.BDP($T1164&amp;" Govt","DUR_ADJ_OAS_MID")),_xll.BDP($T1164&amp;" Govt","DUR_ADJ_OAS_MID")," "))</f>
        <v xml:space="preserve"> </v>
      </c>
      <c r="S1164" s="7" t="str">
        <f ca="1">IF(AND(A1163="SVOL",C1163="Cash"),                                     SUM(INDIRECT(ADDRESS(ROW()-(COUNTIF(A:A,"SVOL")),COLUMN())):INDIRECT(ADDRESS(ROW()-1,COLUMN()))),                                    IF(AND(A1164="TYA",C1164="Cash"), SUM(INDIRECT(ADDRESS(ROW()-(COUNTIF(A:A,"TYA")-1),COLUMN())):INDIRECT(ADDRESS(ROW()-1,COLUMN()))),                                    IF(AND(A1164="SVOL",ISNUMBER(FIND(" Govt",C1164))),"", IF(AND(A1164="SVOL",ISNUMBER(FIND(" Index",C1164))),J1164,                                    IF(ISNUMBER(N1164),Q1164*N1164,IF(ISNUMBER(R1164),J1164*R1164," "))))))</f>
        <v xml:space="preserve"> </v>
      </c>
      <c r="AB1164" s="8" t="s">
        <v>2826</v>
      </c>
      <c r="AG1164" s="17" t="s">
        <v>6276</v>
      </c>
    </row>
    <row r="1165" spans="1:33" x14ac:dyDescent="0.35">
      <c r="A1165" t="s">
        <v>1560</v>
      </c>
      <c r="B1165" t="s">
        <v>3988</v>
      </c>
      <c r="C1165" t="s">
        <v>3989</v>
      </c>
      <c r="D1165" t="s">
        <v>3990</v>
      </c>
      <c r="E1165" t="s">
        <v>3991</v>
      </c>
      <c r="G1165" s="1">
        <v>-877.22329248038136</v>
      </c>
      <c r="H1165" s="1">
        <v>205.04</v>
      </c>
      <c r="I1165" s="2">
        <v>-179865.8638901774</v>
      </c>
      <c r="J1165" s="3">
        <v>-1.138951225394245E-3</v>
      </c>
      <c r="K1165" s="4">
        <v>157922358.63999999</v>
      </c>
      <c r="L1165" s="5">
        <v>6850001</v>
      </c>
      <c r="M1165" s="6">
        <v>23.054355560000001</v>
      </c>
      <c r="N1165" s="7" t="str">
        <f>IF(ISNUMBER(_xll.BDP($C1165, "DELTA_MID")),_xll.BDP($C1165, "DELTA_MID")," ")</f>
        <v xml:space="preserve"> </v>
      </c>
      <c r="O1165" s="7" t="str">
        <f>IF(ISNUMBER(N1165),_xll.BDP($C1165, "OPT_UNDL_TICKER")," ")</f>
        <v xml:space="preserve"> </v>
      </c>
      <c r="P1165" s="8" t="str">
        <f>IF(ISNUMBER(N1165),_xll.BDP($C1165, "OPT_UNDL_PX")," ")</f>
        <v xml:space="preserve"> </v>
      </c>
      <c r="Q1165" s="7" t="str">
        <f t="shared" si="18"/>
        <v xml:space="preserve"> </v>
      </c>
      <c r="R1165" s="8" t="str">
        <f>IF(ISNUMBER(_xll.BDP($T1165&amp;" Index","DUR_ADJ_OAS_MID")),_xll.BDP($T1165&amp;" Index","DUR_ADJ_OAS_MID"),IF(ISNUMBER(_xll.BDP($T1165&amp;" Govt","DUR_ADJ_OAS_MID")),_xll.BDP($T1165&amp;" Govt","DUR_ADJ_OAS_MID")," "))</f>
        <v xml:space="preserve"> </v>
      </c>
      <c r="S1165" s="7" t="str">
        <f ca="1">IF(AND(A1164="SVOL",C1164="Cash"),                                     SUM(INDIRECT(ADDRESS(ROW()-(COUNTIF(A:A,"SVOL")),COLUMN())):INDIRECT(ADDRESS(ROW()-1,COLUMN()))),                                    IF(AND(A1165="TYA",C1165="Cash"), SUM(INDIRECT(ADDRESS(ROW()-(COUNTIF(A:A,"TYA")-1),COLUMN())):INDIRECT(ADDRESS(ROW()-1,COLUMN()))),                                    IF(AND(A1165="SVOL",ISNUMBER(FIND(" Govt",C1165))),"", IF(AND(A1165="SVOL",ISNUMBER(FIND(" Index",C1165))),J1165,                                    IF(ISNUMBER(N1165),Q1165*N1165,IF(ISNUMBER(R1165),J1165*R1165," "))))))</f>
        <v xml:space="preserve"> </v>
      </c>
      <c r="AB1165" s="8" t="s">
        <v>2826</v>
      </c>
      <c r="AG1165" s="17" t="s">
        <v>6276</v>
      </c>
    </row>
    <row r="1166" spans="1:33" x14ac:dyDescent="0.35">
      <c r="A1166" t="s">
        <v>1560</v>
      </c>
      <c r="B1166" t="s">
        <v>3992</v>
      </c>
      <c r="C1166" t="s">
        <v>3993</v>
      </c>
      <c r="D1166" t="s">
        <v>3994</v>
      </c>
      <c r="E1166" t="s">
        <v>3995</v>
      </c>
      <c r="G1166" s="1">
        <v>-2710.0628906571878</v>
      </c>
      <c r="H1166" s="1">
        <v>133.78710000000001</v>
      </c>
      <c r="I1166" s="2">
        <v>-362571.45495864219</v>
      </c>
      <c r="J1166" s="3">
        <v>-2.2958842438844298E-3</v>
      </c>
      <c r="K1166" s="4">
        <v>157922358.63999999</v>
      </c>
      <c r="L1166" s="5">
        <v>6850001</v>
      </c>
      <c r="M1166" s="6">
        <v>23.054355560000001</v>
      </c>
      <c r="N1166" s="7" t="str">
        <f>IF(ISNUMBER(_xll.BDP($C1166, "DELTA_MID")),_xll.BDP($C1166, "DELTA_MID")," ")</f>
        <v xml:space="preserve"> </v>
      </c>
      <c r="O1166" s="7" t="str">
        <f>IF(ISNUMBER(N1166),_xll.BDP($C1166, "OPT_UNDL_TICKER")," ")</f>
        <v xml:space="preserve"> </v>
      </c>
      <c r="P1166" s="8" t="str">
        <f>IF(ISNUMBER(N1166),_xll.BDP($C1166, "OPT_UNDL_PX")," ")</f>
        <v xml:space="preserve"> </v>
      </c>
      <c r="Q1166" s="7" t="str">
        <f t="shared" si="18"/>
        <v xml:space="preserve"> </v>
      </c>
      <c r="R1166" s="8" t="str">
        <f>IF(ISNUMBER(_xll.BDP($T1166&amp;" Index","DUR_ADJ_OAS_MID")),_xll.BDP($T1166&amp;" Index","DUR_ADJ_OAS_MID"),IF(ISNUMBER(_xll.BDP($T1166&amp;" Govt","DUR_ADJ_OAS_MID")),_xll.BDP($T1166&amp;" Govt","DUR_ADJ_OAS_MID")," "))</f>
        <v xml:space="preserve"> </v>
      </c>
      <c r="S1166" s="7" t="str">
        <f ca="1">IF(AND(A1165="SVOL",C1165="Cash"),                                     SUM(INDIRECT(ADDRESS(ROW()-(COUNTIF(A:A,"SVOL")),COLUMN())):INDIRECT(ADDRESS(ROW()-1,COLUMN()))),                                    IF(AND(A1166="TYA",C1166="Cash"), SUM(INDIRECT(ADDRESS(ROW()-(COUNTIF(A:A,"TYA")-1),COLUMN())):INDIRECT(ADDRESS(ROW()-1,COLUMN()))),                                    IF(AND(A1166="SVOL",ISNUMBER(FIND(" Govt",C1166))),"", IF(AND(A1166="SVOL",ISNUMBER(FIND(" Index",C1166))),J1166,                                    IF(ISNUMBER(N1166),Q1166*N1166,IF(ISNUMBER(R1166),J1166*R1166," "))))))</f>
        <v xml:space="preserve"> </v>
      </c>
      <c r="AB1166" s="8" t="s">
        <v>2826</v>
      </c>
      <c r="AG1166" s="17" t="s">
        <v>6276</v>
      </c>
    </row>
    <row r="1167" spans="1:33" x14ac:dyDescent="0.35">
      <c r="A1167" t="s">
        <v>1560</v>
      </c>
      <c r="B1167" t="s">
        <v>3996</v>
      </c>
      <c r="C1167" t="s">
        <v>3997</v>
      </c>
      <c r="D1167" t="s">
        <v>3998</v>
      </c>
      <c r="E1167" t="s">
        <v>3999</v>
      </c>
      <c r="G1167" s="1">
        <v>-30229.040478370691</v>
      </c>
      <c r="H1167" s="1">
        <v>4.8934600000000001</v>
      </c>
      <c r="I1167" s="2">
        <v>-147924.6004192878</v>
      </c>
      <c r="J1167" s="3">
        <v>-9.3669193959100463E-4</v>
      </c>
      <c r="K1167" s="4">
        <v>157922358.63999999</v>
      </c>
      <c r="L1167" s="5">
        <v>6850001</v>
      </c>
      <c r="M1167" s="6">
        <v>23.054355560000001</v>
      </c>
      <c r="N1167" s="7" t="str">
        <f>IF(ISNUMBER(_xll.BDP($C1167, "DELTA_MID")),_xll.BDP($C1167, "DELTA_MID")," ")</f>
        <v xml:space="preserve"> </v>
      </c>
      <c r="O1167" s="7" t="str">
        <f>IF(ISNUMBER(N1167),_xll.BDP($C1167, "OPT_UNDL_TICKER")," ")</f>
        <v xml:space="preserve"> </v>
      </c>
      <c r="P1167" s="8" t="str">
        <f>IF(ISNUMBER(N1167),_xll.BDP($C1167, "OPT_UNDL_PX")," ")</f>
        <v xml:space="preserve"> </v>
      </c>
      <c r="Q1167" s="7" t="str">
        <f t="shared" si="18"/>
        <v xml:space="preserve"> </v>
      </c>
      <c r="R1167" s="8" t="str">
        <f>IF(ISNUMBER(_xll.BDP($T1167&amp;" Index","DUR_ADJ_OAS_MID")),_xll.BDP($T1167&amp;" Index","DUR_ADJ_OAS_MID"),IF(ISNUMBER(_xll.BDP($T1167&amp;" Govt","DUR_ADJ_OAS_MID")),_xll.BDP($T1167&amp;" Govt","DUR_ADJ_OAS_MID")," "))</f>
        <v xml:space="preserve"> </v>
      </c>
      <c r="S1167" s="7" t="str">
        <f ca="1">IF(AND(A1166="SVOL",C1166="Cash"),                                     SUM(INDIRECT(ADDRESS(ROW()-(COUNTIF(A:A,"SVOL")),COLUMN())):INDIRECT(ADDRESS(ROW()-1,COLUMN()))),                                    IF(AND(A1167="TYA",C1167="Cash"), SUM(INDIRECT(ADDRESS(ROW()-(COUNTIF(A:A,"TYA")-1),COLUMN())):INDIRECT(ADDRESS(ROW()-1,COLUMN()))),                                    IF(AND(A1167="SVOL",ISNUMBER(FIND(" Govt",C1167))),"", IF(AND(A1167="SVOL",ISNUMBER(FIND(" Index",C1167))),J1167,                                    IF(ISNUMBER(N1167),Q1167*N1167,IF(ISNUMBER(R1167),J1167*R1167," "))))))</f>
        <v xml:space="preserve"> </v>
      </c>
      <c r="AB1167" s="8" t="s">
        <v>2826</v>
      </c>
      <c r="AG1167" s="17" t="s">
        <v>6276</v>
      </c>
    </row>
    <row r="1168" spans="1:33" x14ac:dyDescent="0.35">
      <c r="A1168" t="s">
        <v>1560</v>
      </c>
      <c r="B1168" t="s">
        <v>4000</v>
      </c>
      <c r="C1168" t="s">
        <v>4001</v>
      </c>
      <c r="D1168" t="s">
        <v>4002</v>
      </c>
      <c r="E1168" t="s">
        <v>4003</v>
      </c>
      <c r="G1168" s="1">
        <v>-41197.217019071868</v>
      </c>
      <c r="H1168" s="1">
        <v>10.539759999999999</v>
      </c>
      <c r="I1168" s="2">
        <v>-434208.78004893288</v>
      </c>
      <c r="J1168" s="3">
        <v>-2.749507946742081E-3</v>
      </c>
      <c r="K1168" s="4">
        <v>157922358.63999999</v>
      </c>
      <c r="L1168" s="5">
        <v>6850001</v>
      </c>
      <c r="M1168" s="6">
        <v>23.054355560000001</v>
      </c>
      <c r="N1168" s="7" t="str">
        <f>IF(ISNUMBER(_xll.BDP($C1168, "DELTA_MID")),_xll.BDP($C1168, "DELTA_MID")," ")</f>
        <v xml:space="preserve"> </v>
      </c>
      <c r="O1168" s="7" t="str">
        <f>IF(ISNUMBER(N1168),_xll.BDP($C1168, "OPT_UNDL_TICKER")," ")</f>
        <v xml:space="preserve"> </v>
      </c>
      <c r="P1168" s="8" t="str">
        <f>IF(ISNUMBER(N1168),_xll.BDP($C1168, "OPT_UNDL_PX")," ")</f>
        <v xml:space="preserve"> </v>
      </c>
      <c r="Q1168" s="7" t="str">
        <f t="shared" si="18"/>
        <v xml:space="preserve"> </v>
      </c>
      <c r="R1168" s="8" t="str">
        <f>IF(ISNUMBER(_xll.BDP($T1168&amp;" Index","DUR_ADJ_OAS_MID")),_xll.BDP($T1168&amp;" Index","DUR_ADJ_OAS_MID"),IF(ISNUMBER(_xll.BDP($T1168&amp;" Govt","DUR_ADJ_OAS_MID")),_xll.BDP($T1168&amp;" Govt","DUR_ADJ_OAS_MID")," "))</f>
        <v xml:space="preserve"> </v>
      </c>
      <c r="S1168" s="7" t="str">
        <f ca="1">IF(AND(A1167="SVOL",C1167="Cash"),                                     SUM(INDIRECT(ADDRESS(ROW()-(COUNTIF(A:A,"SVOL")),COLUMN())):INDIRECT(ADDRESS(ROW()-1,COLUMN()))),                                    IF(AND(A1168="TYA",C1168="Cash"), SUM(INDIRECT(ADDRESS(ROW()-(COUNTIF(A:A,"TYA")-1),COLUMN())):INDIRECT(ADDRESS(ROW()-1,COLUMN()))),                                    IF(AND(A1168="SVOL",ISNUMBER(FIND(" Govt",C1168))),"", IF(AND(A1168="SVOL",ISNUMBER(FIND(" Index",C1168))),J1168,                                    IF(ISNUMBER(N1168),Q1168*N1168,IF(ISNUMBER(R1168),J1168*R1168," "))))))</f>
        <v xml:space="preserve"> </v>
      </c>
      <c r="AB1168" s="8" t="s">
        <v>2826</v>
      </c>
      <c r="AG1168" s="17" t="s">
        <v>6276</v>
      </c>
    </row>
    <row r="1169" spans="1:33" x14ac:dyDescent="0.35">
      <c r="A1169" t="s">
        <v>1560</v>
      </c>
      <c r="B1169" t="s">
        <v>4004</v>
      </c>
      <c r="C1169" t="s">
        <v>4005</v>
      </c>
      <c r="D1169" t="s">
        <v>4006</v>
      </c>
      <c r="E1169" t="s">
        <v>4007</v>
      </c>
      <c r="G1169" s="1">
        <v>-14201.041597303751</v>
      </c>
      <c r="H1169" s="1">
        <v>31.202518000000001</v>
      </c>
      <c r="I1169" s="2">
        <v>-443108.25605861901</v>
      </c>
      <c r="J1169" s="3">
        <v>-2.8058614364336412E-3</v>
      </c>
      <c r="K1169" s="4">
        <v>157922358.63999999</v>
      </c>
      <c r="L1169" s="5">
        <v>6850001</v>
      </c>
      <c r="M1169" s="6">
        <v>23.054355560000001</v>
      </c>
      <c r="N1169" s="7" t="str">
        <f>IF(ISNUMBER(_xll.BDP($C1169, "DELTA_MID")),_xll.BDP($C1169, "DELTA_MID")," ")</f>
        <v xml:space="preserve"> </v>
      </c>
      <c r="O1169" s="7" t="str">
        <f>IF(ISNUMBER(N1169),_xll.BDP($C1169, "OPT_UNDL_TICKER")," ")</f>
        <v xml:space="preserve"> </v>
      </c>
      <c r="P1169" s="8" t="str">
        <f>IF(ISNUMBER(N1169),_xll.BDP($C1169, "OPT_UNDL_PX")," ")</f>
        <v xml:space="preserve"> </v>
      </c>
      <c r="Q1169" s="7" t="str">
        <f t="shared" si="18"/>
        <v xml:space="preserve"> </v>
      </c>
      <c r="R1169" s="8" t="str">
        <f>IF(ISNUMBER(_xll.BDP($T1169&amp;" Index","DUR_ADJ_OAS_MID")),_xll.BDP($T1169&amp;" Index","DUR_ADJ_OAS_MID"),IF(ISNUMBER(_xll.BDP($T1169&amp;" Govt","DUR_ADJ_OAS_MID")),_xll.BDP($T1169&amp;" Govt","DUR_ADJ_OAS_MID")," "))</f>
        <v xml:space="preserve"> </v>
      </c>
      <c r="S1169" s="7" t="str">
        <f ca="1">IF(AND(A1168="SVOL",C1168="Cash"),                                     SUM(INDIRECT(ADDRESS(ROW()-(COUNTIF(A:A,"SVOL")),COLUMN())):INDIRECT(ADDRESS(ROW()-1,COLUMN()))),                                    IF(AND(A1169="TYA",C1169="Cash"), SUM(INDIRECT(ADDRESS(ROW()-(COUNTIF(A:A,"TYA")-1),COLUMN())):INDIRECT(ADDRESS(ROW()-1,COLUMN()))),                                    IF(AND(A1169="SVOL",ISNUMBER(FIND(" Govt",C1169))),"", IF(AND(A1169="SVOL",ISNUMBER(FIND(" Index",C1169))),J1169,                                    IF(ISNUMBER(N1169),Q1169*N1169,IF(ISNUMBER(R1169),J1169*R1169," "))))))</f>
        <v xml:space="preserve"> </v>
      </c>
      <c r="AB1169" s="8" t="s">
        <v>2826</v>
      </c>
      <c r="AG1169" s="17" t="s">
        <v>6276</v>
      </c>
    </row>
    <row r="1170" spans="1:33" x14ac:dyDescent="0.35">
      <c r="A1170" t="s">
        <v>1560</v>
      </c>
      <c r="B1170" t="s">
        <v>4008</v>
      </c>
      <c r="C1170" t="s">
        <v>4009</v>
      </c>
      <c r="D1170" t="s">
        <v>4010</v>
      </c>
      <c r="E1170" t="s">
        <v>4011</v>
      </c>
      <c r="F1170" t="s">
        <v>4012</v>
      </c>
      <c r="G1170" s="1">
        <v>-1256.327278952117</v>
      </c>
      <c r="H1170" s="1">
        <v>1249.32</v>
      </c>
      <c r="I1170" s="2">
        <v>-1569554.796140458</v>
      </c>
      <c r="J1170" s="3">
        <v>-9.9387750389317402E-3</v>
      </c>
      <c r="K1170" s="4">
        <v>157922358.63999999</v>
      </c>
      <c r="L1170" s="5">
        <v>6850001</v>
      </c>
      <c r="M1170" s="6">
        <v>23.054355560000001</v>
      </c>
      <c r="N1170" s="7" t="str">
        <f>IF(ISNUMBER(_xll.BDP($C1170, "DELTA_MID")),_xll.BDP($C1170, "DELTA_MID")," ")</f>
        <v xml:space="preserve"> </v>
      </c>
      <c r="O1170" s="7" t="str">
        <f>IF(ISNUMBER(N1170),_xll.BDP($C1170, "OPT_UNDL_TICKER")," ")</f>
        <v xml:space="preserve"> </v>
      </c>
      <c r="P1170" s="8" t="str">
        <f>IF(ISNUMBER(N1170),_xll.BDP($C1170, "OPT_UNDL_PX")," ")</f>
        <v xml:space="preserve"> </v>
      </c>
      <c r="Q1170" s="7" t="str">
        <f t="shared" si="18"/>
        <v xml:space="preserve"> </v>
      </c>
      <c r="R1170" s="8" t="str">
        <f>IF(ISNUMBER(_xll.BDP($T1170&amp;" Index","DUR_ADJ_OAS_MID")),_xll.BDP($T1170&amp;" Index","DUR_ADJ_OAS_MID"),IF(ISNUMBER(_xll.BDP($T1170&amp;" Govt","DUR_ADJ_OAS_MID")),_xll.BDP($T1170&amp;" Govt","DUR_ADJ_OAS_MID")," "))</f>
        <v xml:space="preserve"> </v>
      </c>
      <c r="S1170" s="7" t="str">
        <f ca="1">IF(AND(A1169="SVOL",C1169="Cash"),                                     SUM(INDIRECT(ADDRESS(ROW()-(COUNTIF(A:A,"SVOL")),COLUMN())):INDIRECT(ADDRESS(ROW()-1,COLUMN()))),                                    IF(AND(A1170="TYA",C1170="Cash"), SUM(INDIRECT(ADDRESS(ROW()-(COUNTIF(A:A,"TYA")-1),COLUMN())):INDIRECT(ADDRESS(ROW()-1,COLUMN()))),                                    IF(AND(A1170="SVOL",ISNUMBER(FIND(" Govt",C1170))),"", IF(AND(A1170="SVOL",ISNUMBER(FIND(" Index",C1170))),J1170,                                    IF(ISNUMBER(N1170),Q1170*N1170,IF(ISNUMBER(R1170),J1170*R1170," "))))))</f>
        <v xml:space="preserve"> </v>
      </c>
      <c r="AB1170" s="8" t="s">
        <v>2826</v>
      </c>
      <c r="AG1170" s="17" t="s">
        <v>6276</v>
      </c>
    </row>
    <row r="1171" spans="1:33" x14ac:dyDescent="0.35">
      <c r="A1171" t="s">
        <v>1560</v>
      </c>
      <c r="B1171" t="s">
        <v>4013</v>
      </c>
      <c r="C1171" t="s">
        <v>4014</v>
      </c>
      <c r="D1171" t="s">
        <v>4015</v>
      </c>
      <c r="E1171" t="s">
        <v>4016</v>
      </c>
      <c r="F1171" t="s">
        <v>4017</v>
      </c>
      <c r="G1171" s="1">
        <v>-31677.411356816308</v>
      </c>
      <c r="H1171" s="1">
        <v>48.378239999999998</v>
      </c>
      <c r="I1171" s="2">
        <v>-1532497.409198785</v>
      </c>
      <c r="J1171" s="3">
        <v>-9.7041193051850758E-3</v>
      </c>
      <c r="K1171" s="4">
        <v>157922358.63999999</v>
      </c>
      <c r="L1171" s="5">
        <v>6850001</v>
      </c>
      <c r="M1171" s="6">
        <v>23.054355560000001</v>
      </c>
      <c r="N1171" s="7" t="str">
        <f>IF(ISNUMBER(_xll.BDP($C1171, "DELTA_MID")),_xll.BDP($C1171, "DELTA_MID")," ")</f>
        <v xml:space="preserve"> </v>
      </c>
      <c r="O1171" s="7" t="str">
        <f>IF(ISNUMBER(N1171),_xll.BDP($C1171, "OPT_UNDL_TICKER")," ")</f>
        <v xml:space="preserve"> </v>
      </c>
      <c r="P1171" s="8" t="str">
        <f>IF(ISNUMBER(N1171),_xll.BDP($C1171, "OPT_UNDL_PX")," ")</f>
        <v xml:space="preserve"> </v>
      </c>
      <c r="Q1171" s="7" t="str">
        <f t="shared" si="18"/>
        <v xml:space="preserve"> </v>
      </c>
      <c r="R1171" s="8" t="str">
        <f>IF(ISNUMBER(_xll.BDP($T1171&amp;" Index","DUR_ADJ_OAS_MID")),_xll.BDP($T1171&amp;" Index","DUR_ADJ_OAS_MID"),IF(ISNUMBER(_xll.BDP($T1171&amp;" Govt","DUR_ADJ_OAS_MID")),_xll.BDP($T1171&amp;" Govt","DUR_ADJ_OAS_MID")," "))</f>
        <v xml:space="preserve"> </v>
      </c>
      <c r="S1171" s="7" t="str">
        <f ca="1">IF(AND(A1170="SVOL",C1170="Cash"),                                     SUM(INDIRECT(ADDRESS(ROW()-(COUNTIF(A:A,"SVOL")),COLUMN())):INDIRECT(ADDRESS(ROW()-1,COLUMN()))),                                    IF(AND(A1171="TYA",C1171="Cash"), SUM(INDIRECT(ADDRESS(ROW()-(COUNTIF(A:A,"TYA")-1),COLUMN())):INDIRECT(ADDRESS(ROW()-1,COLUMN()))),                                    IF(AND(A1171="SVOL",ISNUMBER(FIND(" Govt",C1171))),"", IF(AND(A1171="SVOL",ISNUMBER(FIND(" Index",C1171))),J1171,                                    IF(ISNUMBER(N1171),Q1171*N1171,IF(ISNUMBER(R1171),J1171*R1171," "))))))</f>
        <v xml:space="preserve"> </v>
      </c>
      <c r="AB1171" s="8" t="s">
        <v>2826</v>
      </c>
      <c r="AG1171" s="17" t="s">
        <v>6276</v>
      </c>
    </row>
    <row r="1172" spans="1:33" x14ac:dyDescent="0.35">
      <c r="A1172" t="s">
        <v>1560</v>
      </c>
      <c r="B1172" t="s">
        <v>4018</v>
      </c>
      <c r="C1172" t="s">
        <v>4019</v>
      </c>
      <c r="D1172" t="s">
        <v>4020</v>
      </c>
      <c r="E1172" t="s">
        <v>4021</v>
      </c>
      <c r="F1172" t="s">
        <v>4022</v>
      </c>
      <c r="G1172" s="1">
        <v>-101269.99711184041</v>
      </c>
      <c r="H1172" s="1">
        <v>4.4930595000000002</v>
      </c>
      <c r="I1172" s="2">
        <v>-455012.12258832727</v>
      </c>
      <c r="J1172" s="3">
        <v>-2.8812394046467699E-3</v>
      </c>
      <c r="K1172" s="4">
        <v>157922358.63999999</v>
      </c>
      <c r="L1172" s="5">
        <v>6850001</v>
      </c>
      <c r="M1172" s="6">
        <v>23.054355560000001</v>
      </c>
      <c r="N1172" s="7" t="str">
        <f>IF(ISNUMBER(_xll.BDP($C1172, "DELTA_MID")),_xll.BDP($C1172, "DELTA_MID")," ")</f>
        <v xml:space="preserve"> </v>
      </c>
      <c r="O1172" s="7" t="str">
        <f>IF(ISNUMBER(N1172),_xll.BDP($C1172, "OPT_UNDL_TICKER")," ")</f>
        <v xml:space="preserve"> </v>
      </c>
      <c r="P1172" s="8" t="str">
        <f>IF(ISNUMBER(N1172),_xll.BDP($C1172, "OPT_UNDL_PX")," ")</f>
        <v xml:space="preserve"> </v>
      </c>
      <c r="Q1172" s="7" t="str">
        <f t="shared" si="18"/>
        <v xml:space="preserve"> </v>
      </c>
      <c r="R1172" s="8" t="str">
        <f>IF(ISNUMBER(_xll.BDP($T1172&amp;" Index","DUR_ADJ_OAS_MID")),_xll.BDP($T1172&amp;" Index","DUR_ADJ_OAS_MID"),IF(ISNUMBER(_xll.BDP($T1172&amp;" Govt","DUR_ADJ_OAS_MID")),_xll.BDP($T1172&amp;" Govt","DUR_ADJ_OAS_MID")," "))</f>
        <v xml:space="preserve"> </v>
      </c>
      <c r="S1172" s="7" t="str">
        <f ca="1">IF(AND(A1171="SVOL",C1171="Cash"),                                     SUM(INDIRECT(ADDRESS(ROW()-(COUNTIF(A:A,"SVOL")),COLUMN())):INDIRECT(ADDRESS(ROW()-1,COLUMN()))),                                    IF(AND(A1172="TYA",C1172="Cash"), SUM(INDIRECT(ADDRESS(ROW()-(COUNTIF(A:A,"TYA")-1),COLUMN())):INDIRECT(ADDRESS(ROW()-1,COLUMN()))),                                    IF(AND(A1172="SVOL",ISNUMBER(FIND(" Govt",C1172))),"", IF(AND(A1172="SVOL",ISNUMBER(FIND(" Index",C1172))),J1172,                                    IF(ISNUMBER(N1172),Q1172*N1172,IF(ISNUMBER(R1172),J1172*R1172," "))))))</f>
        <v xml:space="preserve"> </v>
      </c>
      <c r="AB1172" s="8" t="s">
        <v>2826</v>
      </c>
      <c r="AG1172" s="17" t="s">
        <v>6276</v>
      </c>
    </row>
    <row r="1173" spans="1:33" x14ac:dyDescent="0.35">
      <c r="A1173" t="s">
        <v>1560</v>
      </c>
      <c r="B1173" t="s">
        <v>4023</v>
      </c>
      <c r="C1173" t="s">
        <v>4024</v>
      </c>
      <c r="D1173" t="s">
        <v>4025</v>
      </c>
      <c r="E1173" t="s">
        <v>4026</v>
      </c>
      <c r="G1173" s="1">
        <v>-1414.957935199146</v>
      </c>
      <c r="H1173" s="1">
        <v>62.542749999999991</v>
      </c>
      <c r="I1173" s="2">
        <v>-88495.3604016764</v>
      </c>
      <c r="J1173" s="3">
        <v>-5.6037258538805472E-4</v>
      </c>
      <c r="K1173" s="4">
        <v>157922358.63999999</v>
      </c>
      <c r="L1173" s="5">
        <v>6850001</v>
      </c>
      <c r="M1173" s="6">
        <v>23.054355560000001</v>
      </c>
      <c r="N1173" s="7" t="str">
        <f>IF(ISNUMBER(_xll.BDP($C1173, "DELTA_MID")),_xll.BDP($C1173, "DELTA_MID")," ")</f>
        <v xml:space="preserve"> </v>
      </c>
      <c r="O1173" s="7" t="str">
        <f>IF(ISNUMBER(N1173),_xll.BDP($C1173, "OPT_UNDL_TICKER")," ")</f>
        <v xml:space="preserve"> </v>
      </c>
      <c r="P1173" s="8" t="str">
        <f>IF(ISNUMBER(N1173),_xll.BDP($C1173, "OPT_UNDL_PX")," ")</f>
        <v xml:space="preserve"> </v>
      </c>
      <c r="Q1173" s="7" t="str">
        <f t="shared" si="18"/>
        <v xml:space="preserve"> </v>
      </c>
      <c r="R1173" s="8" t="str">
        <f>IF(ISNUMBER(_xll.BDP($T1173&amp;" Index","DUR_ADJ_OAS_MID")),_xll.BDP($T1173&amp;" Index","DUR_ADJ_OAS_MID"),IF(ISNUMBER(_xll.BDP($T1173&amp;" Govt","DUR_ADJ_OAS_MID")),_xll.BDP($T1173&amp;" Govt","DUR_ADJ_OAS_MID")," "))</f>
        <v xml:space="preserve"> </v>
      </c>
      <c r="S1173" s="7" t="str">
        <f ca="1">IF(AND(A1172="SVOL",C1172="Cash"),                                     SUM(INDIRECT(ADDRESS(ROW()-(COUNTIF(A:A,"SVOL")),COLUMN())):INDIRECT(ADDRESS(ROW()-1,COLUMN()))),                                    IF(AND(A1173="TYA",C1173="Cash"), SUM(INDIRECT(ADDRESS(ROW()-(COUNTIF(A:A,"TYA")-1),COLUMN())):INDIRECT(ADDRESS(ROW()-1,COLUMN()))),                                    IF(AND(A1173="SVOL",ISNUMBER(FIND(" Govt",C1173))),"", IF(AND(A1173="SVOL",ISNUMBER(FIND(" Index",C1173))),J1173,                                    IF(ISNUMBER(N1173),Q1173*N1173,IF(ISNUMBER(R1173),J1173*R1173," "))))))</f>
        <v xml:space="preserve"> </v>
      </c>
      <c r="AB1173" s="8" t="s">
        <v>2826</v>
      </c>
      <c r="AG1173" s="17" t="s">
        <v>6276</v>
      </c>
    </row>
    <row r="1174" spans="1:33" x14ac:dyDescent="0.35">
      <c r="A1174" t="s">
        <v>1560</v>
      </c>
      <c r="B1174" t="s">
        <v>4027</v>
      </c>
      <c r="C1174" t="s">
        <v>4028</v>
      </c>
      <c r="D1174" t="s">
        <v>4029</v>
      </c>
      <c r="E1174" t="s">
        <v>4030</v>
      </c>
      <c r="F1174" t="s">
        <v>4031</v>
      </c>
      <c r="G1174" s="1">
        <v>-1367.3864353716051</v>
      </c>
      <c r="H1174" s="1">
        <v>211.54</v>
      </c>
      <c r="I1174" s="2">
        <v>-289256.92653850932</v>
      </c>
      <c r="J1174" s="3">
        <v>-1.8316401111884339E-3</v>
      </c>
      <c r="K1174" s="4">
        <v>157922358.63999999</v>
      </c>
      <c r="L1174" s="5">
        <v>6850001</v>
      </c>
      <c r="M1174" s="6">
        <v>23.054355560000001</v>
      </c>
      <c r="N1174" s="7" t="str">
        <f>IF(ISNUMBER(_xll.BDP($C1174, "DELTA_MID")),_xll.BDP($C1174, "DELTA_MID")," ")</f>
        <v xml:space="preserve"> </v>
      </c>
      <c r="O1174" s="7" t="str">
        <f>IF(ISNUMBER(N1174),_xll.BDP($C1174, "OPT_UNDL_TICKER")," ")</f>
        <v xml:space="preserve"> </v>
      </c>
      <c r="P1174" s="8" t="str">
        <f>IF(ISNUMBER(N1174),_xll.BDP($C1174, "OPT_UNDL_PX")," ")</f>
        <v xml:space="preserve"> </v>
      </c>
      <c r="Q1174" s="7" t="str">
        <f t="shared" si="18"/>
        <v xml:space="preserve"> </v>
      </c>
      <c r="R1174" s="8" t="str">
        <f>IF(ISNUMBER(_xll.BDP($T1174&amp;" Index","DUR_ADJ_OAS_MID")),_xll.BDP($T1174&amp;" Index","DUR_ADJ_OAS_MID"),IF(ISNUMBER(_xll.BDP($T1174&amp;" Govt","DUR_ADJ_OAS_MID")),_xll.BDP($T1174&amp;" Govt","DUR_ADJ_OAS_MID")," "))</f>
        <v xml:space="preserve"> </v>
      </c>
      <c r="S1174" s="7" t="str">
        <f ca="1">IF(AND(A1173="SVOL",C1173="Cash"),                                     SUM(INDIRECT(ADDRESS(ROW()-(COUNTIF(A:A,"SVOL")),COLUMN())):INDIRECT(ADDRESS(ROW()-1,COLUMN()))),                                    IF(AND(A1174="TYA",C1174="Cash"), SUM(INDIRECT(ADDRESS(ROW()-(COUNTIF(A:A,"TYA")-1),COLUMN())):INDIRECT(ADDRESS(ROW()-1,COLUMN()))),                                    IF(AND(A1174="SVOL",ISNUMBER(FIND(" Govt",C1174))),"", IF(AND(A1174="SVOL",ISNUMBER(FIND(" Index",C1174))),J1174,                                    IF(ISNUMBER(N1174),Q1174*N1174,IF(ISNUMBER(R1174),J1174*R1174," "))))))</f>
        <v xml:space="preserve"> </v>
      </c>
      <c r="AB1174" s="8" t="s">
        <v>2826</v>
      </c>
      <c r="AG1174" s="17" t="s">
        <v>6276</v>
      </c>
    </row>
    <row r="1175" spans="1:33" x14ac:dyDescent="0.35">
      <c r="A1175" t="s">
        <v>1560</v>
      </c>
      <c r="B1175" t="s">
        <v>4032</v>
      </c>
      <c r="C1175" t="s">
        <v>4033</v>
      </c>
      <c r="D1175" t="s">
        <v>4034</v>
      </c>
      <c r="E1175" t="s">
        <v>4035</v>
      </c>
      <c r="G1175" s="1">
        <v>-1050.016948722769</v>
      </c>
      <c r="H1175" s="1">
        <v>75.525274999999993</v>
      </c>
      <c r="I1175" s="2">
        <v>-79302.818806948024</v>
      </c>
      <c r="J1175" s="3">
        <v>-5.0216333830047988E-4</v>
      </c>
      <c r="K1175" s="4">
        <v>157922358.63999999</v>
      </c>
      <c r="L1175" s="5">
        <v>6850001</v>
      </c>
      <c r="M1175" s="6">
        <v>23.054355560000001</v>
      </c>
      <c r="N1175" s="7" t="str">
        <f>IF(ISNUMBER(_xll.BDP($C1175, "DELTA_MID")),_xll.BDP($C1175, "DELTA_MID")," ")</f>
        <v xml:space="preserve"> </v>
      </c>
      <c r="O1175" s="7" t="str">
        <f>IF(ISNUMBER(N1175),_xll.BDP($C1175, "OPT_UNDL_TICKER")," ")</f>
        <v xml:space="preserve"> </v>
      </c>
      <c r="P1175" s="8" t="str">
        <f>IF(ISNUMBER(N1175),_xll.BDP($C1175, "OPT_UNDL_PX")," ")</f>
        <v xml:space="preserve"> </v>
      </c>
      <c r="Q1175" s="7" t="str">
        <f t="shared" si="18"/>
        <v xml:space="preserve"> </v>
      </c>
      <c r="R1175" s="8" t="str">
        <f>IF(ISNUMBER(_xll.BDP($T1175&amp;" Index","DUR_ADJ_OAS_MID")),_xll.BDP($T1175&amp;" Index","DUR_ADJ_OAS_MID"),IF(ISNUMBER(_xll.BDP($T1175&amp;" Govt","DUR_ADJ_OAS_MID")),_xll.BDP($T1175&amp;" Govt","DUR_ADJ_OAS_MID")," "))</f>
        <v xml:space="preserve"> </v>
      </c>
      <c r="S1175" s="7" t="str">
        <f ca="1">IF(AND(A1174="SVOL",C1174="Cash"),                                     SUM(INDIRECT(ADDRESS(ROW()-(COUNTIF(A:A,"SVOL")),COLUMN())):INDIRECT(ADDRESS(ROW()-1,COLUMN()))),                                    IF(AND(A1175="TYA",C1175="Cash"), SUM(INDIRECT(ADDRESS(ROW()-(COUNTIF(A:A,"TYA")-1),COLUMN())):INDIRECT(ADDRESS(ROW()-1,COLUMN()))),                                    IF(AND(A1175="SVOL",ISNUMBER(FIND(" Govt",C1175))),"", IF(AND(A1175="SVOL",ISNUMBER(FIND(" Index",C1175))),J1175,                                    IF(ISNUMBER(N1175),Q1175*N1175,IF(ISNUMBER(R1175),J1175*R1175," "))))))</f>
        <v xml:space="preserve"> </v>
      </c>
      <c r="AB1175" s="8" t="s">
        <v>2826</v>
      </c>
      <c r="AG1175" s="17" t="s">
        <v>6276</v>
      </c>
    </row>
    <row r="1176" spans="1:33" x14ac:dyDescent="0.35">
      <c r="A1176" t="s">
        <v>1560</v>
      </c>
      <c r="B1176" t="s">
        <v>4036</v>
      </c>
      <c r="C1176" t="s">
        <v>4037</v>
      </c>
      <c r="D1176" t="s">
        <v>4038</v>
      </c>
      <c r="E1176" t="s">
        <v>4039</v>
      </c>
      <c r="F1176" t="s">
        <v>4040</v>
      </c>
      <c r="G1176" s="1">
        <v>-170.2607568760952</v>
      </c>
      <c r="H1176" s="1">
        <v>574.99</v>
      </c>
      <c r="I1176" s="2">
        <v>-97898.232596185961</v>
      </c>
      <c r="J1176" s="3">
        <v>-6.1991369328110715E-4</v>
      </c>
      <c r="K1176" s="4">
        <v>157922358.63999999</v>
      </c>
      <c r="L1176" s="5">
        <v>6850001</v>
      </c>
      <c r="M1176" s="6">
        <v>23.054355560000001</v>
      </c>
      <c r="N1176" s="7" t="str">
        <f>IF(ISNUMBER(_xll.BDP($C1176, "DELTA_MID")),_xll.BDP($C1176, "DELTA_MID")," ")</f>
        <v xml:space="preserve"> </v>
      </c>
      <c r="O1176" s="7" t="str">
        <f>IF(ISNUMBER(N1176),_xll.BDP($C1176, "OPT_UNDL_TICKER")," ")</f>
        <v xml:space="preserve"> </v>
      </c>
      <c r="P1176" s="8" t="str">
        <f>IF(ISNUMBER(N1176),_xll.BDP($C1176, "OPT_UNDL_PX")," ")</f>
        <v xml:space="preserve"> </v>
      </c>
      <c r="Q1176" s="7" t="str">
        <f t="shared" si="18"/>
        <v xml:space="preserve"> </v>
      </c>
      <c r="R1176" s="8" t="str">
        <f>IF(ISNUMBER(_xll.BDP($T1176&amp;" Index","DUR_ADJ_OAS_MID")),_xll.BDP($T1176&amp;" Index","DUR_ADJ_OAS_MID"),IF(ISNUMBER(_xll.BDP($T1176&amp;" Govt","DUR_ADJ_OAS_MID")),_xll.BDP($T1176&amp;" Govt","DUR_ADJ_OAS_MID")," "))</f>
        <v xml:space="preserve"> </v>
      </c>
      <c r="S1176" s="7" t="str">
        <f ca="1">IF(AND(A1175="SVOL",C1175="Cash"),                                     SUM(INDIRECT(ADDRESS(ROW()-(COUNTIF(A:A,"SVOL")),COLUMN())):INDIRECT(ADDRESS(ROW()-1,COLUMN()))),                                    IF(AND(A1176="TYA",C1176="Cash"), SUM(INDIRECT(ADDRESS(ROW()-(COUNTIF(A:A,"TYA")-1),COLUMN())):INDIRECT(ADDRESS(ROW()-1,COLUMN()))),                                    IF(AND(A1176="SVOL",ISNUMBER(FIND(" Govt",C1176))),"", IF(AND(A1176="SVOL",ISNUMBER(FIND(" Index",C1176))),J1176,                                    IF(ISNUMBER(N1176),Q1176*N1176,IF(ISNUMBER(R1176),J1176*R1176," "))))))</f>
        <v xml:space="preserve"> </v>
      </c>
      <c r="AB1176" s="8" t="s">
        <v>2826</v>
      </c>
      <c r="AG1176" s="17" t="s">
        <v>6276</v>
      </c>
    </row>
    <row r="1177" spans="1:33" x14ac:dyDescent="0.35">
      <c r="A1177" t="s">
        <v>1560</v>
      </c>
      <c r="B1177" t="s">
        <v>4041</v>
      </c>
      <c r="C1177" t="s">
        <v>4042</v>
      </c>
      <c r="D1177" t="s">
        <v>4043</v>
      </c>
      <c r="E1177" t="s">
        <v>4044</v>
      </c>
      <c r="F1177" t="s">
        <v>4045</v>
      </c>
      <c r="G1177" s="1">
        <v>-15977.87793398541</v>
      </c>
      <c r="H1177" s="1">
        <v>23</v>
      </c>
      <c r="I1177" s="2">
        <v>-367491.19248166448</v>
      </c>
      <c r="J1177" s="3">
        <v>-2.3270371317046872E-3</v>
      </c>
      <c r="K1177" s="4">
        <v>157922358.63999999</v>
      </c>
      <c r="L1177" s="5">
        <v>6850001</v>
      </c>
      <c r="M1177" s="6">
        <v>23.054355560000001</v>
      </c>
      <c r="N1177" s="7" t="str">
        <f>IF(ISNUMBER(_xll.BDP($C1177, "DELTA_MID")),_xll.BDP($C1177, "DELTA_MID")," ")</f>
        <v xml:space="preserve"> </v>
      </c>
      <c r="O1177" s="7" t="str">
        <f>IF(ISNUMBER(N1177),_xll.BDP($C1177, "OPT_UNDL_TICKER")," ")</f>
        <v xml:space="preserve"> </v>
      </c>
      <c r="P1177" s="8" t="str">
        <f>IF(ISNUMBER(N1177),_xll.BDP($C1177, "OPT_UNDL_PX")," ")</f>
        <v xml:space="preserve"> </v>
      </c>
      <c r="Q1177" s="7" t="str">
        <f t="shared" si="18"/>
        <v xml:space="preserve"> </v>
      </c>
      <c r="R1177" s="8" t="str">
        <f>IF(ISNUMBER(_xll.BDP($T1177&amp;" Index","DUR_ADJ_OAS_MID")),_xll.BDP($T1177&amp;" Index","DUR_ADJ_OAS_MID"),IF(ISNUMBER(_xll.BDP($T1177&amp;" Govt","DUR_ADJ_OAS_MID")),_xll.BDP($T1177&amp;" Govt","DUR_ADJ_OAS_MID")," "))</f>
        <v xml:space="preserve"> </v>
      </c>
      <c r="S1177" s="7" t="str">
        <f ca="1">IF(AND(A1176="SVOL",C1176="Cash"),                                     SUM(INDIRECT(ADDRESS(ROW()-(COUNTIF(A:A,"SVOL")),COLUMN())):INDIRECT(ADDRESS(ROW()-1,COLUMN()))),                                    IF(AND(A1177="TYA",C1177="Cash"), SUM(INDIRECT(ADDRESS(ROW()-(COUNTIF(A:A,"TYA")-1),COLUMN())):INDIRECT(ADDRESS(ROW()-1,COLUMN()))),                                    IF(AND(A1177="SVOL",ISNUMBER(FIND(" Govt",C1177))),"", IF(AND(A1177="SVOL",ISNUMBER(FIND(" Index",C1177))),J1177,                                    IF(ISNUMBER(N1177),Q1177*N1177,IF(ISNUMBER(R1177),J1177*R1177," "))))))</f>
        <v xml:space="preserve"> </v>
      </c>
      <c r="AB1177" s="8" t="s">
        <v>2826</v>
      </c>
      <c r="AG1177" s="17" t="s">
        <v>6276</v>
      </c>
    </row>
    <row r="1178" spans="1:33" x14ac:dyDescent="0.35">
      <c r="A1178" t="s">
        <v>1560</v>
      </c>
      <c r="B1178" t="s">
        <v>4046</v>
      </c>
      <c r="C1178" t="s">
        <v>4047</v>
      </c>
      <c r="D1178" t="s">
        <v>4048</v>
      </c>
      <c r="E1178" t="s">
        <v>4049</v>
      </c>
      <c r="G1178" s="1">
        <v>-13601.057784810389</v>
      </c>
      <c r="H1178" s="1">
        <v>8.0375129999999988</v>
      </c>
      <c r="I1178" s="2">
        <v>-109318.6787591647</v>
      </c>
      <c r="J1178" s="3">
        <v>-6.9223053467918185E-4</v>
      </c>
      <c r="K1178" s="4">
        <v>157922358.63999999</v>
      </c>
      <c r="L1178" s="5">
        <v>6850001</v>
      </c>
      <c r="M1178" s="6">
        <v>23.054355560000001</v>
      </c>
      <c r="N1178" s="7" t="str">
        <f>IF(ISNUMBER(_xll.BDP($C1178, "DELTA_MID")),_xll.BDP($C1178, "DELTA_MID")," ")</f>
        <v xml:space="preserve"> </v>
      </c>
      <c r="O1178" s="7" t="str">
        <f>IF(ISNUMBER(N1178),_xll.BDP($C1178, "OPT_UNDL_TICKER")," ")</f>
        <v xml:space="preserve"> </v>
      </c>
      <c r="P1178" s="8" t="str">
        <f>IF(ISNUMBER(N1178),_xll.BDP($C1178, "OPT_UNDL_PX")," ")</f>
        <v xml:space="preserve"> </v>
      </c>
      <c r="Q1178" s="7" t="str">
        <f t="shared" si="18"/>
        <v xml:space="preserve"> </v>
      </c>
      <c r="R1178" s="8" t="str">
        <f>IF(ISNUMBER(_xll.BDP($T1178&amp;" Index","DUR_ADJ_OAS_MID")),_xll.BDP($T1178&amp;" Index","DUR_ADJ_OAS_MID"),IF(ISNUMBER(_xll.BDP($T1178&amp;" Govt","DUR_ADJ_OAS_MID")),_xll.BDP($T1178&amp;" Govt","DUR_ADJ_OAS_MID")," "))</f>
        <v xml:space="preserve"> </v>
      </c>
      <c r="S1178" s="7" t="str">
        <f ca="1">IF(AND(A1177="SVOL",C1177="Cash"),                                     SUM(INDIRECT(ADDRESS(ROW()-(COUNTIF(A:A,"SVOL")),COLUMN())):INDIRECT(ADDRESS(ROW()-1,COLUMN()))),                                    IF(AND(A1178="TYA",C1178="Cash"), SUM(INDIRECT(ADDRESS(ROW()-(COUNTIF(A:A,"TYA")-1),COLUMN())):INDIRECT(ADDRESS(ROW()-1,COLUMN()))),                                    IF(AND(A1178="SVOL",ISNUMBER(FIND(" Govt",C1178))),"", IF(AND(A1178="SVOL",ISNUMBER(FIND(" Index",C1178))),J1178,                                    IF(ISNUMBER(N1178),Q1178*N1178,IF(ISNUMBER(R1178),J1178*R1178," "))))))</f>
        <v xml:space="preserve"> </v>
      </c>
      <c r="AB1178" s="8" t="s">
        <v>2826</v>
      </c>
      <c r="AG1178" s="17" t="s">
        <v>6276</v>
      </c>
    </row>
    <row r="1179" spans="1:33" x14ac:dyDescent="0.35">
      <c r="A1179" t="s">
        <v>1560</v>
      </c>
      <c r="B1179" t="s">
        <v>4050</v>
      </c>
      <c r="C1179" t="s">
        <v>4051</v>
      </c>
      <c r="D1179" t="s">
        <v>4052</v>
      </c>
      <c r="E1179" t="s">
        <v>4053</v>
      </c>
      <c r="F1179" t="s">
        <v>4054</v>
      </c>
      <c r="G1179" s="1">
        <v>-7118.8462818989628</v>
      </c>
      <c r="H1179" s="1">
        <v>110.3</v>
      </c>
      <c r="I1179" s="2">
        <v>-785208.74489345553</v>
      </c>
      <c r="J1179" s="3">
        <v>-4.9721189048563949E-3</v>
      </c>
      <c r="K1179" s="4">
        <v>157922358.63999999</v>
      </c>
      <c r="L1179" s="5">
        <v>6850001</v>
      </c>
      <c r="M1179" s="6">
        <v>23.054355560000001</v>
      </c>
      <c r="N1179" s="7" t="str">
        <f>IF(ISNUMBER(_xll.BDP($C1179, "DELTA_MID")),_xll.BDP($C1179, "DELTA_MID")," ")</f>
        <v xml:space="preserve"> </v>
      </c>
      <c r="O1179" s="7" t="str">
        <f>IF(ISNUMBER(N1179),_xll.BDP($C1179, "OPT_UNDL_TICKER")," ")</f>
        <v xml:space="preserve"> </v>
      </c>
      <c r="P1179" s="8" t="str">
        <f>IF(ISNUMBER(N1179),_xll.BDP($C1179, "OPT_UNDL_PX")," ")</f>
        <v xml:space="preserve"> </v>
      </c>
      <c r="Q1179" s="7" t="str">
        <f t="shared" si="18"/>
        <v xml:space="preserve"> </v>
      </c>
      <c r="R1179" s="8" t="str">
        <f>IF(ISNUMBER(_xll.BDP($T1179&amp;" Index","DUR_ADJ_OAS_MID")),_xll.BDP($T1179&amp;" Index","DUR_ADJ_OAS_MID"),IF(ISNUMBER(_xll.BDP($T1179&amp;" Govt","DUR_ADJ_OAS_MID")),_xll.BDP($T1179&amp;" Govt","DUR_ADJ_OAS_MID")," "))</f>
        <v xml:space="preserve"> </v>
      </c>
      <c r="S1179" s="7" t="str">
        <f ca="1">IF(AND(A1178="SVOL",C1178="Cash"),                                     SUM(INDIRECT(ADDRESS(ROW()-(COUNTIF(A:A,"SVOL")),COLUMN())):INDIRECT(ADDRESS(ROW()-1,COLUMN()))),                                    IF(AND(A1179="TYA",C1179="Cash"), SUM(INDIRECT(ADDRESS(ROW()-(COUNTIF(A:A,"TYA")-1),COLUMN())):INDIRECT(ADDRESS(ROW()-1,COLUMN()))),                                    IF(AND(A1179="SVOL",ISNUMBER(FIND(" Govt",C1179))),"", IF(AND(A1179="SVOL",ISNUMBER(FIND(" Index",C1179))),J1179,                                    IF(ISNUMBER(N1179),Q1179*N1179,IF(ISNUMBER(R1179),J1179*R1179," "))))))</f>
        <v xml:space="preserve"> </v>
      </c>
      <c r="AB1179" s="8" t="s">
        <v>2826</v>
      </c>
      <c r="AG1179" s="17" t="s">
        <v>6276</v>
      </c>
    </row>
    <row r="1180" spans="1:33" x14ac:dyDescent="0.35">
      <c r="A1180" t="s">
        <v>1560</v>
      </c>
      <c r="B1180" t="s">
        <v>4055</v>
      </c>
      <c r="C1180" t="s">
        <v>4056</v>
      </c>
      <c r="D1180" t="s">
        <v>4057</v>
      </c>
      <c r="E1180" t="s">
        <v>4058</v>
      </c>
      <c r="F1180" t="s">
        <v>4059</v>
      </c>
      <c r="G1180" s="1">
        <v>-6328.0667032215906</v>
      </c>
      <c r="H1180" s="1">
        <v>74.61</v>
      </c>
      <c r="I1180" s="2">
        <v>-472137.05672736291</v>
      </c>
      <c r="J1180" s="3">
        <v>-2.9896783507625231E-3</v>
      </c>
      <c r="K1180" s="4">
        <v>157922358.63999999</v>
      </c>
      <c r="L1180" s="5">
        <v>6850001</v>
      </c>
      <c r="M1180" s="6">
        <v>23.054355560000001</v>
      </c>
      <c r="N1180" s="7" t="str">
        <f>IF(ISNUMBER(_xll.BDP($C1180, "DELTA_MID")),_xll.BDP($C1180, "DELTA_MID")," ")</f>
        <v xml:space="preserve"> </v>
      </c>
      <c r="O1180" s="7" t="str">
        <f>IF(ISNUMBER(N1180),_xll.BDP($C1180, "OPT_UNDL_TICKER")," ")</f>
        <v xml:space="preserve"> </v>
      </c>
      <c r="P1180" s="8" t="str">
        <f>IF(ISNUMBER(N1180),_xll.BDP($C1180, "OPT_UNDL_PX")," ")</f>
        <v xml:space="preserve"> </v>
      </c>
      <c r="Q1180" s="7" t="str">
        <f t="shared" si="18"/>
        <v xml:space="preserve"> </v>
      </c>
      <c r="R1180" s="8" t="str">
        <f>IF(ISNUMBER(_xll.BDP($T1180&amp;" Index","DUR_ADJ_OAS_MID")),_xll.BDP($T1180&amp;" Index","DUR_ADJ_OAS_MID"),IF(ISNUMBER(_xll.BDP($T1180&amp;" Govt","DUR_ADJ_OAS_MID")),_xll.BDP($T1180&amp;" Govt","DUR_ADJ_OAS_MID")," "))</f>
        <v xml:space="preserve"> </v>
      </c>
      <c r="S1180" s="7" t="str">
        <f ca="1">IF(AND(A1179="SVOL",C1179="Cash"),                                     SUM(INDIRECT(ADDRESS(ROW()-(COUNTIF(A:A,"SVOL")),COLUMN())):INDIRECT(ADDRESS(ROW()-1,COLUMN()))),                                    IF(AND(A1180="TYA",C1180="Cash"), SUM(INDIRECT(ADDRESS(ROW()-(COUNTIF(A:A,"TYA")-1),COLUMN())):INDIRECT(ADDRESS(ROW()-1,COLUMN()))),                                    IF(AND(A1180="SVOL",ISNUMBER(FIND(" Govt",C1180))),"", IF(AND(A1180="SVOL",ISNUMBER(FIND(" Index",C1180))),J1180,                                    IF(ISNUMBER(N1180),Q1180*N1180,IF(ISNUMBER(R1180),J1180*R1180," "))))))</f>
        <v xml:space="preserve"> </v>
      </c>
      <c r="AB1180" s="8" t="s">
        <v>2826</v>
      </c>
      <c r="AG1180" s="17" t="s">
        <v>6276</v>
      </c>
    </row>
    <row r="1181" spans="1:33" x14ac:dyDescent="0.35">
      <c r="A1181" t="s">
        <v>1560</v>
      </c>
      <c r="B1181" t="s">
        <v>4060</v>
      </c>
      <c r="C1181" t="s">
        <v>4061</v>
      </c>
      <c r="D1181" t="s">
        <v>4062</v>
      </c>
      <c r="E1181" t="s">
        <v>4063</v>
      </c>
      <c r="F1181" t="s">
        <v>4064</v>
      </c>
      <c r="G1181" s="1">
        <v>-1974.7089296173001</v>
      </c>
      <c r="H1181" s="1">
        <v>60.29</v>
      </c>
      <c r="I1181" s="2">
        <v>-119055.20136662701</v>
      </c>
      <c r="J1181" s="3">
        <v>-7.5388439225395178E-4</v>
      </c>
      <c r="K1181" s="4">
        <v>157922358.63999999</v>
      </c>
      <c r="L1181" s="5">
        <v>6850001</v>
      </c>
      <c r="M1181" s="6">
        <v>23.054355560000001</v>
      </c>
      <c r="N1181" s="7" t="str">
        <f>IF(ISNUMBER(_xll.BDP($C1181, "DELTA_MID")),_xll.BDP($C1181, "DELTA_MID")," ")</f>
        <v xml:space="preserve"> </v>
      </c>
      <c r="O1181" s="7" t="str">
        <f>IF(ISNUMBER(N1181),_xll.BDP($C1181, "OPT_UNDL_TICKER")," ")</f>
        <v xml:space="preserve"> </v>
      </c>
      <c r="P1181" s="8" t="str">
        <f>IF(ISNUMBER(N1181),_xll.BDP($C1181, "OPT_UNDL_PX")," ")</f>
        <v xml:space="preserve"> </v>
      </c>
      <c r="Q1181" s="7" t="str">
        <f t="shared" si="18"/>
        <v xml:space="preserve"> </v>
      </c>
      <c r="R1181" s="8" t="str">
        <f>IF(ISNUMBER(_xll.BDP($T1181&amp;" Index","DUR_ADJ_OAS_MID")),_xll.BDP($T1181&amp;" Index","DUR_ADJ_OAS_MID"),IF(ISNUMBER(_xll.BDP($T1181&amp;" Govt","DUR_ADJ_OAS_MID")),_xll.BDP($T1181&amp;" Govt","DUR_ADJ_OAS_MID")," "))</f>
        <v xml:space="preserve"> </v>
      </c>
      <c r="S1181" s="7" t="str">
        <f ca="1">IF(AND(A1180="SVOL",C1180="Cash"),                                     SUM(INDIRECT(ADDRESS(ROW()-(COUNTIF(A:A,"SVOL")),COLUMN())):INDIRECT(ADDRESS(ROW()-1,COLUMN()))),                                    IF(AND(A1181="TYA",C1181="Cash"), SUM(INDIRECT(ADDRESS(ROW()-(COUNTIF(A:A,"TYA")-1),COLUMN())):INDIRECT(ADDRESS(ROW()-1,COLUMN()))),                                    IF(AND(A1181="SVOL",ISNUMBER(FIND(" Govt",C1181))),"", IF(AND(A1181="SVOL",ISNUMBER(FIND(" Index",C1181))),J1181,                                    IF(ISNUMBER(N1181),Q1181*N1181,IF(ISNUMBER(R1181),J1181*R1181," "))))))</f>
        <v xml:space="preserve"> </v>
      </c>
      <c r="AB1181" s="8" t="s">
        <v>2826</v>
      </c>
      <c r="AG1181" s="17" t="s">
        <v>6276</v>
      </c>
    </row>
    <row r="1182" spans="1:33" x14ac:dyDescent="0.35">
      <c r="A1182" t="s">
        <v>1560</v>
      </c>
      <c r="B1182" t="s">
        <v>4065</v>
      </c>
      <c r="C1182" t="s">
        <v>4066</v>
      </c>
      <c r="D1182" t="s">
        <v>4067</v>
      </c>
      <c r="E1182" t="s">
        <v>4068</v>
      </c>
      <c r="F1182" t="s">
        <v>4069</v>
      </c>
      <c r="G1182" s="1">
        <v>-6232.9554203512653</v>
      </c>
      <c r="H1182" s="1">
        <v>87.23</v>
      </c>
      <c r="I1182" s="2">
        <v>-543700.70131724095</v>
      </c>
      <c r="J1182" s="3">
        <v>-3.442835492070263E-3</v>
      </c>
      <c r="K1182" s="4">
        <v>157922358.63999999</v>
      </c>
      <c r="L1182" s="5">
        <v>6850001</v>
      </c>
      <c r="M1182" s="6">
        <v>23.054355560000001</v>
      </c>
      <c r="N1182" s="7" t="str">
        <f>IF(ISNUMBER(_xll.BDP($C1182, "DELTA_MID")),_xll.BDP($C1182, "DELTA_MID")," ")</f>
        <v xml:space="preserve"> </v>
      </c>
      <c r="O1182" s="7" t="str">
        <f>IF(ISNUMBER(N1182),_xll.BDP($C1182, "OPT_UNDL_TICKER")," ")</f>
        <v xml:space="preserve"> </v>
      </c>
      <c r="P1182" s="8" t="str">
        <f>IF(ISNUMBER(N1182),_xll.BDP($C1182, "OPT_UNDL_PX")," ")</f>
        <v xml:space="preserve"> </v>
      </c>
      <c r="Q1182" s="7" t="str">
        <f t="shared" si="18"/>
        <v xml:space="preserve"> </v>
      </c>
      <c r="R1182" s="8" t="str">
        <f>IF(ISNUMBER(_xll.BDP($T1182&amp;" Index","DUR_ADJ_OAS_MID")),_xll.BDP($T1182&amp;" Index","DUR_ADJ_OAS_MID"),IF(ISNUMBER(_xll.BDP($T1182&amp;" Govt","DUR_ADJ_OAS_MID")),_xll.BDP($T1182&amp;" Govt","DUR_ADJ_OAS_MID")," "))</f>
        <v xml:space="preserve"> </v>
      </c>
      <c r="S1182" s="7" t="str">
        <f ca="1">IF(AND(A1181="SVOL",C1181="Cash"),                                     SUM(INDIRECT(ADDRESS(ROW()-(COUNTIF(A:A,"SVOL")),COLUMN())):INDIRECT(ADDRESS(ROW()-1,COLUMN()))),                                    IF(AND(A1182="TYA",C1182="Cash"), SUM(INDIRECT(ADDRESS(ROW()-(COUNTIF(A:A,"TYA")-1),COLUMN())):INDIRECT(ADDRESS(ROW()-1,COLUMN()))),                                    IF(AND(A1182="SVOL",ISNUMBER(FIND(" Govt",C1182))),"", IF(AND(A1182="SVOL",ISNUMBER(FIND(" Index",C1182))),J1182,                                    IF(ISNUMBER(N1182),Q1182*N1182,IF(ISNUMBER(R1182),J1182*R1182," "))))))</f>
        <v xml:space="preserve"> </v>
      </c>
      <c r="AB1182" s="8" t="s">
        <v>2826</v>
      </c>
      <c r="AG1182" s="17" t="s">
        <v>6276</v>
      </c>
    </row>
    <row r="1183" spans="1:33" x14ac:dyDescent="0.35">
      <c r="A1183" t="s">
        <v>1560</v>
      </c>
      <c r="B1183" t="s">
        <v>4070</v>
      </c>
      <c r="C1183" t="s">
        <v>4071</v>
      </c>
      <c r="D1183" t="s">
        <v>4072</v>
      </c>
      <c r="E1183" t="s">
        <v>4073</v>
      </c>
      <c r="F1183" t="s">
        <v>4074</v>
      </c>
      <c r="G1183" s="1">
        <v>-4596.9832841535344</v>
      </c>
      <c r="H1183" s="1">
        <v>85.41</v>
      </c>
      <c r="I1183" s="2">
        <v>-392628.34229955327</v>
      </c>
      <c r="J1183" s="3">
        <v>-2.486211234943555E-3</v>
      </c>
      <c r="K1183" s="4">
        <v>157922358.63999999</v>
      </c>
      <c r="L1183" s="5">
        <v>6850001</v>
      </c>
      <c r="M1183" s="6">
        <v>23.054355560000001</v>
      </c>
      <c r="N1183" s="7" t="str">
        <f>IF(ISNUMBER(_xll.BDP($C1183, "DELTA_MID")),_xll.BDP($C1183, "DELTA_MID")," ")</f>
        <v xml:space="preserve"> </v>
      </c>
      <c r="O1183" s="7" t="str">
        <f>IF(ISNUMBER(N1183),_xll.BDP($C1183, "OPT_UNDL_TICKER")," ")</f>
        <v xml:space="preserve"> </v>
      </c>
      <c r="P1183" s="8" t="str">
        <f>IF(ISNUMBER(N1183),_xll.BDP($C1183, "OPT_UNDL_PX")," ")</f>
        <v xml:space="preserve"> </v>
      </c>
      <c r="Q1183" s="7" t="str">
        <f t="shared" si="18"/>
        <v xml:space="preserve"> </v>
      </c>
      <c r="R1183" s="8" t="str">
        <f>IF(ISNUMBER(_xll.BDP($T1183&amp;" Index","DUR_ADJ_OAS_MID")),_xll.BDP($T1183&amp;" Index","DUR_ADJ_OAS_MID"),IF(ISNUMBER(_xll.BDP($T1183&amp;" Govt","DUR_ADJ_OAS_MID")),_xll.BDP($T1183&amp;" Govt","DUR_ADJ_OAS_MID")," "))</f>
        <v xml:space="preserve"> </v>
      </c>
      <c r="S1183" s="7" t="str">
        <f ca="1">IF(AND(A1182="SVOL",C1182="Cash"),                                     SUM(INDIRECT(ADDRESS(ROW()-(COUNTIF(A:A,"SVOL")),COLUMN())):INDIRECT(ADDRESS(ROW()-1,COLUMN()))),                                    IF(AND(A1183="TYA",C1183="Cash"), SUM(INDIRECT(ADDRESS(ROW()-(COUNTIF(A:A,"TYA")-1),COLUMN())):INDIRECT(ADDRESS(ROW()-1,COLUMN()))),                                    IF(AND(A1183="SVOL",ISNUMBER(FIND(" Govt",C1183))),"", IF(AND(A1183="SVOL",ISNUMBER(FIND(" Index",C1183))),J1183,                                    IF(ISNUMBER(N1183),Q1183*N1183,IF(ISNUMBER(R1183),J1183*R1183," "))))))</f>
        <v xml:space="preserve"> </v>
      </c>
      <c r="AB1183" s="8" t="s">
        <v>2826</v>
      </c>
      <c r="AG1183" s="17" t="s">
        <v>6276</v>
      </c>
    </row>
    <row r="1184" spans="1:33" x14ac:dyDescent="0.35">
      <c r="A1184" t="s">
        <v>1560</v>
      </c>
      <c r="B1184" t="s">
        <v>4075</v>
      </c>
      <c r="C1184" t="s">
        <v>4076</v>
      </c>
      <c r="D1184" t="s">
        <v>4077</v>
      </c>
      <c r="E1184" t="s">
        <v>4078</v>
      </c>
      <c r="F1184" t="s">
        <v>4079</v>
      </c>
      <c r="G1184" s="1">
        <v>-3551.572010952596</v>
      </c>
      <c r="H1184" s="1">
        <v>175.2</v>
      </c>
      <c r="I1184" s="2">
        <v>-622235.41631889471</v>
      </c>
      <c r="J1184" s="3">
        <v>-3.9401350238020662E-3</v>
      </c>
      <c r="K1184" s="4">
        <v>157922358.63999999</v>
      </c>
      <c r="L1184" s="5">
        <v>6850001</v>
      </c>
      <c r="M1184" s="6">
        <v>23.054355560000001</v>
      </c>
      <c r="N1184" s="7" t="str">
        <f>IF(ISNUMBER(_xll.BDP($C1184, "DELTA_MID")),_xll.BDP($C1184, "DELTA_MID")," ")</f>
        <v xml:space="preserve"> </v>
      </c>
      <c r="O1184" s="7" t="str">
        <f>IF(ISNUMBER(N1184),_xll.BDP($C1184, "OPT_UNDL_TICKER")," ")</f>
        <v xml:space="preserve"> </v>
      </c>
      <c r="P1184" s="8" t="str">
        <f>IF(ISNUMBER(N1184),_xll.BDP($C1184, "OPT_UNDL_PX")," ")</f>
        <v xml:space="preserve"> </v>
      </c>
      <c r="Q1184" s="7" t="str">
        <f t="shared" si="18"/>
        <v xml:space="preserve"> </v>
      </c>
      <c r="R1184" s="8" t="str">
        <f>IF(ISNUMBER(_xll.BDP($T1184&amp;" Index","DUR_ADJ_OAS_MID")),_xll.BDP($T1184&amp;" Index","DUR_ADJ_OAS_MID"),IF(ISNUMBER(_xll.BDP($T1184&amp;" Govt","DUR_ADJ_OAS_MID")),_xll.BDP($T1184&amp;" Govt","DUR_ADJ_OAS_MID")," "))</f>
        <v xml:space="preserve"> </v>
      </c>
      <c r="S1184" s="7" t="str">
        <f ca="1">IF(AND(A1183="SVOL",C1183="Cash"),                                     SUM(INDIRECT(ADDRESS(ROW()-(COUNTIF(A:A,"SVOL")),COLUMN())):INDIRECT(ADDRESS(ROW()-1,COLUMN()))),                                    IF(AND(A1184="TYA",C1184="Cash"), SUM(INDIRECT(ADDRESS(ROW()-(COUNTIF(A:A,"TYA")-1),COLUMN())):INDIRECT(ADDRESS(ROW()-1,COLUMN()))),                                    IF(AND(A1184="SVOL",ISNUMBER(FIND(" Govt",C1184))),"", IF(AND(A1184="SVOL",ISNUMBER(FIND(" Index",C1184))),J1184,                                    IF(ISNUMBER(N1184),Q1184*N1184,IF(ISNUMBER(R1184),J1184*R1184," "))))))</f>
        <v xml:space="preserve"> </v>
      </c>
      <c r="AB1184" s="8" t="s">
        <v>2826</v>
      </c>
      <c r="AG1184" s="17" t="s">
        <v>6276</v>
      </c>
    </row>
    <row r="1185" spans="1:33" x14ac:dyDescent="0.35">
      <c r="A1185" t="s">
        <v>1560</v>
      </c>
      <c r="B1185" t="s">
        <v>1061</v>
      </c>
      <c r="C1185" t="s">
        <v>4080</v>
      </c>
      <c r="D1185" t="s">
        <v>1063</v>
      </c>
      <c r="E1185" t="s">
        <v>1064</v>
      </c>
      <c r="F1185" t="s">
        <v>1065</v>
      </c>
      <c r="G1185" s="1">
        <v>-665.41400723579716</v>
      </c>
      <c r="H1185" s="1">
        <v>458.53</v>
      </c>
      <c r="I1185" s="2">
        <v>-305112.28473783011</v>
      </c>
      <c r="J1185" s="3">
        <v>-1.9320398160552069E-3</v>
      </c>
      <c r="K1185" s="4">
        <v>157922358.63999999</v>
      </c>
      <c r="L1185" s="5">
        <v>6850001</v>
      </c>
      <c r="M1185" s="6">
        <v>23.054355560000001</v>
      </c>
      <c r="N1185" s="7" t="str">
        <f>IF(ISNUMBER(_xll.BDP($C1185, "DELTA_MID")),_xll.BDP($C1185, "DELTA_MID")," ")</f>
        <v xml:space="preserve"> </v>
      </c>
      <c r="O1185" s="7" t="str">
        <f>IF(ISNUMBER(N1185),_xll.BDP($C1185, "OPT_UNDL_TICKER")," ")</f>
        <v xml:space="preserve"> </v>
      </c>
      <c r="P1185" s="8" t="str">
        <f>IF(ISNUMBER(N1185),_xll.BDP($C1185, "OPT_UNDL_PX")," ")</f>
        <v xml:space="preserve"> </v>
      </c>
      <c r="Q1185" s="7" t="str">
        <f t="shared" si="18"/>
        <v xml:space="preserve"> </v>
      </c>
      <c r="R1185" s="8" t="str">
        <f>IF(ISNUMBER(_xll.BDP($T1185&amp;" Index","DUR_ADJ_OAS_MID")),_xll.BDP($T1185&amp;" Index","DUR_ADJ_OAS_MID"),IF(ISNUMBER(_xll.BDP($T1185&amp;" Govt","DUR_ADJ_OAS_MID")),_xll.BDP($T1185&amp;" Govt","DUR_ADJ_OAS_MID")," "))</f>
        <v xml:space="preserve"> </v>
      </c>
      <c r="S1185" s="7" t="str">
        <f ca="1">IF(AND(A1184="SVOL",C1184="Cash"),                                     SUM(INDIRECT(ADDRESS(ROW()-(COUNTIF(A:A,"SVOL")),COLUMN())):INDIRECT(ADDRESS(ROW()-1,COLUMN()))),                                    IF(AND(A1185="TYA",C1185="Cash"), SUM(INDIRECT(ADDRESS(ROW()-(COUNTIF(A:A,"TYA")-1),COLUMN())):INDIRECT(ADDRESS(ROW()-1,COLUMN()))),                                    IF(AND(A1185="SVOL",ISNUMBER(FIND(" Govt",C1185))),"", IF(AND(A1185="SVOL",ISNUMBER(FIND(" Index",C1185))),J1185,                                    IF(ISNUMBER(N1185),Q1185*N1185,IF(ISNUMBER(R1185),J1185*R1185," "))))))</f>
        <v xml:space="preserve"> </v>
      </c>
      <c r="AB1185" s="8" t="s">
        <v>2826</v>
      </c>
      <c r="AG1185" s="17" t="s">
        <v>6276</v>
      </c>
    </row>
    <row r="1186" spans="1:33" x14ac:dyDescent="0.35">
      <c r="A1186" t="s">
        <v>1560</v>
      </c>
      <c r="B1186" t="s">
        <v>4081</v>
      </c>
      <c r="C1186" t="s">
        <v>4082</v>
      </c>
      <c r="D1186" t="s">
        <v>4083</v>
      </c>
      <c r="E1186" t="s">
        <v>4084</v>
      </c>
      <c r="G1186" s="1">
        <v>-7269.0836349951769</v>
      </c>
      <c r="H1186" s="1">
        <v>133.05053749999999</v>
      </c>
      <c r="I1186" s="2">
        <v>-967155.48476856202</v>
      </c>
      <c r="J1186" s="3">
        <v>-6.1242467064039421E-3</v>
      </c>
      <c r="K1186" s="4">
        <v>157922358.63999999</v>
      </c>
      <c r="L1186" s="5">
        <v>6850001</v>
      </c>
      <c r="M1186" s="6">
        <v>23.054355560000001</v>
      </c>
      <c r="N1186" s="7" t="str">
        <f>IF(ISNUMBER(_xll.BDP($C1186, "DELTA_MID")),_xll.BDP($C1186, "DELTA_MID")," ")</f>
        <v xml:space="preserve"> </v>
      </c>
      <c r="O1186" s="7" t="str">
        <f>IF(ISNUMBER(N1186),_xll.BDP($C1186, "OPT_UNDL_TICKER")," ")</f>
        <v xml:space="preserve"> </v>
      </c>
      <c r="P1186" s="8" t="str">
        <f>IF(ISNUMBER(N1186),_xll.BDP($C1186, "OPT_UNDL_PX")," ")</f>
        <v xml:space="preserve"> </v>
      </c>
      <c r="Q1186" s="7" t="str">
        <f t="shared" si="18"/>
        <v xml:space="preserve"> </v>
      </c>
      <c r="R1186" s="8" t="str">
        <f>IF(ISNUMBER(_xll.BDP($T1186&amp;" Index","DUR_ADJ_OAS_MID")),_xll.BDP($T1186&amp;" Index","DUR_ADJ_OAS_MID"),IF(ISNUMBER(_xll.BDP($T1186&amp;" Govt","DUR_ADJ_OAS_MID")),_xll.BDP($T1186&amp;" Govt","DUR_ADJ_OAS_MID")," "))</f>
        <v xml:space="preserve"> </v>
      </c>
      <c r="S1186" s="7" t="str">
        <f ca="1">IF(AND(A1185="SVOL",C1185="Cash"),                                     SUM(INDIRECT(ADDRESS(ROW()-(COUNTIF(A:A,"SVOL")),COLUMN())):INDIRECT(ADDRESS(ROW()-1,COLUMN()))),                                    IF(AND(A1186="TYA",C1186="Cash"), SUM(INDIRECT(ADDRESS(ROW()-(COUNTIF(A:A,"TYA")-1),COLUMN())):INDIRECT(ADDRESS(ROW()-1,COLUMN()))),                                    IF(AND(A1186="SVOL",ISNUMBER(FIND(" Govt",C1186))),"", IF(AND(A1186="SVOL",ISNUMBER(FIND(" Index",C1186))),J1186,                                    IF(ISNUMBER(N1186),Q1186*N1186,IF(ISNUMBER(R1186),J1186*R1186," "))))))</f>
        <v xml:space="preserve"> </v>
      </c>
      <c r="AB1186" s="8" t="s">
        <v>2826</v>
      </c>
      <c r="AG1186" s="17" t="s">
        <v>6276</v>
      </c>
    </row>
    <row r="1187" spans="1:33" x14ac:dyDescent="0.35">
      <c r="A1187" t="s">
        <v>1560</v>
      </c>
      <c r="B1187" t="s">
        <v>4085</v>
      </c>
      <c r="C1187" t="s">
        <v>4086</v>
      </c>
      <c r="D1187" t="s">
        <v>4087</v>
      </c>
      <c r="E1187" t="s">
        <v>4088</v>
      </c>
      <c r="F1187" t="s">
        <v>4089</v>
      </c>
      <c r="G1187" s="1">
        <v>-2441.0539929252659</v>
      </c>
      <c r="H1187" s="1">
        <v>62.13</v>
      </c>
      <c r="I1187" s="2">
        <v>-151662.6845804468</v>
      </c>
      <c r="J1187" s="3">
        <v>-9.6036233175935033E-4</v>
      </c>
      <c r="K1187" s="4">
        <v>157922358.63999999</v>
      </c>
      <c r="L1187" s="5">
        <v>6850001</v>
      </c>
      <c r="M1187" s="6">
        <v>23.054355560000001</v>
      </c>
      <c r="N1187" s="7" t="str">
        <f>IF(ISNUMBER(_xll.BDP($C1187, "DELTA_MID")),_xll.BDP($C1187, "DELTA_MID")," ")</f>
        <v xml:space="preserve"> </v>
      </c>
      <c r="O1187" s="7" t="str">
        <f>IF(ISNUMBER(N1187),_xll.BDP($C1187, "OPT_UNDL_TICKER")," ")</f>
        <v xml:space="preserve"> </v>
      </c>
      <c r="P1187" s="8" t="str">
        <f>IF(ISNUMBER(N1187),_xll.BDP($C1187, "OPT_UNDL_PX")," ")</f>
        <v xml:space="preserve"> </v>
      </c>
      <c r="Q1187" s="7" t="str">
        <f t="shared" si="18"/>
        <v xml:space="preserve"> </v>
      </c>
      <c r="R1187" s="8" t="str">
        <f>IF(ISNUMBER(_xll.BDP($T1187&amp;" Index","DUR_ADJ_OAS_MID")),_xll.BDP($T1187&amp;" Index","DUR_ADJ_OAS_MID"),IF(ISNUMBER(_xll.BDP($T1187&amp;" Govt","DUR_ADJ_OAS_MID")),_xll.BDP($T1187&amp;" Govt","DUR_ADJ_OAS_MID")," "))</f>
        <v xml:space="preserve"> </v>
      </c>
      <c r="S1187" s="7" t="str">
        <f ca="1">IF(AND(A1186="SVOL",C1186="Cash"),                                     SUM(INDIRECT(ADDRESS(ROW()-(COUNTIF(A:A,"SVOL")),COLUMN())):INDIRECT(ADDRESS(ROW()-1,COLUMN()))),                                    IF(AND(A1187="TYA",C1187="Cash"), SUM(INDIRECT(ADDRESS(ROW()-(COUNTIF(A:A,"TYA")-1),COLUMN())):INDIRECT(ADDRESS(ROW()-1,COLUMN()))),                                    IF(AND(A1187="SVOL",ISNUMBER(FIND(" Govt",C1187))),"", IF(AND(A1187="SVOL",ISNUMBER(FIND(" Index",C1187))),J1187,                                    IF(ISNUMBER(N1187),Q1187*N1187,IF(ISNUMBER(R1187),J1187*R1187," "))))))</f>
        <v xml:space="preserve"> </v>
      </c>
      <c r="AB1187" s="8" t="s">
        <v>2826</v>
      </c>
      <c r="AG1187" s="17" t="s">
        <v>6276</v>
      </c>
    </row>
    <row r="1188" spans="1:33" x14ac:dyDescent="0.35">
      <c r="A1188" t="s">
        <v>1560</v>
      </c>
      <c r="B1188" t="s">
        <v>4090</v>
      </c>
      <c r="C1188" t="s">
        <v>4091</v>
      </c>
      <c r="D1188" t="s">
        <v>4092</v>
      </c>
      <c r="E1188" t="s">
        <v>4093</v>
      </c>
      <c r="G1188" s="1">
        <v>-3452.0240555246291</v>
      </c>
      <c r="H1188" s="1">
        <v>210.633105</v>
      </c>
      <c r="I1188" s="2">
        <v>-727110.54534984496</v>
      </c>
      <c r="J1188" s="3">
        <v>-4.6042279991990688E-3</v>
      </c>
      <c r="K1188" s="4">
        <v>157922358.63999999</v>
      </c>
      <c r="L1188" s="5">
        <v>6850001</v>
      </c>
      <c r="M1188" s="6">
        <v>23.054355560000001</v>
      </c>
      <c r="N1188" s="7" t="str">
        <f>IF(ISNUMBER(_xll.BDP($C1188, "DELTA_MID")),_xll.BDP($C1188, "DELTA_MID")," ")</f>
        <v xml:space="preserve"> </v>
      </c>
      <c r="O1188" s="7" t="str">
        <f>IF(ISNUMBER(N1188),_xll.BDP($C1188, "OPT_UNDL_TICKER")," ")</f>
        <v xml:space="preserve"> </v>
      </c>
      <c r="P1188" s="8" t="str">
        <f>IF(ISNUMBER(N1188),_xll.BDP($C1188, "OPT_UNDL_PX")," ")</f>
        <v xml:space="preserve"> </v>
      </c>
      <c r="Q1188" s="7" t="str">
        <f t="shared" si="18"/>
        <v xml:space="preserve"> </v>
      </c>
      <c r="R1188" s="8" t="str">
        <f>IF(ISNUMBER(_xll.BDP($T1188&amp;" Index","DUR_ADJ_OAS_MID")),_xll.BDP($T1188&amp;" Index","DUR_ADJ_OAS_MID"),IF(ISNUMBER(_xll.BDP($T1188&amp;" Govt","DUR_ADJ_OAS_MID")),_xll.BDP($T1188&amp;" Govt","DUR_ADJ_OAS_MID")," "))</f>
        <v xml:space="preserve"> </v>
      </c>
      <c r="S1188" s="7" t="str">
        <f ca="1">IF(AND(A1187="SVOL",C1187="Cash"),                                     SUM(INDIRECT(ADDRESS(ROW()-(COUNTIF(A:A,"SVOL")),COLUMN())):INDIRECT(ADDRESS(ROW()-1,COLUMN()))),                                    IF(AND(A1188="TYA",C1188="Cash"), SUM(INDIRECT(ADDRESS(ROW()-(COUNTIF(A:A,"TYA")-1),COLUMN())):INDIRECT(ADDRESS(ROW()-1,COLUMN()))),                                    IF(AND(A1188="SVOL",ISNUMBER(FIND(" Govt",C1188))),"", IF(AND(A1188="SVOL",ISNUMBER(FIND(" Index",C1188))),J1188,                                    IF(ISNUMBER(N1188),Q1188*N1188,IF(ISNUMBER(R1188),J1188*R1188," "))))))</f>
        <v xml:space="preserve"> </v>
      </c>
      <c r="AB1188" s="8" t="s">
        <v>2826</v>
      </c>
      <c r="AG1188" s="17" t="s">
        <v>6276</v>
      </c>
    </row>
    <row r="1189" spans="1:33" x14ac:dyDescent="0.35">
      <c r="A1189" t="s">
        <v>1560</v>
      </c>
      <c r="B1189" t="s">
        <v>4090</v>
      </c>
      <c r="C1189" t="s">
        <v>4094</v>
      </c>
      <c r="D1189" t="s">
        <v>4095</v>
      </c>
      <c r="E1189" t="s">
        <v>4096</v>
      </c>
      <c r="G1189" s="1">
        <v>-1855.8310494810039</v>
      </c>
      <c r="H1189" s="1">
        <v>41.550139999999999</v>
      </c>
      <c r="I1189" s="2">
        <v>-77110.039922282638</v>
      </c>
      <c r="J1189" s="3">
        <v>-4.8827816774230667E-4</v>
      </c>
      <c r="K1189" s="4">
        <v>157922358.63999999</v>
      </c>
      <c r="L1189" s="5">
        <v>6850001</v>
      </c>
      <c r="M1189" s="6">
        <v>23.054355560000001</v>
      </c>
      <c r="N1189" s="7" t="str">
        <f>IF(ISNUMBER(_xll.BDP($C1189, "DELTA_MID")),_xll.BDP($C1189, "DELTA_MID")," ")</f>
        <v xml:space="preserve"> </v>
      </c>
      <c r="O1189" s="7" t="str">
        <f>IF(ISNUMBER(N1189),_xll.BDP($C1189, "OPT_UNDL_TICKER")," ")</f>
        <v xml:space="preserve"> </v>
      </c>
      <c r="P1189" s="8" t="str">
        <f>IF(ISNUMBER(N1189),_xll.BDP($C1189, "OPT_UNDL_PX")," ")</f>
        <v xml:space="preserve"> </v>
      </c>
      <c r="Q1189" s="7" t="str">
        <f t="shared" si="18"/>
        <v xml:space="preserve"> </v>
      </c>
      <c r="R1189" s="8" t="str">
        <f>IF(ISNUMBER(_xll.BDP($T1189&amp;" Index","DUR_ADJ_OAS_MID")),_xll.BDP($T1189&amp;" Index","DUR_ADJ_OAS_MID"),IF(ISNUMBER(_xll.BDP($T1189&amp;" Govt","DUR_ADJ_OAS_MID")),_xll.BDP($T1189&amp;" Govt","DUR_ADJ_OAS_MID")," "))</f>
        <v xml:space="preserve"> </v>
      </c>
      <c r="S1189" s="7" t="str">
        <f ca="1">IF(AND(A1188="SVOL",C1188="Cash"),                                     SUM(INDIRECT(ADDRESS(ROW()-(COUNTIF(A:A,"SVOL")),COLUMN())):INDIRECT(ADDRESS(ROW()-1,COLUMN()))),                                    IF(AND(A1189="TYA",C1189="Cash"), SUM(INDIRECT(ADDRESS(ROW()-(COUNTIF(A:A,"TYA")-1),COLUMN())):INDIRECT(ADDRESS(ROW()-1,COLUMN()))),                                    IF(AND(A1189="SVOL",ISNUMBER(FIND(" Govt",C1189))),"", IF(AND(A1189="SVOL",ISNUMBER(FIND(" Index",C1189))),J1189,                                    IF(ISNUMBER(N1189),Q1189*N1189,IF(ISNUMBER(R1189),J1189*R1189," "))))))</f>
        <v xml:space="preserve"> </v>
      </c>
      <c r="AB1189" s="8" t="s">
        <v>2826</v>
      </c>
      <c r="AG1189" s="17" t="s">
        <v>6276</v>
      </c>
    </row>
    <row r="1190" spans="1:33" x14ac:dyDescent="0.35">
      <c r="A1190" t="s">
        <v>1560</v>
      </c>
      <c r="B1190" t="s">
        <v>4097</v>
      </c>
      <c r="C1190" t="s">
        <v>4098</v>
      </c>
      <c r="D1190" t="s">
        <v>4099</v>
      </c>
      <c r="E1190" t="s">
        <v>4100</v>
      </c>
      <c r="F1190" t="s">
        <v>4101</v>
      </c>
      <c r="G1190" s="1">
        <v>-2630.2663714103392</v>
      </c>
      <c r="H1190" s="1">
        <v>402.11</v>
      </c>
      <c r="I1190" s="2">
        <v>-1057656.4106078111</v>
      </c>
      <c r="J1190" s="3">
        <v>-6.6973189845704259E-3</v>
      </c>
      <c r="K1190" s="4">
        <v>157922358.63999999</v>
      </c>
      <c r="L1190" s="5">
        <v>6850001</v>
      </c>
      <c r="M1190" s="6">
        <v>23.054355560000001</v>
      </c>
      <c r="N1190" s="7" t="str">
        <f>IF(ISNUMBER(_xll.BDP($C1190, "DELTA_MID")),_xll.BDP($C1190, "DELTA_MID")," ")</f>
        <v xml:space="preserve"> </v>
      </c>
      <c r="O1190" s="7" t="str">
        <f>IF(ISNUMBER(N1190),_xll.BDP($C1190, "OPT_UNDL_TICKER")," ")</f>
        <v xml:space="preserve"> </v>
      </c>
      <c r="P1190" s="8" t="str">
        <f>IF(ISNUMBER(N1190),_xll.BDP($C1190, "OPT_UNDL_PX")," ")</f>
        <v xml:space="preserve"> </v>
      </c>
      <c r="Q1190" s="7" t="str">
        <f t="shared" si="18"/>
        <v xml:space="preserve"> </v>
      </c>
      <c r="R1190" s="8" t="str">
        <f>IF(ISNUMBER(_xll.BDP($T1190&amp;" Index","DUR_ADJ_OAS_MID")),_xll.BDP($T1190&amp;" Index","DUR_ADJ_OAS_MID"),IF(ISNUMBER(_xll.BDP($T1190&amp;" Govt","DUR_ADJ_OAS_MID")),_xll.BDP($T1190&amp;" Govt","DUR_ADJ_OAS_MID")," "))</f>
        <v xml:space="preserve"> </v>
      </c>
      <c r="S1190" s="7" t="str">
        <f ca="1">IF(AND(A1189="SVOL",C1189="Cash"),                                     SUM(INDIRECT(ADDRESS(ROW()-(COUNTIF(A:A,"SVOL")),COLUMN())):INDIRECT(ADDRESS(ROW()-1,COLUMN()))),                                    IF(AND(A1190="TYA",C1190="Cash"), SUM(INDIRECT(ADDRESS(ROW()-(COUNTIF(A:A,"TYA")-1),COLUMN())):INDIRECT(ADDRESS(ROW()-1,COLUMN()))),                                    IF(AND(A1190="SVOL",ISNUMBER(FIND(" Govt",C1190))),"", IF(AND(A1190="SVOL",ISNUMBER(FIND(" Index",C1190))),J1190,                                    IF(ISNUMBER(N1190),Q1190*N1190,IF(ISNUMBER(R1190),J1190*R1190," "))))))</f>
        <v xml:space="preserve"> </v>
      </c>
      <c r="AB1190" s="8" t="s">
        <v>2826</v>
      </c>
      <c r="AG1190" s="17" t="s">
        <v>6276</v>
      </c>
    </row>
    <row r="1191" spans="1:33" x14ac:dyDescent="0.35">
      <c r="A1191" t="s">
        <v>1560</v>
      </c>
      <c r="B1191" t="s">
        <v>4102</v>
      </c>
      <c r="C1191" t="s">
        <v>4103</v>
      </c>
      <c r="D1191" t="s">
        <v>4104</v>
      </c>
      <c r="E1191" t="s">
        <v>4105</v>
      </c>
      <c r="G1191" s="1">
        <v>-5985.2975879447422</v>
      </c>
      <c r="H1191" s="1">
        <v>83.836259999999996</v>
      </c>
      <c r="I1191" s="2">
        <v>-501784.96476030833</v>
      </c>
      <c r="J1191" s="3">
        <v>-3.177415592583555E-3</v>
      </c>
      <c r="K1191" s="4">
        <v>157922358.63999999</v>
      </c>
      <c r="L1191" s="5">
        <v>6850001</v>
      </c>
      <c r="M1191" s="6">
        <v>23.054355560000001</v>
      </c>
      <c r="N1191" s="7" t="str">
        <f>IF(ISNUMBER(_xll.BDP($C1191, "DELTA_MID")),_xll.BDP($C1191, "DELTA_MID")," ")</f>
        <v xml:space="preserve"> </v>
      </c>
      <c r="O1191" s="7" t="str">
        <f>IF(ISNUMBER(N1191),_xll.BDP($C1191, "OPT_UNDL_TICKER")," ")</f>
        <v xml:space="preserve"> </v>
      </c>
      <c r="P1191" s="8" t="str">
        <f>IF(ISNUMBER(N1191),_xll.BDP($C1191, "OPT_UNDL_PX")," ")</f>
        <v xml:space="preserve"> </v>
      </c>
      <c r="Q1191" s="7" t="str">
        <f t="shared" si="18"/>
        <v xml:space="preserve"> </v>
      </c>
      <c r="R1191" s="8" t="str">
        <f>IF(ISNUMBER(_xll.BDP($T1191&amp;" Index","DUR_ADJ_OAS_MID")),_xll.BDP($T1191&amp;" Index","DUR_ADJ_OAS_MID"),IF(ISNUMBER(_xll.BDP($T1191&amp;" Govt","DUR_ADJ_OAS_MID")),_xll.BDP($T1191&amp;" Govt","DUR_ADJ_OAS_MID")," "))</f>
        <v xml:space="preserve"> </v>
      </c>
      <c r="S1191" s="7" t="str">
        <f ca="1">IF(AND(A1190="SVOL",C1190="Cash"),                                     SUM(INDIRECT(ADDRESS(ROW()-(COUNTIF(A:A,"SVOL")),COLUMN())):INDIRECT(ADDRESS(ROW()-1,COLUMN()))),                                    IF(AND(A1191="TYA",C1191="Cash"), SUM(INDIRECT(ADDRESS(ROW()-(COUNTIF(A:A,"TYA")-1),COLUMN())):INDIRECT(ADDRESS(ROW()-1,COLUMN()))),                                    IF(AND(A1191="SVOL",ISNUMBER(FIND(" Govt",C1191))),"", IF(AND(A1191="SVOL",ISNUMBER(FIND(" Index",C1191))),J1191,                                    IF(ISNUMBER(N1191),Q1191*N1191,IF(ISNUMBER(R1191),J1191*R1191," "))))))</f>
        <v xml:space="preserve"> </v>
      </c>
      <c r="AB1191" s="8" t="s">
        <v>2826</v>
      </c>
      <c r="AG1191" s="17" t="s">
        <v>6276</v>
      </c>
    </row>
    <row r="1192" spans="1:33" x14ac:dyDescent="0.35">
      <c r="A1192" t="s">
        <v>1560</v>
      </c>
      <c r="B1192" t="s">
        <v>4106</v>
      </c>
      <c r="C1192" t="s">
        <v>4107</v>
      </c>
      <c r="D1192" t="s">
        <v>4108</v>
      </c>
      <c r="E1192" t="s">
        <v>4109</v>
      </c>
      <c r="F1192" t="s">
        <v>4110</v>
      </c>
      <c r="G1192" s="1">
        <v>-38365.814290319548</v>
      </c>
      <c r="H1192" s="1">
        <v>41.05</v>
      </c>
      <c r="I1192" s="2">
        <v>-1574916.676617617</v>
      </c>
      <c r="J1192" s="3">
        <v>-9.9727276756789041E-3</v>
      </c>
      <c r="K1192" s="4">
        <v>157922358.63999999</v>
      </c>
      <c r="L1192" s="5">
        <v>6850001</v>
      </c>
      <c r="M1192" s="6">
        <v>23.054355560000001</v>
      </c>
      <c r="N1192" s="7" t="str">
        <f>IF(ISNUMBER(_xll.BDP($C1192, "DELTA_MID")),_xll.BDP($C1192, "DELTA_MID")," ")</f>
        <v xml:space="preserve"> </v>
      </c>
      <c r="O1192" s="7" t="str">
        <f>IF(ISNUMBER(N1192),_xll.BDP($C1192, "OPT_UNDL_TICKER")," ")</f>
        <v xml:space="preserve"> </v>
      </c>
      <c r="P1192" s="8" t="str">
        <f>IF(ISNUMBER(N1192),_xll.BDP($C1192, "OPT_UNDL_PX")," ")</f>
        <v xml:space="preserve"> </v>
      </c>
      <c r="Q1192" s="7" t="str">
        <f t="shared" si="18"/>
        <v xml:space="preserve"> </v>
      </c>
      <c r="R1192" s="8" t="str">
        <f>IF(ISNUMBER(_xll.BDP($T1192&amp;" Index","DUR_ADJ_OAS_MID")),_xll.BDP($T1192&amp;" Index","DUR_ADJ_OAS_MID"),IF(ISNUMBER(_xll.BDP($T1192&amp;" Govt","DUR_ADJ_OAS_MID")),_xll.BDP($T1192&amp;" Govt","DUR_ADJ_OAS_MID")," "))</f>
        <v xml:space="preserve"> </v>
      </c>
      <c r="S1192" s="7" t="str">
        <f ca="1">IF(AND(A1191="SVOL",C1191="Cash"),                                     SUM(INDIRECT(ADDRESS(ROW()-(COUNTIF(A:A,"SVOL")),COLUMN())):INDIRECT(ADDRESS(ROW()-1,COLUMN()))),                                    IF(AND(A1192="TYA",C1192="Cash"), SUM(INDIRECT(ADDRESS(ROW()-(COUNTIF(A:A,"TYA")-1),COLUMN())):INDIRECT(ADDRESS(ROW()-1,COLUMN()))),                                    IF(AND(A1192="SVOL",ISNUMBER(FIND(" Govt",C1192))),"", IF(AND(A1192="SVOL",ISNUMBER(FIND(" Index",C1192))),J1192,                                    IF(ISNUMBER(N1192),Q1192*N1192,IF(ISNUMBER(R1192),J1192*R1192," "))))))</f>
        <v xml:space="preserve"> </v>
      </c>
      <c r="AB1192" s="8" t="s">
        <v>2826</v>
      </c>
      <c r="AG1192" s="17" t="s">
        <v>6276</v>
      </c>
    </row>
    <row r="1193" spans="1:33" x14ac:dyDescent="0.35">
      <c r="A1193" t="s">
        <v>1560</v>
      </c>
      <c r="B1193" t="s">
        <v>4111</v>
      </c>
      <c r="C1193" t="s">
        <v>4112</v>
      </c>
      <c r="D1193" t="s">
        <v>4113</v>
      </c>
      <c r="E1193" t="s">
        <v>4114</v>
      </c>
      <c r="G1193" s="1">
        <v>-176.18091692175591</v>
      </c>
      <c r="H1193" s="1">
        <v>503.27879000000001</v>
      </c>
      <c r="I1193" s="2">
        <v>-88668.118689471812</v>
      </c>
      <c r="J1193" s="3">
        <v>-5.6146652983824646E-4</v>
      </c>
      <c r="K1193" s="4">
        <v>157922358.63999999</v>
      </c>
      <c r="L1193" s="5">
        <v>6850001</v>
      </c>
      <c r="M1193" s="6">
        <v>23.054355560000001</v>
      </c>
      <c r="N1193" s="7" t="str">
        <f>IF(ISNUMBER(_xll.BDP($C1193, "DELTA_MID")),_xll.BDP($C1193, "DELTA_MID")," ")</f>
        <v xml:space="preserve"> </v>
      </c>
      <c r="O1193" s="7" t="str">
        <f>IF(ISNUMBER(N1193),_xll.BDP($C1193, "OPT_UNDL_TICKER")," ")</f>
        <v xml:space="preserve"> </v>
      </c>
      <c r="P1193" s="8" t="str">
        <f>IF(ISNUMBER(N1193),_xll.BDP($C1193, "OPT_UNDL_PX")," ")</f>
        <v xml:space="preserve"> </v>
      </c>
      <c r="Q1193" s="7" t="str">
        <f t="shared" si="18"/>
        <v xml:space="preserve"> </v>
      </c>
      <c r="R1193" s="8" t="str">
        <f>IF(ISNUMBER(_xll.BDP($T1193&amp;" Index","DUR_ADJ_OAS_MID")),_xll.BDP($T1193&amp;" Index","DUR_ADJ_OAS_MID"),IF(ISNUMBER(_xll.BDP($T1193&amp;" Govt","DUR_ADJ_OAS_MID")),_xll.BDP($T1193&amp;" Govt","DUR_ADJ_OAS_MID")," "))</f>
        <v xml:space="preserve"> </v>
      </c>
      <c r="S1193" s="7" t="str">
        <f ca="1">IF(AND(A1192="SVOL",C1192="Cash"),                                     SUM(INDIRECT(ADDRESS(ROW()-(COUNTIF(A:A,"SVOL")),COLUMN())):INDIRECT(ADDRESS(ROW()-1,COLUMN()))),                                    IF(AND(A1193="TYA",C1193="Cash"), SUM(INDIRECT(ADDRESS(ROW()-(COUNTIF(A:A,"TYA")-1),COLUMN())):INDIRECT(ADDRESS(ROW()-1,COLUMN()))),                                    IF(AND(A1193="SVOL",ISNUMBER(FIND(" Govt",C1193))),"", IF(AND(A1193="SVOL",ISNUMBER(FIND(" Index",C1193))),J1193,                                    IF(ISNUMBER(N1193),Q1193*N1193,IF(ISNUMBER(R1193),J1193*R1193," "))))))</f>
        <v xml:space="preserve"> </v>
      </c>
      <c r="AB1193" s="8" t="s">
        <v>2826</v>
      </c>
      <c r="AG1193" s="17" t="s">
        <v>6276</v>
      </c>
    </row>
    <row r="1194" spans="1:33" x14ac:dyDescent="0.35">
      <c r="A1194" t="s">
        <v>1560</v>
      </c>
      <c r="B1194" t="s">
        <v>4115</v>
      </c>
      <c r="C1194" t="s">
        <v>4116</v>
      </c>
      <c r="D1194" t="s">
        <v>4117</v>
      </c>
      <c r="E1194" t="s">
        <v>4118</v>
      </c>
      <c r="G1194" s="1">
        <v>-72774.830823154072</v>
      </c>
      <c r="H1194" s="1">
        <v>1.2201200000000001</v>
      </c>
      <c r="I1194" s="2">
        <v>-88794.026583946732</v>
      </c>
      <c r="J1194" s="3">
        <v>-5.6226380702913451E-4</v>
      </c>
      <c r="K1194" s="4">
        <v>157922358.63999999</v>
      </c>
      <c r="L1194" s="5">
        <v>6850001</v>
      </c>
      <c r="M1194" s="6">
        <v>23.054355560000001</v>
      </c>
      <c r="N1194" s="7" t="str">
        <f>IF(ISNUMBER(_xll.BDP($C1194, "DELTA_MID")),_xll.BDP($C1194, "DELTA_MID")," ")</f>
        <v xml:space="preserve"> </v>
      </c>
      <c r="O1194" s="7" t="str">
        <f>IF(ISNUMBER(N1194),_xll.BDP($C1194, "OPT_UNDL_TICKER")," ")</f>
        <v xml:space="preserve"> </v>
      </c>
      <c r="P1194" s="8" t="str">
        <f>IF(ISNUMBER(N1194),_xll.BDP($C1194, "OPT_UNDL_PX")," ")</f>
        <v xml:space="preserve"> </v>
      </c>
      <c r="Q1194" s="7" t="str">
        <f t="shared" si="18"/>
        <v xml:space="preserve"> </v>
      </c>
      <c r="R1194" s="8" t="str">
        <f>IF(ISNUMBER(_xll.BDP($T1194&amp;" Index","DUR_ADJ_OAS_MID")),_xll.BDP($T1194&amp;" Index","DUR_ADJ_OAS_MID"),IF(ISNUMBER(_xll.BDP($T1194&amp;" Govt","DUR_ADJ_OAS_MID")),_xll.BDP($T1194&amp;" Govt","DUR_ADJ_OAS_MID")," "))</f>
        <v xml:space="preserve"> </v>
      </c>
      <c r="S1194" s="7" t="str">
        <f ca="1">IF(AND(A1193="SVOL",C1193="Cash"),                                     SUM(INDIRECT(ADDRESS(ROW()-(COUNTIF(A:A,"SVOL")),COLUMN())):INDIRECT(ADDRESS(ROW()-1,COLUMN()))),                                    IF(AND(A1194="TYA",C1194="Cash"), SUM(INDIRECT(ADDRESS(ROW()-(COUNTIF(A:A,"TYA")-1),COLUMN())):INDIRECT(ADDRESS(ROW()-1,COLUMN()))),                                    IF(AND(A1194="SVOL",ISNUMBER(FIND(" Govt",C1194))),"", IF(AND(A1194="SVOL",ISNUMBER(FIND(" Index",C1194))),J1194,                                    IF(ISNUMBER(N1194),Q1194*N1194,IF(ISNUMBER(R1194),J1194*R1194," "))))))</f>
        <v xml:space="preserve"> </v>
      </c>
      <c r="AB1194" s="8" t="s">
        <v>2826</v>
      </c>
      <c r="AG1194" s="17" t="s">
        <v>6276</v>
      </c>
    </row>
    <row r="1195" spans="1:33" x14ac:dyDescent="0.35">
      <c r="A1195" t="s">
        <v>1560</v>
      </c>
      <c r="B1195" t="s">
        <v>4119</v>
      </c>
      <c r="C1195" t="s">
        <v>4120</v>
      </c>
      <c r="D1195" t="s">
        <v>4121</v>
      </c>
      <c r="E1195" t="s">
        <v>4122</v>
      </c>
      <c r="G1195" s="1">
        <v>-3536.3032136838401</v>
      </c>
      <c r="H1195" s="1">
        <v>76.486699999999985</v>
      </c>
      <c r="I1195" s="2">
        <v>-270480.1630140717</v>
      </c>
      <c r="J1195" s="3">
        <v>-1.7127414087745401E-3</v>
      </c>
      <c r="K1195" s="4">
        <v>157922358.63999999</v>
      </c>
      <c r="L1195" s="5">
        <v>6850001</v>
      </c>
      <c r="M1195" s="6">
        <v>23.054355560000001</v>
      </c>
      <c r="N1195" s="7" t="str">
        <f>IF(ISNUMBER(_xll.BDP($C1195, "DELTA_MID")),_xll.BDP($C1195, "DELTA_MID")," ")</f>
        <v xml:space="preserve"> </v>
      </c>
      <c r="O1195" s="7" t="str">
        <f>IF(ISNUMBER(N1195),_xll.BDP($C1195, "OPT_UNDL_TICKER")," ")</f>
        <v xml:space="preserve"> </v>
      </c>
      <c r="P1195" s="8" t="str">
        <f>IF(ISNUMBER(N1195),_xll.BDP($C1195, "OPT_UNDL_PX")," ")</f>
        <v xml:space="preserve"> </v>
      </c>
      <c r="Q1195" s="7" t="str">
        <f t="shared" si="18"/>
        <v xml:space="preserve"> </v>
      </c>
      <c r="R1195" s="8" t="str">
        <f>IF(ISNUMBER(_xll.BDP($T1195&amp;" Index","DUR_ADJ_OAS_MID")),_xll.BDP($T1195&amp;" Index","DUR_ADJ_OAS_MID"),IF(ISNUMBER(_xll.BDP($T1195&amp;" Govt","DUR_ADJ_OAS_MID")),_xll.BDP($T1195&amp;" Govt","DUR_ADJ_OAS_MID")," "))</f>
        <v xml:space="preserve"> </v>
      </c>
      <c r="S1195" s="7" t="str">
        <f ca="1">IF(AND(A1194="SVOL",C1194="Cash"),                                     SUM(INDIRECT(ADDRESS(ROW()-(COUNTIF(A:A,"SVOL")),COLUMN())):INDIRECT(ADDRESS(ROW()-1,COLUMN()))),                                    IF(AND(A1195="TYA",C1195="Cash"), SUM(INDIRECT(ADDRESS(ROW()-(COUNTIF(A:A,"TYA")-1),COLUMN())):INDIRECT(ADDRESS(ROW()-1,COLUMN()))),                                    IF(AND(A1195="SVOL",ISNUMBER(FIND(" Govt",C1195))),"", IF(AND(A1195="SVOL",ISNUMBER(FIND(" Index",C1195))),J1195,                                    IF(ISNUMBER(N1195),Q1195*N1195,IF(ISNUMBER(R1195),J1195*R1195," "))))))</f>
        <v xml:space="preserve"> </v>
      </c>
      <c r="AB1195" s="8" t="s">
        <v>2826</v>
      </c>
      <c r="AG1195" s="17" t="s">
        <v>6276</v>
      </c>
    </row>
    <row r="1196" spans="1:33" x14ac:dyDescent="0.35">
      <c r="A1196" t="s">
        <v>1560</v>
      </c>
      <c r="B1196" t="s">
        <v>4123</v>
      </c>
      <c r="C1196" t="s">
        <v>4124</v>
      </c>
      <c r="D1196" t="s">
        <v>4125</v>
      </c>
      <c r="E1196" t="s">
        <v>4126</v>
      </c>
      <c r="G1196" s="1">
        <v>-39582.368414743672</v>
      </c>
      <c r="H1196" s="1">
        <v>10.2188795</v>
      </c>
      <c r="I1196" s="2">
        <v>-404487.45315487147</v>
      </c>
      <c r="J1196" s="3">
        <v>-2.5613058001301872E-3</v>
      </c>
      <c r="K1196" s="4">
        <v>157922358.63999999</v>
      </c>
      <c r="L1196" s="5">
        <v>6850001</v>
      </c>
      <c r="M1196" s="6">
        <v>23.054355560000001</v>
      </c>
      <c r="N1196" s="7" t="str">
        <f>IF(ISNUMBER(_xll.BDP($C1196, "DELTA_MID")),_xll.BDP($C1196, "DELTA_MID")," ")</f>
        <v xml:space="preserve"> </v>
      </c>
      <c r="O1196" s="7" t="str">
        <f>IF(ISNUMBER(N1196),_xll.BDP($C1196, "OPT_UNDL_TICKER")," ")</f>
        <v xml:space="preserve"> </v>
      </c>
      <c r="P1196" s="8" t="str">
        <f>IF(ISNUMBER(N1196),_xll.BDP($C1196, "OPT_UNDL_PX")," ")</f>
        <v xml:space="preserve"> </v>
      </c>
      <c r="Q1196" s="7" t="str">
        <f t="shared" si="18"/>
        <v xml:space="preserve"> </v>
      </c>
      <c r="R1196" s="8" t="str">
        <f>IF(ISNUMBER(_xll.BDP($T1196&amp;" Index","DUR_ADJ_OAS_MID")),_xll.BDP($T1196&amp;" Index","DUR_ADJ_OAS_MID"),IF(ISNUMBER(_xll.BDP($T1196&amp;" Govt","DUR_ADJ_OAS_MID")),_xll.BDP($T1196&amp;" Govt","DUR_ADJ_OAS_MID")," "))</f>
        <v xml:space="preserve"> </v>
      </c>
      <c r="S1196" s="7" t="str">
        <f ca="1">IF(AND(A1195="SVOL",C1195="Cash"),                                     SUM(INDIRECT(ADDRESS(ROW()-(COUNTIF(A:A,"SVOL")),COLUMN())):INDIRECT(ADDRESS(ROW()-1,COLUMN()))),                                    IF(AND(A1196="TYA",C1196="Cash"), SUM(INDIRECT(ADDRESS(ROW()-(COUNTIF(A:A,"TYA")-1),COLUMN())):INDIRECT(ADDRESS(ROW()-1,COLUMN()))),                                    IF(AND(A1196="SVOL",ISNUMBER(FIND(" Govt",C1196))),"", IF(AND(A1196="SVOL",ISNUMBER(FIND(" Index",C1196))),J1196,                                    IF(ISNUMBER(N1196),Q1196*N1196,IF(ISNUMBER(R1196),J1196*R1196," "))))))</f>
        <v xml:space="preserve"> </v>
      </c>
      <c r="AB1196" s="8" t="s">
        <v>2826</v>
      </c>
      <c r="AG1196" s="17" t="s">
        <v>6276</v>
      </c>
    </row>
    <row r="1197" spans="1:33" x14ac:dyDescent="0.35">
      <c r="A1197" t="s">
        <v>1560</v>
      </c>
      <c r="B1197" t="s">
        <v>4127</v>
      </c>
      <c r="C1197" t="s">
        <v>4128</v>
      </c>
      <c r="D1197" t="s">
        <v>4129</v>
      </c>
      <c r="E1197" t="s">
        <v>4130</v>
      </c>
      <c r="G1197" s="1">
        <v>-21499.473217576258</v>
      </c>
      <c r="H1197" s="1">
        <v>29.035035000000001</v>
      </c>
      <c r="I1197" s="2">
        <v>-624237.95735388936</v>
      </c>
      <c r="J1197" s="3">
        <v>-3.9528155653811058E-3</v>
      </c>
      <c r="K1197" s="4">
        <v>157922358.63999999</v>
      </c>
      <c r="L1197" s="5">
        <v>6850001</v>
      </c>
      <c r="M1197" s="6">
        <v>23.054355560000001</v>
      </c>
      <c r="N1197" s="7" t="str">
        <f>IF(ISNUMBER(_xll.BDP($C1197, "DELTA_MID")),_xll.BDP($C1197, "DELTA_MID")," ")</f>
        <v xml:space="preserve"> </v>
      </c>
      <c r="O1197" s="7" t="str">
        <f>IF(ISNUMBER(N1197),_xll.BDP($C1197, "OPT_UNDL_TICKER")," ")</f>
        <v xml:space="preserve"> </v>
      </c>
      <c r="P1197" s="8" t="str">
        <f>IF(ISNUMBER(N1197),_xll.BDP($C1197, "OPT_UNDL_PX")," ")</f>
        <v xml:space="preserve"> </v>
      </c>
      <c r="Q1197" s="7" t="str">
        <f t="shared" si="18"/>
        <v xml:space="preserve"> </v>
      </c>
      <c r="R1197" s="8" t="str">
        <f>IF(ISNUMBER(_xll.BDP($T1197&amp;" Index","DUR_ADJ_OAS_MID")),_xll.BDP($T1197&amp;" Index","DUR_ADJ_OAS_MID"),IF(ISNUMBER(_xll.BDP($T1197&amp;" Govt","DUR_ADJ_OAS_MID")),_xll.BDP($T1197&amp;" Govt","DUR_ADJ_OAS_MID")," "))</f>
        <v xml:space="preserve"> </v>
      </c>
      <c r="S1197" s="7" t="str">
        <f ca="1">IF(AND(A1196="SVOL",C1196="Cash"),                                     SUM(INDIRECT(ADDRESS(ROW()-(COUNTIF(A:A,"SVOL")),COLUMN())):INDIRECT(ADDRESS(ROW()-1,COLUMN()))),                                    IF(AND(A1197="TYA",C1197="Cash"), SUM(INDIRECT(ADDRESS(ROW()-(COUNTIF(A:A,"TYA")-1),COLUMN())):INDIRECT(ADDRESS(ROW()-1,COLUMN()))),                                    IF(AND(A1197="SVOL",ISNUMBER(FIND(" Govt",C1197))),"", IF(AND(A1197="SVOL",ISNUMBER(FIND(" Index",C1197))),J1197,                                    IF(ISNUMBER(N1197),Q1197*N1197,IF(ISNUMBER(R1197),J1197*R1197," "))))))</f>
        <v xml:space="preserve"> </v>
      </c>
      <c r="AB1197" s="8" t="s">
        <v>2826</v>
      </c>
      <c r="AG1197" s="17" t="s">
        <v>6276</v>
      </c>
    </row>
    <row r="1198" spans="1:33" x14ac:dyDescent="0.35">
      <c r="A1198" t="s">
        <v>1560</v>
      </c>
      <c r="B1198" t="s">
        <v>4131</v>
      </c>
      <c r="C1198" t="s">
        <v>4132</v>
      </c>
      <c r="D1198" t="s">
        <v>4133</v>
      </c>
      <c r="E1198" t="s">
        <v>4134</v>
      </c>
      <c r="G1198" s="1">
        <v>-116234.509676482</v>
      </c>
      <c r="H1198" s="1">
        <v>3.1812148200000001</v>
      </c>
      <c r="I1198" s="2">
        <v>-369766.94477825792</v>
      </c>
      <c r="J1198" s="3">
        <v>-2.341447708624838E-3</v>
      </c>
      <c r="K1198" s="4">
        <v>157922358.63999999</v>
      </c>
      <c r="L1198" s="5">
        <v>6850001</v>
      </c>
      <c r="M1198" s="6">
        <v>23.054355560000001</v>
      </c>
      <c r="N1198" s="7" t="str">
        <f>IF(ISNUMBER(_xll.BDP($C1198, "DELTA_MID")),_xll.BDP($C1198, "DELTA_MID")," ")</f>
        <v xml:space="preserve"> </v>
      </c>
      <c r="O1198" s="7" t="str">
        <f>IF(ISNUMBER(N1198),_xll.BDP($C1198, "OPT_UNDL_TICKER")," ")</f>
        <v xml:space="preserve"> </v>
      </c>
      <c r="P1198" s="8" t="str">
        <f>IF(ISNUMBER(N1198),_xll.BDP($C1198, "OPT_UNDL_PX")," ")</f>
        <v xml:space="preserve"> </v>
      </c>
      <c r="Q1198" s="7" t="str">
        <f t="shared" si="18"/>
        <v xml:space="preserve"> </v>
      </c>
      <c r="R1198" s="8" t="str">
        <f>IF(ISNUMBER(_xll.BDP($T1198&amp;" Index","DUR_ADJ_OAS_MID")),_xll.BDP($T1198&amp;" Index","DUR_ADJ_OAS_MID"),IF(ISNUMBER(_xll.BDP($T1198&amp;" Govt","DUR_ADJ_OAS_MID")),_xll.BDP($T1198&amp;" Govt","DUR_ADJ_OAS_MID")," "))</f>
        <v xml:space="preserve"> </v>
      </c>
      <c r="S1198" s="7" t="str">
        <f ca="1">IF(AND(A1197="SVOL",C1197="Cash"),                                     SUM(INDIRECT(ADDRESS(ROW()-(COUNTIF(A:A,"SVOL")),COLUMN())):INDIRECT(ADDRESS(ROW()-1,COLUMN()))),                                    IF(AND(A1198="TYA",C1198="Cash"), SUM(INDIRECT(ADDRESS(ROW()-(COUNTIF(A:A,"TYA")-1),COLUMN())):INDIRECT(ADDRESS(ROW()-1,COLUMN()))),                                    IF(AND(A1198="SVOL",ISNUMBER(FIND(" Govt",C1198))),"", IF(AND(A1198="SVOL",ISNUMBER(FIND(" Index",C1198))),J1198,                                    IF(ISNUMBER(N1198),Q1198*N1198,IF(ISNUMBER(R1198),J1198*R1198," "))))))</f>
        <v xml:space="preserve"> </v>
      </c>
      <c r="AB1198" s="8" t="s">
        <v>2826</v>
      </c>
      <c r="AG1198" s="17" t="s">
        <v>6276</v>
      </c>
    </row>
    <row r="1199" spans="1:33" x14ac:dyDescent="0.35">
      <c r="A1199" t="s">
        <v>1560</v>
      </c>
      <c r="B1199" t="s">
        <v>4135</v>
      </c>
      <c r="C1199" t="s">
        <v>4136</v>
      </c>
      <c r="D1199" t="s">
        <v>4137</v>
      </c>
      <c r="E1199" t="s">
        <v>4138</v>
      </c>
      <c r="G1199" s="1">
        <v>-767.36646267920389</v>
      </c>
      <c r="H1199" s="1">
        <v>141.86359999999999</v>
      </c>
      <c r="I1199" s="2">
        <v>-108861.3689149375</v>
      </c>
      <c r="J1199" s="3">
        <v>-6.8933474558278366E-4</v>
      </c>
      <c r="K1199" s="4">
        <v>157922358.63999999</v>
      </c>
      <c r="L1199" s="5">
        <v>6850001</v>
      </c>
      <c r="M1199" s="6">
        <v>23.054355560000001</v>
      </c>
      <c r="N1199" s="7" t="str">
        <f>IF(ISNUMBER(_xll.BDP($C1199, "DELTA_MID")),_xll.BDP($C1199, "DELTA_MID")," ")</f>
        <v xml:space="preserve"> </v>
      </c>
      <c r="O1199" s="7" t="str">
        <f>IF(ISNUMBER(N1199),_xll.BDP($C1199, "OPT_UNDL_TICKER")," ")</f>
        <v xml:space="preserve"> </v>
      </c>
      <c r="P1199" s="8" t="str">
        <f>IF(ISNUMBER(N1199),_xll.BDP($C1199, "OPT_UNDL_PX")," ")</f>
        <v xml:space="preserve"> </v>
      </c>
      <c r="Q1199" s="7" t="str">
        <f t="shared" si="18"/>
        <v xml:space="preserve"> </v>
      </c>
      <c r="R1199" s="8" t="str">
        <f>IF(ISNUMBER(_xll.BDP($T1199&amp;" Index","DUR_ADJ_OAS_MID")),_xll.BDP($T1199&amp;" Index","DUR_ADJ_OAS_MID"),IF(ISNUMBER(_xll.BDP($T1199&amp;" Govt","DUR_ADJ_OAS_MID")),_xll.BDP($T1199&amp;" Govt","DUR_ADJ_OAS_MID")," "))</f>
        <v xml:space="preserve"> </v>
      </c>
      <c r="S1199" s="7" t="str">
        <f ca="1">IF(AND(A1198="SVOL",C1198="Cash"),                                     SUM(INDIRECT(ADDRESS(ROW()-(COUNTIF(A:A,"SVOL")),COLUMN())):INDIRECT(ADDRESS(ROW()-1,COLUMN()))),                                    IF(AND(A1199="TYA",C1199="Cash"), SUM(INDIRECT(ADDRESS(ROW()-(COUNTIF(A:A,"TYA")-1),COLUMN())):INDIRECT(ADDRESS(ROW()-1,COLUMN()))),                                    IF(AND(A1199="SVOL",ISNUMBER(FIND(" Govt",C1199))),"", IF(AND(A1199="SVOL",ISNUMBER(FIND(" Index",C1199))),J1199,                                    IF(ISNUMBER(N1199),Q1199*N1199,IF(ISNUMBER(R1199),J1199*R1199," "))))))</f>
        <v xml:space="preserve"> </v>
      </c>
      <c r="AB1199" s="8" t="s">
        <v>2826</v>
      </c>
      <c r="AG1199" s="17" t="s">
        <v>6276</v>
      </c>
    </row>
    <row r="1200" spans="1:33" x14ac:dyDescent="0.35">
      <c r="A1200" t="s">
        <v>1560</v>
      </c>
      <c r="B1200" t="s">
        <v>4139</v>
      </c>
      <c r="C1200" t="s">
        <v>4140</v>
      </c>
      <c r="D1200" t="s">
        <v>4141</v>
      </c>
      <c r="E1200" t="s">
        <v>4142</v>
      </c>
      <c r="F1200" t="s">
        <v>4143</v>
      </c>
      <c r="G1200" s="1">
        <v>-3762.9757197273611</v>
      </c>
      <c r="H1200" s="1">
        <v>88.52</v>
      </c>
      <c r="I1200" s="2">
        <v>-333098.61071026599</v>
      </c>
      <c r="J1200" s="3">
        <v>-2.1092555454392502E-3</v>
      </c>
      <c r="K1200" s="4">
        <v>157922358.63999999</v>
      </c>
      <c r="L1200" s="5">
        <v>6850001</v>
      </c>
      <c r="M1200" s="6">
        <v>23.054355560000001</v>
      </c>
      <c r="N1200" s="7" t="str">
        <f>IF(ISNUMBER(_xll.BDP($C1200, "DELTA_MID")),_xll.BDP($C1200, "DELTA_MID")," ")</f>
        <v xml:space="preserve"> </v>
      </c>
      <c r="O1200" s="7" t="str">
        <f>IF(ISNUMBER(N1200),_xll.BDP($C1200, "OPT_UNDL_TICKER")," ")</f>
        <v xml:space="preserve"> </v>
      </c>
      <c r="P1200" s="8" t="str">
        <f>IF(ISNUMBER(N1200),_xll.BDP($C1200, "OPT_UNDL_PX")," ")</f>
        <v xml:space="preserve"> </v>
      </c>
      <c r="Q1200" s="7" t="str">
        <f t="shared" si="18"/>
        <v xml:space="preserve"> </v>
      </c>
      <c r="R1200" s="8" t="str">
        <f>IF(ISNUMBER(_xll.BDP($T1200&amp;" Index","DUR_ADJ_OAS_MID")),_xll.BDP($T1200&amp;" Index","DUR_ADJ_OAS_MID"),IF(ISNUMBER(_xll.BDP($T1200&amp;" Govt","DUR_ADJ_OAS_MID")),_xll.BDP($T1200&amp;" Govt","DUR_ADJ_OAS_MID")," "))</f>
        <v xml:space="preserve"> </v>
      </c>
      <c r="S1200" s="7" t="str">
        <f ca="1">IF(AND(A1199="SVOL",C1199="Cash"),                                     SUM(INDIRECT(ADDRESS(ROW()-(COUNTIF(A:A,"SVOL")),COLUMN())):INDIRECT(ADDRESS(ROW()-1,COLUMN()))),                                    IF(AND(A1200="TYA",C1200="Cash"), SUM(INDIRECT(ADDRESS(ROW()-(COUNTIF(A:A,"TYA")-1),COLUMN())):INDIRECT(ADDRESS(ROW()-1,COLUMN()))),                                    IF(AND(A1200="SVOL",ISNUMBER(FIND(" Govt",C1200))),"", IF(AND(A1200="SVOL",ISNUMBER(FIND(" Index",C1200))),J1200,                                    IF(ISNUMBER(N1200),Q1200*N1200,IF(ISNUMBER(R1200),J1200*R1200," "))))))</f>
        <v xml:space="preserve"> </v>
      </c>
      <c r="AB1200" s="8" t="s">
        <v>2826</v>
      </c>
      <c r="AG1200" s="17" t="s">
        <v>6276</v>
      </c>
    </row>
    <row r="1201" spans="1:33" x14ac:dyDescent="0.35">
      <c r="A1201" t="s">
        <v>1560</v>
      </c>
      <c r="B1201" t="s">
        <v>4144</v>
      </c>
      <c r="C1201" t="s">
        <v>4145</v>
      </c>
      <c r="D1201" t="s">
        <v>4146</v>
      </c>
      <c r="E1201" t="s">
        <v>4147</v>
      </c>
      <c r="F1201" t="s">
        <v>4148</v>
      </c>
      <c r="G1201" s="1">
        <v>-1267.0837123991239</v>
      </c>
      <c r="H1201" s="1">
        <v>315.92</v>
      </c>
      <c r="I1201" s="2">
        <v>-400297.08642113121</v>
      </c>
      <c r="J1201" s="3">
        <v>-2.5347714526835871E-3</v>
      </c>
      <c r="K1201" s="4">
        <v>157922358.63999999</v>
      </c>
      <c r="L1201" s="5">
        <v>6850001</v>
      </c>
      <c r="M1201" s="6">
        <v>23.054355560000001</v>
      </c>
      <c r="N1201" s="7" t="str">
        <f>IF(ISNUMBER(_xll.BDP($C1201, "DELTA_MID")),_xll.BDP($C1201, "DELTA_MID")," ")</f>
        <v xml:space="preserve"> </v>
      </c>
      <c r="O1201" s="7" t="str">
        <f>IF(ISNUMBER(N1201),_xll.BDP($C1201, "OPT_UNDL_TICKER")," ")</f>
        <v xml:space="preserve"> </v>
      </c>
      <c r="P1201" s="8" t="str">
        <f>IF(ISNUMBER(N1201),_xll.BDP($C1201, "OPT_UNDL_PX")," ")</f>
        <v xml:space="preserve"> </v>
      </c>
      <c r="Q1201" s="7" t="str">
        <f t="shared" si="18"/>
        <v xml:space="preserve"> </v>
      </c>
      <c r="R1201" s="8" t="str">
        <f>IF(ISNUMBER(_xll.BDP($T1201&amp;" Index","DUR_ADJ_OAS_MID")),_xll.BDP($T1201&amp;" Index","DUR_ADJ_OAS_MID"),IF(ISNUMBER(_xll.BDP($T1201&amp;" Govt","DUR_ADJ_OAS_MID")),_xll.BDP($T1201&amp;" Govt","DUR_ADJ_OAS_MID")," "))</f>
        <v xml:space="preserve"> </v>
      </c>
      <c r="S1201" s="7" t="str">
        <f ca="1">IF(AND(A1200="SVOL",C1200="Cash"),                                     SUM(INDIRECT(ADDRESS(ROW()-(COUNTIF(A:A,"SVOL")),COLUMN())):INDIRECT(ADDRESS(ROW()-1,COLUMN()))),                                    IF(AND(A1201="TYA",C1201="Cash"), SUM(INDIRECT(ADDRESS(ROW()-(COUNTIF(A:A,"TYA")-1),COLUMN())):INDIRECT(ADDRESS(ROW()-1,COLUMN()))),                                    IF(AND(A1201="SVOL",ISNUMBER(FIND(" Govt",C1201))),"", IF(AND(A1201="SVOL",ISNUMBER(FIND(" Index",C1201))),J1201,                                    IF(ISNUMBER(N1201),Q1201*N1201,IF(ISNUMBER(R1201),J1201*R1201," "))))))</f>
        <v xml:space="preserve"> </v>
      </c>
      <c r="AB1201" s="8" t="s">
        <v>2826</v>
      </c>
      <c r="AG1201" s="17" t="s">
        <v>6276</v>
      </c>
    </row>
    <row r="1202" spans="1:33" x14ac:dyDescent="0.35">
      <c r="A1202" t="s">
        <v>1560</v>
      </c>
      <c r="B1202" t="s">
        <v>555</v>
      </c>
      <c r="C1202" t="s">
        <v>4149</v>
      </c>
      <c r="D1202" t="s">
        <v>557</v>
      </c>
      <c r="E1202" t="s">
        <v>558</v>
      </c>
      <c r="F1202" t="s">
        <v>559</v>
      </c>
      <c r="G1202" s="1">
        <v>-32047.373554661201</v>
      </c>
      <c r="H1202" s="1">
        <v>17.34</v>
      </c>
      <c r="I1202" s="2">
        <v>-555701.45743782516</v>
      </c>
      <c r="J1202" s="3">
        <v>-3.5188269870297649E-3</v>
      </c>
      <c r="K1202" s="4">
        <v>157922358.63999999</v>
      </c>
      <c r="L1202" s="5">
        <v>6850001</v>
      </c>
      <c r="M1202" s="6">
        <v>23.054355560000001</v>
      </c>
      <c r="N1202" s="7" t="str">
        <f>IF(ISNUMBER(_xll.BDP($C1202, "DELTA_MID")),_xll.BDP($C1202, "DELTA_MID")," ")</f>
        <v xml:space="preserve"> </v>
      </c>
      <c r="O1202" s="7" t="str">
        <f>IF(ISNUMBER(N1202),_xll.BDP($C1202, "OPT_UNDL_TICKER")," ")</f>
        <v xml:space="preserve"> </v>
      </c>
      <c r="P1202" s="8" t="str">
        <f>IF(ISNUMBER(N1202),_xll.BDP($C1202, "OPT_UNDL_PX")," ")</f>
        <v xml:space="preserve"> </v>
      </c>
      <c r="Q1202" s="7" t="str">
        <f t="shared" si="18"/>
        <v xml:space="preserve"> </v>
      </c>
      <c r="R1202" s="8" t="str">
        <f>IF(ISNUMBER(_xll.BDP($T1202&amp;" Index","DUR_ADJ_OAS_MID")),_xll.BDP($T1202&amp;" Index","DUR_ADJ_OAS_MID"),IF(ISNUMBER(_xll.BDP($T1202&amp;" Govt","DUR_ADJ_OAS_MID")),_xll.BDP($T1202&amp;" Govt","DUR_ADJ_OAS_MID")," "))</f>
        <v xml:space="preserve"> </v>
      </c>
      <c r="S1202" s="7" t="str">
        <f ca="1">IF(AND(A1201="SVOL",C1201="Cash"),                                     SUM(INDIRECT(ADDRESS(ROW()-(COUNTIF(A:A,"SVOL")),COLUMN())):INDIRECT(ADDRESS(ROW()-1,COLUMN()))),                                    IF(AND(A1202="TYA",C1202="Cash"), SUM(INDIRECT(ADDRESS(ROW()-(COUNTIF(A:A,"TYA")-1),COLUMN())):INDIRECT(ADDRESS(ROW()-1,COLUMN()))),                                    IF(AND(A1202="SVOL",ISNUMBER(FIND(" Govt",C1202))),"", IF(AND(A1202="SVOL",ISNUMBER(FIND(" Index",C1202))),J1202,                                    IF(ISNUMBER(N1202),Q1202*N1202,IF(ISNUMBER(R1202),J1202*R1202," "))))))</f>
        <v xml:space="preserve"> </v>
      </c>
      <c r="AB1202" s="8" t="s">
        <v>2826</v>
      </c>
      <c r="AG1202" s="17" t="s">
        <v>6276</v>
      </c>
    </row>
    <row r="1203" spans="1:33" x14ac:dyDescent="0.35">
      <c r="A1203" t="s">
        <v>1560</v>
      </c>
      <c r="B1203" t="s">
        <v>4150</v>
      </c>
      <c r="C1203" t="s">
        <v>4151</v>
      </c>
      <c r="D1203" t="s">
        <v>4152</v>
      </c>
      <c r="E1203" t="s">
        <v>4153</v>
      </c>
      <c r="G1203" s="1">
        <v>-90303.504012270321</v>
      </c>
      <c r="H1203" s="1">
        <v>16.73771</v>
      </c>
      <c r="I1203" s="2">
        <v>-1511473.8621412171</v>
      </c>
      <c r="J1203" s="3">
        <v>-9.5709934625962303E-3</v>
      </c>
      <c r="K1203" s="4">
        <v>157922358.63999999</v>
      </c>
      <c r="L1203" s="5">
        <v>6850001</v>
      </c>
      <c r="M1203" s="6">
        <v>23.054355560000001</v>
      </c>
      <c r="N1203" s="7" t="str">
        <f>IF(ISNUMBER(_xll.BDP($C1203, "DELTA_MID")),_xll.BDP($C1203, "DELTA_MID")," ")</f>
        <v xml:space="preserve"> </v>
      </c>
      <c r="O1203" s="7" t="str">
        <f>IF(ISNUMBER(N1203),_xll.BDP($C1203, "OPT_UNDL_TICKER")," ")</f>
        <v xml:space="preserve"> </v>
      </c>
      <c r="P1203" s="8" t="str">
        <f>IF(ISNUMBER(N1203),_xll.BDP($C1203, "OPT_UNDL_PX")," ")</f>
        <v xml:space="preserve"> </v>
      </c>
      <c r="Q1203" s="7" t="str">
        <f t="shared" si="18"/>
        <v xml:space="preserve"> </v>
      </c>
      <c r="R1203" s="8" t="str">
        <f>IF(ISNUMBER(_xll.BDP($T1203&amp;" Index","DUR_ADJ_OAS_MID")),_xll.BDP($T1203&amp;" Index","DUR_ADJ_OAS_MID"),IF(ISNUMBER(_xll.BDP($T1203&amp;" Govt","DUR_ADJ_OAS_MID")),_xll.BDP($T1203&amp;" Govt","DUR_ADJ_OAS_MID")," "))</f>
        <v xml:space="preserve"> </v>
      </c>
      <c r="S1203" s="7" t="str">
        <f ca="1">IF(AND(A1202="SVOL",C1202="Cash"),                                     SUM(INDIRECT(ADDRESS(ROW()-(COUNTIF(A:A,"SVOL")),COLUMN())):INDIRECT(ADDRESS(ROW()-1,COLUMN()))),                                    IF(AND(A1203="TYA",C1203="Cash"), SUM(INDIRECT(ADDRESS(ROW()-(COUNTIF(A:A,"TYA")-1),COLUMN())):INDIRECT(ADDRESS(ROW()-1,COLUMN()))),                                    IF(AND(A1203="SVOL",ISNUMBER(FIND(" Govt",C1203))),"", IF(AND(A1203="SVOL",ISNUMBER(FIND(" Index",C1203))),J1203,                                    IF(ISNUMBER(N1203),Q1203*N1203,IF(ISNUMBER(R1203),J1203*R1203," "))))))</f>
        <v xml:space="preserve"> </v>
      </c>
      <c r="AB1203" s="8" t="s">
        <v>2826</v>
      </c>
      <c r="AG1203" s="17" t="s">
        <v>6276</v>
      </c>
    </row>
    <row r="1204" spans="1:33" x14ac:dyDescent="0.35">
      <c r="A1204" t="s">
        <v>1560</v>
      </c>
      <c r="B1204" t="s">
        <v>560</v>
      </c>
      <c r="C1204" t="s">
        <v>4154</v>
      </c>
      <c r="D1204" t="s">
        <v>562</v>
      </c>
      <c r="E1204" t="s">
        <v>563</v>
      </c>
      <c r="F1204" t="s">
        <v>564</v>
      </c>
      <c r="G1204" s="1">
        <v>-178444.5553414716</v>
      </c>
      <c r="H1204" s="1">
        <v>7.62</v>
      </c>
      <c r="I1204" s="2">
        <v>-1359747.511702013</v>
      </c>
      <c r="J1204" s="3">
        <v>-8.6102279842570975E-3</v>
      </c>
      <c r="K1204" s="4">
        <v>157922358.63999999</v>
      </c>
      <c r="L1204" s="5">
        <v>6850001</v>
      </c>
      <c r="M1204" s="6">
        <v>23.054355560000001</v>
      </c>
      <c r="N1204" s="7" t="str">
        <f>IF(ISNUMBER(_xll.BDP($C1204, "DELTA_MID")),_xll.BDP($C1204, "DELTA_MID")," ")</f>
        <v xml:space="preserve"> </v>
      </c>
      <c r="O1204" s="7" t="str">
        <f>IF(ISNUMBER(N1204),_xll.BDP($C1204, "OPT_UNDL_TICKER")," ")</f>
        <v xml:space="preserve"> </v>
      </c>
      <c r="P1204" s="8" t="str">
        <f>IF(ISNUMBER(N1204),_xll.BDP($C1204, "OPT_UNDL_PX")," ")</f>
        <v xml:space="preserve"> </v>
      </c>
      <c r="Q1204" s="7" t="str">
        <f t="shared" si="18"/>
        <v xml:space="preserve"> </v>
      </c>
      <c r="R1204" s="8" t="str">
        <f>IF(ISNUMBER(_xll.BDP($T1204&amp;" Index","DUR_ADJ_OAS_MID")),_xll.BDP($T1204&amp;" Index","DUR_ADJ_OAS_MID"),IF(ISNUMBER(_xll.BDP($T1204&amp;" Govt","DUR_ADJ_OAS_MID")),_xll.BDP($T1204&amp;" Govt","DUR_ADJ_OAS_MID")," "))</f>
        <v xml:space="preserve"> </v>
      </c>
      <c r="S1204" s="7" t="str">
        <f ca="1">IF(AND(A1203="SVOL",C1203="Cash"),                                     SUM(INDIRECT(ADDRESS(ROW()-(COUNTIF(A:A,"SVOL")),COLUMN())):INDIRECT(ADDRESS(ROW()-1,COLUMN()))),                                    IF(AND(A1204="TYA",C1204="Cash"), SUM(INDIRECT(ADDRESS(ROW()-(COUNTIF(A:A,"TYA")-1),COLUMN())):INDIRECT(ADDRESS(ROW()-1,COLUMN()))),                                    IF(AND(A1204="SVOL",ISNUMBER(FIND(" Govt",C1204))),"", IF(AND(A1204="SVOL",ISNUMBER(FIND(" Index",C1204))),J1204,                                    IF(ISNUMBER(N1204),Q1204*N1204,IF(ISNUMBER(R1204),J1204*R1204," "))))))</f>
        <v xml:space="preserve"> </v>
      </c>
      <c r="AB1204" s="8" t="s">
        <v>2826</v>
      </c>
      <c r="AG1204" s="17" t="s">
        <v>6276</v>
      </c>
    </row>
    <row r="1205" spans="1:33" x14ac:dyDescent="0.35">
      <c r="A1205" t="s">
        <v>1560</v>
      </c>
      <c r="B1205" t="s">
        <v>4155</v>
      </c>
      <c r="C1205" t="s">
        <v>4156</v>
      </c>
      <c r="D1205" t="s">
        <v>4157</v>
      </c>
      <c r="E1205" t="s">
        <v>4158</v>
      </c>
      <c r="G1205" s="1">
        <v>-3108.5884281043291</v>
      </c>
      <c r="H1205" s="1">
        <v>26.642154999999999</v>
      </c>
      <c r="I1205" s="2">
        <v>-82819.494732761887</v>
      </c>
      <c r="J1205" s="3">
        <v>-5.2443172357599665E-4</v>
      </c>
      <c r="K1205" s="4">
        <v>157922358.63999999</v>
      </c>
      <c r="L1205" s="5">
        <v>6850001</v>
      </c>
      <c r="M1205" s="6">
        <v>23.054355560000001</v>
      </c>
      <c r="N1205" s="7" t="str">
        <f>IF(ISNUMBER(_xll.BDP($C1205, "DELTA_MID")),_xll.BDP($C1205, "DELTA_MID")," ")</f>
        <v xml:space="preserve"> </v>
      </c>
      <c r="O1205" s="7" t="str">
        <f>IF(ISNUMBER(N1205),_xll.BDP($C1205, "OPT_UNDL_TICKER")," ")</f>
        <v xml:space="preserve"> </v>
      </c>
      <c r="P1205" s="8" t="str">
        <f>IF(ISNUMBER(N1205),_xll.BDP($C1205, "OPT_UNDL_PX")," ")</f>
        <v xml:space="preserve"> </v>
      </c>
      <c r="Q1205" s="7" t="str">
        <f t="shared" si="18"/>
        <v xml:space="preserve"> </v>
      </c>
      <c r="R1205" s="8" t="str">
        <f>IF(ISNUMBER(_xll.BDP($T1205&amp;" Index","DUR_ADJ_OAS_MID")),_xll.BDP($T1205&amp;" Index","DUR_ADJ_OAS_MID"),IF(ISNUMBER(_xll.BDP($T1205&amp;" Govt","DUR_ADJ_OAS_MID")),_xll.BDP($T1205&amp;" Govt","DUR_ADJ_OAS_MID")," "))</f>
        <v xml:space="preserve"> </v>
      </c>
      <c r="S1205" s="7" t="str">
        <f ca="1">IF(AND(A1204="SVOL",C1204="Cash"),                                     SUM(INDIRECT(ADDRESS(ROW()-(COUNTIF(A:A,"SVOL")),COLUMN())):INDIRECT(ADDRESS(ROW()-1,COLUMN()))),                                    IF(AND(A1205="TYA",C1205="Cash"), SUM(INDIRECT(ADDRESS(ROW()-(COUNTIF(A:A,"TYA")-1),COLUMN())):INDIRECT(ADDRESS(ROW()-1,COLUMN()))),                                    IF(AND(A1205="SVOL",ISNUMBER(FIND(" Govt",C1205))),"", IF(AND(A1205="SVOL",ISNUMBER(FIND(" Index",C1205))),J1205,                                    IF(ISNUMBER(N1205),Q1205*N1205,IF(ISNUMBER(R1205),J1205*R1205," "))))))</f>
        <v xml:space="preserve"> </v>
      </c>
      <c r="AB1205" s="8" t="s">
        <v>2826</v>
      </c>
      <c r="AG1205" s="17" t="s">
        <v>6276</v>
      </c>
    </row>
    <row r="1206" spans="1:33" x14ac:dyDescent="0.35">
      <c r="A1206" t="s">
        <v>1560</v>
      </c>
      <c r="B1206" t="s">
        <v>4159</v>
      </c>
      <c r="C1206" t="s">
        <v>4160</v>
      </c>
      <c r="D1206" t="s">
        <v>4161</v>
      </c>
      <c r="E1206" t="s">
        <v>4162</v>
      </c>
      <c r="F1206" t="s">
        <v>4163</v>
      </c>
      <c r="G1206" s="1">
        <v>-937.24110217564521</v>
      </c>
      <c r="H1206" s="1">
        <v>94.36</v>
      </c>
      <c r="I1206" s="2">
        <v>-88438.07040129388</v>
      </c>
      <c r="J1206" s="3">
        <v>-5.60009812181804E-4</v>
      </c>
      <c r="K1206" s="4">
        <v>157922358.63999999</v>
      </c>
      <c r="L1206" s="5">
        <v>6850001</v>
      </c>
      <c r="M1206" s="6">
        <v>23.054355560000001</v>
      </c>
      <c r="N1206" s="7" t="str">
        <f>IF(ISNUMBER(_xll.BDP($C1206, "DELTA_MID")),_xll.BDP($C1206, "DELTA_MID")," ")</f>
        <v xml:space="preserve"> </v>
      </c>
      <c r="O1206" s="7" t="str">
        <f>IF(ISNUMBER(N1206),_xll.BDP($C1206, "OPT_UNDL_TICKER")," ")</f>
        <v xml:space="preserve"> </v>
      </c>
      <c r="P1206" s="8" t="str">
        <f>IF(ISNUMBER(N1206),_xll.BDP($C1206, "OPT_UNDL_PX")," ")</f>
        <v xml:space="preserve"> </v>
      </c>
      <c r="Q1206" s="7" t="str">
        <f t="shared" si="18"/>
        <v xml:space="preserve"> </v>
      </c>
      <c r="R1206" s="8" t="str">
        <f>IF(ISNUMBER(_xll.BDP($T1206&amp;" Index","DUR_ADJ_OAS_MID")),_xll.BDP($T1206&amp;" Index","DUR_ADJ_OAS_MID"),IF(ISNUMBER(_xll.BDP($T1206&amp;" Govt","DUR_ADJ_OAS_MID")),_xll.BDP($T1206&amp;" Govt","DUR_ADJ_OAS_MID")," "))</f>
        <v xml:space="preserve"> </v>
      </c>
      <c r="S1206" s="7" t="str">
        <f ca="1">IF(AND(A1205="SVOL",C1205="Cash"),                                     SUM(INDIRECT(ADDRESS(ROW()-(COUNTIF(A:A,"SVOL")),COLUMN())):INDIRECT(ADDRESS(ROW()-1,COLUMN()))),                                    IF(AND(A1206="TYA",C1206="Cash"), SUM(INDIRECT(ADDRESS(ROW()-(COUNTIF(A:A,"TYA")-1),COLUMN())):INDIRECT(ADDRESS(ROW()-1,COLUMN()))),                                    IF(AND(A1206="SVOL",ISNUMBER(FIND(" Govt",C1206))),"", IF(AND(A1206="SVOL",ISNUMBER(FIND(" Index",C1206))),J1206,                                    IF(ISNUMBER(N1206),Q1206*N1206,IF(ISNUMBER(R1206),J1206*R1206," "))))))</f>
        <v xml:space="preserve"> </v>
      </c>
      <c r="AB1206" s="8" t="s">
        <v>2826</v>
      </c>
      <c r="AG1206" s="17" t="s">
        <v>6276</v>
      </c>
    </row>
    <row r="1207" spans="1:33" x14ac:dyDescent="0.35">
      <c r="A1207" t="s">
        <v>1560</v>
      </c>
      <c r="B1207" t="s">
        <v>4164</v>
      </c>
      <c r="C1207" t="s">
        <v>4165</v>
      </c>
      <c r="D1207" t="s">
        <v>4166</v>
      </c>
      <c r="E1207" t="s">
        <v>4167</v>
      </c>
      <c r="G1207" s="1">
        <v>-7484.1816596988447</v>
      </c>
      <c r="H1207" s="1">
        <v>10.473122999999999</v>
      </c>
      <c r="I1207" s="2">
        <v>-78382.755076370144</v>
      </c>
      <c r="J1207" s="3">
        <v>-4.9633728720485724E-4</v>
      </c>
      <c r="K1207" s="4">
        <v>157922358.63999999</v>
      </c>
      <c r="L1207" s="5">
        <v>6850001</v>
      </c>
      <c r="M1207" s="6">
        <v>23.054355560000001</v>
      </c>
      <c r="N1207" s="7" t="str">
        <f>IF(ISNUMBER(_xll.BDP($C1207, "DELTA_MID")),_xll.BDP($C1207, "DELTA_MID")," ")</f>
        <v xml:space="preserve"> </v>
      </c>
      <c r="O1207" s="7" t="str">
        <f>IF(ISNUMBER(N1207),_xll.BDP($C1207, "OPT_UNDL_TICKER")," ")</f>
        <v xml:space="preserve"> </v>
      </c>
      <c r="P1207" s="8" t="str">
        <f>IF(ISNUMBER(N1207),_xll.BDP($C1207, "OPT_UNDL_PX")," ")</f>
        <v xml:space="preserve"> </v>
      </c>
      <c r="Q1207" s="7" t="str">
        <f t="shared" si="18"/>
        <v xml:space="preserve"> </v>
      </c>
      <c r="R1207" s="8" t="str">
        <f>IF(ISNUMBER(_xll.BDP($T1207&amp;" Index","DUR_ADJ_OAS_MID")),_xll.BDP($T1207&amp;" Index","DUR_ADJ_OAS_MID"),IF(ISNUMBER(_xll.BDP($T1207&amp;" Govt","DUR_ADJ_OAS_MID")),_xll.BDP($T1207&amp;" Govt","DUR_ADJ_OAS_MID")," "))</f>
        <v xml:space="preserve"> </v>
      </c>
      <c r="S1207" s="7" t="str">
        <f ca="1">IF(AND(A1206="SVOL",C1206="Cash"),                                     SUM(INDIRECT(ADDRESS(ROW()-(COUNTIF(A:A,"SVOL")),COLUMN())):INDIRECT(ADDRESS(ROW()-1,COLUMN()))),                                    IF(AND(A1207="TYA",C1207="Cash"), SUM(INDIRECT(ADDRESS(ROW()-(COUNTIF(A:A,"TYA")-1),COLUMN())):INDIRECT(ADDRESS(ROW()-1,COLUMN()))),                                    IF(AND(A1207="SVOL",ISNUMBER(FIND(" Govt",C1207))),"", IF(AND(A1207="SVOL",ISNUMBER(FIND(" Index",C1207))),J1207,                                    IF(ISNUMBER(N1207),Q1207*N1207,IF(ISNUMBER(R1207),J1207*R1207," "))))))</f>
        <v xml:space="preserve"> </v>
      </c>
      <c r="AB1207" s="8" t="s">
        <v>2826</v>
      </c>
      <c r="AG1207" s="17" t="s">
        <v>6276</v>
      </c>
    </row>
    <row r="1208" spans="1:33" x14ac:dyDescent="0.35">
      <c r="A1208" t="s">
        <v>1560</v>
      </c>
      <c r="B1208" t="s">
        <v>4168</v>
      </c>
      <c r="C1208" t="s">
        <v>4169</v>
      </c>
      <c r="D1208" t="s">
        <v>4170</v>
      </c>
      <c r="E1208" t="s">
        <v>4171</v>
      </c>
      <c r="F1208" t="s">
        <v>4172</v>
      </c>
      <c r="G1208" s="1">
        <v>-7265.9485763820439</v>
      </c>
      <c r="H1208" s="1">
        <v>37.89</v>
      </c>
      <c r="I1208" s="2">
        <v>-275306.79155911558</v>
      </c>
      <c r="J1208" s="3">
        <v>-1.7433047095421451E-3</v>
      </c>
      <c r="K1208" s="4">
        <v>157922358.63999999</v>
      </c>
      <c r="L1208" s="5">
        <v>6850001</v>
      </c>
      <c r="M1208" s="6">
        <v>23.054355560000001</v>
      </c>
      <c r="N1208" s="7" t="str">
        <f>IF(ISNUMBER(_xll.BDP($C1208, "DELTA_MID")),_xll.BDP($C1208, "DELTA_MID")," ")</f>
        <v xml:space="preserve"> </v>
      </c>
      <c r="O1208" s="7" t="str">
        <f>IF(ISNUMBER(N1208),_xll.BDP($C1208, "OPT_UNDL_TICKER")," ")</f>
        <v xml:space="preserve"> </v>
      </c>
      <c r="P1208" s="8" t="str">
        <f>IF(ISNUMBER(N1208),_xll.BDP($C1208, "OPT_UNDL_PX")," ")</f>
        <v xml:space="preserve"> </v>
      </c>
      <c r="Q1208" s="7" t="str">
        <f t="shared" si="18"/>
        <v xml:space="preserve"> </v>
      </c>
      <c r="R1208" s="8" t="str">
        <f>IF(ISNUMBER(_xll.BDP($T1208&amp;" Index","DUR_ADJ_OAS_MID")),_xll.BDP($T1208&amp;" Index","DUR_ADJ_OAS_MID"),IF(ISNUMBER(_xll.BDP($T1208&amp;" Govt","DUR_ADJ_OAS_MID")),_xll.BDP($T1208&amp;" Govt","DUR_ADJ_OAS_MID")," "))</f>
        <v xml:space="preserve"> </v>
      </c>
      <c r="S1208" s="7" t="str">
        <f ca="1">IF(AND(A1207="SVOL",C1207="Cash"),                                     SUM(INDIRECT(ADDRESS(ROW()-(COUNTIF(A:A,"SVOL")),COLUMN())):INDIRECT(ADDRESS(ROW()-1,COLUMN()))),                                    IF(AND(A1208="TYA",C1208="Cash"), SUM(INDIRECT(ADDRESS(ROW()-(COUNTIF(A:A,"TYA")-1),COLUMN())):INDIRECT(ADDRESS(ROW()-1,COLUMN()))),                                    IF(AND(A1208="SVOL",ISNUMBER(FIND(" Govt",C1208))),"", IF(AND(A1208="SVOL",ISNUMBER(FIND(" Index",C1208))),J1208,                                    IF(ISNUMBER(N1208),Q1208*N1208,IF(ISNUMBER(R1208),J1208*R1208," "))))))</f>
        <v xml:space="preserve"> </v>
      </c>
      <c r="AB1208" s="8" t="s">
        <v>2826</v>
      </c>
      <c r="AG1208" s="17" t="s">
        <v>6276</v>
      </c>
    </row>
    <row r="1209" spans="1:33" x14ac:dyDescent="0.35">
      <c r="A1209" t="s">
        <v>1560</v>
      </c>
      <c r="B1209" t="s">
        <v>4173</v>
      </c>
      <c r="C1209" t="s">
        <v>4174</v>
      </c>
      <c r="D1209" t="s">
        <v>4175</v>
      </c>
      <c r="E1209" t="s">
        <v>4176</v>
      </c>
      <c r="F1209" t="s">
        <v>4177</v>
      </c>
      <c r="G1209" s="1">
        <v>-5831.1167812770391</v>
      </c>
      <c r="H1209" s="1">
        <v>58.85</v>
      </c>
      <c r="I1209" s="2">
        <v>-343161.22257815383</v>
      </c>
      <c r="J1209" s="3">
        <v>-2.172974273772243E-3</v>
      </c>
      <c r="K1209" s="4">
        <v>157922358.63999999</v>
      </c>
      <c r="L1209" s="5">
        <v>6850001</v>
      </c>
      <c r="M1209" s="6">
        <v>23.054355560000001</v>
      </c>
      <c r="N1209" s="7" t="str">
        <f>IF(ISNUMBER(_xll.BDP($C1209, "DELTA_MID")),_xll.BDP($C1209, "DELTA_MID")," ")</f>
        <v xml:space="preserve"> </v>
      </c>
      <c r="O1209" s="7" t="str">
        <f>IF(ISNUMBER(N1209),_xll.BDP($C1209, "OPT_UNDL_TICKER")," ")</f>
        <v xml:space="preserve"> </v>
      </c>
      <c r="P1209" s="8" t="str">
        <f>IF(ISNUMBER(N1209),_xll.BDP($C1209, "OPT_UNDL_PX")," ")</f>
        <v xml:space="preserve"> </v>
      </c>
      <c r="Q1209" s="7" t="str">
        <f t="shared" si="18"/>
        <v xml:space="preserve"> </v>
      </c>
      <c r="R1209" s="8" t="str">
        <f>IF(ISNUMBER(_xll.BDP($T1209&amp;" Index","DUR_ADJ_OAS_MID")),_xll.BDP($T1209&amp;" Index","DUR_ADJ_OAS_MID"),IF(ISNUMBER(_xll.BDP($T1209&amp;" Govt","DUR_ADJ_OAS_MID")),_xll.BDP($T1209&amp;" Govt","DUR_ADJ_OAS_MID")," "))</f>
        <v xml:space="preserve"> </v>
      </c>
      <c r="S1209" s="7" t="str">
        <f ca="1">IF(AND(A1208="SVOL",C1208="Cash"),                                     SUM(INDIRECT(ADDRESS(ROW()-(COUNTIF(A:A,"SVOL")),COLUMN())):INDIRECT(ADDRESS(ROW()-1,COLUMN()))),                                    IF(AND(A1209="TYA",C1209="Cash"), SUM(INDIRECT(ADDRESS(ROW()-(COUNTIF(A:A,"TYA")-1),COLUMN())):INDIRECT(ADDRESS(ROW()-1,COLUMN()))),                                    IF(AND(A1209="SVOL",ISNUMBER(FIND(" Govt",C1209))),"", IF(AND(A1209="SVOL",ISNUMBER(FIND(" Index",C1209))),J1209,                                    IF(ISNUMBER(N1209),Q1209*N1209,IF(ISNUMBER(R1209),J1209*R1209," "))))))</f>
        <v xml:space="preserve"> </v>
      </c>
      <c r="AB1209" s="8" t="s">
        <v>2826</v>
      </c>
      <c r="AG1209" s="17" t="s">
        <v>6276</v>
      </c>
    </row>
    <row r="1210" spans="1:33" x14ac:dyDescent="0.35">
      <c r="A1210" t="s">
        <v>1560</v>
      </c>
      <c r="B1210" t="s">
        <v>4178</v>
      </c>
      <c r="C1210" t="s">
        <v>4179</v>
      </c>
      <c r="D1210" t="s">
        <v>4180</v>
      </c>
      <c r="E1210" t="s">
        <v>4181</v>
      </c>
      <c r="F1210" t="s">
        <v>4182</v>
      </c>
      <c r="G1210" s="1">
        <v>-10570.82774193488</v>
      </c>
      <c r="H1210" s="1">
        <v>54.63</v>
      </c>
      <c r="I1210" s="2">
        <v>-577484.31954190275</v>
      </c>
      <c r="J1210" s="3">
        <v>-3.6567609837840432E-3</v>
      </c>
      <c r="K1210" s="4">
        <v>157922358.63999999</v>
      </c>
      <c r="L1210" s="5">
        <v>6850001</v>
      </c>
      <c r="M1210" s="6">
        <v>23.054355560000001</v>
      </c>
      <c r="N1210" s="7" t="str">
        <f>IF(ISNUMBER(_xll.BDP($C1210, "DELTA_MID")),_xll.BDP($C1210, "DELTA_MID")," ")</f>
        <v xml:space="preserve"> </v>
      </c>
      <c r="O1210" s="7" t="str">
        <f>IF(ISNUMBER(N1210),_xll.BDP($C1210, "OPT_UNDL_TICKER")," ")</f>
        <v xml:space="preserve"> </v>
      </c>
      <c r="P1210" s="8" t="str">
        <f>IF(ISNUMBER(N1210),_xll.BDP($C1210, "OPT_UNDL_PX")," ")</f>
        <v xml:space="preserve"> </v>
      </c>
      <c r="Q1210" s="7" t="str">
        <f t="shared" si="18"/>
        <v xml:space="preserve"> </v>
      </c>
      <c r="R1210" s="8" t="str">
        <f>IF(ISNUMBER(_xll.BDP($T1210&amp;" Index","DUR_ADJ_OAS_MID")),_xll.BDP($T1210&amp;" Index","DUR_ADJ_OAS_MID"),IF(ISNUMBER(_xll.BDP($T1210&amp;" Govt","DUR_ADJ_OAS_MID")),_xll.BDP($T1210&amp;" Govt","DUR_ADJ_OAS_MID")," "))</f>
        <v xml:space="preserve"> </v>
      </c>
      <c r="S1210" s="7" t="str">
        <f ca="1">IF(AND(A1209="SVOL",C1209="Cash"),                                     SUM(INDIRECT(ADDRESS(ROW()-(COUNTIF(A:A,"SVOL")),COLUMN())):INDIRECT(ADDRESS(ROW()-1,COLUMN()))),                                    IF(AND(A1210="TYA",C1210="Cash"), SUM(INDIRECT(ADDRESS(ROW()-(COUNTIF(A:A,"TYA")-1),COLUMN())):INDIRECT(ADDRESS(ROW()-1,COLUMN()))),                                    IF(AND(A1210="SVOL",ISNUMBER(FIND(" Govt",C1210))),"", IF(AND(A1210="SVOL",ISNUMBER(FIND(" Index",C1210))),J1210,                                    IF(ISNUMBER(N1210),Q1210*N1210,IF(ISNUMBER(R1210),J1210*R1210," "))))))</f>
        <v xml:space="preserve"> </v>
      </c>
      <c r="AB1210" s="8" t="s">
        <v>2826</v>
      </c>
      <c r="AG1210" s="17" t="s">
        <v>6276</v>
      </c>
    </row>
    <row r="1211" spans="1:33" x14ac:dyDescent="0.35">
      <c r="A1211" t="s">
        <v>1560</v>
      </c>
      <c r="B1211" t="s">
        <v>4183</v>
      </c>
      <c r="C1211" t="s">
        <v>4184</v>
      </c>
      <c r="D1211" t="s">
        <v>4185</v>
      </c>
      <c r="E1211" t="s">
        <v>4186</v>
      </c>
      <c r="G1211" s="1">
        <v>-6969.6136000957622</v>
      </c>
      <c r="H1211" s="1">
        <v>18.544820000000001</v>
      </c>
      <c r="I1211" s="2">
        <v>-129250.2296833279</v>
      </c>
      <c r="J1211" s="3">
        <v>-8.1844161141214253E-4</v>
      </c>
      <c r="K1211" s="4">
        <v>157922358.63999999</v>
      </c>
      <c r="L1211" s="5">
        <v>6850001</v>
      </c>
      <c r="M1211" s="6">
        <v>23.054355560000001</v>
      </c>
      <c r="N1211" s="7" t="str">
        <f>IF(ISNUMBER(_xll.BDP($C1211, "DELTA_MID")),_xll.BDP($C1211, "DELTA_MID")," ")</f>
        <v xml:space="preserve"> </v>
      </c>
      <c r="O1211" s="7" t="str">
        <f>IF(ISNUMBER(N1211),_xll.BDP($C1211, "OPT_UNDL_TICKER")," ")</f>
        <v xml:space="preserve"> </v>
      </c>
      <c r="P1211" s="8" t="str">
        <f>IF(ISNUMBER(N1211),_xll.BDP($C1211, "OPT_UNDL_PX")," ")</f>
        <v xml:space="preserve"> </v>
      </c>
      <c r="Q1211" s="7" t="str">
        <f t="shared" si="18"/>
        <v xml:space="preserve"> </v>
      </c>
      <c r="R1211" s="8" t="str">
        <f>IF(ISNUMBER(_xll.BDP($T1211&amp;" Index","DUR_ADJ_OAS_MID")),_xll.BDP($T1211&amp;" Index","DUR_ADJ_OAS_MID"),IF(ISNUMBER(_xll.BDP($T1211&amp;" Govt","DUR_ADJ_OAS_MID")),_xll.BDP($T1211&amp;" Govt","DUR_ADJ_OAS_MID")," "))</f>
        <v xml:space="preserve"> </v>
      </c>
      <c r="S1211" s="7" t="str">
        <f ca="1">IF(AND(A1210="SVOL",C1210="Cash"),                                     SUM(INDIRECT(ADDRESS(ROW()-(COUNTIF(A:A,"SVOL")),COLUMN())):INDIRECT(ADDRESS(ROW()-1,COLUMN()))),                                    IF(AND(A1211="TYA",C1211="Cash"), SUM(INDIRECT(ADDRESS(ROW()-(COUNTIF(A:A,"TYA")-1),COLUMN())):INDIRECT(ADDRESS(ROW()-1,COLUMN()))),                                    IF(AND(A1211="SVOL",ISNUMBER(FIND(" Govt",C1211))),"", IF(AND(A1211="SVOL",ISNUMBER(FIND(" Index",C1211))),J1211,                                    IF(ISNUMBER(N1211),Q1211*N1211,IF(ISNUMBER(R1211),J1211*R1211," "))))))</f>
        <v xml:space="preserve"> </v>
      </c>
      <c r="AB1211" s="8" t="s">
        <v>2826</v>
      </c>
      <c r="AG1211" s="17" t="s">
        <v>6276</v>
      </c>
    </row>
    <row r="1212" spans="1:33" x14ac:dyDescent="0.35">
      <c r="A1212" t="s">
        <v>1560</v>
      </c>
      <c r="B1212" t="s">
        <v>4187</v>
      </c>
      <c r="C1212" t="s">
        <v>4188</v>
      </c>
      <c r="D1212" t="s">
        <v>4189</v>
      </c>
      <c r="E1212" t="s">
        <v>4190</v>
      </c>
      <c r="F1212" t="s">
        <v>4191</v>
      </c>
      <c r="G1212" s="1">
        <v>-343.16948222646721</v>
      </c>
      <c r="H1212" s="1">
        <v>363.43</v>
      </c>
      <c r="I1212" s="2">
        <v>-124718.084925565</v>
      </c>
      <c r="J1212" s="3">
        <v>-7.8974304841705463E-4</v>
      </c>
      <c r="K1212" s="4">
        <v>157922358.63999999</v>
      </c>
      <c r="L1212" s="5">
        <v>6850001</v>
      </c>
      <c r="M1212" s="6">
        <v>23.054355560000001</v>
      </c>
      <c r="N1212" s="7" t="str">
        <f>IF(ISNUMBER(_xll.BDP($C1212, "DELTA_MID")),_xll.BDP($C1212, "DELTA_MID")," ")</f>
        <v xml:space="preserve"> </v>
      </c>
      <c r="O1212" s="7" t="str">
        <f>IF(ISNUMBER(N1212),_xll.BDP($C1212, "OPT_UNDL_TICKER")," ")</f>
        <v xml:space="preserve"> </v>
      </c>
      <c r="P1212" s="8" t="str">
        <f>IF(ISNUMBER(N1212),_xll.BDP($C1212, "OPT_UNDL_PX")," ")</f>
        <v xml:space="preserve"> </v>
      </c>
      <c r="Q1212" s="7" t="str">
        <f t="shared" si="18"/>
        <v xml:space="preserve"> </v>
      </c>
      <c r="R1212" s="8" t="str">
        <f>IF(ISNUMBER(_xll.BDP($T1212&amp;" Index","DUR_ADJ_OAS_MID")),_xll.BDP($T1212&amp;" Index","DUR_ADJ_OAS_MID"),IF(ISNUMBER(_xll.BDP($T1212&amp;" Govt","DUR_ADJ_OAS_MID")),_xll.BDP($T1212&amp;" Govt","DUR_ADJ_OAS_MID")," "))</f>
        <v xml:space="preserve"> </v>
      </c>
      <c r="S1212" s="7" t="str">
        <f ca="1">IF(AND(A1211="SVOL",C1211="Cash"),                                     SUM(INDIRECT(ADDRESS(ROW()-(COUNTIF(A:A,"SVOL")),COLUMN())):INDIRECT(ADDRESS(ROW()-1,COLUMN()))),                                    IF(AND(A1212="TYA",C1212="Cash"), SUM(INDIRECT(ADDRESS(ROW()-(COUNTIF(A:A,"TYA")-1),COLUMN())):INDIRECT(ADDRESS(ROW()-1,COLUMN()))),                                    IF(AND(A1212="SVOL",ISNUMBER(FIND(" Govt",C1212))),"", IF(AND(A1212="SVOL",ISNUMBER(FIND(" Index",C1212))),J1212,                                    IF(ISNUMBER(N1212),Q1212*N1212,IF(ISNUMBER(R1212),J1212*R1212," "))))))</f>
        <v xml:space="preserve"> </v>
      </c>
      <c r="AB1212" s="8" t="s">
        <v>2826</v>
      </c>
      <c r="AG1212" s="17" t="s">
        <v>6276</v>
      </c>
    </row>
    <row r="1213" spans="1:33" x14ac:dyDescent="0.35">
      <c r="A1213" t="s">
        <v>1560</v>
      </c>
      <c r="B1213" t="s">
        <v>1081</v>
      </c>
      <c r="C1213" t="s">
        <v>4192</v>
      </c>
      <c r="D1213" t="s">
        <v>1083</v>
      </c>
      <c r="E1213" t="s">
        <v>1084</v>
      </c>
      <c r="F1213" t="s">
        <v>1085</v>
      </c>
      <c r="G1213" s="1">
        <v>-10958.15219806369</v>
      </c>
      <c r="H1213" s="1">
        <v>37.21</v>
      </c>
      <c r="I1213" s="2">
        <v>-407752.84328994981</v>
      </c>
      <c r="J1213" s="3">
        <v>-2.5819829870921802E-3</v>
      </c>
      <c r="K1213" s="4">
        <v>157922358.63999999</v>
      </c>
      <c r="L1213" s="5">
        <v>6850001</v>
      </c>
      <c r="M1213" s="6">
        <v>23.054355560000001</v>
      </c>
      <c r="N1213" s="7" t="str">
        <f>IF(ISNUMBER(_xll.BDP($C1213, "DELTA_MID")),_xll.BDP($C1213, "DELTA_MID")," ")</f>
        <v xml:space="preserve"> </v>
      </c>
      <c r="O1213" s="7" t="str">
        <f>IF(ISNUMBER(N1213),_xll.BDP($C1213, "OPT_UNDL_TICKER")," ")</f>
        <v xml:space="preserve"> </v>
      </c>
      <c r="P1213" s="8" t="str">
        <f>IF(ISNUMBER(N1213),_xll.BDP($C1213, "OPT_UNDL_PX")," ")</f>
        <v xml:space="preserve"> </v>
      </c>
      <c r="Q1213" s="7" t="str">
        <f t="shared" si="18"/>
        <v xml:space="preserve"> </v>
      </c>
      <c r="R1213" s="8" t="str">
        <f>IF(ISNUMBER(_xll.BDP($T1213&amp;" Index","DUR_ADJ_OAS_MID")),_xll.BDP($T1213&amp;" Index","DUR_ADJ_OAS_MID"),IF(ISNUMBER(_xll.BDP($T1213&amp;" Govt","DUR_ADJ_OAS_MID")),_xll.BDP($T1213&amp;" Govt","DUR_ADJ_OAS_MID")," "))</f>
        <v xml:space="preserve"> </v>
      </c>
      <c r="S1213" s="7" t="str">
        <f ca="1">IF(AND(A1212="SVOL",C1212="Cash"),                                     SUM(INDIRECT(ADDRESS(ROW()-(COUNTIF(A:A,"SVOL")),COLUMN())):INDIRECT(ADDRESS(ROW()-1,COLUMN()))),                                    IF(AND(A1213="TYA",C1213="Cash"), SUM(INDIRECT(ADDRESS(ROW()-(COUNTIF(A:A,"TYA")-1),COLUMN())):INDIRECT(ADDRESS(ROW()-1,COLUMN()))),                                    IF(AND(A1213="SVOL",ISNUMBER(FIND(" Govt",C1213))),"", IF(AND(A1213="SVOL",ISNUMBER(FIND(" Index",C1213))),J1213,                                    IF(ISNUMBER(N1213),Q1213*N1213,IF(ISNUMBER(R1213),J1213*R1213," "))))))</f>
        <v xml:space="preserve"> </v>
      </c>
      <c r="AB1213" s="8" t="s">
        <v>2826</v>
      </c>
      <c r="AG1213" s="17" t="s">
        <v>6276</v>
      </c>
    </row>
    <row r="1214" spans="1:33" x14ac:dyDescent="0.35">
      <c r="A1214" t="s">
        <v>1560</v>
      </c>
      <c r="B1214" t="s">
        <v>4193</v>
      </c>
      <c r="C1214" t="s">
        <v>4194</v>
      </c>
      <c r="D1214" t="s">
        <v>4195</v>
      </c>
      <c r="E1214" t="s">
        <v>4196</v>
      </c>
      <c r="G1214" s="1">
        <v>-4301.5149268749201</v>
      </c>
      <c r="H1214" s="1">
        <v>79.943820000000002</v>
      </c>
      <c r="I1214" s="2">
        <v>-343879.5350414018</v>
      </c>
      <c r="J1214" s="3">
        <v>-2.1775227903308488E-3</v>
      </c>
      <c r="K1214" s="4">
        <v>157922358.63999999</v>
      </c>
      <c r="L1214" s="5">
        <v>6850001</v>
      </c>
      <c r="M1214" s="6">
        <v>23.054355560000001</v>
      </c>
      <c r="N1214" s="7" t="str">
        <f>IF(ISNUMBER(_xll.BDP($C1214, "DELTA_MID")),_xll.BDP($C1214, "DELTA_MID")," ")</f>
        <v xml:space="preserve"> </v>
      </c>
      <c r="O1214" s="7" t="str">
        <f>IF(ISNUMBER(N1214),_xll.BDP($C1214, "OPT_UNDL_TICKER")," ")</f>
        <v xml:space="preserve"> </v>
      </c>
      <c r="P1214" s="8" t="str">
        <f>IF(ISNUMBER(N1214),_xll.BDP($C1214, "OPT_UNDL_PX")," ")</f>
        <v xml:space="preserve"> </v>
      </c>
      <c r="Q1214" s="7" t="str">
        <f t="shared" si="18"/>
        <v xml:space="preserve"> </v>
      </c>
      <c r="R1214" s="8" t="str">
        <f>IF(ISNUMBER(_xll.BDP($T1214&amp;" Index","DUR_ADJ_OAS_MID")),_xll.BDP($T1214&amp;" Index","DUR_ADJ_OAS_MID"),IF(ISNUMBER(_xll.BDP($T1214&amp;" Govt","DUR_ADJ_OAS_MID")),_xll.BDP($T1214&amp;" Govt","DUR_ADJ_OAS_MID")," "))</f>
        <v xml:space="preserve"> </v>
      </c>
      <c r="S1214" s="7" t="str">
        <f ca="1">IF(AND(A1213="SVOL",C1213="Cash"),                                     SUM(INDIRECT(ADDRESS(ROW()-(COUNTIF(A:A,"SVOL")),COLUMN())):INDIRECT(ADDRESS(ROW()-1,COLUMN()))),                                    IF(AND(A1214="TYA",C1214="Cash"), SUM(INDIRECT(ADDRESS(ROW()-(COUNTIF(A:A,"TYA")-1),COLUMN())):INDIRECT(ADDRESS(ROW()-1,COLUMN()))),                                    IF(AND(A1214="SVOL",ISNUMBER(FIND(" Govt",C1214))),"", IF(AND(A1214="SVOL",ISNUMBER(FIND(" Index",C1214))),J1214,                                    IF(ISNUMBER(N1214),Q1214*N1214,IF(ISNUMBER(R1214),J1214*R1214," "))))))</f>
        <v xml:space="preserve"> </v>
      </c>
      <c r="AB1214" s="8" t="s">
        <v>2826</v>
      </c>
      <c r="AG1214" s="17" t="s">
        <v>6276</v>
      </c>
    </row>
    <row r="1215" spans="1:33" x14ac:dyDescent="0.35">
      <c r="A1215" t="s">
        <v>1560</v>
      </c>
      <c r="B1215" t="s">
        <v>4197</v>
      </c>
      <c r="C1215" t="s">
        <v>4198</v>
      </c>
      <c r="D1215" t="s">
        <v>4199</v>
      </c>
      <c r="E1215" t="s">
        <v>4200</v>
      </c>
      <c r="F1215" t="s">
        <v>4201</v>
      </c>
      <c r="G1215" s="1">
        <v>-17119.639589758761</v>
      </c>
      <c r="H1215" s="1">
        <v>41.89</v>
      </c>
      <c r="I1215" s="2">
        <v>-717141.70241499471</v>
      </c>
      <c r="J1215" s="3">
        <v>-4.5411030369030382E-3</v>
      </c>
      <c r="K1215" s="4">
        <v>157922358.63999999</v>
      </c>
      <c r="L1215" s="5">
        <v>6850001</v>
      </c>
      <c r="M1215" s="6">
        <v>23.054355560000001</v>
      </c>
      <c r="N1215" s="7" t="str">
        <f>IF(ISNUMBER(_xll.BDP($C1215, "DELTA_MID")),_xll.BDP($C1215, "DELTA_MID")," ")</f>
        <v xml:space="preserve"> </v>
      </c>
      <c r="O1215" s="7" t="str">
        <f>IF(ISNUMBER(N1215),_xll.BDP($C1215, "OPT_UNDL_TICKER")," ")</f>
        <v xml:space="preserve"> </v>
      </c>
      <c r="P1215" s="8" t="str">
        <f>IF(ISNUMBER(N1215),_xll.BDP($C1215, "OPT_UNDL_PX")," ")</f>
        <v xml:space="preserve"> </v>
      </c>
      <c r="Q1215" s="7" t="str">
        <f t="shared" si="18"/>
        <v xml:space="preserve"> </v>
      </c>
      <c r="R1215" s="8" t="str">
        <f>IF(ISNUMBER(_xll.BDP($T1215&amp;" Index","DUR_ADJ_OAS_MID")),_xll.BDP($T1215&amp;" Index","DUR_ADJ_OAS_MID"),IF(ISNUMBER(_xll.BDP($T1215&amp;" Govt","DUR_ADJ_OAS_MID")),_xll.BDP($T1215&amp;" Govt","DUR_ADJ_OAS_MID")," "))</f>
        <v xml:space="preserve"> </v>
      </c>
      <c r="S1215" s="7" t="str">
        <f ca="1">IF(AND(A1214="SVOL",C1214="Cash"),                                     SUM(INDIRECT(ADDRESS(ROW()-(COUNTIF(A:A,"SVOL")),COLUMN())):INDIRECT(ADDRESS(ROW()-1,COLUMN()))),                                    IF(AND(A1215="TYA",C1215="Cash"), SUM(INDIRECT(ADDRESS(ROW()-(COUNTIF(A:A,"TYA")-1),COLUMN())):INDIRECT(ADDRESS(ROW()-1,COLUMN()))),                                    IF(AND(A1215="SVOL",ISNUMBER(FIND(" Govt",C1215))),"", IF(AND(A1215="SVOL",ISNUMBER(FIND(" Index",C1215))),J1215,                                    IF(ISNUMBER(N1215),Q1215*N1215,IF(ISNUMBER(R1215),J1215*R1215," "))))))</f>
        <v xml:space="preserve"> </v>
      </c>
      <c r="AB1215" s="8" t="s">
        <v>2826</v>
      </c>
      <c r="AG1215" s="17" t="s">
        <v>6276</v>
      </c>
    </row>
    <row r="1216" spans="1:33" x14ac:dyDescent="0.35">
      <c r="A1216" t="s">
        <v>1560</v>
      </c>
      <c r="B1216" t="s">
        <v>4202</v>
      </c>
      <c r="C1216" t="s">
        <v>4203</v>
      </c>
      <c r="D1216" t="s">
        <v>4204</v>
      </c>
      <c r="E1216" t="s">
        <v>4205</v>
      </c>
      <c r="G1216" s="1">
        <v>-30481.59587265152</v>
      </c>
      <c r="H1216" s="1">
        <v>26.343045</v>
      </c>
      <c r="I1216" s="2">
        <v>-802978.05174507329</v>
      </c>
      <c r="J1216" s="3">
        <v>-5.0846381643497559E-3</v>
      </c>
      <c r="K1216" s="4">
        <v>157922358.63999999</v>
      </c>
      <c r="L1216" s="5">
        <v>6850001</v>
      </c>
      <c r="M1216" s="6">
        <v>23.054355560000001</v>
      </c>
      <c r="N1216" s="7" t="str">
        <f>IF(ISNUMBER(_xll.BDP($C1216, "DELTA_MID")),_xll.BDP($C1216, "DELTA_MID")," ")</f>
        <v xml:space="preserve"> </v>
      </c>
      <c r="O1216" s="7" t="str">
        <f>IF(ISNUMBER(N1216),_xll.BDP($C1216, "OPT_UNDL_TICKER")," ")</f>
        <v xml:space="preserve"> </v>
      </c>
      <c r="P1216" s="8" t="str">
        <f>IF(ISNUMBER(N1216),_xll.BDP($C1216, "OPT_UNDL_PX")," ")</f>
        <v xml:space="preserve"> </v>
      </c>
      <c r="Q1216" s="7" t="str">
        <f t="shared" si="18"/>
        <v xml:space="preserve"> </v>
      </c>
      <c r="R1216" s="8" t="str">
        <f>IF(ISNUMBER(_xll.BDP($T1216&amp;" Index","DUR_ADJ_OAS_MID")),_xll.BDP($T1216&amp;" Index","DUR_ADJ_OAS_MID"),IF(ISNUMBER(_xll.BDP($T1216&amp;" Govt","DUR_ADJ_OAS_MID")),_xll.BDP($T1216&amp;" Govt","DUR_ADJ_OAS_MID")," "))</f>
        <v xml:space="preserve"> </v>
      </c>
      <c r="S1216" s="7" t="str">
        <f ca="1">IF(AND(A1215="SVOL",C1215="Cash"),                                     SUM(INDIRECT(ADDRESS(ROW()-(COUNTIF(A:A,"SVOL")),COLUMN())):INDIRECT(ADDRESS(ROW()-1,COLUMN()))),                                    IF(AND(A1216="TYA",C1216="Cash"), SUM(INDIRECT(ADDRESS(ROW()-(COUNTIF(A:A,"TYA")-1),COLUMN())):INDIRECT(ADDRESS(ROW()-1,COLUMN()))),                                    IF(AND(A1216="SVOL",ISNUMBER(FIND(" Govt",C1216))),"", IF(AND(A1216="SVOL",ISNUMBER(FIND(" Index",C1216))),J1216,                                    IF(ISNUMBER(N1216),Q1216*N1216,IF(ISNUMBER(R1216),J1216*R1216," "))))))</f>
        <v xml:space="preserve"> </v>
      </c>
      <c r="AB1216" s="8" t="s">
        <v>2826</v>
      </c>
      <c r="AG1216" s="17" t="s">
        <v>6276</v>
      </c>
    </row>
    <row r="1217" spans="1:33" x14ac:dyDescent="0.35">
      <c r="A1217" t="s">
        <v>1560</v>
      </c>
      <c r="B1217" t="s">
        <v>4206</v>
      </c>
      <c r="C1217" t="s">
        <v>4207</v>
      </c>
      <c r="D1217" t="s">
        <v>4208</v>
      </c>
      <c r="E1217" t="s">
        <v>4209</v>
      </c>
      <c r="F1217" t="s">
        <v>4210</v>
      </c>
      <c r="G1217" s="1">
        <v>-9937.454582257149</v>
      </c>
      <c r="H1217" s="1">
        <v>119.56</v>
      </c>
      <c r="I1217" s="2">
        <v>-1188122.0698546651</v>
      </c>
      <c r="J1217" s="3">
        <v>-7.5234569701628472E-3</v>
      </c>
      <c r="K1217" s="4">
        <v>157922358.63999999</v>
      </c>
      <c r="L1217" s="5">
        <v>6850001</v>
      </c>
      <c r="M1217" s="6">
        <v>23.054355560000001</v>
      </c>
      <c r="N1217" s="7" t="str">
        <f>IF(ISNUMBER(_xll.BDP($C1217, "DELTA_MID")),_xll.BDP($C1217, "DELTA_MID")," ")</f>
        <v xml:space="preserve"> </v>
      </c>
      <c r="O1217" s="7" t="str">
        <f>IF(ISNUMBER(N1217),_xll.BDP($C1217, "OPT_UNDL_TICKER")," ")</f>
        <v xml:space="preserve"> </v>
      </c>
      <c r="P1217" s="8" t="str">
        <f>IF(ISNUMBER(N1217),_xll.BDP($C1217, "OPT_UNDL_PX")," ")</f>
        <v xml:space="preserve"> </v>
      </c>
      <c r="Q1217" s="7" t="str">
        <f t="shared" ref="Q1217:Q1280" si="19">IF(ISNUMBER(N1217),+G1217*100*P1217/K1217," ")</f>
        <v xml:space="preserve"> </v>
      </c>
      <c r="R1217" s="8" t="str">
        <f>IF(ISNUMBER(_xll.BDP($T1217&amp;" Index","DUR_ADJ_OAS_MID")),_xll.BDP($T1217&amp;" Index","DUR_ADJ_OAS_MID"),IF(ISNUMBER(_xll.BDP($T1217&amp;" Govt","DUR_ADJ_OAS_MID")),_xll.BDP($T1217&amp;" Govt","DUR_ADJ_OAS_MID")," "))</f>
        <v xml:space="preserve"> </v>
      </c>
      <c r="S1217" s="7" t="str">
        <f ca="1">IF(AND(A1216="SVOL",C1216="Cash"),                                     SUM(INDIRECT(ADDRESS(ROW()-(COUNTIF(A:A,"SVOL")),COLUMN())):INDIRECT(ADDRESS(ROW()-1,COLUMN()))),                                    IF(AND(A1217="TYA",C1217="Cash"), SUM(INDIRECT(ADDRESS(ROW()-(COUNTIF(A:A,"TYA")-1),COLUMN())):INDIRECT(ADDRESS(ROW()-1,COLUMN()))),                                    IF(AND(A1217="SVOL",ISNUMBER(FIND(" Govt",C1217))),"", IF(AND(A1217="SVOL",ISNUMBER(FIND(" Index",C1217))),J1217,                                    IF(ISNUMBER(N1217),Q1217*N1217,IF(ISNUMBER(R1217),J1217*R1217," "))))))</f>
        <v xml:space="preserve"> </v>
      </c>
      <c r="AB1217" s="8" t="s">
        <v>2826</v>
      </c>
      <c r="AG1217" s="17" t="s">
        <v>6276</v>
      </c>
    </row>
    <row r="1218" spans="1:33" x14ac:dyDescent="0.35">
      <c r="A1218" t="s">
        <v>1560</v>
      </c>
      <c r="B1218" t="s">
        <v>4211</v>
      </c>
      <c r="C1218" t="s">
        <v>4212</v>
      </c>
      <c r="D1218" t="s">
        <v>4213</v>
      </c>
      <c r="E1218" t="s">
        <v>4214</v>
      </c>
      <c r="F1218" t="s">
        <v>4215</v>
      </c>
      <c r="G1218" s="1">
        <v>-5017.3109700870646</v>
      </c>
      <c r="H1218" s="1">
        <v>309.05</v>
      </c>
      <c r="I1218" s="2">
        <v>-1550599.955305408</v>
      </c>
      <c r="J1218" s="3">
        <v>-9.8187487108152768E-3</v>
      </c>
      <c r="K1218" s="4">
        <v>157922358.63999999</v>
      </c>
      <c r="L1218" s="5">
        <v>6850001</v>
      </c>
      <c r="M1218" s="6">
        <v>23.054355560000001</v>
      </c>
      <c r="N1218" s="7" t="str">
        <f>IF(ISNUMBER(_xll.BDP($C1218, "DELTA_MID")),_xll.BDP($C1218, "DELTA_MID")," ")</f>
        <v xml:space="preserve"> </v>
      </c>
      <c r="O1218" s="7" t="str">
        <f>IF(ISNUMBER(N1218),_xll.BDP($C1218, "OPT_UNDL_TICKER")," ")</f>
        <v xml:space="preserve"> </v>
      </c>
      <c r="P1218" s="8" t="str">
        <f>IF(ISNUMBER(N1218),_xll.BDP($C1218, "OPT_UNDL_PX")," ")</f>
        <v xml:space="preserve"> </v>
      </c>
      <c r="Q1218" s="7" t="str">
        <f t="shared" si="19"/>
        <v xml:space="preserve"> </v>
      </c>
      <c r="R1218" s="8" t="str">
        <f>IF(ISNUMBER(_xll.BDP($T1218&amp;" Index","DUR_ADJ_OAS_MID")),_xll.BDP($T1218&amp;" Index","DUR_ADJ_OAS_MID"),IF(ISNUMBER(_xll.BDP($T1218&amp;" Govt","DUR_ADJ_OAS_MID")),_xll.BDP($T1218&amp;" Govt","DUR_ADJ_OAS_MID")," "))</f>
        <v xml:space="preserve"> </v>
      </c>
      <c r="S1218" s="7" t="str">
        <f ca="1">IF(AND(A1217="SVOL",C1217="Cash"),                                     SUM(INDIRECT(ADDRESS(ROW()-(COUNTIF(A:A,"SVOL")),COLUMN())):INDIRECT(ADDRESS(ROW()-1,COLUMN()))),                                    IF(AND(A1218="TYA",C1218="Cash"), SUM(INDIRECT(ADDRESS(ROW()-(COUNTIF(A:A,"TYA")-1),COLUMN())):INDIRECT(ADDRESS(ROW()-1,COLUMN()))),                                    IF(AND(A1218="SVOL",ISNUMBER(FIND(" Govt",C1218))),"", IF(AND(A1218="SVOL",ISNUMBER(FIND(" Index",C1218))),J1218,                                    IF(ISNUMBER(N1218),Q1218*N1218,IF(ISNUMBER(R1218),J1218*R1218," "))))))</f>
        <v xml:space="preserve"> </v>
      </c>
      <c r="AB1218" s="8" t="s">
        <v>2826</v>
      </c>
      <c r="AG1218" s="17" t="s">
        <v>6276</v>
      </c>
    </row>
    <row r="1219" spans="1:33" x14ac:dyDescent="0.35">
      <c r="A1219" t="s">
        <v>1560</v>
      </c>
      <c r="B1219" t="s">
        <v>4216</v>
      </c>
      <c r="C1219" t="s">
        <v>4216</v>
      </c>
      <c r="F1219" t="s">
        <v>4216</v>
      </c>
      <c r="G1219" s="1">
        <v>1405120</v>
      </c>
      <c r="H1219" s="1">
        <v>111.18</v>
      </c>
      <c r="I1219" s="2">
        <v>156221241.59999999</v>
      </c>
      <c r="J1219" s="3">
        <v>0.98922814315210683</v>
      </c>
      <c r="K1219" s="4">
        <v>157922358.63999999</v>
      </c>
      <c r="L1219" s="5">
        <v>6850001</v>
      </c>
      <c r="M1219" s="6">
        <v>23.054355560000001</v>
      </c>
      <c r="N1219" s="7" t="str">
        <f>IF(ISNUMBER(_xll.BDP($C1219, "DELTA_MID")),_xll.BDP($C1219, "DELTA_MID")," ")</f>
        <v xml:space="preserve"> </v>
      </c>
      <c r="O1219" s="7" t="str">
        <f>IF(ISNUMBER(N1219),_xll.BDP($C1219, "OPT_UNDL_TICKER")," ")</f>
        <v xml:space="preserve"> </v>
      </c>
      <c r="P1219" s="8" t="str">
        <f>IF(ISNUMBER(N1219),_xll.BDP($C1219, "OPT_UNDL_PX")," ")</f>
        <v xml:space="preserve"> </v>
      </c>
      <c r="Q1219" s="7" t="str">
        <f t="shared" si="19"/>
        <v xml:space="preserve"> </v>
      </c>
      <c r="R1219" s="8" t="str">
        <f>IF(ISNUMBER(_xll.BDP($T1219&amp;" Index","DUR_ADJ_OAS_MID")),_xll.BDP($T1219&amp;" Index","DUR_ADJ_OAS_MID"),IF(ISNUMBER(_xll.BDP($T1219&amp;" Govt","DUR_ADJ_OAS_MID")),_xll.BDP($T1219&amp;" Govt","DUR_ADJ_OAS_MID")," "))</f>
        <v xml:space="preserve"> </v>
      </c>
      <c r="S1219" s="7" t="str">
        <f ca="1">IF(AND(A1218="SVOL",C1218="Cash"),                                     SUM(INDIRECT(ADDRESS(ROW()-(COUNTIF(A:A,"SVOL")),COLUMN())):INDIRECT(ADDRESS(ROW()-1,COLUMN()))),                                    IF(AND(A1219="TYA",C1219="Cash"), SUM(INDIRECT(ADDRESS(ROW()-(COUNTIF(A:A,"TYA")-1),COLUMN())):INDIRECT(ADDRESS(ROW()-1,COLUMN()))),                                    IF(AND(A1219="SVOL",ISNUMBER(FIND(" Govt",C1219))),"", IF(AND(A1219="SVOL",ISNUMBER(FIND(" Index",C1219))),J1219,                                    IF(ISNUMBER(N1219),Q1219*N1219,IF(ISNUMBER(R1219),J1219*R1219," "))))))</f>
        <v xml:space="preserve"> </v>
      </c>
      <c r="T1219" t="s">
        <v>4216</v>
      </c>
      <c r="U1219" t="s">
        <v>86</v>
      </c>
      <c r="AC1219" s="8" t="s">
        <v>89</v>
      </c>
      <c r="AD1219" s="8" t="s">
        <v>90</v>
      </c>
      <c r="AE1219" s="8">
        <v>47</v>
      </c>
      <c r="AF1219" s="8" t="s">
        <v>4217</v>
      </c>
      <c r="AG1219" s="17" t="s">
        <v>6276</v>
      </c>
    </row>
    <row r="1220" spans="1:33" x14ac:dyDescent="0.35">
      <c r="A1220" t="s">
        <v>1560</v>
      </c>
      <c r="B1220" t="s">
        <v>1563</v>
      </c>
      <c r="C1220" t="s">
        <v>1564</v>
      </c>
      <c r="D1220" t="s">
        <v>1565</v>
      </c>
      <c r="E1220" t="s">
        <v>1566</v>
      </c>
      <c r="G1220" s="1">
        <v>175746.23849757569</v>
      </c>
      <c r="H1220" s="1">
        <v>4.8891149999999994</v>
      </c>
      <c r="I1220" s="2">
        <v>859243.57083207485</v>
      </c>
      <c r="J1220" s="3">
        <v>5.4409241239285668E-3</v>
      </c>
      <c r="K1220" s="4">
        <v>157922358.63999999</v>
      </c>
      <c r="L1220" s="5">
        <v>6850001</v>
      </c>
      <c r="M1220" s="6">
        <v>23.054355560000001</v>
      </c>
      <c r="N1220" s="7" t="str">
        <f>IF(ISNUMBER(_xll.BDP($C1220, "DELTA_MID")),_xll.BDP($C1220, "DELTA_MID")," ")</f>
        <v xml:space="preserve"> </v>
      </c>
      <c r="O1220" s="7" t="str">
        <f>IF(ISNUMBER(N1220),_xll.BDP($C1220, "OPT_UNDL_TICKER")," ")</f>
        <v xml:space="preserve"> </v>
      </c>
      <c r="P1220" s="8" t="str">
        <f>IF(ISNUMBER(N1220),_xll.BDP($C1220, "OPT_UNDL_PX")," ")</f>
        <v xml:space="preserve"> </v>
      </c>
      <c r="Q1220" s="7" t="str">
        <f t="shared" si="19"/>
        <v xml:space="preserve"> </v>
      </c>
      <c r="R1220" s="8" t="str">
        <f>IF(ISNUMBER(_xll.BDP($T1220&amp;" Index","DUR_ADJ_OAS_MID")),_xll.BDP($T1220&amp;" Index","DUR_ADJ_OAS_MID"),IF(ISNUMBER(_xll.BDP($T1220&amp;" Govt","DUR_ADJ_OAS_MID")),_xll.BDP($T1220&amp;" Govt","DUR_ADJ_OAS_MID")," "))</f>
        <v xml:space="preserve"> </v>
      </c>
      <c r="S1220" s="7" t="str">
        <f ca="1">IF(AND(A1219="SVOL",C1219="Cash"),                                     SUM(INDIRECT(ADDRESS(ROW()-(COUNTIF(A:A,"SVOL")),COLUMN())):INDIRECT(ADDRESS(ROW()-1,COLUMN()))),                                    IF(AND(A1220="TYA",C1220="Cash"), SUM(INDIRECT(ADDRESS(ROW()-(COUNTIF(A:A,"TYA")-1),COLUMN())):INDIRECT(ADDRESS(ROW()-1,COLUMN()))),                                    IF(AND(A1220="SVOL",ISNUMBER(FIND(" Govt",C1220))),"", IF(AND(A1220="SVOL",ISNUMBER(FIND(" Index",C1220))),J1220,                                    IF(ISNUMBER(N1220),Q1220*N1220,IF(ISNUMBER(R1220),J1220*R1220," "))))))</f>
        <v xml:space="preserve"> </v>
      </c>
      <c r="AB1220" s="8" t="s">
        <v>4216</v>
      </c>
      <c r="AG1220" s="17" t="s">
        <v>6276</v>
      </c>
    </row>
    <row r="1221" spans="1:33" x14ac:dyDescent="0.35">
      <c r="A1221" t="s">
        <v>1560</v>
      </c>
      <c r="B1221" t="s">
        <v>1567</v>
      </c>
      <c r="C1221" t="s">
        <v>1568</v>
      </c>
      <c r="D1221" t="s">
        <v>1569</v>
      </c>
      <c r="E1221" t="s">
        <v>1570</v>
      </c>
      <c r="G1221" s="1">
        <v>84007.757680561757</v>
      </c>
      <c r="H1221" s="1">
        <v>4.3011429999999997</v>
      </c>
      <c r="I1221" s="2">
        <v>361329.37889344437</v>
      </c>
      <c r="J1221" s="3">
        <v>2.288019138044483E-3</v>
      </c>
      <c r="K1221" s="4">
        <v>157922358.63999999</v>
      </c>
      <c r="L1221" s="5">
        <v>6850001</v>
      </c>
      <c r="M1221" s="6">
        <v>23.054355560000001</v>
      </c>
      <c r="N1221" s="7" t="str">
        <f>IF(ISNUMBER(_xll.BDP($C1221, "DELTA_MID")),_xll.BDP($C1221, "DELTA_MID")," ")</f>
        <v xml:space="preserve"> </v>
      </c>
      <c r="O1221" s="7" t="str">
        <f>IF(ISNUMBER(N1221),_xll.BDP($C1221, "OPT_UNDL_TICKER")," ")</f>
        <v xml:space="preserve"> </v>
      </c>
      <c r="P1221" s="8" t="str">
        <f>IF(ISNUMBER(N1221),_xll.BDP($C1221, "OPT_UNDL_PX")," ")</f>
        <v xml:space="preserve"> </v>
      </c>
      <c r="Q1221" s="7" t="str">
        <f t="shared" si="19"/>
        <v xml:space="preserve"> </v>
      </c>
      <c r="R1221" s="8" t="str">
        <f>IF(ISNUMBER(_xll.BDP($T1221&amp;" Index","DUR_ADJ_OAS_MID")),_xll.BDP($T1221&amp;" Index","DUR_ADJ_OAS_MID"),IF(ISNUMBER(_xll.BDP($T1221&amp;" Govt","DUR_ADJ_OAS_MID")),_xll.BDP($T1221&amp;" Govt","DUR_ADJ_OAS_MID")," "))</f>
        <v xml:space="preserve"> </v>
      </c>
      <c r="S1221" s="7" t="str">
        <f ca="1">IF(AND(A1220="SVOL",C1220="Cash"),                                     SUM(INDIRECT(ADDRESS(ROW()-(COUNTIF(A:A,"SVOL")),COLUMN())):INDIRECT(ADDRESS(ROW()-1,COLUMN()))),                                    IF(AND(A1221="TYA",C1221="Cash"), SUM(INDIRECT(ADDRESS(ROW()-(COUNTIF(A:A,"TYA")-1),COLUMN())):INDIRECT(ADDRESS(ROW()-1,COLUMN()))),                                    IF(AND(A1221="SVOL",ISNUMBER(FIND(" Govt",C1221))),"", IF(AND(A1221="SVOL",ISNUMBER(FIND(" Index",C1221))),J1221,                                    IF(ISNUMBER(N1221),Q1221*N1221,IF(ISNUMBER(R1221),J1221*R1221," "))))))</f>
        <v xml:space="preserve"> </v>
      </c>
      <c r="AB1221" s="8" t="s">
        <v>4216</v>
      </c>
      <c r="AG1221" s="17" t="s">
        <v>6276</v>
      </c>
    </row>
    <row r="1222" spans="1:33" x14ac:dyDescent="0.35">
      <c r="A1222" t="s">
        <v>1560</v>
      </c>
      <c r="B1222" t="s">
        <v>1571</v>
      </c>
      <c r="C1222" t="s">
        <v>1572</v>
      </c>
      <c r="D1222" t="s">
        <v>1573</v>
      </c>
      <c r="E1222" t="s">
        <v>1574</v>
      </c>
      <c r="G1222" s="1">
        <v>68503.841574071441</v>
      </c>
      <c r="H1222" s="1">
        <v>14.912393</v>
      </c>
      <c r="I1222" s="2">
        <v>1021556.207562292</v>
      </c>
      <c r="J1222" s="3">
        <v>6.4687243551816041E-3</v>
      </c>
      <c r="K1222" s="4">
        <v>157922358.63999999</v>
      </c>
      <c r="L1222" s="5">
        <v>6850001</v>
      </c>
      <c r="M1222" s="6">
        <v>23.054355560000001</v>
      </c>
      <c r="N1222" s="7" t="str">
        <f>IF(ISNUMBER(_xll.BDP($C1222, "DELTA_MID")),_xll.BDP($C1222, "DELTA_MID")," ")</f>
        <v xml:space="preserve"> </v>
      </c>
      <c r="O1222" s="7" t="str">
        <f>IF(ISNUMBER(N1222),_xll.BDP($C1222, "OPT_UNDL_TICKER")," ")</f>
        <v xml:space="preserve"> </v>
      </c>
      <c r="P1222" s="8" t="str">
        <f>IF(ISNUMBER(N1222),_xll.BDP($C1222, "OPT_UNDL_PX")," ")</f>
        <v xml:space="preserve"> </v>
      </c>
      <c r="Q1222" s="7" t="str">
        <f t="shared" si="19"/>
        <v xml:space="preserve"> </v>
      </c>
      <c r="R1222" s="8" t="str">
        <f>IF(ISNUMBER(_xll.BDP($T1222&amp;" Index","DUR_ADJ_OAS_MID")),_xll.BDP($T1222&amp;" Index","DUR_ADJ_OAS_MID"),IF(ISNUMBER(_xll.BDP($T1222&amp;" Govt","DUR_ADJ_OAS_MID")),_xll.BDP($T1222&amp;" Govt","DUR_ADJ_OAS_MID")," "))</f>
        <v xml:space="preserve"> </v>
      </c>
      <c r="S1222" s="7" t="str">
        <f ca="1">IF(AND(A1221="SVOL",C1221="Cash"),                                     SUM(INDIRECT(ADDRESS(ROW()-(COUNTIF(A:A,"SVOL")),COLUMN())):INDIRECT(ADDRESS(ROW()-1,COLUMN()))),                                    IF(AND(A1222="TYA",C1222="Cash"), SUM(INDIRECT(ADDRESS(ROW()-(COUNTIF(A:A,"TYA")-1),COLUMN())):INDIRECT(ADDRESS(ROW()-1,COLUMN()))),                                    IF(AND(A1222="SVOL",ISNUMBER(FIND(" Govt",C1222))),"", IF(AND(A1222="SVOL",ISNUMBER(FIND(" Index",C1222))),J1222,                                    IF(ISNUMBER(N1222),Q1222*N1222,IF(ISNUMBER(R1222),J1222*R1222," "))))))</f>
        <v xml:space="preserve"> </v>
      </c>
      <c r="AB1222" s="8" t="s">
        <v>4216</v>
      </c>
      <c r="AG1222" s="17" t="s">
        <v>6276</v>
      </c>
    </row>
    <row r="1223" spans="1:33" x14ac:dyDescent="0.35">
      <c r="A1223" t="s">
        <v>1560</v>
      </c>
      <c r="B1223" t="s">
        <v>1575</v>
      </c>
      <c r="C1223" t="s">
        <v>1576</v>
      </c>
      <c r="D1223" t="s">
        <v>1577</v>
      </c>
      <c r="E1223" t="s">
        <v>1578</v>
      </c>
      <c r="G1223" s="1">
        <v>33995.281649795157</v>
      </c>
      <c r="H1223" s="1">
        <v>8.5000299999999989</v>
      </c>
      <c r="I1223" s="2">
        <v>288960.91388170829</v>
      </c>
      <c r="J1223" s="3">
        <v>1.8297656922692241E-3</v>
      </c>
      <c r="K1223" s="4">
        <v>157922358.63999999</v>
      </c>
      <c r="L1223" s="5">
        <v>6850001</v>
      </c>
      <c r="M1223" s="6">
        <v>23.054355560000001</v>
      </c>
      <c r="N1223" s="7" t="str">
        <f>IF(ISNUMBER(_xll.BDP($C1223, "DELTA_MID")),_xll.BDP($C1223, "DELTA_MID")," ")</f>
        <v xml:space="preserve"> </v>
      </c>
      <c r="O1223" s="7" t="str">
        <f>IF(ISNUMBER(N1223),_xll.BDP($C1223, "OPT_UNDL_TICKER")," ")</f>
        <v xml:space="preserve"> </v>
      </c>
      <c r="P1223" s="8" t="str">
        <f>IF(ISNUMBER(N1223),_xll.BDP($C1223, "OPT_UNDL_PX")," ")</f>
        <v xml:space="preserve"> </v>
      </c>
      <c r="Q1223" s="7" t="str">
        <f t="shared" si="19"/>
        <v xml:space="preserve"> </v>
      </c>
      <c r="R1223" s="8" t="str">
        <f>IF(ISNUMBER(_xll.BDP($T1223&amp;" Index","DUR_ADJ_OAS_MID")),_xll.BDP($T1223&amp;" Index","DUR_ADJ_OAS_MID"),IF(ISNUMBER(_xll.BDP($T1223&amp;" Govt","DUR_ADJ_OAS_MID")),_xll.BDP($T1223&amp;" Govt","DUR_ADJ_OAS_MID")," "))</f>
        <v xml:space="preserve"> </v>
      </c>
      <c r="S1223" s="7" t="str">
        <f ca="1">IF(AND(A1222="SVOL",C1222="Cash"),                                     SUM(INDIRECT(ADDRESS(ROW()-(COUNTIF(A:A,"SVOL")),COLUMN())):INDIRECT(ADDRESS(ROW()-1,COLUMN()))),                                    IF(AND(A1223="TYA",C1223="Cash"), SUM(INDIRECT(ADDRESS(ROW()-(COUNTIF(A:A,"TYA")-1),COLUMN())):INDIRECT(ADDRESS(ROW()-1,COLUMN()))),                                    IF(AND(A1223="SVOL",ISNUMBER(FIND(" Govt",C1223))),"", IF(AND(A1223="SVOL",ISNUMBER(FIND(" Index",C1223))),J1223,                                    IF(ISNUMBER(N1223),Q1223*N1223,IF(ISNUMBER(R1223),J1223*R1223," "))))))</f>
        <v xml:space="preserve"> </v>
      </c>
      <c r="AB1223" s="8" t="s">
        <v>4216</v>
      </c>
      <c r="AG1223" s="17" t="s">
        <v>6276</v>
      </c>
    </row>
    <row r="1224" spans="1:33" x14ac:dyDescent="0.35">
      <c r="A1224" t="s">
        <v>1560</v>
      </c>
      <c r="B1224" t="s">
        <v>1579</v>
      </c>
      <c r="C1224" t="s">
        <v>1580</v>
      </c>
      <c r="D1224" t="s">
        <v>1581</v>
      </c>
      <c r="E1224" t="s">
        <v>1582</v>
      </c>
      <c r="G1224" s="1">
        <v>257813.73149516981</v>
      </c>
      <c r="H1224" s="1">
        <v>2.3876776</v>
      </c>
      <c r="I1224" s="2">
        <v>615576.07166343147</v>
      </c>
      <c r="J1224" s="3">
        <v>3.897966551187976E-3</v>
      </c>
      <c r="K1224" s="4">
        <v>157922358.63999999</v>
      </c>
      <c r="L1224" s="5">
        <v>6850001</v>
      </c>
      <c r="M1224" s="6">
        <v>23.054355560000001</v>
      </c>
      <c r="N1224" s="7" t="str">
        <f>IF(ISNUMBER(_xll.BDP($C1224, "DELTA_MID")),_xll.BDP($C1224, "DELTA_MID")," ")</f>
        <v xml:space="preserve"> </v>
      </c>
      <c r="O1224" s="7" t="str">
        <f>IF(ISNUMBER(N1224),_xll.BDP($C1224, "OPT_UNDL_TICKER")," ")</f>
        <v xml:space="preserve"> </v>
      </c>
      <c r="P1224" s="8" t="str">
        <f>IF(ISNUMBER(N1224),_xll.BDP($C1224, "OPT_UNDL_PX")," ")</f>
        <v xml:space="preserve"> </v>
      </c>
      <c r="Q1224" s="7" t="str">
        <f t="shared" si="19"/>
        <v xml:space="preserve"> </v>
      </c>
      <c r="R1224" s="8" t="str">
        <f>IF(ISNUMBER(_xll.BDP($T1224&amp;" Index","DUR_ADJ_OAS_MID")),_xll.BDP($T1224&amp;" Index","DUR_ADJ_OAS_MID"),IF(ISNUMBER(_xll.BDP($T1224&amp;" Govt","DUR_ADJ_OAS_MID")),_xll.BDP($T1224&amp;" Govt","DUR_ADJ_OAS_MID")," "))</f>
        <v xml:space="preserve"> </v>
      </c>
      <c r="S1224" s="7" t="str">
        <f ca="1">IF(AND(A1223="SVOL",C1223="Cash"),                                     SUM(INDIRECT(ADDRESS(ROW()-(COUNTIF(A:A,"SVOL")),COLUMN())):INDIRECT(ADDRESS(ROW()-1,COLUMN()))),                                    IF(AND(A1224="TYA",C1224="Cash"), SUM(INDIRECT(ADDRESS(ROW()-(COUNTIF(A:A,"TYA")-1),COLUMN())):INDIRECT(ADDRESS(ROW()-1,COLUMN()))),                                    IF(AND(A1224="SVOL",ISNUMBER(FIND(" Govt",C1224))),"", IF(AND(A1224="SVOL",ISNUMBER(FIND(" Index",C1224))),J1224,                                    IF(ISNUMBER(N1224),Q1224*N1224,IF(ISNUMBER(R1224),J1224*R1224," "))))))</f>
        <v xml:space="preserve"> </v>
      </c>
      <c r="AB1224" s="8" t="s">
        <v>4216</v>
      </c>
      <c r="AG1224" s="17" t="s">
        <v>6276</v>
      </c>
    </row>
    <row r="1225" spans="1:33" x14ac:dyDescent="0.35">
      <c r="A1225" t="s">
        <v>1560</v>
      </c>
      <c r="B1225" t="s">
        <v>1583</v>
      </c>
      <c r="C1225" t="s">
        <v>1584</v>
      </c>
      <c r="D1225" t="s">
        <v>1585</v>
      </c>
      <c r="E1225" t="s">
        <v>1586</v>
      </c>
      <c r="G1225" s="1">
        <v>17533.974151896771</v>
      </c>
      <c r="H1225" s="1">
        <v>22.968003</v>
      </c>
      <c r="I1225" s="2">
        <v>402720.37092268752</v>
      </c>
      <c r="J1225" s="3">
        <v>2.5501162368067802E-3</v>
      </c>
      <c r="K1225" s="4">
        <v>157922358.63999999</v>
      </c>
      <c r="L1225" s="5">
        <v>6850001</v>
      </c>
      <c r="M1225" s="6">
        <v>23.054355560000001</v>
      </c>
      <c r="N1225" s="7" t="str">
        <f>IF(ISNUMBER(_xll.BDP($C1225, "DELTA_MID")),_xll.BDP($C1225, "DELTA_MID")," ")</f>
        <v xml:space="preserve"> </v>
      </c>
      <c r="O1225" s="7" t="str">
        <f>IF(ISNUMBER(N1225),_xll.BDP($C1225, "OPT_UNDL_TICKER")," ")</f>
        <v xml:space="preserve"> </v>
      </c>
      <c r="P1225" s="8" t="str">
        <f>IF(ISNUMBER(N1225),_xll.BDP($C1225, "OPT_UNDL_PX")," ")</f>
        <v xml:space="preserve"> </v>
      </c>
      <c r="Q1225" s="7" t="str">
        <f t="shared" si="19"/>
        <v xml:space="preserve"> </v>
      </c>
      <c r="R1225" s="8" t="str">
        <f>IF(ISNUMBER(_xll.BDP($T1225&amp;" Index","DUR_ADJ_OAS_MID")),_xll.BDP($T1225&amp;" Index","DUR_ADJ_OAS_MID"),IF(ISNUMBER(_xll.BDP($T1225&amp;" Govt","DUR_ADJ_OAS_MID")),_xll.BDP($T1225&amp;" Govt","DUR_ADJ_OAS_MID")," "))</f>
        <v xml:space="preserve"> </v>
      </c>
      <c r="S1225" s="7" t="str">
        <f ca="1">IF(AND(A1224="SVOL",C1224="Cash"),                                     SUM(INDIRECT(ADDRESS(ROW()-(COUNTIF(A:A,"SVOL")),COLUMN())):INDIRECT(ADDRESS(ROW()-1,COLUMN()))),                                    IF(AND(A1225="TYA",C1225="Cash"), SUM(INDIRECT(ADDRESS(ROW()-(COUNTIF(A:A,"TYA")-1),COLUMN())):INDIRECT(ADDRESS(ROW()-1,COLUMN()))),                                    IF(AND(A1225="SVOL",ISNUMBER(FIND(" Govt",C1225))),"", IF(AND(A1225="SVOL",ISNUMBER(FIND(" Index",C1225))),J1225,                                    IF(ISNUMBER(N1225),Q1225*N1225,IF(ISNUMBER(R1225),J1225*R1225," "))))))</f>
        <v xml:space="preserve"> </v>
      </c>
      <c r="AB1225" s="8" t="s">
        <v>4216</v>
      </c>
      <c r="AG1225" s="17" t="s">
        <v>6276</v>
      </c>
    </row>
    <row r="1226" spans="1:33" x14ac:dyDescent="0.35">
      <c r="A1226" t="s">
        <v>1560</v>
      </c>
      <c r="B1226" t="s">
        <v>1587</v>
      </c>
      <c r="C1226" t="s">
        <v>1588</v>
      </c>
      <c r="D1226" t="s">
        <v>1589</v>
      </c>
      <c r="E1226" t="s">
        <v>1590</v>
      </c>
      <c r="G1226" s="1">
        <v>1675.7382909183009</v>
      </c>
      <c r="H1226" s="1">
        <v>50.186384999999987</v>
      </c>
      <c r="I1226" s="2">
        <v>84099.247027267833</v>
      </c>
      <c r="J1226" s="3">
        <v>5.3253540379915795E-4</v>
      </c>
      <c r="K1226" s="4">
        <v>157922358.63999999</v>
      </c>
      <c r="L1226" s="5">
        <v>6850001</v>
      </c>
      <c r="M1226" s="6">
        <v>23.054355560000001</v>
      </c>
      <c r="N1226" s="7" t="str">
        <f>IF(ISNUMBER(_xll.BDP($C1226, "DELTA_MID")),_xll.BDP($C1226, "DELTA_MID")," ")</f>
        <v xml:space="preserve"> </v>
      </c>
      <c r="O1226" s="7" t="str">
        <f>IF(ISNUMBER(N1226),_xll.BDP($C1226, "OPT_UNDL_TICKER")," ")</f>
        <v xml:space="preserve"> </v>
      </c>
      <c r="P1226" s="8" t="str">
        <f>IF(ISNUMBER(N1226),_xll.BDP($C1226, "OPT_UNDL_PX")," ")</f>
        <v xml:space="preserve"> </v>
      </c>
      <c r="Q1226" s="7" t="str">
        <f t="shared" si="19"/>
        <v xml:space="preserve"> </v>
      </c>
      <c r="R1226" s="8" t="str">
        <f>IF(ISNUMBER(_xll.BDP($T1226&amp;" Index","DUR_ADJ_OAS_MID")),_xll.BDP($T1226&amp;" Index","DUR_ADJ_OAS_MID"),IF(ISNUMBER(_xll.BDP($T1226&amp;" Govt","DUR_ADJ_OAS_MID")),_xll.BDP($T1226&amp;" Govt","DUR_ADJ_OAS_MID")," "))</f>
        <v xml:space="preserve"> </v>
      </c>
      <c r="S1226" s="7" t="str">
        <f ca="1">IF(AND(A1225="SVOL",C1225="Cash"),                                     SUM(INDIRECT(ADDRESS(ROW()-(COUNTIF(A:A,"SVOL")),COLUMN())):INDIRECT(ADDRESS(ROW()-1,COLUMN()))),                                    IF(AND(A1226="TYA",C1226="Cash"), SUM(INDIRECT(ADDRESS(ROW()-(COUNTIF(A:A,"TYA")-1),COLUMN())):INDIRECT(ADDRESS(ROW()-1,COLUMN()))),                                    IF(AND(A1226="SVOL",ISNUMBER(FIND(" Govt",C1226))),"", IF(AND(A1226="SVOL",ISNUMBER(FIND(" Index",C1226))),J1226,                                    IF(ISNUMBER(N1226),Q1226*N1226,IF(ISNUMBER(R1226),J1226*R1226," "))))))</f>
        <v xml:space="preserve"> </v>
      </c>
      <c r="AB1226" s="8" t="s">
        <v>4216</v>
      </c>
      <c r="AG1226" s="17" t="s">
        <v>6276</v>
      </c>
    </row>
    <row r="1227" spans="1:33" x14ac:dyDescent="0.35">
      <c r="A1227" t="s">
        <v>1560</v>
      </c>
      <c r="B1227" t="s">
        <v>1591</v>
      </c>
      <c r="C1227" t="s">
        <v>1592</v>
      </c>
      <c r="D1227" t="s">
        <v>1593</v>
      </c>
      <c r="E1227" t="s">
        <v>1594</v>
      </c>
      <c r="G1227" s="1">
        <v>3857.47431341729</v>
      </c>
      <c r="H1227" s="1">
        <v>22.51765</v>
      </c>
      <c r="I1227" s="2">
        <v>86861.256473520843</v>
      </c>
      <c r="J1227" s="3">
        <v>5.5002507068381546E-4</v>
      </c>
      <c r="K1227" s="4">
        <v>157922358.63999999</v>
      </c>
      <c r="L1227" s="5">
        <v>6850001</v>
      </c>
      <c r="M1227" s="6">
        <v>23.054355560000001</v>
      </c>
      <c r="N1227" s="7" t="str">
        <f>IF(ISNUMBER(_xll.BDP($C1227, "DELTA_MID")),_xll.BDP($C1227, "DELTA_MID")," ")</f>
        <v xml:space="preserve"> </v>
      </c>
      <c r="O1227" s="7" t="str">
        <f>IF(ISNUMBER(N1227),_xll.BDP($C1227, "OPT_UNDL_TICKER")," ")</f>
        <v xml:space="preserve"> </v>
      </c>
      <c r="P1227" s="8" t="str">
        <f>IF(ISNUMBER(N1227),_xll.BDP($C1227, "OPT_UNDL_PX")," ")</f>
        <v xml:space="preserve"> </v>
      </c>
      <c r="Q1227" s="7" t="str">
        <f t="shared" si="19"/>
        <v xml:space="preserve"> </v>
      </c>
      <c r="R1227" s="8" t="str">
        <f>IF(ISNUMBER(_xll.BDP($T1227&amp;" Index","DUR_ADJ_OAS_MID")),_xll.BDP($T1227&amp;" Index","DUR_ADJ_OAS_MID"),IF(ISNUMBER(_xll.BDP($T1227&amp;" Govt","DUR_ADJ_OAS_MID")),_xll.BDP($T1227&amp;" Govt","DUR_ADJ_OAS_MID")," "))</f>
        <v xml:space="preserve"> </v>
      </c>
      <c r="S1227" s="7" t="str">
        <f ca="1">IF(AND(A1226="SVOL",C1226="Cash"),                                     SUM(INDIRECT(ADDRESS(ROW()-(COUNTIF(A:A,"SVOL")),COLUMN())):INDIRECT(ADDRESS(ROW()-1,COLUMN()))),                                    IF(AND(A1227="TYA",C1227="Cash"), SUM(INDIRECT(ADDRESS(ROW()-(COUNTIF(A:A,"TYA")-1),COLUMN())):INDIRECT(ADDRESS(ROW()-1,COLUMN()))),                                    IF(AND(A1227="SVOL",ISNUMBER(FIND(" Govt",C1227))),"", IF(AND(A1227="SVOL",ISNUMBER(FIND(" Index",C1227))),J1227,                                    IF(ISNUMBER(N1227),Q1227*N1227,IF(ISNUMBER(R1227),J1227*R1227," "))))))</f>
        <v xml:space="preserve"> </v>
      </c>
      <c r="AB1227" s="8" t="s">
        <v>4216</v>
      </c>
      <c r="AG1227" s="17" t="s">
        <v>6276</v>
      </c>
    </row>
    <row r="1228" spans="1:33" x14ac:dyDescent="0.35">
      <c r="A1228" t="s">
        <v>1560</v>
      </c>
      <c r="B1228" t="s">
        <v>1595</v>
      </c>
      <c r="C1228" t="s">
        <v>1596</v>
      </c>
      <c r="D1228" t="s">
        <v>1597</v>
      </c>
      <c r="E1228" t="s">
        <v>1598</v>
      </c>
      <c r="G1228" s="1">
        <v>24991.67692958242</v>
      </c>
      <c r="H1228" s="1">
        <v>26.761116999999999</v>
      </c>
      <c r="I1228" s="2">
        <v>668805.19033875572</v>
      </c>
      <c r="J1228" s="3">
        <v>4.2350253383902714E-3</v>
      </c>
      <c r="K1228" s="4">
        <v>157922358.63999999</v>
      </c>
      <c r="L1228" s="5">
        <v>6850001</v>
      </c>
      <c r="M1228" s="6">
        <v>23.054355560000001</v>
      </c>
      <c r="N1228" s="7" t="str">
        <f>IF(ISNUMBER(_xll.BDP($C1228, "DELTA_MID")),_xll.BDP($C1228, "DELTA_MID")," ")</f>
        <v xml:space="preserve"> </v>
      </c>
      <c r="O1228" s="7" t="str">
        <f>IF(ISNUMBER(N1228),_xll.BDP($C1228, "OPT_UNDL_TICKER")," ")</f>
        <v xml:space="preserve"> </v>
      </c>
      <c r="P1228" s="8" t="str">
        <f>IF(ISNUMBER(N1228),_xll.BDP($C1228, "OPT_UNDL_PX")," ")</f>
        <v xml:space="preserve"> </v>
      </c>
      <c r="Q1228" s="7" t="str">
        <f t="shared" si="19"/>
        <v xml:space="preserve"> </v>
      </c>
      <c r="R1228" s="8" t="str">
        <f>IF(ISNUMBER(_xll.BDP($T1228&amp;" Index","DUR_ADJ_OAS_MID")),_xll.BDP($T1228&amp;" Index","DUR_ADJ_OAS_MID"),IF(ISNUMBER(_xll.BDP($T1228&amp;" Govt","DUR_ADJ_OAS_MID")),_xll.BDP($T1228&amp;" Govt","DUR_ADJ_OAS_MID")," "))</f>
        <v xml:space="preserve"> </v>
      </c>
      <c r="S1228" s="7" t="str">
        <f ca="1">IF(AND(A1227="SVOL",C1227="Cash"),                                     SUM(INDIRECT(ADDRESS(ROW()-(COUNTIF(A:A,"SVOL")),COLUMN())):INDIRECT(ADDRESS(ROW()-1,COLUMN()))),                                    IF(AND(A1228="TYA",C1228="Cash"), SUM(INDIRECT(ADDRESS(ROW()-(COUNTIF(A:A,"TYA")-1),COLUMN())):INDIRECT(ADDRESS(ROW()-1,COLUMN()))),                                    IF(AND(A1228="SVOL",ISNUMBER(FIND(" Govt",C1228))),"", IF(AND(A1228="SVOL",ISNUMBER(FIND(" Index",C1228))),J1228,                                    IF(ISNUMBER(N1228),Q1228*N1228,IF(ISNUMBER(R1228),J1228*R1228," "))))))</f>
        <v xml:space="preserve"> </v>
      </c>
      <c r="AB1228" s="8" t="s">
        <v>4216</v>
      </c>
      <c r="AG1228" s="17" t="s">
        <v>6276</v>
      </c>
    </row>
    <row r="1229" spans="1:33" x14ac:dyDescent="0.35">
      <c r="A1229" t="s">
        <v>1560</v>
      </c>
      <c r="B1229" t="s">
        <v>1599</v>
      </c>
      <c r="C1229" t="s">
        <v>1600</v>
      </c>
      <c r="D1229" t="s">
        <v>1601</v>
      </c>
      <c r="E1229" t="s">
        <v>1602</v>
      </c>
      <c r="G1229" s="1">
        <v>586.08370348554615</v>
      </c>
      <c r="H1229" s="1">
        <v>819.51559999999995</v>
      </c>
      <c r="I1229" s="2">
        <v>480304.73791217938</v>
      </c>
      <c r="J1229" s="3">
        <v>3.0413979505402571E-3</v>
      </c>
      <c r="K1229" s="4">
        <v>157922358.63999999</v>
      </c>
      <c r="L1229" s="5">
        <v>6850001</v>
      </c>
      <c r="M1229" s="6">
        <v>23.054355560000001</v>
      </c>
      <c r="N1229" s="7" t="str">
        <f>IF(ISNUMBER(_xll.BDP($C1229, "DELTA_MID")),_xll.BDP($C1229, "DELTA_MID")," ")</f>
        <v xml:space="preserve"> </v>
      </c>
      <c r="O1229" s="7" t="str">
        <f>IF(ISNUMBER(N1229),_xll.BDP($C1229, "OPT_UNDL_TICKER")," ")</f>
        <v xml:space="preserve"> </v>
      </c>
      <c r="P1229" s="8" t="str">
        <f>IF(ISNUMBER(N1229),_xll.BDP($C1229, "OPT_UNDL_PX")," ")</f>
        <v xml:space="preserve"> </v>
      </c>
      <c r="Q1229" s="7" t="str">
        <f t="shared" si="19"/>
        <v xml:space="preserve"> </v>
      </c>
      <c r="R1229" s="8" t="str">
        <f>IF(ISNUMBER(_xll.BDP($T1229&amp;" Index","DUR_ADJ_OAS_MID")),_xll.BDP($T1229&amp;" Index","DUR_ADJ_OAS_MID"),IF(ISNUMBER(_xll.BDP($T1229&amp;" Govt","DUR_ADJ_OAS_MID")),_xll.BDP($T1229&amp;" Govt","DUR_ADJ_OAS_MID")," "))</f>
        <v xml:space="preserve"> </v>
      </c>
      <c r="S1229" s="7" t="str">
        <f ca="1">IF(AND(A1228="SVOL",C1228="Cash"),                                     SUM(INDIRECT(ADDRESS(ROW()-(COUNTIF(A:A,"SVOL")),COLUMN())):INDIRECT(ADDRESS(ROW()-1,COLUMN()))),                                    IF(AND(A1229="TYA",C1229="Cash"), SUM(INDIRECT(ADDRESS(ROW()-(COUNTIF(A:A,"TYA")-1),COLUMN())):INDIRECT(ADDRESS(ROW()-1,COLUMN()))),                                    IF(AND(A1229="SVOL",ISNUMBER(FIND(" Govt",C1229))),"", IF(AND(A1229="SVOL",ISNUMBER(FIND(" Index",C1229))),J1229,                                    IF(ISNUMBER(N1229),Q1229*N1229,IF(ISNUMBER(R1229),J1229*R1229," "))))))</f>
        <v xml:space="preserve"> </v>
      </c>
      <c r="AB1229" s="8" t="s">
        <v>4216</v>
      </c>
      <c r="AG1229" s="17" t="s">
        <v>6276</v>
      </c>
    </row>
    <row r="1230" spans="1:33" x14ac:dyDescent="0.35">
      <c r="A1230" t="s">
        <v>1560</v>
      </c>
      <c r="B1230" t="s">
        <v>1603</v>
      </c>
      <c r="C1230" t="s">
        <v>1604</v>
      </c>
      <c r="D1230" t="s">
        <v>1605</v>
      </c>
      <c r="E1230" t="s">
        <v>1606</v>
      </c>
      <c r="G1230" s="1">
        <v>14127.893498306859</v>
      </c>
      <c r="H1230" s="1">
        <v>34.182426999999997</v>
      </c>
      <c r="I1230" s="2">
        <v>482925.68816964881</v>
      </c>
      <c r="J1230" s="3">
        <v>3.0579943988205422E-3</v>
      </c>
      <c r="K1230" s="4">
        <v>157922358.63999999</v>
      </c>
      <c r="L1230" s="5">
        <v>6850001</v>
      </c>
      <c r="M1230" s="6">
        <v>23.054355560000001</v>
      </c>
      <c r="N1230" s="7" t="str">
        <f>IF(ISNUMBER(_xll.BDP($C1230, "DELTA_MID")),_xll.BDP($C1230, "DELTA_MID")," ")</f>
        <v xml:space="preserve"> </v>
      </c>
      <c r="O1230" s="7" t="str">
        <f>IF(ISNUMBER(N1230),_xll.BDP($C1230, "OPT_UNDL_TICKER")," ")</f>
        <v xml:space="preserve"> </v>
      </c>
      <c r="P1230" s="8" t="str">
        <f>IF(ISNUMBER(N1230),_xll.BDP($C1230, "OPT_UNDL_PX")," ")</f>
        <v xml:space="preserve"> </v>
      </c>
      <c r="Q1230" s="7" t="str">
        <f t="shared" si="19"/>
        <v xml:space="preserve"> </v>
      </c>
      <c r="R1230" s="8" t="str">
        <f>IF(ISNUMBER(_xll.BDP($T1230&amp;" Index","DUR_ADJ_OAS_MID")),_xll.BDP($T1230&amp;" Index","DUR_ADJ_OAS_MID"),IF(ISNUMBER(_xll.BDP($T1230&amp;" Govt","DUR_ADJ_OAS_MID")),_xll.BDP($T1230&amp;" Govt","DUR_ADJ_OAS_MID")," "))</f>
        <v xml:space="preserve"> </v>
      </c>
      <c r="S1230" s="7" t="str">
        <f ca="1">IF(AND(A1229="SVOL",C1229="Cash"),                                     SUM(INDIRECT(ADDRESS(ROW()-(COUNTIF(A:A,"SVOL")),COLUMN())):INDIRECT(ADDRESS(ROW()-1,COLUMN()))),                                    IF(AND(A1230="TYA",C1230="Cash"), SUM(INDIRECT(ADDRESS(ROW()-(COUNTIF(A:A,"TYA")-1),COLUMN())):INDIRECT(ADDRESS(ROW()-1,COLUMN()))),                                    IF(AND(A1230="SVOL",ISNUMBER(FIND(" Govt",C1230))),"", IF(AND(A1230="SVOL",ISNUMBER(FIND(" Index",C1230))),J1230,                                    IF(ISNUMBER(N1230),Q1230*N1230,IF(ISNUMBER(R1230),J1230*R1230," "))))))</f>
        <v xml:space="preserve"> </v>
      </c>
      <c r="AB1230" s="8" t="s">
        <v>4216</v>
      </c>
      <c r="AG1230" s="17" t="s">
        <v>6276</v>
      </c>
    </row>
    <row r="1231" spans="1:33" x14ac:dyDescent="0.35">
      <c r="A1231" t="s">
        <v>1560</v>
      </c>
      <c r="B1231" t="s">
        <v>1607</v>
      </c>
      <c r="C1231" t="s">
        <v>1608</v>
      </c>
      <c r="D1231" t="s">
        <v>1609</v>
      </c>
      <c r="E1231" t="s">
        <v>1610</v>
      </c>
      <c r="G1231" s="1">
        <v>9178.3377498233349</v>
      </c>
      <c r="H1231" s="1">
        <v>38.996763999999999</v>
      </c>
      <c r="I1231" s="2">
        <v>357925.47114215163</v>
      </c>
      <c r="J1231" s="3">
        <v>2.266464826288968E-3</v>
      </c>
      <c r="K1231" s="4">
        <v>157922358.63999999</v>
      </c>
      <c r="L1231" s="5">
        <v>6850001</v>
      </c>
      <c r="M1231" s="6">
        <v>23.054355560000001</v>
      </c>
      <c r="N1231" s="7" t="str">
        <f>IF(ISNUMBER(_xll.BDP($C1231, "DELTA_MID")),_xll.BDP($C1231, "DELTA_MID")," ")</f>
        <v xml:space="preserve"> </v>
      </c>
      <c r="O1231" s="7" t="str">
        <f>IF(ISNUMBER(N1231),_xll.BDP($C1231, "OPT_UNDL_TICKER")," ")</f>
        <v xml:space="preserve"> </v>
      </c>
      <c r="P1231" s="8" t="str">
        <f>IF(ISNUMBER(N1231),_xll.BDP($C1231, "OPT_UNDL_PX")," ")</f>
        <v xml:space="preserve"> </v>
      </c>
      <c r="Q1231" s="7" t="str">
        <f t="shared" si="19"/>
        <v xml:space="preserve"> </v>
      </c>
      <c r="R1231" s="8" t="str">
        <f>IF(ISNUMBER(_xll.BDP($T1231&amp;" Index","DUR_ADJ_OAS_MID")),_xll.BDP($T1231&amp;" Index","DUR_ADJ_OAS_MID"),IF(ISNUMBER(_xll.BDP($T1231&amp;" Govt","DUR_ADJ_OAS_MID")),_xll.BDP($T1231&amp;" Govt","DUR_ADJ_OAS_MID")," "))</f>
        <v xml:space="preserve"> </v>
      </c>
      <c r="S1231" s="7" t="str">
        <f ca="1">IF(AND(A1230="SVOL",C1230="Cash"),                                     SUM(INDIRECT(ADDRESS(ROW()-(COUNTIF(A:A,"SVOL")),COLUMN())):INDIRECT(ADDRESS(ROW()-1,COLUMN()))),                                    IF(AND(A1231="TYA",C1231="Cash"), SUM(INDIRECT(ADDRESS(ROW()-(COUNTIF(A:A,"TYA")-1),COLUMN())):INDIRECT(ADDRESS(ROW()-1,COLUMN()))),                                    IF(AND(A1231="SVOL",ISNUMBER(FIND(" Govt",C1231))),"", IF(AND(A1231="SVOL",ISNUMBER(FIND(" Index",C1231))),J1231,                                    IF(ISNUMBER(N1231),Q1231*N1231,IF(ISNUMBER(R1231),J1231*R1231," "))))))</f>
        <v xml:space="preserve"> </v>
      </c>
      <c r="AB1231" s="8" t="s">
        <v>4216</v>
      </c>
      <c r="AG1231" s="17" t="s">
        <v>6276</v>
      </c>
    </row>
    <row r="1232" spans="1:33" x14ac:dyDescent="0.35">
      <c r="A1232" t="s">
        <v>1560</v>
      </c>
      <c r="B1232" t="s">
        <v>1611</v>
      </c>
      <c r="C1232" t="s">
        <v>1612</v>
      </c>
      <c r="D1232" t="s">
        <v>1613</v>
      </c>
      <c r="E1232" t="s">
        <v>1614</v>
      </c>
      <c r="G1232" s="1">
        <v>41920.1525969258</v>
      </c>
      <c r="H1232" s="1">
        <v>38.527382000000003</v>
      </c>
      <c r="I1232" s="2">
        <v>1615073.7326000519</v>
      </c>
      <c r="J1232" s="3">
        <v>1.022701121303397E-2</v>
      </c>
      <c r="K1232" s="4">
        <v>157922358.63999999</v>
      </c>
      <c r="L1232" s="5">
        <v>6850001</v>
      </c>
      <c r="M1232" s="6">
        <v>23.054355560000001</v>
      </c>
      <c r="N1232" s="7" t="str">
        <f>IF(ISNUMBER(_xll.BDP($C1232, "DELTA_MID")),_xll.BDP($C1232, "DELTA_MID")," ")</f>
        <v xml:space="preserve"> </v>
      </c>
      <c r="O1232" s="7" t="str">
        <f>IF(ISNUMBER(N1232),_xll.BDP($C1232, "OPT_UNDL_TICKER")," ")</f>
        <v xml:space="preserve"> </v>
      </c>
      <c r="P1232" s="8" t="str">
        <f>IF(ISNUMBER(N1232),_xll.BDP($C1232, "OPT_UNDL_PX")," ")</f>
        <v xml:space="preserve"> </v>
      </c>
      <c r="Q1232" s="7" t="str">
        <f t="shared" si="19"/>
        <v xml:space="preserve"> </v>
      </c>
      <c r="R1232" s="8" t="str">
        <f>IF(ISNUMBER(_xll.BDP($T1232&amp;" Index","DUR_ADJ_OAS_MID")),_xll.BDP($T1232&amp;" Index","DUR_ADJ_OAS_MID"),IF(ISNUMBER(_xll.BDP($T1232&amp;" Govt","DUR_ADJ_OAS_MID")),_xll.BDP($T1232&amp;" Govt","DUR_ADJ_OAS_MID")," "))</f>
        <v xml:space="preserve"> </v>
      </c>
      <c r="S1232" s="7" t="str">
        <f ca="1">IF(AND(A1231="SVOL",C1231="Cash"),                                     SUM(INDIRECT(ADDRESS(ROW()-(COUNTIF(A:A,"SVOL")),COLUMN())):INDIRECT(ADDRESS(ROW()-1,COLUMN()))),                                    IF(AND(A1232="TYA",C1232="Cash"), SUM(INDIRECT(ADDRESS(ROW()-(COUNTIF(A:A,"TYA")-1),COLUMN())):INDIRECT(ADDRESS(ROW()-1,COLUMN()))),                                    IF(AND(A1232="SVOL",ISNUMBER(FIND(" Govt",C1232))),"", IF(AND(A1232="SVOL",ISNUMBER(FIND(" Index",C1232))),J1232,                                    IF(ISNUMBER(N1232),Q1232*N1232,IF(ISNUMBER(R1232),J1232*R1232," "))))))</f>
        <v xml:space="preserve"> </v>
      </c>
      <c r="AB1232" s="8" t="s">
        <v>4216</v>
      </c>
      <c r="AG1232" s="17" t="s">
        <v>6276</v>
      </c>
    </row>
    <row r="1233" spans="1:33" x14ac:dyDescent="0.35">
      <c r="A1233" t="s">
        <v>1560</v>
      </c>
      <c r="B1233" t="s">
        <v>1615</v>
      </c>
      <c r="C1233" t="s">
        <v>1616</v>
      </c>
      <c r="D1233" t="s">
        <v>1617</v>
      </c>
      <c r="E1233" t="s">
        <v>1618</v>
      </c>
      <c r="G1233" s="1">
        <v>18929.411541148071</v>
      </c>
      <c r="H1233" s="1">
        <v>14.741132</v>
      </c>
      <c r="I1233" s="2">
        <v>279040.95421038719</v>
      </c>
      <c r="J1233" s="3">
        <v>1.7669502698252459E-3</v>
      </c>
      <c r="K1233" s="4">
        <v>157922358.63999999</v>
      </c>
      <c r="L1233" s="5">
        <v>6850001</v>
      </c>
      <c r="M1233" s="6">
        <v>23.054355560000001</v>
      </c>
      <c r="N1233" s="7" t="str">
        <f>IF(ISNUMBER(_xll.BDP($C1233, "DELTA_MID")),_xll.BDP($C1233, "DELTA_MID")," ")</f>
        <v xml:space="preserve"> </v>
      </c>
      <c r="O1233" s="7" t="str">
        <f>IF(ISNUMBER(N1233),_xll.BDP($C1233, "OPT_UNDL_TICKER")," ")</f>
        <v xml:space="preserve"> </v>
      </c>
      <c r="P1233" s="8" t="str">
        <f>IF(ISNUMBER(N1233),_xll.BDP($C1233, "OPT_UNDL_PX")," ")</f>
        <v xml:space="preserve"> </v>
      </c>
      <c r="Q1233" s="7" t="str">
        <f t="shared" si="19"/>
        <v xml:space="preserve"> </v>
      </c>
      <c r="R1233" s="8" t="str">
        <f>IF(ISNUMBER(_xll.BDP($T1233&amp;" Index","DUR_ADJ_OAS_MID")),_xll.BDP($T1233&amp;" Index","DUR_ADJ_OAS_MID"),IF(ISNUMBER(_xll.BDP($T1233&amp;" Govt","DUR_ADJ_OAS_MID")),_xll.BDP($T1233&amp;" Govt","DUR_ADJ_OAS_MID")," "))</f>
        <v xml:space="preserve"> </v>
      </c>
      <c r="S1233" s="7" t="str">
        <f ca="1">IF(AND(A1232="SVOL",C1232="Cash"),                                     SUM(INDIRECT(ADDRESS(ROW()-(COUNTIF(A:A,"SVOL")),COLUMN())):INDIRECT(ADDRESS(ROW()-1,COLUMN()))),                                    IF(AND(A1233="TYA",C1233="Cash"), SUM(INDIRECT(ADDRESS(ROW()-(COUNTIF(A:A,"TYA")-1),COLUMN())):INDIRECT(ADDRESS(ROW()-1,COLUMN()))),                                    IF(AND(A1233="SVOL",ISNUMBER(FIND(" Govt",C1233))),"", IF(AND(A1233="SVOL",ISNUMBER(FIND(" Index",C1233))),J1233,                                    IF(ISNUMBER(N1233),Q1233*N1233,IF(ISNUMBER(R1233),J1233*R1233," "))))))</f>
        <v xml:space="preserve"> </v>
      </c>
      <c r="AB1233" s="8" t="s">
        <v>4216</v>
      </c>
      <c r="AG1233" s="17" t="s">
        <v>6276</v>
      </c>
    </row>
    <row r="1234" spans="1:33" x14ac:dyDescent="0.35">
      <c r="A1234" t="s">
        <v>1560</v>
      </c>
      <c r="B1234" t="s">
        <v>1619</v>
      </c>
      <c r="C1234" t="s">
        <v>1620</v>
      </c>
      <c r="D1234" t="s">
        <v>1621</v>
      </c>
      <c r="E1234" t="s">
        <v>1622</v>
      </c>
      <c r="G1234" s="1">
        <v>8928.3724435748409</v>
      </c>
      <c r="H1234" s="1">
        <v>49.684718999999987</v>
      </c>
      <c r="I1234" s="2">
        <v>443603.67598635919</v>
      </c>
      <c r="J1234" s="3">
        <v>2.80899854717595E-3</v>
      </c>
      <c r="K1234" s="4">
        <v>157922358.63999999</v>
      </c>
      <c r="L1234" s="5">
        <v>6850001</v>
      </c>
      <c r="M1234" s="6">
        <v>23.054355560000001</v>
      </c>
      <c r="N1234" s="7" t="str">
        <f>IF(ISNUMBER(_xll.BDP($C1234, "DELTA_MID")),_xll.BDP($C1234, "DELTA_MID")," ")</f>
        <v xml:space="preserve"> </v>
      </c>
      <c r="O1234" s="7" t="str">
        <f>IF(ISNUMBER(N1234),_xll.BDP($C1234, "OPT_UNDL_TICKER")," ")</f>
        <v xml:space="preserve"> </v>
      </c>
      <c r="P1234" s="8" t="str">
        <f>IF(ISNUMBER(N1234),_xll.BDP($C1234, "OPT_UNDL_PX")," ")</f>
        <v xml:space="preserve"> </v>
      </c>
      <c r="Q1234" s="7" t="str">
        <f t="shared" si="19"/>
        <v xml:space="preserve"> </v>
      </c>
      <c r="R1234" s="8" t="str">
        <f>IF(ISNUMBER(_xll.BDP($T1234&amp;" Index","DUR_ADJ_OAS_MID")),_xll.BDP($T1234&amp;" Index","DUR_ADJ_OAS_MID"),IF(ISNUMBER(_xll.BDP($T1234&amp;" Govt","DUR_ADJ_OAS_MID")),_xll.BDP($T1234&amp;" Govt","DUR_ADJ_OAS_MID")," "))</f>
        <v xml:space="preserve"> </v>
      </c>
      <c r="S1234" s="7" t="str">
        <f ca="1">IF(AND(A1233="SVOL",C1233="Cash"),                                     SUM(INDIRECT(ADDRESS(ROW()-(COUNTIF(A:A,"SVOL")),COLUMN())):INDIRECT(ADDRESS(ROW()-1,COLUMN()))),                                    IF(AND(A1234="TYA",C1234="Cash"), SUM(INDIRECT(ADDRESS(ROW()-(COUNTIF(A:A,"TYA")-1),COLUMN())):INDIRECT(ADDRESS(ROW()-1,COLUMN()))),                                    IF(AND(A1234="SVOL",ISNUMBER(FIND(" Govt",C1234))),"", IF(AND(A1234="SVOL",ISNUMBER(FIND(" Index",C1234))),J1234,                                    IF(ISNUMBER(N1234),Q1234*N1234,IF(ISNUMBER(R1234),J1234*R1234," "))))))</f>
        <v xml:space="preserve"> </v>
      </c>
      <c r="AB1234" s="8" t="s">
        <v>4216</v>
      </c>
      <c r="AG1234" s="17" t="s">
        <v>6276</v>
      </c>
    </row>
    <row r="1235" spans="1:33" x14ac:dyDescent="0.35">
      <c r="A1235" t="s">
        <v>1560</v>
      </c>
      <c r="B1235" t="s">
        <v>1623</v>
      </c>
      <c r="C1235" t="s">
        <v>1624</v>
      </c>
      <c r="D1235" t="s">
        <v>1625</v>
      </c>
      <c r="E1235" t="s">
        <v>1626</v>
      </c>
      <c r="G1235" s="1">
        <v>51060.874208430178</v>
      </c>
      <c r="H1235" s="1">
        <v>7.6686869999999994</v>
      </c>
      <c r="I1235" s="2">
        <v>391569.86225082382</v>
      </c>
      <c r="J1235" s="3">
        <v>2.479508700496597E-3</v>
      </c>
      <c r="K1235" s="4">
        <v>157922358.63999999</v>
      </c>
      <c r="L1235" s="5">
        <v>6850001</v>
      </c>
      <c r="M1235" s="6">
        <v>23.054355560000001</v>
      </c>
      <c r="N1235" s="7" t="str">
        <f>IF(ISNUMBER(_xll.BDP($C1235, "DELTA_MID")),_xll.BDP($C1235, "DELTA_MID")," ")</f>
        <v xml:space="preserve"> </v>
      </c>
      <c r="O1235" s="7" t="str">
        <f>IF(ISNUMBER(N1235),_xll.BDP($C1235, "OPT_UNDL_TICKER")," ")</f>
        <v xml:space="preserve"> </v>
      </c>
      <c r="P1235" s="8" t="str">
        <f>IF(ISNUMBER(N1235),_xll.BDP($C1235, "OPT_UNDL_PX")," ")</f>
        <v xml:space="preserve"> </v>
      </c>
      <c r="Q1235" s="7" t="str">
        <f t="shared" si="19"/>
        <v xml:space="preserve"> </v>
      </c>
      <c r="R1235" s="8" t="str">
        <f>IF(ISNUMBER(_xll.BDP($T1235&amp;" Index","DUR_ADJ_OAS_MID")),_xll.BDP($T1235&amp;" Index","DUR_ADJ_OAS_MID"),IF(ISNUMBER(_xll.BDP($T1235&amp;" Govt","DUR_ADJ_OAS_MID")),_xll.BDP($T1235&amp;" Govt","DUR_ADJ_OAS_MID")," "))</f>
        <v xml:space="preserve"> </v>
      </c>
      <c r="S1235" s="7" t="str">
        <f ca="1">IF(AND(A1234="SVOL",C1234="Cash"),                                     SUM(INDIRECT(ADDRESS(ROW()-(COUNTIF(A:A,"SVOL")),COLUMN())):INDIRECT(ADDRESS(ROW()-1,COLUMN()))),                                    IF(AND(A1235="TYA",C1235="Cash"), SUM(INDIRECT(ADDRESS(ROW()-(COUNTIF(A:A,"TYA")-1),COLUMN())):INDIRECT(ADDRESS(ROW()-1,COLUMN()))),                                    IF(AND(A1235="SVOL",ISNUMBER(FIND(" Govt",C1235))),"", IF(AND(A1235="SVOL",ISNUMBER(FIND(" Index",C1235))),J1235,                                    IF(ISNUMBER(N1235),Q1235*N1235,IF(ISNUMBER(R1235),J1235*R1235," "))))))</f>
        <v xml:space="preserve"> </v>
      </c>
      <c r="AB1235" s="8" t="s">
        <v>4216</v>
      </c>
      <c r="AG1235" s="17" t="s">
        <v>6276</v>
      </c>
    </row>
    <row r="1236" spans="1:33" x14ac:dyDescent="0.35">
      <c r="A1236" t="s">
        <v>1560</v>
      </c>
      <c r="B1236" t="s">
        <v>1627</v>
      </c>
      <c r="C1236" t="s">
        <v>1628</v>
      </c>
      <c r="D1236" t="s">
        <v>1629</v>
      </c>
      <c r="E1236" t="s">
        <v>1630</v>
      </c>
      <c r="G1236" s="1">
        <v>22714.080425560951</v>
      </c>
      <c r="H1236" s="1">
        <v>36.599110000000003</v>
      </c>
      <c r="I1236" s="2">
        <v>831315.12804395182</v>
      </c>
      <c r="J1236" s="3">
        <v>5.2640749239252363E-3</v>
      </c>
      <c r="K1236" s="4">
        <v>157922358.63999999</v>
      </c>
      <c r="L1236" s="5">
        <v>6850001</v>
      </c>
      <c r="M1236" s="6">
        <v>23.054355560000001</v>
      </c>
      <c r="N1236" s="7" t="str">
        <f>IF(ISNUMBER(_xll.BDP($C1236, "DELTA_MID")),_xll.BDP($C1236, "DELTA_MID")," ")</f>
        <v xml:space="preserve"> </v>
      </c>
      <c r="O1236" s="7" t="str">
        <f>IF(ISNUMBER(N1236),_xll.BDP($C1236, "OPT_UNDL_TICKER")," ")</f>
        <v xml:space="preserve"> </v>
      </c>
      <c r="P1236" s="8" t="str">
        <f>IF(ISNUMBER(N1236),_xll.BDP($C1236, "OPT_UNDL_PX")," ")</f>
        <v xml:space="preserve"> </v>
      </c>
      <c r="Q1236" s="7" t="str">
        <f t="shared" si="19"/>
        <v xml:space="preserve"> </v>
      </c>
      <c r="R1236" s="8" t="str">
        <f>IF(ISNUMBER(_xll.BDP($T1236&amp;" Index","DUR_ADJ_OAS_MID")),_xll.BDP($T1236&amp;" Index","DUR_ADJ_OAS_MID"),IF(ISNUMBER(_xll.BDP($T1236&amp;" Govt","DUR_ADJ_OAS_MID")),_xll.BDP($T1236&amp;" Govt","DUR_ADJ_OAS_MID")," "))</f>
        <v xml:space="preserve"> </v>
      </c>
      <c r="S1236" s="7" t="str">
        <f ca="1">IF(AND(A1235="SVOL",C1235="Cash"),                                     SUM(INDIRECT(ADDRESS(ROW()-(COUNTIF(A:A,"SVOL")),COLUMN())):INDIRECT(ADDRESS(ROW()-1,COLUMN()))),                                    IF(AND(A1236="TYA",C1236="Cash"), SUM(INDIRECT(ADDRESS(ROW()-(COUNTIF(A:A,"TYA")-1),COLUMN())):INDIRECT(ADDRESS(ROW()-1,COLUMN()))),                                    IF(AND(A1236="SVOL",ISNUMBER(FIND(" Govt",C1236))),"", IF(AND(A1236="SVOL",ISNUMBER(FIND(" Index",C1236))),J1236,                                    IF(ISNUMBER(N1236),Q1236*N1236,IF(ISNUMBER(R1236),J1236*R1236," "))))))</f>
        <v xml:space="preserve"> </v>
      </c>
      <c r="AB1236" s="8" t="s">
        <v>4216</v>
      </c>
      <c r="AG1236" s="17" t="s">
        <v>6276</v>
      </c>
    </row>
    <row r="1237" spans="1:33" x14ac:dyDescent="0.35">
      <c r="A1237" t="s">
        <v>1560</v>
      </c>
      <c r="B1237" t="s">
        <v>1631</v>
      </c>
      <c r="C1237" t="s">
        <v>1632</v>
      </c>
      <c r="D1237" t="s">
        <v>1633</v>
      </c>
      <c r="E1237" t="s">
        <v>1634</v>
      </c>
      <c r="G1237" s="1">
        <v>15803.631789225161</v>
      </c>
      <c r="H1237" s="1">
        <v>14.744303499999999</v>
      </c>
      <c r="I1237" s="2">
        <v>233013.54350258381</v>
      </c>
      <c r="J1237" s="3">
        <v>1.475494322078622E-3</v>
      </c>
      <c r="K1237" s="4">
        <v>157922358.63999999</v>
      </c>
      <c r="L1237" s="5">
        <v>6850001</v>
      </c>
      <c r="M1237" s="6">
        <v>23.054355560000001</v>
      </c>
      <c r="N1237" s="7" t="str">
        <f>IF(ISNUMBER(_xll.BDP($C1237, "DELTA_MID")),_xll.BDP($C1237, "DELTA_MID")," ")</f>
        <v xml:space="preserve"> </v>
      </c>
      <c r="O1237" s="7" t="str">
        <f>IF(ISNUMBER(N1237),_xll.BDP($C1237, "OPT_UNDL_TICKER")," ")</f>
        <v xml:space="preserve"> </v>
      </c>
      <c r="P1237" s="8" t="str">
        <f>IF(ISNUMBER(N1237),_xll.BDP($C1237, "OPT_UNDL_PX")," ")</f>
        <v xml:space="preserve"> </v>
      </c>
      <c r="Q1237" s="7" t="str">
        <f t="shared" si="19"/>
        <v xml:space="preserve"> </v>
      </c>
      <c r="R1237" s="8" t="str">
        <f>IF(ISNUMBER(_xll.BDP($T1237&amp;" Index","DUR_ADJ_OAS_MID")),_xll.BDP($T1237&amp;" Index","DUR_ADJ_OAS_MID"),IF(ISNUMBER(_xll.BDP($T1237&amp;" Govt","DUR_ADJ_OAS_MID")),_xll.BDP($T1237&amp;" Govt","DUR_ADJ_OAS_MID")," "))</f>
        <v xml:space="preserve"> </v>
      </c>
      <c r="S1237" s="7" t="str">
        <f ca="1">IF(AND(A1236="SVOL",C1236="Cash"),                                     SUM(INDIRECT(ADDRESS(ROW()-(COUNTIF(A:A,"SVOL")),COLUMN())):INDIRECT(ADDRESS(ROW()-1,COLUMN()))),                                    IF(AND(A1237="TYA",C1237="Cash"), SUM(INDIRECT(ADDRESS(ROW()-(COUNTIF(A:A,"TYA")-1),COLUMN())):INDIRECT(ADDRESS(ROW()-1,COLUMN()))),                                    IF(AND(A1237="SVOL",ISNUMBER(FIND(" Govt",C1237))),"", IF(AND(A1237="SVOL",ISNUMBER(FIND(" Index",C1237))),J1237,                                    IF(ISNUMBER(N1237),Q1237*N1237,IF(ISNUMBER(R1237),J1237*R1237," "))))))</f>
        <v xml:space="preserve"> </v>
      </c>
      <c r="AB1237" s="8" t="s">
        <v>4216</v>
      </c>
      <c r="AG1237" s="17" t="s">
        <v>6276</v>
      </c>
    </row>
    <row r="1238" spans="1:33" x14ac:dyDescent="0.35">
      <c r="A1238" t="s">
        <v>1560</v>
      </c>
      <c r="B1238" t="s">
        <v>1635</v>
      </c>
      <c r="C1238" t="s">
        <v>1636</v>
      </c>
      <c r="D1238" t="s">
        <v>1637</v>
      </c>
      <c r="E1238" t="s">
        <v>1638</v>
      </c>
      <c r="G1238" s="1">
        <v>26889.471778964191</v>
      </c>
      <c r="H1238" s="1">
        <v>5.7582909999999989</v>
      </c>
      <c r="I1238" s="2">
        <v>154837.4033395634</v>
      </c>
      <c r="J1238" s="3">
        <v>9.8046536711455146E-4</v>
      </c>
      <c r="K1238" s="4">
        <v>157922358.63999999</v>
      </c>
      <c r="L1238" s="5">
        <v>6850001</v>
      </c>
      <c r="M1238" s="6">
        <v>23.054355560000001</v>
      </c>
      <c r="N1238" s="7" t="str">
        <f>IF(ISNUMBER(_xll.BDP($C1238, "DELTA_MID")),_xll.BDP($C1238, "DELTA_MID")," ")</f>
        <v xml:space="preserve"> </v>
      </c>
      <c r="O1238" s="7" t="str">
        <f>IF(ISNUMBER(N1238),_xll.BDP($C1238, "OPT_UNDL_TICKER")," ")</f>
        <v xml:space="preserve"> </v>
      </c>
      <c r="P1238" s="8" t="str">
        <f>IF(ISNUMBER(N1238),_xll.BDP($C1238, "OPT_UNDL_PX")," ")</f>
        <v xml:space="preserve"> </v>
      </c>
      <c r="Q1238" s="7" t="str">
        <f t="shared" si="19"/>
        <v xml:space="preserve"> </v>
      </c>
      <c r="R1238" s="8" t="str">
        <f>IF(ISNUMBER(_xll.BDP($T1238&amp;" Index","DUR_ADJ_OAS_MID")),_xll.BDP($T1238&amp;" Index","DUR_ADJ_OAS_MID"),IF(ISNUMBER(_xll.BDP($T1238&amp;" Govt","DUR_ADJ_OAS_MID")),_xll.BDP($T1238&amp;" Govt","DUR_ADJ_OAS_MID")," "))</f>
        <v xml:space="preserve"> </v>
      </c>
      <c r="S1238" s="7" t="str">
        <f ca="1">IF(AND(A1237="SVOL",C1237="Cash"),                                     SUM(INDIRECT(ADDRESS(ROW()-(COUNTIF(A:A,"SVOL")),COLUMN())):INDIRECT(ADDRESS(ROW()-1,COLUMN()))),                                    IF(AND(A1238="TYA",C1238="Cash"), SUM(INDIRECT(ADDRESS(ROW()-(COUNTIF(A:A,"TYA")-1),COLUMN())):INDIRECT(ADDRESS(ROW()-1,COLUMN()))),                                    IF(AND(A1238="SVOL",ISNUMBER(FIND(" Govt",C1238))),"", IF(AND(A1238="SVOL",ISNUMBER(FIND(" Index",C1238))),J1238,                                    IF(ISNUMBER(N1238),Q1238*N1238,IF(ISNUMBER(R1238),J1238*R1238," "))))))</f>
        <v xml:space="preserve"> </v>
      </c>
      <c r="AB1238" s="8" t="s">
        <v>4216</v>
      </c>
      <c r="AG1238" s="17" t="s">
        <v>6276</v>
      </c>
    </row>
    <row r="1239" spans="1:33" x14ac:dyDescent="0.35">
      <c r="A1239" t="s">
        <v>1560</v>
      </c>
      <c r="B1239" t="s">
        <v>1639</v>
      </c>
      <c r="C1239" t="s">
        <v>1640</v>
      </c>
      <c r="D1239" t="s">
        <v>1641</v>
      </c>
      <c r="E1239" t="s">
        <v>1642</v>
      </c>
      <c r="G1239" s="1">
        <v>4428.9969311019531</v>
      </c>
      <c r="H1239" s="1">
        <v>292.53915999999998</v>
      </c>
      <c r="I1239" s="2">
        <v>1295655.041867143</v>
      </c>
      <c r="J1239" s="3">
        <v>8.2043800068913614E-3</v>
      </c>
      <c r="K1239" s="4">
        <v>157922358.63999999</v>
      </c>
      <c r="L1239" s="5">
        <v>6850001</v>
      </c>
      <c r="M1239" s="6">
        <v>23.054355560000001</v>
      </c>
      <c r="N1239" s="7" t="str">
        <f>IF(ISNUMBER(_xll.BDP($C1239, "DELTA_MID")),_xll.BDP($C1239, "DELTA_MID")," ")</f>
        <v xml:space="preserve"> </v>
      </c>
      <c r="O1239" s="7" t="str">
        <f>IF(ISNUMBER(N1239),_xll.BDP($C1239, "OPT_UNDL_TICKER")," ")</f>
        <v xml:space="preserve"> </v>
      </c>
      <c r="P1239" s="8" t="str">
        <f>IF(ISNUMBER(N1239),_xll.BDP($C1239, "OPT_UNDL_PX")," ")</f>
        <v xml:space="preserve"> </v>
      </c>
      <c r="Q1239" s="7" t="str">
        <f t="shared" si="19"/>
        <v xml:space="preserve"> </v>
      </c>
      <c r="R1239" s="8" t="str">
        <f>IF(ISNUMBER(_xll.BDP($T1239&amp;" Index","DUR_ADJ_OAS_MID")),_xll.BDP($T1239&amp;" Index","DUR_ADJ_OAS_MID"),IF(ISNUMBER(_xll.BDP($T1239&amp;" Govt","DUR_ADJ_OAS_MID")),_xll.BDP($T1239&amp;" Govt","DUR_ADJ_OAS_MID")," "))</f>
        <v xml:space="preserve"> </v>
      </c>
      <c r="S1239" s="7" t="str">
        <f ca="1">IF(AND(A1238="SVOL",C1238="Cash"),                                     SUM(INDIRECT(ADDRESS(ROW()-(COUNTIF(A:A,"SVOL")),COLUMN())):INDIRECT(ADDRESS(ROW()-1,COLUMN()))),                                    IF(AND(A1239="TYA",C1239="Cash"), SUM(INDIRECT(ADDRESS(ROW()-(COUNTIF(A:A,"TYA")-1),COLUMN())):INDIRECT(ADDRESS(ROW()-1,COLUMN()))),                                    IF(AND(A1239="SVOL",ISNUMBER(FIND(" Govt",C1239))),"", IF(AND(A1239="SVOL",ISNUMBER(FIND(" Index",C1239))),J1239,                                    IF(ISNUMBER(N1239),Q1239*N1239,IF(ISNUMBER(R1239),J1239*R1239," "))))))</f>
        <v xml:space="preserve"> </v>
      </c>
      <c r="AB1239" s="8" t="s">
        <v>4216</v>
      </c>
      <c r="AG1239" s="17" t="s">
        <v>6276</v>
      </c>
    </row>
    <row r="1240" spans="1:33" x14ac:dyDescent="0.35">
      <c r="A1240" t="s">
        <v>1560</v>
      </c>
      <c r="B1240" t="s">
        <v>1643</v>
      </c>
      <c r="C1240" t="s">
        <v>1644</v>
      </c>
      <c r="D1240" t="s">
        <v>1645</v>
      </c>
      <c r="E1240" t="s">
        <v>1646</v>
      </c>
      <c r="G1240" s="1">
        <v>4817.2925524588363</v>
      </c>
      <c r="H1240" s="1">
        <v>28.143891</v>
      </c>
      <c r="I1240" s="2">
        <v>135577.3565115133</v>
      </c>
      <c r="J1240" s="3">
        <v>8.5850640580017925E-4</v>
      </c>
      <c r="K1240" s="4">
        <v>157922358.63999999</v>
      </c>
      <c r="L1240" s="5">
        <v>6850001</v>
      </c>
      <c r="M1240" s="6">
        <v>23.054355560000001</v>
      </c>
      <c r="N1240" s="7" t="str">
        <f>IF(ISNUMBER(_xll.BDP($C1240, "DELTA_MID")),_xll.BDP($C1240, "DELTA_MID")," ")</f>
        <v xml:space="preserve"> </v>
      </c>
      <c r="O1240" s="7" t="str">
        <f>IF(ISNUMBER(N1240),_xll.BDP($C1240, "OPT_UNDL_TICKER")," ")</f>
        <v xml:space="preserve"> </v>
      </c>
      <c r="P1240" s="8" t="str">
        <f>IF(ISNUMBER(N1240),_xll.BDP($C1240, "OPT_UNDL_PX")," ")</f>
        <v xml:space="preserve"> </v>
      </c>
      <c r="Q1240" s="7" t="str">
        <f t="shared" si="19"/>
        <v xml:space="preserve"> </v>
      </c>
      <c r="R1240" s="8" t="str">
        <f>IF(ISNUMBER(_xll.BDP($T1240&amp;" Index","DUR_ADJ_OAS_MID")),_xll.BDP($T1240&amp;" Index","DUR_ADJ_OAS_MID"),IF(ISNUMBER(_xll.BDP($T1240&amp;" Govt","DUR_ADJ_OAS_MID")),_xll.BDP($T1240&amp;" Govt","DUR_ADJ_OAS_MID")," "))</f>
        <v xml:space="preserve"> </v>
      </c>
      <c r="S1240" s="7" t="str">
        <f ca="1">IF(AND(A1239="SVOL",C1239="Cash"),                                     SUM(INDIRECT(ADDRESS(ROW()-(COUNTIF(A:A,"SVOL")),COLUMN())):INDIRECT(ADDRESS(ROW()-1,COLUMN()))),                                    IF(AND(A1240="TYA",C1240="Cash"), SUM(INDIRECT(ADDRESS(ROW()-(COUNTIF(A:A,"TYA")-1),COLUMN())):INDIRECT(ADDRESS(ROW()-1,COLUMN()))),                                    IF(AND(A1240="SVOL",ISNUMBER(FIND(" Govt",C1240))),"", IF(AND(A1240="SVOL",ISNUMBER(FIND(" Index",C1240))),J1240,                                    IF(ISNUMBER(N1240),Q1240*N1240,IF(ISNUMBER(R1240),J1240*R1240," "))))))</f>
        <v xml:space="preserve"> </v>
      </c>
      <c r="AB1240" s="8" t="s">
        <v>4216</v>
      </c>
      <c r="AG1240" s="17" t="s">
        <v>6276</v>
      </c>
    </row>
    <row r="1241" spans="1:33" x14ac:dyDescent="0.35">
      <c r="A1241" t="s">
        <v>1560</v>
      </c>
      <c r="B1241" t="s">
        <v>1647</v>
      </c>
      <c r="C1241" t="s">
        <v>1648</v>
      </c>
      <c r="D1241" t="s">
        <v>1649</v>
      </c>
      <c r="E1241" t="s">
        <v>1650</v>
      </c>
      <c r="G1241" s="1">
        <v>26796.038145075181</v>
      </c>
      <c r="H1241" s="1">
        <v>20.532291000000001</v>
      </c>
      <c r="I1241" s="2">
        <v>550184.05284178397</v>
      </c>
      <c r="J1241" s="3">
        <v>3.4838895364777589E-3</v>
      </c>
      <c r="K1241" s="4">
        <v>157922358.63999999</v>
      </c>
      <c r="L1241" s="5">
        <v>6850001</v>
      </c>
      <c r="M1241" s="6">
        <v>23.054355560000001</v>
      </c>
      <c r="N1241" s="7" t="str">
        <f>IF(ISNUMBER(_xll.BDP($C1241, "DELTA_MID")),_xll.BDP($C1241, "DELTA_MID")," ")</f>
        <v xml:space="preserve"> </v>
      </c>
      <c r="O1241" s="7" t="str">
        <f>IF(ISNUMBER(N1241),_xll.BDP($C1241, "OPT_UNDL_TICKER")," ")</f>
        <v xml:space="preserve"> </v>
      </c>
      <c r="P1241" s="8" t="str">
        <f>IF(ISNUMBER(N1241),_xll.BDP($C1241, "OPT_UNDL_PX")," ")</f>
        <v xml:space="preserve"> </v>
      </c>
      <c r="Q1241" s="7" t="str">
        <f t="shared" si="19"/>
        <v xml:space="preserve"> </v>
      </c>
      <c r="R1241" s="8" t="str">
        <f>IF(ISNUMBER(_xll.BDP($T1241&amp;" Index","DUR_ADJ_OAS_MID")),_xll.BDP($T1241&amp;" Index","DUR_ADJ_OAS_MID"),IF(ISNUMBER(_xll.BDP($T1241&amp;" Govt","DUR_ADJ_OAS_MID")),_xll.BDP($T1241&amp;" Govt","DUR_ADJ_OAS_MID")," "))</f>
        <v xml:space="preserve"> </v>
      </c>
      <c r="S1241" s="7" t="str">
        <f ca="1">IF(AND(A1240="SVOL",C1240="Cash"),                                     SUM(INDIRECT(ADDRESS(ROW()-(COUNTIF(A:A,"SVOL")),COLUMN())):INDIRECT(ADDRESS(ROW()-1,COLUMN()))),                                    IF(AND(A1241="TYA",C1241="Cash"), SUM(INDIRECT(ADDRESS(ROW()-(COUNTIF(A:A,"TYA")-1),COLUMN())):INDIRECT(ADDRESS(ROW()-1,COLUMN()))),                                    IF(AND(A1241="SVOL",ISNUMBER(FIND(" Govt",C1241))),"", IF(AND(A1241="SVOL",ISNUMBER(FIND(" Index",C1241))),J1241,                                    IF(ISNUMBER(N1241),Q1241*N1241,IF(ISNUMBER(R1241),J1241*R1241," "))))))</f>
        <v xml:space="preserve"> </v>
      </c>
      <c r="AB1241" s="8" t="s">
        <v>4216</v>
      </c>
      <c r="AG1241" s="17" t="s">
        <v>6276</v>
      </c>
    </row>
    <row r="1242" spans="1:33" x14ac:dyDescent="0.35">
      <c r="A1242" t="s">
        <v>1560</v>
      </c>
      <c r="B1242" t="s">
        <v>1651</v>
      </c>
      <c r="C1242" t="s">
        <v>1652</v>
      </c>
      <c r="D1242" t="s">
        <v>1653</v>
      </c>
      <c r="E1242" t="s">
        <v>1654</v>
      </c>
      <c r="G1242" s="1">
        <v>13718.96967206539</v>
      </c>
      <c r="H1242" s="1">
        <v>28.911394000000001</v>
      </c>
      <c r="I1242" s="2">
        <v>396634.53746313328</v>
      </c>
      <c r="J1242" s="3">
        <v>2.5115793664613499E-3</v>
      </c>
      <c r="K1242" s="4">
        <v>157922358.63999999</v>
      </c>
      <c r="L1242" s="5">
        <v>6850001</v>
      </c>
      <c r="M1242" s="6">
        <v>23.054355560000001</v>
      </c>
      <c r="N1242" s="7" t="str">
        <f>IF(ISNUMBER(_xll.BDP($C1242, "DELTA_MID")),_xll.BDP($C1242, "DELTA_MID")," ")</f>
        <v xml:space="preserve"> </v>
      </c>
      <c r="O1242" s="7" t="str">
        <f>IF(ISNUMBER(N1242),_xll.BDP($C1242, "OPT_UNDL_TICKER")," ")</f>
        <v xml:space="preserve"> </v>
      </c>
      <c r="P1242" s="8" t="str">
        <f>IF(ISNUMBER(N1242),_xll.BDP($C1242, "OPT_UNDL_PX")," ")</f>
        <v xml:space="preserve"> </v>
      </c>
      <c r="Q1242" s="7" t="str">
        <f t="shared" si="19"/>
        <v xml:space="preserve"> </v>
      </c>
      <c r="R1242" s="8" t="str">
        <f>IF(ISNUMBER(_xll.BDP($T1242&amp;" Index","DUR_ADJ_OAS_MID")),_xll.BDP($T1242&amp;" Index","DUR_ADJ_OAS_MID"),IF(ISNUMBER(_xll.BDP($T1242&amp;" Govt","DUR_ADJ_OAS_MID")),_xll.BDP($T1242&amp;" Govt","DUR_ADJ_OAS_MID")," "))</f>
        <v xml:space="preserve"> </v>
      </c>
      <c r="S1242" s="7" t="str">
        <f ca="1">IF(AND(A1241="SVOL",C1241="Cash"),                                     SUM(INDIRECT(ADDRESS(ROW()-(COUNTIF(A:A,"SVOL")),COLUMN())):INDIRECT(ADDRESS(ROW()-1,COLUMN()))),                                    IF(AND(A1242="TYA",C1242="Cash"), SUM(INDIRECT(ADDRESS(ROW()-(COUNTIF(A:A,"TYA")-1),COLUMN())):INDIRECT(ADDRESS(ROW()-1,COLUMN()))),                                    IF(AND(A1242="SVOL",ISNUMBER(FIND(" Govt",C1242))),"", IF(AND(A1242="SVOL",ISNUMBER(FIND(" Index",C1242))),J1242,                                    IF(ISNUMBER(N1242),Q1242*N1242,IF(ISNUMBER(R1242),J1242*R1242," "))))))</f>
        <v xml:space="preserve"> </v>
      </c>
      <c r="AB1242" s="8" t="s">
        <v>4216</v>
      </c>
      <c r="AG1242" s="17" t="s">
        <v>6276</v>
      </c>
    </row>
    <row r="1243" spans="1:33" x14ac:dyDescent="0.35">
      <c r="A1243" t="s">
        <v>1560</v>
      </c>
      <c r="B1243" t="s">
        <v>1655</v>
      </c>
      <c r="C1243" t="s">
        <v>1656</v>
      </c>
      <c r="D1243" t="s">
        <v>1657</v>
      </c>
      <c r="E1243" t="s">
        <v>1658</v>
      </c>
      <c r="G1243" s="1">
        <v>156438.23872560469</v>
      </c>
      <c r="H1243" s="1">
        <v>8.7247965000000001</v>
      </c>
      <c r="I1243" s="2">
        <v>1364891.7976993199</v>
      </c>
      <c r="J1243" s="3">
        <v>8.6428027636715424E-3</v>
      </c>
      <c r="K1243" s="4">
        <v>157922358.63999999</v>
      </c>
      <c r="L1243" s="5">
        <v>6850001</v>
      </c>
      <c r="M1243" s="6">
        <v>23.054355560000001</v>
      </c>
      <c r="N1243" s="7" t="str">
        <f>IF(ISNUMBER(_xll.BDP($C1243, "DELTA_MID")),_xll.BDP($C1243, "DELTA_MID")," ")</f>
        <v xml:space="preserve"> </v>
      </c>
      <c r="O1243" s="7" t="str">
        <f>IF(ISNUMBER(N1243),_xll.BDP($C1243, "OPT_UNDL_TICKER")," ")</f>
        <v xml:space="preserve"> </v>
      </c>
      <c r="P1243" s="8" t="str">
        <f>IF(ISNUMBER(N1243),_xll.BDP($C1243, "OPT_UNDL_PX")," ")</f>
        <v xml:space="preserve"> </v>
      </c>
      <c r="Q1243" s="7" t="str">
        <f t="shared" si="19"/>
        <v xml:space="preserve"> </v>
      </c>
      <c r="R1243" s="8" t="str">
        <f>IF(ISNUMBER(_xll.BDP($T1243&amp;" Index","DUR_ADJ_OAS_MID")),_xll.BDP($T1243&amp;" Index","DUR_ADJ_OAS_MID"),IF(ISNUMBER(_xll.BDP($T1243&amp;" Govt","DUR_ADJ_OAS_MID")),_xll.BDP($T1243&amp;" Govt","DUR_ADJ_OAS_MID")," "))</f>
        <v xml:space="preserve"> </v>
      </c>
      <c r="S1243" s="7" t="str">
        <f ca="1">IF(AND(A1242="SVOL",C1242="Cash"),                                     SUM(INDIRECT(ADDRESS(ROW()-(COUNTIF(A:A,"SVOL")),COLUMN())):INDIRECT(ADDRESS(ROW()-1,COLUMN()))),                                    IF(AND(A1243="TYA",C1243="Cash"), SUM(INDIRECT(ADDRESS(ROW()-(COUNTIF(A:A,"TYA")-1),COLUMN())):INDIRECT(ADDRESS(ROW()-1,COLUMN()))),                                    IF(AND(A1243="SVOL",ISNUMBER(FIND(" Govt",C1243))),"", IF(AND(A1243="SVOL",ISNUMBER(FIND(" Index",C1243))),J1243,                                    IF(ISNUMBER(N1243),Q1243*N1243,IF(ISNUMBER(R1243),J1243*R1243," "))))))</f>
        <v xml:space="preserve"> </v>
      </c>
      <c r="AB1243" s="8" t="s">
        <v>4216</v>
      </c>
      <c r="AG1243" s="17" t="s">
        <v>6276</v>
      </c>
    </row>
    <row r="1244" spans="1:33" x14ac:dyDescent="0.35">
      <c r="A1244" t="s">
        <v>1560</v>
      </c>
      <c r="B1244" t="s">
        <v>1659</v>
      </c>
      <c r="C1244" t="s">
        <v>1660</v>
      </c>
      <c r="D1244" t="s">
        <v>1661</v>
      </c>
      <c r="E1244" t="s">
        <v>1662</v>
      </c>
      <c r="G1244" s="1">
        <v>4915.5798816147981</v>
      </c>
      <c r="H1244" s="1">
        <v>106.62582999999999</v>
      </c>
      <c r="I1244" s="2">
        <v>524127.78480847948</v>
      </c>
      <c r="J1244" s="3">
        <v>3.318895369358572E-3</v>
      </c>
      <c r="K1244" s="4">
        <v>157922358.63999999</v>
      </c>
      <c r="L1244" s="5">
        <v>6850001</v>
      </c>
      <c r="M1244" s="6">
        <v>23.054355560000001</v>
      </c>
      <c r="N1244" s="7" t="str">
        <f>IF(ISNUMBER(_xll.BDP($C1244, "DELTA_MID")),_xll.BDP($C1244, "DELTA_MID")," ")</f>
        <v xml:space="preserve"> </v>
      </c>
      <c r="O1244" s="7" t="str">
        <f>IF(ISNUMBER(N1244),_xll.BDP($C1244, "OPT_UNDL_TICKER")," ")</f>
        <v xml:space="preserve"> </v>
      </c>
      <c r="P1244" s="8" t="str">
        <f>IF(ISNUMBER(N1244),_xll.BDP($C1244, "OPT_UNDL_PX")," ")</f>
        <v xml:space="preserve"> </v>
      </c>
      <c r="Q1244" s="7" t="str">
        <f t="shared" si="19"/>
        <v xml:space="preserve"> </v>
      </c>
      <c r="R1244" s="8" t="str">
        <f>IF(ISNUMBER(_xll.BDP($T1244&amp;" Index","DUR_ADJ_OAS_MID")),_xll.BDP($T1244&amp;" Index","DUR_ADJ_OAS_MID"),IF(ISNUMBER(_xll.BDP($T1244&amp;" Govt","DUR_ADJ_OAS_MID")),_xll.BDP($T1244&amp;" Govt","DUR_ADJ_OAS_MID")," "))</f>
        <v xml:space="preserve"> </v>
      </c>
      <c r="S1244" s="7" t="str">
        <f ca="1">IF(AND(A1243="SVOL",C1243="Cash"),                                     SUM(INDIRECT(ADDRESS(ROW()-(COUNTIF(A:A,"SVOL")),COLUMN())):INDIRECT(ADDRESS(ROW()-1,COLUMN()))),                                    IF(AND(A1244="TYA",C1244="Cash"), SUM(INDIRECT(ADDRESS(ROW()-(COUNTIF(A:A,"TYA")-1),COLUMN())):INDIRECT(ADDRESS(ROW()-1,COLUMN()))),                                    IF(AND(A1244="SVOL",ISNUMBER(FIND(" Govt",C1244))),"", IF(AND(A1244="SVOL",ISNUMBER(FIND(" Index",C1244))),J1244,                                    IF(ISNUMBER(N1244),Q1244*N1244,IF(ISNUMBER(R1244),J1244*R1244," "))))))</f>
        <v xml:space="preserve"> </v>
      </c>
      <c r="AB1244" s="8" t="s">
        <v>4216</v>
      </c>
      <c r="AG1244" s="17" t="s">
        <v>6276</v>
      </c>
    </row>
    <row r="1245" spans="1:33" x14ac:dyDescent="0.35">
      <c r="A1245" t="s">
        <v>1560</v>
      </c>
      <c r="B1245" t="s">
        <v>1663</v>
      </c>
      <c r="C1245" t="s">
        <v>1664</v>
      </c>
      <c r="D1245" t="s">
        <v>1665</v>
      </c>
      <c r="E1245" t="s">
        <v>1666</v>
      </c>
      <c r="G1245" s="1">
        <v>10493.689167169779</v>
      </c>
      <c r="H1245" s="1">
        <v>27.877485</v>
      </c>
      <c r="I1245" s="2">
        <v>292537.66235243803</v>
      </c>
      <c r="J1245" s="3">
        <v>1.8524144704506801E-3</v>
      </c>
      <c r="K1245" s="4">
        <v>157922358.63999999</v>
      </c>
      <c r="L1245" s="5">
        <v>6850001</v>
      </c>
      <c r="M1245" s="6">
        <v>23.054355560000001</v>
      </c>
      <c r="N1245" s="7" t="str">
        <f>IF(ISNUMBER(_xll.BDP($C1245, "DELTA_MID")),_xll.BDP($C1245, "DELTA_MID")," ")</f>
        <v xml:space="preserve"> </v>
      </c>
      <c r="O1245" s="7" t="str">
        <f>IF(ISNUMBER(N1245),_xll.BDP($C1245, "OPT_UNDL_TICKER")," ")</f>
        <v xml:space="preserve"> </v>
      </c>
      <c r="P1245" s="8" t="str">
        <f>IF(ISNUMBER(N1245),_xll.BDP($C1245, "OPT_UNDL_PX")," ")</f>
        <v xml:space="preserve"> </v>
      </c>
      <c r="Q1245" s="7" t="str">
        <f t="shared" si="19"/>
        <v xml:space="preserve"> </v>
      </c>
      <c r="R1245" s="8" t="str">
        <f>IF(ISNUMBER(_xll.BDP($T1245&amp;" Index","DUR_ADJ_OAS_MID")),_xll.BDP($T1245&amp;" Index","DUR_ADJ_OAS_MID"),IF(ISNUMBER(_xll.BDP($T1245&amp;" Govt","DUR_ADJ_OAS_MID")),_xll.BDP($T1245&amp;" Govt","DUR_ADJ_OAS_MID")," "))</f>
        <v xml:space="preserve"> </v>
      </c>
      <c r="S1245" s="7" t="str">
        <f ca="1">IF(AND(A1244="SVOL",C1244="Cash"),                                     SUM(INDIRECT(ADDRESS(ROW()-(COUNTIF(A:A,"SVOL")),COLUMN())):INDIRECT(ADDRESS(ROW()-1,COLUMN()))),                                    IF(AND(A1245="TYA",C1245="Cash"), SUM(INDIRECT(ADDRESS(ROW()-(COUNTIF(A:A,"TYA")-1),COLUMN())):INDIRECT(ADDRESS(ROW()-1,COLUMN()))),                                    IF(AND(A1245="SVOL",ISNUMBER(FIND(" Govt",C1245))),"", IF(AND(A1245="SVOL",ISNUMBER(FIND(" Index",C1245))),J1245,                                    IF(ISNUMBER(N1245),Q1245*N1245,IF(ISNUMBER(R1245),J1245*R1245," "))))))</f>
        <v xml:space="preserve"> </v>
      </c>
      <c r="AB1245" s="8" t="s">
        <v>4216</v>
      </c>
      <c r="AG1245" s="17" t="s">
        <v>6276</v>
      </c>
    </row>
    <row r="1246" spans="1:33" x14ac:dyDescent="0.35">
      <c r="A1246" t="s">
        <v>1560</v>
      </c>
      <c r="B1246" t="s">
        <v>1667</v>
      </c>
      <c r="C1246" t="s">
        <v>1668</v>
      </c>
      <c r="D1246" t="s">
        <v>1669</v>
      </c>
      <c r="E1246" t="s">
        <v>1670</v>
      </c>
      <c r="G1246" s="1">
        <v>64383.054292421511</v>
      </c>
      <c r="H1246" s="1">
        <v>12.102444</v>
      </c>
      <c r="I1246" s="2">
        <v>779192.30912299093</v>
      </c>
      <c r="J1246" s="3">
        <v>4.9340214763334347E-3</v>
      </c>
      <c r="K1246" s="4">
        <v>157922358.63999999</v>
      </c>
      <c r="L1246" s="5">
        <v>6850001</v>
      </c>
      <c r="M1246" s="6">
        <v>23.054355560000001</v>
      </c>
      <c r="N1246" s="7" t="str">
        <f>IF(ISNUMBER(_xll.BDP($C1246, "DELTA_MID")),_xll.BDP($C1246, "DELTA_MID")," ")</f>
        <v xml:space="preserve"> </v>
      </c>
      <c r="O1246" s="7" t="str">
        <f>IF(ISNUMBER(N1246),_xll.BDP($C1246, "OPT_UNDL_TICKER")," ")</f>
        <v xml:space="preserve"> </v>
      </c>
      <c r="P1246" s="8" t="str">
        <f>IF(ISNUMBER(N1246),_xll.BDP($C1246, "OPT_UNDL_PX")," ")</f>
        <v xml:space="preserve"> </v>
      </c>
      <c r="Q1246" s="7" t="str">
        <f t="shared" si="19"/>
        <v xml:space="preserve"> </v>
      </c>
      <c r="R1246" s="8" t="str">
        <f>IF(ISNUMBER(_xll.BDP($T1246&amp;" Index","DUR_ADJ_OAS_MID")),_xll.BDP($T1246&amp;" Index","DUR_ADJ_OAS_MID"),IF(ISNUMBER(_xll.BDP($T1246&amp;" Govt","DUR_ADJ_OAS_MID")),_xll.BDP($T1246&amp;" Govt","DUR_ADJ_OAS_MID")," "))</f>
        <v xml:space="preserve"> </v>
      </c>
      <c r="S1246" s="7" t="str">
        <f ca="1">IF(AND(A1245="SVOL",C1245="Cash"),                                     SUM(INDIRECT(ADDRESS(ROW()-(COUNTIF(A:A,"SVOL")),COLUMN())):INDIRECT(ADDRESS(ROW()-1,COLUMN()))),                                    IF(AND(A1246="TYA",C1246="Cash"), SUM(INDIRECT(ADDRESS(ROW()-(COUNTIF(A:A,"TYA")-1),COLUMN())):INDIRECT(ADDRESS(ROW()-1,COLUMN()))),                                    IF(AND(A1246="SVOL",ISNUMBER(FIND(" Govt",C1246))),"", IF(AND(A1246="SVOL",ISNUMBER(FIND(" Index",C1246))),J1246,                                    IF(ISNUMBER(N1246),Q1246*N1246,IF(ISNUMBER(R1246),J1246*R1246," "))))))</f>
        <v xml:space="preserve"> </v>
      </c>
      <c r="AB1246" s="8" t="s">
        <v>4216</v>
      </c>
      <c r="AG1246" s="17" t="s">
        <v>6276</v>
      </c>
    </row>
    <row r="1247" spans="1:33" x14ac:dyDescent="0.35">
      <c r="A1247" t="s">
        <v>1560</v>
      </c>
      <c r="B1247" t="s">
        <v>1671</v>
      </c>
      <c r="C1247" t="s">
        <v>1672</v>
      </c>
      <c r="D1247" t="s">
        <v>1673</v>
      </c>
      <c r="E1247" t="s">
        <v>1674</v>
      </c>
      <c r="G1247" s="1">
        <v>10318.95613755918</v>
      </c>
      <c r="H1247" s="1">
        <v>82.554144999999991</v>
      </c>
      <c r="I1247" s="2">
        <v>851872.60122870037</v>
      </c>
      <c r="J1247" s="3">
        <v>5.3942494816115946E-3</v>
      </c>
      <c r="K1247" s="4">
        <v>157922358.63999999</v>
      </c>
      <c r="L1247" s="5">
        <v>6850001</v>
      </c>
      <c r="M1247" s="6">
        <v>23.054355560000001</v>
      </c>
      <c r="N1247" s="7" t="str">
        <f>IF(ISNUMBER(_xll.BDP($C1247, "DELTA_MID")),_xll.BDP($C1247, "DELTA_MID")," ")</f>
        <v xml:space="preserve"> </v>
      </c>
      <c r="O1247" s="7" t="str">
        <f>IF(ISNUMBER(N1247),_xll.BDP($C1247, "OPT_UNDL_TICKER")," ")</f>
        <v xml:space="preserve"> </v>
      </c>
      <c r="P1247" s="8" t="str">
        <f>IF(ISNUMBER(N1247),_xll.BDP($C1247, "OPT_UNDL_PX")," ")</f>
        <v xml:space="preserve"> </v>
      </c>
      <c r="Q1247" s="7" t="str">
        <f t="shared" si="19"/>
        <v xml:space="preserve"> </v>
      </c>
      <c r="R1247" s="8" t="str">
        <f>IF(ISNUMBER(_xll.BDP($T1247&amp;" Index","DUR_ADJ_OAS_MID")),_xll.BDP($T1247&amp;" Index","DUR_ADJ_OAS_MID"),IF(ISNUMBER(_xll.BDP($T1247&amp;" Govt","DUR_ADJ_OAS_MID")),_xll.BDP($T1247&amp;" Govt","DUR_ADJ_OAS_MID")," "))</f>
        <v xml:space="preserve"> </v>
      </c>
      <c r="S1247" s="7" t="str">
        <f ca="1">IF(AND(A1246="SVOL",C1246="Cash"),                                     SUM(INDIRECT(ADDRESS(ROW()-(COUNTIF(A:A,"SVOL")),COLUMN())):INDIRECT(ADDRESS(ROW()-1,COLUMN()))),                                    IF(AND(A1247="TYA",C1247="Cash"), SUM(INDIRECT(ADDRESS(ROW()-(COUNTIF(A:A,"TYA")-1),COLUMN())):INDIRECT(ADDRESS(ROW()-1,COLUMN()))),                                    IF(AND(A1247="SVOL",ISNUMBER(FIND(" Govt",C1247))),"", IF(AND(A1247="SVOL",ISNUMBER(FIND(" Index",C1247))),J1247,                                    IF(ISNUMBER(N1247),Q1247*N1247,IF(ISNUMBER(R1247),J1247*R1247," "))))))</f>
        <v xml:space="preserve"> </v>
      </c>
      <c r="AB1247" s="8" t="s">
        <v>4216</v>
      </c>
      <c r="AG1247" s="17" t="s">
        <v>6276</v>
      </c>
    </row>
    <row r="1248" spans="1:33" x14ac:dyDescent="0.35">
      <c r="A1248" t="s">
        <v>1560</v>
      </c>
      <c r="B1248" t="s">
        <v>1675</v>
      </c>
      <c r="C1248" t="s">
        <v>1676</v>
      </c>
      <c r="D1248" t="s">
        <v>1677</v>
      </c>
      <c r="E1248" t="s">
        <v>1678</v>
      </c>
      <c r="G1248" s="1">
        <v>53556.886999464907</v>
      </c>
      <c r="H1248" s="1">
        <v>12.616227</v>
      </c>
      <c r="I1248" s="2">
        <v>675685.84379859804</v>
      </c>
      <c r="J1248" s="3">
        <v>4.2785951882778816E-3</v>
      </c>
      <c r="K1248" s="4">
        <v>157922358.63999999</v>
      </c>
      <c r="L1248" s="5">
        <v>6850001</v>
      </c>
      <c r="M1248" s="6">
        <v>23.054355560000001</v>
      </c>
      <c r="N1248" s="7" t="str">
        <f>IF(ISNUMBER(_xll.BDP($C1248, "DELTA_MID")),_xll.BDP($C1248, "DELTA_MID")," ")</f>
        <v xml:space="preserve"> </v>
      </c>
      <c r="O1248" s="7" t="str">
        <f>IF(ISNUMBER(N1248),_xll.BDP($C1248, "OPT_UNDL_TICKER")," ")</f>
        <v xml:space="preserve"> </v>
      </c>
      <c r="P1248" s="8" t="str">
        <f>IF(ISNUMBER(N1248),_xll.BDP($C1248, "OPT_UNDL_PX")," ")</f>
        <v xml:space="preserve"> </v>
      </c>
      <c r="Q1248" s="7" t="str">
        <f t="shared" si="19"/>
        <v xml:space="preserve"> </v>
      </c>
      <c r="R1248" s="8" t="str">
        <f>IF(ISNUMBER(_xll.BDP($T1248&amp;" Index","DUR_ADJ_OAS_MID")),_xll.BDP($T1248&amp;" Index","DUR_ADJ_OAS_MID"),IF(ISNUMBER(_xll.BDP($T1248&amp;" Govt","DUR_ADJ_OAS_MID")),_xll.BDP($T1248&amp;" Govt","DUR_ADJ_OAS_MID")," "))</f>
        <v xml:space="preserve"> </v>
      </c>
      <c r="S1248" s="7" t="str">
        <f ca="1">IF(AND(A1247="SVOL",C1247="Cash"),                                     SUM(INDIRECT(ADDRESS(ROW()-(COUNTIF(A:A,"SVOL")),COLUMN())):INDIRECT(ADDRESS(ROW()-1,COLUMN()))),                                    IF(AND(A1248="TYA",C1248="Cash"), SUM(INDIRECT(ADDRESS(ROW()-(COUNTIF(A:A,"TYA")-1),COLUMN())):INDIRECT(ADDRESS(ROW()-1,COLUMN()))),                                    IF(AND(A1248="SVOL",ISNUMBER(FIND(" Govt",C1248))),"", IF(AND(A1248="SVOL",ISNUMBER(FIND(" Index",C1248))),J1248,                                    IF(ISNUMBER(N1248),Q1248*N1248,IF(ISNUMBER(R1248),J1248*R1248," "))))))</f>
        <v xml:space="preserve"> </v>
      </c>
      <c r="AB1248" s="8" t="s">
        <v>4216</v>
      </c>
      <c r="AG1248" s="17" t="s">
        <v>6276</v>
      </c>
    </row>
    <row r="1249" spans="1:33" x14ac:dyDescent="0.35">
      <c r="A1249" t="s">
        <v>1560</v>
      </c>
      <c r="B1249" t="s">
        <v>1679</v>
      </c>
      <c r="C1249" t="s">
        <v>1680</v>
      </c>
      <c r="D1249" t="s">
        <v>1681</v>
      </c>
      <c r="E1249" t="s">
        <v>1682</v>
      </c>
      <c r="G1249" s="1">
        <v>17459.95529907562</v>
      </c>
      <c r="H1249" s="1">
        <v>11.341284</v>
      </c>
      <c r="I1249" s="2">
        <v>198018.31167412151</v>
      </c>
      <c r="J1249" s="3">
        <v>1.253896619702371E-3</v>
      </c>
      <c r="K1249" s="4">
        <v>157922358.63999999</v>
      </c>
      <c r="L1249" s="5">
        <v>6850001</v>
      </c>
      <c r="M1249" s="6">
        <v>23.054355560000001</v>
      </c>
      <c r="N1249" s="7" t="str">
        <f>IF(ISNUMBER(_xll.BDP($C1249, "DELTA_MID")),_xll.BDP($C1249, "DELTA_MID")," ")</f>
        <v xml:space="preserve"> </v>
      </c>
      <c r="O1249" s="7" t="str">
        <f>IF(ISNUMBER(N1249),_xll.BDP($C1249, "OPT_UNDL_TICKER")," ")</f>
        <v xml:space="preserve"> </v>
      </c>
      <c r="P1249" s="8" t="str">
        <f>IF(ISNUMBER(N1249),_xll.BDP($C1249, "OPT_UNDL_PX")," ")</f>
        <v xml:space="preserve"> </v>
      </c>
      <c r="Q1249" s="7" t="str">
        <f t="shared" si="19"/>
        <v xml:space="preserve"> </v>
      </c>
      <c r="R1249" s="8" t="str">
        <f>IF(ISNUMBER(_xll.BDP($T1249&amp;" Index","DUR_ADJ_OAS_MID")),_xll.BDP($T1249&amp;" Index","DUR_ADJ_OAS_MID"),IF(ISNUMBER(_xll.BDP($T1249&amp;" Govt","DUR_ADJ_OAS_MID")),_xll.BDP($T1249&amp;" Govt","DUR_ADJ_OAS_MID")," "))</f>
        <v xml:space="preserve"> </v>
      </c>
      <c r="S1249" s="7" t="str">
        <f ca="1">IF(AND(A1248="SVOL",C1248="Cash"),                                     SUM(INDIRECT(ADDRESS(ROW()-(COUNTIF(A:A,"SVOL")),COLUMN())):INDIRECT(ADDRESS(ROW()-1,COLUMN()))),                                    IF(AND(A1249="TYA",C1249="Cash"), SUM(INDIRECT(ADDRESS(ROW()-(COUNTIF(A:A,"TYA")-1),COLUMN())):INDIRECT(ADDRESS(ROW()-1,COLUMN()))),                                    IF(AND(A1249="SVOL",ISNUMBER(FIND(" Govt",C1249))),"", IF(AND(A1249="SVOL",ISNUMBER(FIND(" Index",C1249))),J1249,                                    IF(ISNUMBER(N1249),Q1249*N1249,IF(ISNUMBER(R1249),J1249*R1249," "))))))</f>
        <v xml:space="preserve"> </v>
      </c>
      <c r="AB1249" s="8" t="s">
        <v>4216</v>
      </c>
      <c r="AG1249" s="17" t="s">
        <v>6276</v>
      </c>
    </row>
    <row r="1250" spans="1:33" x14ac:dyDescent="0.35">
      <c r="A1250" t="s">
        <v>1560</v>
      </c>
      <c r="B1250" t="s">
        <v>1683</v>
      </c>
      <c r="C1250" t="s">
        <v>1684</v>
      </c>
      <c r="D1250" t="s">
        <v>1685</v>
      </c>
      <c r="E1250" t="s">
        <v>1686</v>
      </c>
      <c r="G1250" s="1">
        <v>21259.18526928937</v>
      </c>
      <c r="H1250" s="1">
        <v>13.7103945</v>
      </c>
      <c r="I1250" s="2">
        <v>291471.81679054612</v>
      </c>
      <c r="J1250" s="3">
        <v>1.8456652959128201E-3</v>
      </c>
      <c r="K1250" s="4">
        <v>157922358.63999999</v>
      </c>
      <c r="L1250" s="5">
        <v>6850001</v>
      </c>
      <c r="M1250" s="6">
        <v>23.054355560000001</v>
      </c>
      <c r="N1250" s="7" t="str">
        <f>IF(ISNUMBER(_xll.BDP($C1250, "DELTA_MID")),_xll.BDP($C1250, "DELTA_MID")," ")</f>
        <v xml:space="preserve"> </v>
      </c>
      <c r="O1250" s="7" t="str">
        <f>IF(ISNUMBER(N1250),_xll.BDP($C1250, "OPT_UNDL_TICKER")," ")</f>
        <v xml:space="preserve"> </v>
      </c>
      <c r="P1250" s="8" t="str">
        <f>IF(ISNUMBER(N1250),_xll.BDP($C1250, "OPT_UNDL_PX")," ")</f>
        <v xml:space="preserve"> </v>
      </c>
      <c r="Q1250" s="7" t="str">
        <f t="shared" si="19"/>
        <v xml:space="preserve"> </v>
      </c>
      <c r="R1250" s="8" t="str">
        <f>IF(ISNUMBER(_xll.BDP($T1250&amp;" Index","DUR_ADJ_OAS_MID")),_xll.BDP($T1250&amp;" Index","DUR_ADJ_OAS_MID"),IF(ISNUMBER(_xll.BDP($T1250&amp;" Govt","DUR_ADJ_OAS_MID")),_xll.BDP($T1250&amp;" Govt","DUR_ADJ_OAS_MID")," "))</f>
        <v xml:space="preserve"> </v>
      </c>
      <c r="S1250" s="7" t="str">
        <f ca="1">IF(AND(A1249="SVOL",C1249="Cash"),                                     SUM(INDIRECT(ADDRESS(ROW()-(COUNTIF(A:A,"SVOL")),COLUMN())):INDIRECT(ADDRESS(ROW()-1,COLUMN()))),                                    IF(AND(A1250="TYA",C1250="Cash"), SUM(INDIRECT(ADDRESS(ROW()-(COUNTIF(A:A,"TYA")-1),COLUMN())):INDIRECT(ADDRESS(ROW()-1,COLUMN()))),                                    IF(AND(A1250="SVOL",ISNUMBER(FIND(" Govt",C1250))),"", IF(AND(A1250="SVOL",ISNUMBER(FIND(" Index",C1250))),J1250,                                    IF(ISNUMBER(N1250),Q1250*N1250,IF(ISNUMBER(R1250),J1250*R1250," "))))))</f>
        <v xml:space="preserve"> </v>
      </c>
      <c r="AB1250" s="8" t="s">
        <v>4216</v>
      </c>
      <c r="AG1250" s="17" t="s">
        <v>6276</v>
      </c>
    </row>
    <row r="1251" spans="1:33" x14ac:dyDescent="0.35">
      <c r="A1251" t="s">
        <v>1560</v>
      </c>
      <c r="B1251" t="s">
        <v>1687</v>
      </c>
      <c r="C1251" t="s">
        <v>1688</v>
      </c>
      <c r="D1251" t="s">
        <v>1689</v>
      </c>
      <c r="E1251" t="s">
        <v>1690</v>
      </c>
      <c r="G1251" s="1">
        <v>5661.8355289100582</v>
      </c>
      <c r="H1251" s="1">
        <v>38.470295</v>
      </c>
      <c r="I1251" s="2">
        <v>217812.483038651</v>
      </c>
      <c r="J1251" s="3">
        <v>1.3792377780728099E-3</v>
      </c>
      <c r="K1251" s="4">
        <v>157922358.63999999</v>
      </c>
      <c r="L1251" s="5">
        <v>6850001</v>
      </c>
      <c r="M1251" s="6">
        <v>23.054355560000001</v>
      </c>
      <c r="N1251" s="7" t="str">
        <f>IF(ISNUMBER(_xll.BDP($C1251, "DELTA_MID")),_xll.BDP($C1251, "DELTA_MID")," ")</f>
        <v xml:space="preserve"> </v>
      </c>
      <c r="O1251" s="7" t="str">
        <f>IF(ISNUMBER(N1251),_xll.BDP($C1251, "OPT_UNDL_TICKER")," ")</f>
        <v xml:space="preserve"> </v>
      </c>
      <c r="P1251" s="8" t="str">
        <f>IF(ISNUMBER(N1251),_xll.BDP($C1251, "OPT_UNDL_PX")," ")</f>
        <v xml:space="preserve"> </v>
      </c>
      <c r="Q1251" s="7" t="str">
        <f t="shared" si="19"/>
        <v xml:space="preserve"> </v>
      </c>
      <c r="R1251" s="8" t="str">
        <f>IF(ISNUMBER(_xll.BDP($T1251&amp;" Index","DUR_ADJ_OAS_MID")),_xll.BDP($T1251&amp;" Index","DUR_ADJ_OAS_MID"),IF(ISNUMBER(_xll.BDP($T1251&amp;" Govt","DUR_ADJ_OAS_MID")),_xll.BDP($T1251&amp;" Govt","DUR_ADJ_OAS_MID")," "))</f>
        <v xml:space="preserve"> </v>
      </c>
      <c r="S1251" s="7" t="str">
        <f ca="1">IF(AND(A1250="SVOL",C1250="Cash"),                                     SUM(INDIRECT(ADDRESS(ROW()-(COUNTIF(A:A,"SVOL")),COLUMN())):INDIRECT(ADDRESS(ROW()-1,COLUMN()))),                                    IF(AND(A1251="TYA",C1251="Cash"), SUM(INDIRECT(ADDRESS(ROW()-(COUNTIF(A:A,"TYA")-1),COLUMN())):INDIRECT(ADDRESS(ROW()-1,COLUMN()))),                                    IF(AND(A1251="SVOL",ISNUMBER(FIND(" Govt",C1251))),"", IF(AND(A1251="SVOL",ISNUMBER(FIND(" Index",C1251))),J1251,                                    IF(ISNUMBER(N1251),Q1251*N1251,IF(ISNUMBER(R1251),J1251*R1251," "))))))</f>
        <v xml:space="preserve"> </v>
      </c>
      <c r="AB1251" s="8" t="s">
        <v>4216</v>
      </c>
      <c r="AG1251" s="17" t="s">
        <v>6276</v>
      </c>
    </row>
    <row r="1252" spans="1:33" x14ac:dyDescent="0.35">
      <c r="A1252" t="s">
        <v>1560</v>
      </c>
      <c r="B1252" t="s">
        <v>1691</v>
      </c>
      <c r="C1252" t="s">
        <v>1692</v>
      </c>
      <c r="D1252" t="s">
        <v>1693</v>
      </c>
      <c r="E1252" t="s">
        <v>1694</v>
      </c>
      <c r="G1252" s="1">
        <v>3753.1198651776281</v>
      </c>
      <c r="H1252" s="1">
        <v>104.65949999999999</v>
      </c>
      <c r="I1252" s="2">
        <v>392799.64852955792</v>
      </c>
      <c r="J1252" s="3">
        <v>2.487295984636251E-3</v>
      </c>
      <c r="K1252" s="4">
        <v>157922358.63999999</v>
      </c>
      <c r="L1252" s="5">
        <v>6850001</v>
      </c>
      <c r="M1252" s="6">
        <v>23.054355560000001</v>
      </c>
      <c r="N1252" s="7" t="str">
        <f>IF(ISNUMBER(_xll.BDP($C1252, "DELTA_MID")),_xll.BDP($C1252, "DELTA_MID")," ")</f>
        <v xml:space="preserve"> </v>
      </c>
      <c r="O1252" s="7" t="str">
        <f>IF(ISNUMBER(N1252),_xll.BDP($C1252, "OPT_UNDL_TICKER")," ")</f>
        <v xml:space="preserve"> </v>
      </c>
      <c r="P1252" s="8" t="str">
        <f>IF(ISNUMBER(N1252),_xll.BDP($C1252, "OPT_UNDL_PX")," ")</f>
        <v xml:space="preserve"> </v>
      </c>
      <c r="Q1252" s="7" t="str">
        <f t="shared" si="19"/>
        <v xml:space="preserve"> </v>
      </c>
      <c r="R1252" s="8" t="str">
        <f>IF(ISNUMBER(_xll.BDP($T1252&amp;" Index","DUR_ADJ_OAS_MID")),_xll.BDP($T1252&amp;" Index","DUR_ADJ_OAS_MID"),IF(ISNUMBER(_xll.BDP($T1252&amp;" Govt","DUR_ADJ_OAS_MID")),_xll.BDP($T1252&amp;" Govt","DUR_ADJ_OAS_MID")," "))</f>
        <v xml:space="preserve"> </v>
      </c>
      <c r="S1252" s="7" t="str">
        <f ca="1">IF(AND(A1251="SVOL",C1251="Cash"),                                     SUM(INDIRECT(ADDRESS(ROW()-(COUNTIF(A:A,"SVOL")),COLUMN())):INDIRECT(ADDRESS(ROW()-1,COLUMN()))),                                    IF(AND(A1252="TYA",C1252="Cash"), SUM(INDIRECT(ADDRESS(ROW()-(COUNTIF(A:A,"TYA")-1),COLUMN())):INDIRECT(ADDRESS(ROW()-1,COLUMN()))),                                    IF(AND(A1252="SVOL",ISNUMBER(FIND(" Govt",C1252))),"", IF(AND(A1252="SVOL",ISNUMBER(FIND(" Index",C1252))),J1252,                                    IF(ISNUMBER(N1252),Q1252*N1252,IF(ISNUMBER(R1252),J1252*R1252," "))))))</f>
        <v xml:space="preserve"> </v>
      </c>
      <c r="AB1252" s="8" t="s">
        <v>4216</v>
      </c>
      <c r="AG1252" s="17" t="s">
        <v>6276</v>
      </c>
    </row>
    <row r="1253" spans="1:33" x14ac:dyDescent="0.35">
      <c r="A1253" t="s">
        <v>1560</v>
      </c>
      <c r="B1253" t="s">
        <v>1695</v>
      </c>
      <c r="C1253" t="s">
        <v>1696</v>
      </c>
      <c r="D1253" t="s">
        <v>1697</v>
      </c>
      <c r="E1253" t="s">
        <v>1698</v>
      </c>
      <c r="G1253" s="1">
        <v>8068.0549575059958</v>
      </c>
      <c r="H1253" s="1">
        <v>116.933205</v>
      </c>
      <c r="I1253" s="2">
        <v>943423.52429731493</v>
      </c>
      <c r="J1253" s="3">
        <v>5.9739705790992168E-3</v>
      </c>
      <c r="K1253" s="4">
        <v>157922358.63999999</v>
      </c>
      <c r="L1253" s="5">
        <v>6850001</v>
      </c>
      <c r="M1253" s="6">
        <v>23.054355560000001</v>
      </c>
      <c r="N1253" s="7" t="str">
        <f>IF(ISNUMBER(_xll.BDP($C1253, "DELTA_MID")),_xll.BDP($C1253, "DELTA_MID")," ")</f>
        <v xml:space="preserve"> </v>
      </c>
      <c r="O1253" s="7" t="str">
        <f>IF(ISNUMBER(N1253),_xll.BDP($C1253, "OPT_UNDL_TICKER")," ")</f>
        <v xml:space="preserve"> </v>
      </c>
      <c r="P1253" s="8" t="str">
        <f>IF(ISNUMBER(N1253),_xll.BDP($C1253, "OPT_UNDL_PX")," ")</f>
        <v xml:space="preserve"> </v>
      </c>
      <c r="Q1253" s="7" t="str">
        <f t="shared" si="19"/>
        <v xml:space="preserve"> </v>
      </c>
      <c r="R1253" s="8" t="str">
        <f>IF(ISNUMBER(_xll.BDP($T1253&amp;" Index","DUR_ADJ_OAS_MID")),_xll.BDP($T1253&amp;" Index","DUR_ADJ_OAS_MID"),IF(ISNUMBER(_xll.BDP($T1253&amp;" Govt","DUR_ADJ_OAS_MID")),_xll.BDP($T1253&amp;" Govt","DUR_ADJ_OAS_MID")," "))</f>
        <v xml:space="preserve"> </v>
      </c>
      <c r="S1253" s="7" t="str">
        <f ca="1">IF(AND(A1252="SVOL",C1252="Cash"),                                     SUM(INDIRECT(ADDRESS(ROW()-(COUNTIF(A:A,"SVOL")),COLUMN())):INDIRECT(ADDRESS(ROW()-1,COLUMN()))),                                    IF(AND(A1253="TYA",C1253="Cash"), SUM(INDIRECT(ADDRESS(ROW()-(COUNTIF(A:A,"TYA")-1),COLUMN())):INDIRECT(ADDRESS(ROW()-1,COLUMN()))),                                    IF(AND(A1253="SVOL",ISNUMBER(FIND(" Govt",C1253))),"", IF(AND(A1253="SVOL",ISNUMBER(FIND(" Index",C1253))),J1253,                                    IF(ISNUMBER(N1253),Q1253*N1253,IF(ISNUMBER(R1253),J1253*R1253," "))))))</f>
        <v xml:space="preserve"> </v>
      </c>
      <c r="AB1253" s="8" t="s">
        <v>4216</v>
      </c>
      <c r="AG1253" s="17" t="s">
        <v>6276</v>
      </c>
    </row>
    <row r="1254" spans="1:33" x14ac:dyDescent="0.35">
      <c r="A1254" t="s">
        <v>1560</v>
      </c>
      <c r="B1254" t="s">
        <v>1699</v>
      </c>
      <c r="C1254" t="s">
        <v>1700</v>
      </c>
      <c r="D1254" t="s">
        <v>1701</v>
      </c>
      <c r="E1254" t="s">
        <v>1702</v>
      </c>
      <c r="G1254" s="1">
        <v>9714.6710768225312</v>
      </c>
      <c r="H1254" s="1">
        <v>18.8418815</v>
      </c>
      <c r="I1254" s="2">
        <v>183042.6812409675</v>
      </c>
      <c r="J1254" s="3">
        <v>1.1590675495053359E-3</v>
      </c>
      <c r="K1254" s="4">
        <v>157922358.63999999</v>
      </c>
      <c r="L1254" s="5">
        <v>6850001</v>
      </c>
      <c r="M1254" s="6">
        <v>23.054355560000001</v>
      </c>
      <c r="N1254" s="7" t="str">
        <f>IF(ISNUMBER(_xll.BDP($C1254, "DELTA_MID")),_xll.BDP($C1254, "DELTA_MID")," ")</f>
        <v xml:space="preserve"> </v>
      </c>
      <c r="O1254" s="7" t="str">
        <f>IF(ISNUMBER(N1254),_xll.BDP($C1254, "OPT_UNDL_TICKER")," ")</f>
        <v xml:space="preserve"> </v>
      </c>
      <c r="P1254" s="8" t="str">
        <f>IF(ISNUMBER(N1254),_xll.BDP($C1254, "OPT_UNDL_PX")," ")</f>
        <v xml:space="preserve"> </v>
      </c>
      <c r="Q1254" s="7" t="str">
        <f t="shared" si="19"/>
        <v xml:space="preserve"> </v>
      </c>
      <c r="R1254" s="8" t="str">
        <f>IF(ISNUMBER(_xll.BDP($T1254&amp;" Index","DUR_ADJ_OAS_MID")),_xll.BDP($T1254&amp;" Index","DUR_ADJ_OAS_MID"),IF(ISNUMBER(_xll.BDP($T1254&amp;" Govt","DUR_ADJ_OAS_MID")),_xll.BDP($T1254&amp;" Govt","DUR_ADJ_OAS_MID")," "))</f>
        <v xml:space="preserve"> </v>
      </c>
      <c r="S1254" s="7" t="str">
        <f ca="1">IF(AND(A1253="SVOL",C1253="Cash"),                                     SUM(INDIRECT(ADDRESS(ROW()-(COUNTIF(A:A,"SVOL")),COLUMN())):INDIRECT(ADDRESS(ROW()-1,COLUMN()))),                                    IF(AND(A1254="TYA",C1254="Cash"), SUM(INDIRECT(ADDRESS(ROW()-(COUNTIF(A:A,"TYA")-1),COLUMN())):INDIRECT(ADDRESS(ROW()-1,COLUMN()))),                                    IF(AND(A1254="SVOL",ISNUMBER(FIND(" Govt",C1254))),"", IF(AND(A1254="SVOL",ISNUMBER(FIND(" Index",C1254))),J1254,                                    IF(ISNUMBER(N1254),Q1254*N1254,IF(ISNUMBER(R1254),J1254*R1254," "))))))</f>
        <v xml:space="preserve"> </v>
      </c>
      <c r="AB1254" s="8" t="s">
        <v>4216</v>
      </c>
      <c r="AG1254" s="17" t="s">
        <v>6276</v>
      </c>
    </row>
    <row r="1255" spans="1:33" x14ac:dyDescent="0.35">
      <c r="A1255" t="s">
        <v>1560</v>
      </c>
      <c r="B1255" t="s">
        <v>1703</v>
      </c>
      <c r="C1255" t="s">
        <v>1704</v>
      </c>
      <c r="D1255" t="s">
        <v>1705</v>
      </c>
      <c r="E1255" t="s">
        <v>1706</v>
      </c>
      <c r="G1255" s="1">
        <v>32351.092378112098</v>
      </c>
      <c r="H1255" s="1">
        <v>48.441490999999999</v>
      </c>
      <c r="I1255" s="2">
        <v>1567135.150274486</v>
      </c>
      <c r="J1255" s="3">
        <v>9.9234532954698921E-3</v>
      </c>
      <c r="K1255" s="4">
        <v>157922358.63999999</v>
      </c>
      <c r="L1255" s="5">
        <v>6850001</v>
      </c>
      <c r="M1255" s="6">
        <v>23.054355560000001</v>
      </c>
      <c r="N1255" s="7" t="str">
        <f>IF(ISNUMBER(_xll.BDP($C1255, "DELTA_MID")),_xll.BDP($C1255, "DELTA_MID")," ")</f>
        <v xml:space="preserve"> </v>
      </c>
      <c r="O1255" s="7" t="str">
        <f>IF(ISNUMBER(N1255),_xll.BDP($C1255, "OPT_UNDL_TICKER")," ")</f>
        <v xml:space="preserve"> </v>
      </c>
      <c r="P1255" s="8" t="str">
        <f>IF(ISNUMBER(N1255),_xll.BDP($C1255, "OPT_UNDL_PX")," ")</f>
        <v xml:space="preserve"> </v>
      </c>
      <c r="Q1255" s="7" t="str">
        <f t="shared" si="19"/>
        <v xml:space="preserve"> </v>
      </c>
      <c r="R1255" s="8" t="str">
        <f>IF(ISNUMBER(_xll.BDP($T1255&amp;" Index","DUR_ADJ_OAS_MID")),_xll.BDP($T1255&amp;" Index","DUR_ADJ_OAS_MID"),IF(ISNUMBER(_xll.BDP($T1255&amp;" Govt","DUR_ADJ_OAS_MID")),_xll.BDP($T1255&amp;" Govt","DUR_ADJ_OAS_MID")," "))</f>
        <v xml:space="preserve"> </v>
      </c>
      <c r="S1255" s="7" t="str">
        <f ca="1">IF(AND(A1254="SVOL",C1254="Cash"),                                     SUM(INDIRECT(ADDRESS(ROW()-(COUNTIF(A:A,"SVOL")),COLUMN())):INDIRECT(ADDRESS(ROW()-1,COLUMN()))),                                    IF(AND(A1255="TYA",C1255="Cash"), SUM(INDIRECT(ADDRESS(ROW()-(COUNTIF(A:A,"TYA")-1),COLUMN())):INDIRECT(ADDRESS(ROW()-1,COLUMN()))),                                    IF(AND(A1255="SVOL",ISNUMBER(FIND(" Govt",C1255))),"", IF(AND(A1255="SVOL",ISNUMBER(FIND(" Index",C1255))),J1255,                                    IF(ISNUMBER(N1255),Q1255*N1255,IF(ISNUMBER(R1255),J1255*R1255," "))))))</f>
        <v xml:space="preserve"> </v>
      </c>
      <c r="AB1255" s="8" t="s">
        <v>4216</v>
      </c>
      <c r="AG1255" s="17" t="s">
        <v>6276</v>
      </c>
    </row>
    <row r="1256" spans="1:33" x14ac:dyDescent="0.35">
      <c r="A1256" t="s">
        <v>1560</v>
      </c>
      <c r="B1256" t="s">
        <v>1707</v>
      </c>
      <c r="C1256" t="s">
        <v>1708</v>
      </c>
      <c r="D1256" t="s">
        <v>1709</v>
      </c>
      <c r="E1256" t="s">
        <v>1710</v>
      </c>
      <c r="G1256" s="1">
        <v>741.40195202829955</v>
      </c>
      <c r="H1256" s="1">
        <v>221.62441999999999</v>
      </c>
      <c r="I1256" s="2">
        <v>164312.77760513971</v>
      </c>
      <c r="J1256" s="3">
        <v>1.040465574477059E-3</v>
      </c>
      <c r="K1256" s="4">
        <v>157922358.63999999</v>
      </c>
      <c r="L1256" s="5">
        <v>6850001</v>
      </c>
      <c r="M1256" s="6">
        <v>23.054355560000001</v>
      </c>
      <c r="N1256" s="7" t="str">
        <f>IF(ISNUMBER(_xll.BDP($C1256, "DELTA_MID")),_xll.BDP($C1256, "DELTA_MID")," ")</f>
        <v xml:space="preserve"> </v>
      </c>
      <c r="O1256" s="7" t="str">
        <f>IF(ISNUMBER(N1256),_xll.BDP($C1256, "OPT_UNDL_TICKER")," ")</f>
        <v xml:space="preserve"> </v>
      </c>
      <c r="P1256" s="8" t="str">
        <f>IF(ISNUMBER(N1256),_xll.BDP($C1256, "OPT_UNDL_PX")," ")</f>
        <v xml:space="preserve"> </v>
      </c>
      <c r="Q1256" s="7" t="str">
        <f t="shared" si="19"/>
        <v xml:space="preserve"> </v>
      </c>
      <c r="R1256" s="8" t="str">
        <f>IF(ISNUMBER(_xll.BDP($T1256&amp;" Index","DUR_ADJ_OAS_MID")),_xll.BDP($T1256&amp;" Index","DUR_ADJ_OAS_MID"),IF(ISNUMBER(_xll.BDP($T1256&amp;" Govt","DUR_ADJ_OAS_MID")),_xll.BDP($T1256&amp;" Govt","DUR_ADJ_OAS_MID")," "))</f>
        <v xml:space="preserve"> </v>
      </c>
      <c r="S1256" s="7" t="str">
        <f ca="1">IF(AND(A1255="SVOL",C1255="Cash"),                                     SUM(INDIRECT(ADDRESS(ROW()-(COUNTIF(A:A,"SVOL")),COLUMN())):INDIRECT(ADDRESS(ROW()-1,COLUMN()))),                                    IF(AND(A1256="TYA",C1256="Cash"), SUM(INDIRECT(ADDRESS(ROW()-(COUNTIF(A:A,"TYA")-1),COLUMN())):INDIRECT(ADDRESS(ROW()-1,COLUMN()))),                                    IF(AND(A1256="SVOL",ISNUMBER(FIND(" Govt",C1256))),"", IF(AND(A1256="SVOL",ISNUMBER(FIND(" Index",C1256))),J1256,                                    IF(ISNUMBER(N1256),Q1256*N1256,IF(ISNUMBER(R1256),J1256*R1256," "))))))</f>
        <v xml:space="preserve"> </v>
      </c>
      <c r="AB1256" s="8" t="s">
        <v>4216</v>
      </c>
      <c r="AG1256" s="17" t="s">
        <v>6276</v>
      </c>
    </row>
    <row r="1257" spans="1:33" x14ac:dyDescent="0.35">
      <c r="A1257" t="s">
        <v>1560</v>
      </c>
      <c r="B1257" t="s">
        <v>1711</v>
      </c>
      <c r="C1257" t="s">
        <v>1712</v>
      </c>
      <c r="D1257" t="s">
        <v>1713</v>
      </c>
      <c r="E1257" t="s">
        <v>1714</v>
      </c>
      <c r="G1257" s="1">
        <v>5966.4049069118637</v>
      </c>
      <c r="H1257" s="1">
        <v>30.008732999999999</v>
      </c>
      <c r="I1257" s="2">
        <v>179044.25182140799</v>
      </c>
      <c r="J1257" s="3">
        <v>1.1337485924305211E-3</v>
      </c>
      <c r="K1257" s="4">
        <v>157922358.63999999</v>
      </c>
      <c r="L1257" s="5">
        <v>6850001</v>
      </c>
      <c r="M1257" s="6">
        <v>23.054355560000001</v>
      </c>
      <c r="N1257" s="7" t="str">
        <f>IF(ISNUMBER(_xll.BDP($C1257, "DELTA_MID")),_xll.BDP($C1257, "DELTA_MID")," ")</f>
        <v xml:space="preserve"> </v>
      </c>
      <c r="O1257" s="7" t="str">
        <f>IF(ISNUMBER(N1257),_xll.BDP($C1257, "OPT_UNDL_TICKER")," ")</f>
        <v xml:space="preserve"> </v>
      </c>
      <c r="P1257" s="8" t="str">
        <f>IF(ISNUMBER(N1257),_xll.BDP($C1257, "OPT_UNDL_PX")," ")</f>
        <v xml:space="preserve"> </v>
      </c>
      <c r="Q1257" s="7" t="str">
        <f t="shared" si="19"/>
        <v xml:space="preserve"> </v>
      </c>
      <c r="R1257" s="8" t="str">
        <f>IF(ISNUMBER(_xll.BDP($T1257&amp;" Index","DUR_ADJ_OAS_MID")),_xll.BDP($T1257&amp;" Index","DUR_ADJ_OAS_MID"),IF(ISNUMBER(_xll.BDP($T1257&amp;" Govt","DUR_ADJ_OAS_MID")),_xll.BDP($T1257&amp;" Govt","DUR_ADJ_OAS_MID")," "))</f>
        <v xml:space="preserve"> </v>
      </c>
      <c r="S1257" s="7" t="str">
        <f ca="1">IF(AND(A1256="SVOL",C1256="Cash"),                                     SUM(INDIRECT(ADDRESS(ROW()-(COUNTIF(A:A,"SVOL")),COLUMN())):INDIRECT(ADDRESS(ROW()-1,COLUMN()))),                                    IF(AND(A1257="TYA",C1257="Cash"), SUM(INDIRECT(ADDRESS(ROW()-(COUNTIF(A:A,"TYA")-1),COLUMN())):INDIRECT(ADDRESS(ROW()-1,COLUMN()))),                                    IF(AND(A1257="SVOL",ISNUMBER(FIND(" Govt",C1257))),"", IF(AND(A1257="SVOL",ISNUMBER(FIND(" Index",C1257))),J1257,                                    IF(ISNUMBER(N1257),Q1257*N1257,IF(ISNUMBER(R1257),J1257*R1257," "))))))</f>
        <v xml:space="preserve"> </v>
      </c>
      <c r="AB1257" s="8" t="s">
        <v>4216</v>
      </c>
      <c r="AG1257" s="17" t="s">
        <v>6276</v>
      </c>
    </row>
    <row r="1258" spans="1:33" x14ac:dyDescent="0.35">
      <c r="A1258" t="s">
        <v>1560</v>
      </c>
      <c r="B1258" t="s">
        <v>1715</v>
      </c>
      <c r="C1258" t="s">
        <v>1716</v>
      </c>
      <c r="D1258" t="s">
        <v>1717</v>
      </c>
      <c r="E1258" t="s">
        <v>1718</v>
      </c>
      <c r="G1258" s="1">
        <v>79414.948534199866</v>
      </c>
      <c r="H1258" s="1">
        <v>1.0749662</v>
      </c>
      <c r="I1258" s="2">
        <v>85368.385449004403</v>
      </c>
      <c r="J1258" s="3">
        <v>5.405718745856012E-4</v>
      </c>
      <c r="K1258" s="4">
        <v>157922358.63999999</v>
      </c>
      <c r="L1258" s="5">
        <v>6850001</v>
      </c>
      <c r="M1258" s="6">
        <v>23.054355560000001</v>
      </c>
      <c r="N1258" s="7" t="str">
        <f>IF(ISNUMBER(_xll.BDP($C1258, "DELTA_MID")),_xll.BDP($C1258, "DELTA_MID")," ")</f>
        <v xml:space="preserve"> </v>
      </c>
      <c r="O1258" s="7" t="str">
        <f>IF(ISNUMBER(N1258),_xll.BDP($C1258, "OPT_UNDL_TICKER")," ")</f>
        <v xml:space="preserve"> </v>
      </c>
      <c r="P1258" s="8" t="str">
        <f>IF(ISNUMBER(N1258),_xll.BDP($C1258, "OPT_UNDL_PX")," ")</f>
        <v xml:space="preserve"> </v>
      </c>
      <c r="Q1258" s="7" t="str">
        <f t="shared" si="19"/>
        <v xml:space="preserve"> </v>
      </c>
      <c r="R1258" s="8" t="str">
        <f>IF(ISNUMBER(_xll.BDP($T1258&amp;" Index","DUR_ADJ_OAS_MID")),_xll.BDP($T1258&amp;" Index","DUR_ADJ_OAS_MID"),IF(ISNUMBER(_xll.BDP($T1258&amp;" Govt","DUR_ADJ_OAS_MID")),_xll.BDP($T1258&amp;" Govt","DUR_ADJ_OAS_MID")," "))</f>
        <v xml:space="preserve"> </v>
      </c>
      <c r="S1258" s="7" t="str">
        <f ca="1">IF(AND(A1257="SVOL",C1257="Cash"),                                     SUM(INDIRECT(ADDRESS(ROW()-(COUNTIF(A:A,"SVOL")),COLUMN())):INDIRECT(ADDRESS(ROW()-1,COLUMN()))),                                    IF(AND(A1258="TYA",C1258="Cash"), SUM(INDIRECT(ADDRESS(ROW()-(COUNTIF(A:A,"TYA")-1),COLUMN())):INDIRECT(ADDRESS(ROW()-1,COLUMN()))),                                    IF(AND(A1258="SVOL",ISNUMBER(FIND(" Govt",C1258))),"", IF(AND(A1258="SVOL",ISNUMBER(FIND(" Index",C1258))),J1258,                                    IF(ISNUMBER(N1258),Q1258*N1258,IF(ISNUMBER(R1258),J1258*R1258," "))))))</f>
        <v xml:space="preserve"> </v>
      </c>
      <c r="AB1258" s="8" t="s">
        <v>4216</v>
      </c>
      <c r="AG1258" s="17" t="s">
        <v>6276</v>
      </c>
    </row>
    <row r="1259" spans="1:33" x14ac:dyDescent="0.35">
      <c r="A1259" t="s">
        <v>1560</v>
      </c>
      <c r="B1259" t="s">
        <v>1719</v>
      </c>
      <c r="C1259" t="s">
        <v>1720</v>
      </c>
      <c r="D1259" t="s">
        <v>1721</v>
      </c>
      <c r="E1259" t="s">
        <v>1722</v>
      </c>
      <c r="G1259" s="1">
        <v>100.71417678944169</v>
      </c>
      <c r="H1259" s="1">
        <v>3418.877</v>
      </c>
      <c r="I1259" s="2">
        <v>344329.38259935589</v>
      </c>
      <c r="J1259" s="3">
        <v>2.1803713265471781E-3</v>
      </c>
      <c r="K1259" s="4">
        <v>157922358.63999999</v>
      </c>
      <c r="L1259" s="5">
        <v>6850001</v>
      </c>
      <c r="M1259" s="6">
        <v>23.054355560000001</v>
      </c>
      <c r="N1259" s="7" t="str">
        <f>IF(ISNUMBER(_xll.BDP($C1259, "DELTA_MID")),_xll.BDP($C1259, "DELTA_MID")," ")</f>
        <v xml:space="preserve"> </v>
      </c>
      <c r="O1259" s="7" t="str">
        <f>IF(ISNUMBER(N1259),_xll.BDP($C1259, "OPT_UNDL_TICKER")," ")</f>
        <v xml:space="preserve"> </v>
      </c>
      <c r="P1259" s="8" t="str">
        <f>IF(ISNUMBER(N1259),_xll.BDP($C1259, "OPT_UNDL_PX")," ")</f>
        <v xml:space="preserve"> </v>
      </c>
      <c r="Q1259" s="7" t="str">
        <f t="shared" si="19"/>
        <v xml:space="preserve"> </v>
      </c>
      <c r="R1259" s="8" t="str">
        <f>IF(ISNUMBER(_xll.BDP($T1259&amp;" Index","DUR_ADJ_OAS_MID")),_xll.BDP($T1259&amp;" Index","DUR_ADJ_OAS_MID"),IF(ISNUMBER(_xll.BDP($T1259&amp;" Govt","DUR_ADJ_OAS_MID")),_xll.BDP($T1259&amp;" Govt","DUR_ADJ_OAS_MID")," "))</f>
        <v xml:space="preserve"> </v>
      </c>
      <c r="S1259" s="7" t="str">
        <f ca="1">IF(AND(A1258="SVOL",C1258="Cash"),                                     SUM(INDIRECT(ADDRESS(ROW()-(COUNTIF(A:A,"SVOL")),COLUMN())):INDIRECT(ADDRESS(ROW()-1,COLUMN()))),                                    IF(AND(A1259="TYA",C1259="Cash"), SUM(INDIRECT(ADDRESS(ROW()-(COUNTIF(A:A,"TYA")-1),COLUMN())):INDIRECT(ADDRESS(ROW()-1,COLUMN()))),                                    IF(AND(A1259="SVOL",ISNUMBER(FIND(" Govt",C1259))),"", IF(AND(A1259="SVOL",ISNUMBER(FIND(" Index",C1259))),J1259,                                    IF(ISNUMBER(N1259),Q1259*N1259,IF(ISNUMBER(R1259),J1259*R1259," "))))))</f>
        <v xml:space="preserve"> </v>
      </c>
      <c r="AB1259" s="8" t="s">
        <v>4216</v>
      </c>
      <c r="AG1259" s="17" t="s">
        <v>6276</v>
      </c>
    </row>
    <row r="1260" spans="1:33" x14ac:dyDescent="0.35">
      <c r="A1260" t="s">
        <v>1560</v>
      </c>
      <c r="B1260" t="s">
        <v>1723</v>
      </c>
      <c r="C1260" t="s">
        <v>1724</v>
      </c>
      <c r="D1260" t="s">
        <v>1725</v>
      </c>
      <c r="E1260" t="s">
        <v>1726</v>
      </c>
      <c r="G1260" s="1">
        <v>703.78581370935149</v>
      </c>
      <c r="H1260" s="1">
        <v>609.56229999999994</v>
      </c>
      <c r="I1260" s="2">
        <v>429001.29931204382</v>
      </c>
      <c r="J1260" s="3">
        <v>2.7165330039807451E-3</v>
      </c>
      <c r="K1260" s="4">
        <v>157922358.63999999</v>
      </c>
      <c r="L1260" s="5">
        <v>6850001</v>
      </c>
      <c r="M1260" s="6">
        <v>23.054355560000001</v>
      </c>
      <c r="N1260" s="7" t="str">
        <f>IF(ISNUMBER(_xll.BDP($C1260, "DELTA_MID")),_xll.BDP($C1260, "DELTA_MID")," ")</f>
        <v xml:space="preserve"> </v>
      </c>
      <c r="O1260" s="7" t="str">
        <f>IF(ISNUMBER(N1260),_xll.BDP($C1260, "OPT_UNDL_TICKER")," ")</f>
        <v xml:space="preserve"> </v>
      </c>
      <c r="P1260" s="8" t="str">
        <f>IF(ISNUMBER(N1260),_xll.BDP($C1260, "OPT_UNDL_PX")," ")</f>
        <v xml:space="preserve"> </v>
      </c>
      <c r="Q1260" s="7" t="str">
        <f t="shared" si="19"/>
        <v xml:space="preserve"> </v>
      </c>
      <c r="R1260" s="8" t="str">
        <f>IF(ISNUMBER(_xll.BDP($T1260&amp;" Index","DUR_ADJ_OAS_MID")),_xll.BDP($T1260&amp;" Index","DUR_ADJ_OAS_MID"),IF(ISNUMBER(_xll.BDP($T1260&amp;" Govt","DUR_ADJ_OAS_MID")),_xll.BDP($T1260&amp;" Govt","DUR_ADJ_OAS_MID")," "))</f>
        <v xml:space="preserve"> </v>
      </c>
      <c r="S1260" s="7" t="str">
        <f ca="1">IF(AND(A1259="SVOL",C1259="Cash"),                                     SUM(INDIRECT(ADDRESS(ROW()-(COUNTIF(A:A,"SVOL")),COLUMN())):INDIRECT(ADDRESS(ROW()-1,COLUMN()))),                                    IF(AND(A1260="TYA",C1260="Cash"), SUM(INDIRECT(ADDRESS(ROW()-(COUNTIF(A:A,"TYA")-1),COLUMN())):INDIRECT(ADDRESS(ROW()-1,COLUMN()))),                                    IF(AND(A1260="SVOL",ISNUMBER(FIND(" Govt",C1260))),"", IF(AND(A1260="SVOL",ISNUMBER(FIND(" Index",C1260))),J1260,                                    IF(ISNUMBER(N1260),Q1260*N1260,IF(ISNUMBER(R1260),J1260*R1260," "))))))</f>
        <v xml:space="preserve"> </v>
      </c>
      <c r="AB1260" s="8" t="s">
        <v>4216</v>
      </c>
      <c r="AG1260" s="17" t="s">
        <v>6276</v>
      </c>
    </row>
    <row r="1261" spans="1:33" x14ac:dyDescent="0.35">
      <c r="A1261" t="s">
        <v>1560</v>
      </c>
      <c r="B1261" t="s">
        <v>1727</v>
      </c>
      <c r="C1261" t="s">
        <v>1728</v>
      </c>
      <c r="D1261" t="s">
        <v>1729</v>
      </c>
      <c r="E1261" t="s">
        <v>1730</v>
      </c>
      <c r="G1261" s="1">
        <v>81.299395721597492</v>
      </c>
      <c r="H1261" s="1">
        <v>995.21669999999995</v>
      </c>
      <c r="I1261" s="2">
        <v>80910.516322042371</v>
      </c>
      <c r="J1261" s="3">
        <v>5.1234364164029543E-4</v>
      </c>
      <c r="K1261" s="4">
        <v>157922358.63999999</v>
      </c>
      <c r="L1261" s="5">
        <v>6850001</v>
      </c>
      <c r="M1261" s="6">
        <v>23.054355560000001</v>
      </c>
      <c r="N1261" s="7" t="str">
        <f>IF(ISNUMBER(_xll.BDP($C1261, "DELTA_MID")),_xll.BDP($C1261, "DELTA_MID")," ")</f>
        <v xml:space="preserve"> </v>
      </c>
      <c r="O1261" s="7" t="str">
        <f>IF(ISNUMBER(N1261),_xll.BDP($C1261, "OPT_UNDL_TICKER")," ")</f>
        <v xml:space="preserve"> </v>
      </c>
      <c r="P1261" s="8" t="str">
        <f>IF(ISNUMBER(N1261),_xll.BDP($C1261, "OPT_UNDL_PX")," ")</f>
        <v xml:space="preserve"> </v>
      </c>
      <c r="Q1261" s="7" t="str">
        <f t="shared" si="19"/>
        <v xml:space="preserve"> </v>
      </c>
      <c r="R1261" s="8" t="str">
        <f>IF(ISNUMBER(_xll.BDP($T1261&amp;" Index","DUR_ADJ_OAS_MID")),_xll.BDP($T1261&amp;" Index","DUR_ADJ_OAS_MID"),IF(ISNUMBER(_xll.BDP($T1261&amp;" Govt","DUR_ADJ_OAS_MID")),_xll.BDP($T1261&amp;" Govt","DUR_ADJ_OAS_MID")," "))</f>
        <v xml:space="preserve"> </v>
      </c>
      <c r="S1261" s="7" t="str">
        <f ca="1">IF(AND(A1260="SVOL",C1260="Cash"),                                     SUM(INDIRECT(ADDRESS(ROW()-(COUNTIF(A:A,"SVOL")),COLUMN())):INDIRECT(ADDRESS(ROW()-1,COLUMN()))),                                    IF(AND(A1261="TYA",C1261="Cash"), SUM(INDIRECT(ADDRESS(ROW()-(COUNTIF(A:A,"TYA")-1),COLUMN())):INDIRECT(ADDRESS(ROW()-1,COLUMN()))),                                    IF(AND(A1261="SVOL",ISNUMBER(FIND(" Govt",C1261))),"", IF(AND(A1261="SVOL",ISNUMBER(FIND(" Index",C1261))),J1261,                                    IF(ISNUMBER(N1261),Q1261*N1261,IF(ISNUMBER(R1261),J1261*R1261," "))))))</f>
        <v xml:space="preserve"> </v>
      </c>
      <c r="AB1261" s="8" t="s">
        <v>4216</v>
      </c>
      <c r="AG1261" s="17" t="s">
        <v>6276</v>
      </c>
    </row>
    <row r="1262" spans="1:33" x14ac:dyDescent="0.35">
      <c r="A1262" t="s">
        <v>1560</v>
      </c>
      <c r="B1262" t="s">
        <v>1731</v>
      </c>
      <c r="C1262" t="s">
        <v>1732</v>
      </c>
      <c r="D1262" t="s">
        <v>1733</v>
      </c>
      <c r="E1262" t="s">
        <v>1734</v>
      </c>
      <c r="G1262" s="1">
        <v>24645.851141811439</v>
      </c>
      <c r="H1262" s="1">
        <v>12.939719999999999</v>
      </c>
      <c r="I1262" s="2">
        <v>318910.41293672042</v>
      </c>
      <c r="J1262" s="3">
        <v>2.01941267647673E-3</v>
      </c>
      <c r="K1262" s="4">
        <v>157922358.63999999</v>
      </c>
      <c r="L1262" s="5">
        <v>6850001</v>
      </c>
      <c r="M1262" s="6">
        <v>23.054355560000001</v>
      </c>
      <c r="N1262" s="7" t="str">
        <f>IF(ISNUMBER(_xll.BDP($C1262, "DELTA_MID")),_xll.BDP($C1262, "DELTA_MID")," ")</f>
        <v xml:space="preserve"> </v>
      </c>
      <c r="O1262" s="7" t="str">
        <f>IF(ISNUMBER(N1262),_xll.BDP($C1262, "OPT_UNDL_TICKER")," ")</f>
        <v xml:space="preserve"> </v>
      </c>
      <c r="P1262" s="8" t="str">
        <f>IF(ISNUMBER(N1262),_xll.BDP($C1262, "OPT_UNDL_PX")," ")</f>
        <v xml:space="preserve"> </v>
      </c>
      <c r="Q1262" s="7" t="str">
        <f t="shared" si="19"/>
        <v xml:space="preserve"> </v>
      </c>
      <c r="R1262" s="8" t="str">
        <f>IF(ISNUMBER(_xll.BDP($T1262&amp;" Index","DUR_ADJ_OAS_MID")),_xll.BDP($T1262&amp;" Index","DUR_ADJ_OAS_MID"),IF(ISNUMBER(_xll.BDP($T1262&amp;" Govt","DUR_ADJ_OAS_MID")),_xll.BDP($T1262&amp;" Govt","DUR_ADJ_OAS_MID")," "))</f>
        <v xml:space="preserve"> </v>
      </c>
      <c r="S1262" s="7" t="str">
        <f ca="1">IF(AND(A1261="SVOL",C1261="Cash"),                                     SUM(INDIRECT(ADDRESS(ROW()-(COUNTIF(A:A,"SVOL")),COLUMN())):INDIRECT(ADDRESS(ROW()-1,COLUMN()))),                                    IF(AND(A1262="TYA",C1262="Cash"), SUM(INDIRECT(ADDRESS(ROW()-(COUNTIF(A:A,"TYA")-1),COLUMN())):INDIRECT(ADDRESS(ROW()-1,COLUMN()))),                                    IF(AND(A1262="SVOL",ISNUMBER(FIND(" Govt",C1262))),"", IF(AND(A1262="SVOL",ISNUMBER(FIND(" Index",C1262))),J1262,                                    IF(ISNUMBER(N1262),Q1262*N1262,IF(ISNUMBER(R1262),J1262*R1262," "))))))</f>
        <v xml:space="preserve"> </v>
      </c>
      <c r="AB1262" s="8" t="s">
        <v>4216</v>
      </c>
      <c r="AG1262" s="17" t="s">
        <v>6276</v>
      </c>
    </row>
    <row r="1263" spans="1:33" x14ac:dyDescent="0.35">
      <c r="A1263" t="s">
        <v>1560</v>
      </c>
      <c r="B1263" t="s">
        <v>1735</v>
      </c>
      <c r="C1263" t="s">
        <v>1736</v>
      </c>
      <c r="D1263" t="s">
        <v>1737</v>
      </c>
      <c r="E1263" t="s">
        <v>1738</v>
      </c>
      <c r="G1263" s="1">
        <v>2680.4532111792369</v>
      </c>
      <c r="H1263" s="1">
        <v>29.996047000000001</v>
      </c>
      <c r="I1263" s="2">
        <v>80403.000503833304</v>
      </c>
      <c r="J1263" s="3">
        <v>5.0912993699087344E-4</v>
      </c>
      <c r="K1263" s="4">
        <v>157922358.63999999</v>
      </c>
      <c r="L1263" s="5">
        <v>6850001</v>
      </c>
      <c r="M1263" s="6">
        <v>23.054355560000001</v>
      </c>
      <c r="N1263" s="7" t="str">
        <f>IF(ISNUMBER(_xll.BDP($C1263, "DELTA_MID")),_xll.BDP($C1263, "DELTA_MID")," ")</f>
        <v xml:space="preserve"> </v>
      </c>
      <c r="O1263" s="7" t="str">
        <f>IF(ISNUMBER(N1263),_xll.BDP($C1263, "OPT_UNDL_TICKER")," ")</f>
        <v xml:space="preserve"> </v>
      </c>
      <c r="P1263" s="8" t="str">
        <f>IF(ISNUMBER(N1263),_xll.BDP($C1263, "OPT_UNDL_PX")," ")</f>
        <v xml:space="preserve"> </v>
      </c>
      <c r="Q1263" s="7" t="str">
        <f t="shared" si="19"/>
        <v xml:space="preserve"> </v>
      </c>
      <c r="R1263" s="8" t="str">
        <f>IF(ISNUMBER(_xll.BDP($T1263&amp;" Index","DUR_ADJ_OAS_MID")),_xll.BDP($T1263&amp;" Index","DUR_ADJ_OAS_MID"),IF(ISNUMBER(_xll.BDP($T1263&amp;" Govt","DUR_ADJ_OAS_MID")),_xll.BDP($T1263&amp;" Govt","DUR_ADJ_OAS_MID")," "))</f>
        <v xml:space="preserve"> </v>
      </c>
      <c r="S1263" s="7" t="str">
        <f ca="1">IF(AND(A1262="SVOL",C1262="Cash"),                                     SUM(INDIRECT(ADDRESS(ROW()-(COUNTIF(A:A,"SVOL")),COLUMN())):INDIRECT(ADDRESS(ROW()-1,COLUMN()))),                                    IF(AND(A1263="TYA",C1263="Cash"), SUM(INDIRECT(ADDRESS(ROW()-(COUNTIF(A:A,"TYA")-1),COLUMN())):INDIRECT(ADDRESS(ROW()-1,COLUMN()))),                                    IF(AND(A1263="SVOL",ISNUMBER(FIND(" Govt",C1263))),"", IF(AND(A1263="SVOL",ISNUMBER(FIND(" Index",C1263))),J1263,                                    IF(ISNUMBER(N1263),Q1263*N1263,IF(ISNUMBER(R1263),J1263*R1263," "))))))</f>
        <v xml:space="preserve"> </v>
      </c>
      <c r="AB1263" s="8" t="s">
        <v>4216</v>
      </c>
      <c r="AG1263" s="17" t="s">
        <v>6276</v>
      </c>
    </row>
    <row r="1264" spans="1:33" x14ac:dyDescent="0.35">
      <c r="A1264" t="s">
        <v>1560</v>
      </c>
      <c r="B1264" t="s">
        <v>1739</v>
      </c>
      <c r="C1264" t="s">
        <v>1740</v>
      </c>
      <c r="D1264" t="s">
        <v>1741</v>
      </c>
      <c r="E1264" t="s">
        <v>1742</v>
      </c>
      <c r="G1264" s="1">
        <v>14301.41310410072</v>
      </c>
      <c r="H1264" s="1">
        <v>51.175324000000003</v>
      </c>
      <c r="I1264" s="2">
        <v>731879.44926019991</v>
      </c>
      <c r="J1264" s="3">
        <v>4.6344257745579466E-3</v>
      </c>
      <c r="K1264" s="4">
        <v>157922358.63999999</v>
      </c>
      <c r="L1264" s="5">
        <v>6850001</v>
      </c>
      <c r="M1264" s="6">
        <v>23.054355560000001</v>
      </c>
      <c r="N1264" s="7" t="str">
        <f>IF(ISNUMBER(_xll.BDP($C1264, "DELTA_MID")),_xll.BDP($C1264, "DELTA_MID")," ")</f>
        <v xml:space="preserve"> </v>
      </c>
      <c r="O1264" s="7" t="str">
        <f>IF(ISNUMBER(N1264),_xll.BDP($C1264, "OPT_UNDL_TICKER")," ")</f>
        <v xml:space="preserve"> </v>
      </c>
      <c r="P1264" s="8" t="str">
        <f>IF(ISNUMBER(N1264),_xll.BDP($C1264, "OPT_UNDL_PX")," ")</f>
        <v xml:space="preserve"> </v>
      </c>
      <c r="Q1264" s="7" t="str">
        <f t="shared" si="19"/>
        <v xml:space="preserve"> </v>
      </c>
      <c r="R1264" s="8" t="str">
        <f>IF(ISNUMBER(_xll.BDP($T1264&amp;" Index","DUR_ADJ_OAS_MID")),_xll.BDP($T1264&amp;" Index","DUR_ADJ_OAS_MID"),IF(ISNUMBER(_xll.BDP($T1264&amp;" Govt","DUR_ADJ_OAS_MID")),_xll.BDP($T1264&amp;" Govt","DUR_ADJ_OAS_MID")," "))</f>
        <v xml:space="preserve"> </v>
      </c>
      <c r="S1264" s="7" t="str">
        <f ca="1">IF(AND(A1263="SVOL",C1263="Cash"),                                     SUM(INDIRECT(ADDRESS(ROW()-(COUNTIF(A:A,"SVOL")),COLUMN())):INDIRECT(ADDRESS(ROW()-1,COLUMN()))),                                    IF(AND(A1264="TYA",C1264="Cash"), SUM(INDIRECT(ADDRESS(ROW()-(COUNTIF(A:A,"TYA")-1),COLUMN())):INDIRECT(ADDRESS(ROW()-1,COLUMN()))),                                    IF(AND(A1264="SVOL",ISNUMBER(FIND(" Govt",C1264))),"", IF(AND(A1264="SVOL",ISNUMBER(FIND(" Index",C1264))),J1264,                                    IF(ISNUMBER(N1264),Q1264*N1264,IF(ISNUMBER(R1264),J1264*R1264," "))))))</f>
        <v xml:space="preserve"> </v>
      </c>
      <c r="AB1264" s="8" t="s">
        <v>4216</v>
      </c>
      <c r="AG1264" s="17" t="s">
        <v>6276</v>
      </c>
    </row>
    <row r="1265" spans="1:33" x14ac:dyDescent="0.35">
      <c r="A1265" t="s">
        <v>1560</v>
      </c>
      <c r="B1265" t="s">
        <v>1743</v>
      </c>
      <c r="C1265" t="s">
        <v>1744</v>
      </c>
      <c r="D1265" t="s">
        <v>1745</v>
      </c>
      <c r="E1265" t="s">
        <v>1746</v>
      </c>
      <c r="G1265" s="1">
        <v>3782.2420367793939</v>
      </c>
      <c r="H1265" s="1">
        <v>27.928229000000002</v>
      </c>
      <c r="I1265" s="2">
        <v>105631.3217366013</v>
      </c>
      <c r="J1265" s="3">
        <v>6.6888135819576143E-4</v>
      </c>
      <c r="K1265" s="4">
        <v>157922358.63999999</v>
      </c>
      <c r="L1265" s="5">
        <v>6850001</v>
      </c>
      <c r="M1265" s="6">
        <v>23.054355560000001</v>
      </c>
      <c r="N1265" s="7" t="str">
        <f>IF(ISNUMBER(_xll.BDP($C1265, "DELTA_MID")),_xll.BDP($C1265, "DELTA_MID")," ")</f>
        <v xml:space="preserve"> </v>
      </c>
      <c r="O1265" s="7" t="str">
        <f>IF(ISNUMBER(N1265),_xll.BDP($C1265, "OPT_UNDL_TICKER")," ")</f>
        <v xml:space="preserve"> </v>
      </c>
      <c r="P1265" s="8" t="str">
        <f>IF(ISNUMBER(N1265),_xll.BDP($C1265, "OPT_UNDL_PX")," ")</f>
        <v xml:space="preserve"> </v>
      </c>
      <c r="Q1265" s="7" t="str">
        <f t="shared" si="19"/>
        <v xml:space="preserve"> </v>
      </c>
      <c r="R1265" s="8" t="str">
        <f>IF(ISNUMBER(_xll.BDP($T1265&amp;" Index","DUR_ADJ_OAS_MID")),_xll.BDP($T1265&amp;" Index","DUR_ADJ_OAS_MID"),IF(ISNUMBER(_xll.BDP($T1265&amp;" Govt","DUR_ADJ_OAS_MID")),_xll.BDP($T1265&amp;" Govt","DUR_ADJ_OAS_MID")," "))</f>
        <v xml:space="preserve"> </v>
      </c>
      <c r="S1265" s="7" t="str">
        <f ca="1">IF(AND(A1264="SVOL",C1264="Cash"),                                     SUM(INDIRECT(ADDRESS(ROW()-(COUNTIF(A:A,"SVOL")),COLUMN())):INDIRECT(ADDRESS(ROW()-1,COLUMN()))),                                    IF(AND(A1265="TYA",C1265="Cash"), SUM(INDIRECT(ADDRESS(ROW()-(COUNTIF(A:A,"TYA")-1),COLUMN())):INDIRECT(ADDRESS(ROW()-1,COLUMN()))),                                    IF(AND(A1265="SVOL",ISNUMBER(FIND(" Govt",C1265))),"", IF(AND(A1265="SVOL",ISNUMBER(FIND(" Index",C1265))),J1265,                                    IF(ISNUMBER(N1265),Q1265*N1265,IF(ISNUMBER(R1265),J1265*R1265," "))))))</f>
        <v xml:space="preserve"> </v>
      </c>
      <c r="AB1265" s="8" t="s">
        <v>4216</v>
      </c>
      <c r="AG1265" s="17" t="s">
        <v>6276</v>
      </c>
    </row>
    <row r="1266" spans="1:33" x14ac:dyDescent="0.35">
      <c r="A1266" t="s">
        <v>1560</v>
      </c>
      <c r="B1266" t="s">
        <v>1747</v>
      </c>
      <c r="C1266" t="s">
        <v>1748</v>
      </c>
      <c r="D1266" t="s">
        <v>1749</v>
      </c>
      <c r="E1266" t="s">
        <v>1750</v>
      </c>
      <c r="G1266" s="1">
        <v>20059.109114533261</v>
      </c>
      <c r="H1266" s="1">
        <v>17.126100000000001</v>
      </c>
      <c r="I1266" s="2">
        <v>343534.30860640801</v>
      </c>
      <c r="J1266" s="3">
        <v>2.1753367386661772E-3</v>
      </c>
      <c r="K1266" s="4">
        <v>157922358.63999999</v>
      </c>
      <c r="L1266" s="5">
        <v>6850001</v>
      </c>
      <c r="M1266" s="6">
        <v>23.054355560000001</v>
      </c>
      <c r="N1266" s="7" t="str">
        <f>IF(ISNUMBER(_xll.BDP($C1266, "DELTA_MID")),_xll.BDP($C1266, "DELTA_MID")," ")</f>
        <v xml:space="preserve"> </v>
      </c>
      <c r="O1266" s="7" t="str">
        <f>IF(ISNUMBER(N1266),_xll.BDP($C1266, "OPT_UNDL_TICKER")," ")</f>
        <v xml:space="preserve"> </v>
      </c>
      <c r="P1266" s="8" t="str">
        <f>IF(ISNUMBER(N1266),_xll.BDP($C1266, "OPT_UNDL_PX")," ")</f>
        <v xml:space="preserve"> </v>
      </c>
      <c r="Q1266" s="7" t="str">
        <f t="shared" si="19"/>
        <v xml:space="preserve"> </v>
      </c>
      <c r="R1266" s="8" t="str">
        <f>IF(ISNUMBER(_xll.BDP($T1266&amp;" Index","DUR_ADJ_OAS_MID")),_xll.BDP($T1266&amp;" Index","DUR_ADJ_OAS_MID"),IF(ISNUMBER(_xll.BDP($T1266&amp;" Govt","DUR_ADJ_OAS_MID")),_xll.BDP($T1266&amp;" Govt","DUR_ADJ_OAS_MID")," "))</f>
        <v xml:space="preserve"> </v>
      </c>
      <c r="S1266" s="7" t="str">
        <f ca="1">IF(AND(A1265="SVOL",C1265="Cash"),                                     SUM(INDIRECT(ADDRESS(ROW()-(COUNTIF(A:A,"SVOL")),COLUMN())):INDIRECT(ADDRESS(ROW()-1,COLUMN()))),                                    IF(AND(A1266="TYA",C1266="Cash"), SUM(INDIRECT(ADDRESS(ROW()-(COUNTIF(A:A,"TYA")-1),COLUMN())):INDIRECT(ADDRESS(ROW()-1,COLUMN()))),                                    IF(AND(A1266="SVOL",ISNUMBER(FIND(" Govt",C1266))),"", IF(AND(A1266="SVOL",ISNUMBER(FIND(" Index",C1266))),J1266,                                    IF(ISNUMBER(N1266),Q1266*N1266,IF(ISNUMBER(R1266),J1266*R1266," "))))))</f>
        <v xml:space="preserve"> </v>
      </c>
      <c r="AB1266" s="8" t="s">
        <v>4216</v>
      </c>
      <c r="AG1266" s="17" t="s">
        <v>6276</v>
      </c>
    </row>
    <row r="1267" spans="1:33" x14ac:dyDescent="0.35">
      <c r="A1267" t="s">
        <v>1560</v>
      </c>
      <c r="B1267" t="s">
        <v>1751</v>
      </c>
      <c r="C1267" t="s">
        <v>1752</v>
      </c>
      <c r="D1267" t="s">
        <v>1753</v>
      </c>
      <c r="E1267" t="s">
        <v>1754</v>
      </c>
      <c r="G1267" s="1">
        <v>50466.296538227463</v>
      </c>
      <c r="H1267" s="1">
        <v>1.8268087500000001</v>
      </c>
      <c r="I1267" s="2">
        <v>92192.272096128625</v>
      </c>
      <c r="J1267" s="3">
        <v>5.8378226420927666E-4</v>
      </c>
      <c r="K1267" s="4">
        <v>157922358.63999999</v>
      </c>
      <c r="L1267" s="5">
        <v>6850001</v>
      </c>
      <c r="M1267" s="6">
        <v>23.054355560000001</v>
      </c>
      <c r="N1267" s="7" t="str">
        <f>IF(ISNUMBER(_xll.BDP($C1267, "DELTA_MID")),_xll.BDP($C1267, "DELTA_MID")," ")</f>
        <v xml:space="preserve"> </v>
      </c>
      <c r="O1267" s="7" t="str">
        <f>IF(ISNUMBER(N1267),_xll.BDP($C1267, "OPT_UNDL_TICKER")," ")</f>
        <v xml:space="preserve"> </v>
      </c>
      <c r="P1267" s="8" t="str">
        <f>IF(ISNUMBER(N1267),_xll.BDP($C1267, "OPT_UNDL_PX")," ")</f>
        <v xml:space="preserve"> </v>
      </c>
      <c r="Q1267" s="7" t="str">
        <f t="shared" si="19"/>
        <v xml:space="preserve"> </v>
      </c>
      <c r="R1267" s="8" t="str">
        <f>IF(ISNUMBER(_xll.BDP($T1267&amp;" Index","DUR_ADJ_OAS_MID")),_xll.BDP($T1267&amp;" Index","DUR_ADJ_OAS_MID"),IF(ISNUMBER(_xll.BDP($T1267&amp;" Govt","DUR_ADJ_OAS_MID")),_xll.BDP($T1267&amp;" Govt","DUR_ADJ_OAS_MID")," "))</f>
        <v xml:space="preserve"> </v>
      </c>
      <c r="S1267" s="7" t="str">
        <f ca="1">IF(AND(A1266="SVOL",C1266="Cash"),                                     SUM(INDIRECT(ADDRESS(ROW()-(COUNTIF(A:A,"SVOL")),COLUMN())):INDIRECT(ADDRESS(ROW()-1,COLUMN()))),                                    IF(AND(A1267="TYA",C1267="Cash"), SUM(INDIRECT(ADDRESS(ROW()-(COUNTIF(A:A,"TYA")-1),COLUMN())):INDIRECT(ADDRESS(ROW()-1,COLUMN()))),                                    IF(AND(A1267="SVOL",ISNUMBER(FIND(" Govt",C1267))),"", IF(AND(A1267="SVOL",ISNUMBER(FIND(" Index",C1267))),J1267,                                    IF(ISNUMBER(N1267),Q1267*N1267,IF(ISNUMBER(R1267),J1267*R1267," "))))))</f>
        <v xml:space="preserve"> </v>
      </c>
      <c r="AB1267" s="8" t="s">
        <v>4216</v>
      </c>
      <c r="AG1267" s="17" t="s">
        <v>6276</v>
      </c>
    </row>
    <row r="1268" spans="1:33" x14ac:dyDescent="0.35">
      <c r="A1268" t="s">
        <v>1560</v>
      </c>
      <c r="B1268" t="s">
        <v>1755</v>
      </c>
      <c r="C1268" t="s">
        <v>1756</v>
      </c>
      <c r="D1268" t="s">
        <v>1757</v>
      </c>
      <c r="E1268" t="s">
        <v>1758</v>
      </c>
      <c r="G1268" s="1">
        <v>2176.8823272320278</v>
      </c>
      <c r="H1268" s="1">
        <v>95.8</v>
      </c>
      <c r="I1268" s="2">
        <v>208545.3269488283</v>
      </c>
      <c r="J1268" s="3">
        <v>1.3205560551703039E-3</v>
      </c>
      <c r="K1268" s="4">
        <v>157922358.63999999</v>
      </c>
      <c r="L1268" s="5">
        <v>6850001</v>
      </c>
      <c r="M1268" s="6">
        <v>23.054355560000001</v>
      </c>
      <c r="N1268" s="7" t="str">
        <f>IF(ISNUMBER(_xll.BDP($C1268, "DELTA_MID")),_xll.BDP($C1268, "DELTA_MID")," ")</f>
        <v xml:space="preserve"> </v>
      </c>
      <c r="O1268" s="7" t="str">
        <f>IF(ISNUMBER(N1268),_xll.BDP($C1268, "OPT_UNDL_TICKER")," ")</f>
        <v xml:space="preserve"> </v>
      </c>
      <c r="P1268" s="8" t="str">
        <f>IF(ISNUMBER(N1268),_xll.BDP($C1268, "OPT_UNDL_PX")," ")</f>
        <v xml:space="preserve"> </v>
      </c>
      <c r="Q1268" s="7" t="str">
        <f t="shared" si="19"/>
        <v xml:space="preserve"> </v>
      </c>
      <c r="R1268" s="8" t="str">
        <f>IF(ISNUMBER(_xll.BDP($T1268&amp;" Index","DUR_ADJ_OAS_MID")),_xll.BDP($T1268&amp;" Index","DUR_ADJ_OAS_MID"),IF(ISNUMBER(_xll.BDP($T1268&amp;" Govt","DUR_ADJ_OAS_MID")),_xll.BDP($T1268&amp;" Govt","DUR_ADJ_OAS_MID")," "))</f>
        <v xml:space="preserve"> </v>
      </c>
      <c r="S1268" s="7" t="str">
        <f ca="1">IF(AND(A1267="SVOL",C1267="Cash"),                                     SUM(INDIRECT(ADDRESS(ROW()-(COUNTIF(A:A,"SVOL")),COLUMN())):INDIRECT(ADDRESS(ROW()-1,COLUMN()))),                                    IF(AND(A1268="TYA",C1268="Cash"), SUM(INDIRECT(ADDRESS(ROW()-(COUNTIF(A:A,"TYA")-1),COLUMN())):INDIRECT(ADDRESS(ROW()-1,COLUMN()))),                                    IF(AND(A1268="SVOL",ISNUMBER(FIND(" Govt",C1268))),"", IF(AND(A1268="SVOL",ISNUMBER(FIND(" Index",C1268))),J1268,                                    IF(ISNUMBER(N1268),Q1268*N1268,IF(ISNUMBER(R1268),J1268*R1268," "))))))</f>
        <v xml:space="preserve"> </v>
      </c>
      <c r="AB1268" s="8" t="s">
        <v>4216</v>
      </c>
      <c r="AG1268" s="17" t="s">
        <v>6276</v>
      </c>
    </row>
    <row r="1269" spans="1:33" x14ac:dyDescent="0.35">
      <c r="A1269" t="s">
        <v>1560</v>
      </c>
      <c r="B1269" t="s">
        <v>1759</v>
      </c>
      <c r="C1269" t="s">
        <v>1760</v>
      </c>
      <c r="D1269" t="s">
        <v>1761</v>
      </c>
      <c r="E1269" t="s">
        <v>1762</v>
      </c>
      <c r="F1269" t="s">
        <v>1763</v>
      </c>
      <c r="G1269" s="1">
        <v>3916.9320804375629</v>
      </c>
      <c r="H1269" s="1">
        <v>92.91</v>
      </c>
      <c r="I1269" s="2">
        <v>363922.15959345398</v>
      </c>
      <c r="J1269" s="3">
        <v>2.304437210332271E-3</v>
      </c>
      <c r="K1269" s="4">
        <v>157922358.63999999</v>
      </c>
      <c r="L1269" s="5">
        <v>6850001</v>
      </c>
      <c r="M1269" s="6">
        <v>23.054355560000001</v>
      </c>
      <c r="N1269" s="7" t="str">
        <f>IF(ISNUMBER(_xll.BDP($C1269, "DELTA_MID")),_xll.BDP($C1269, "DELTA_MID")," ")</f>
        <v xml:space="preserve"> </v>
      </c>
      <c r="O1269" s="7" t="str">
        <f>IF(ISNUMBER(N1269),_xll.BDP($C1269, "OPT_UNDL_TICKER")," ")</f>
        <v xml:space="preserve"> </v>
      </c>
      <c r="P1269" s="8" t="str">
        <f>IF(ISNUMBER(N1269),_xll.BDP($C1269, "OPT_UNDL_PX")," ")</f>
        <v xml:space="preserve"> </v>
      </c>
      <c r="Q1269" s="7" t="str">
        <f t="shared" si="19"/>
        <v xml:space="preserve"> </v>
      </c>
      <c r="R1269" s="8" t="str">
        <f>IF(ISNUMBER(_xll.BDP($T1269&amp;" Index","DUR_ADJ_OAS_MID")),_xll.BDP($T1269&amp;" Index","DUR_ADJ_OAS_MID"),IF(ISNUMBER(_xll.BDP($T1269&amp;" Govt","DUR_ADJ_OAS_MID")),_xll.BDP($T1269&amp;" Govt","DUR_ADJ_OAS_MID")," "))</f>
        <v xml:space="preserve"> </v>
      </c>
      <c r="S1269" s="7" t="str">
        <f ca="1">IF(AND(A1268="SVOL",C1268="Cash"),                                     SUM(INDIRECT(ADDRESS(ROW()-(COUNTIF(A:A,"SVOL")),COLUMN())):INDIRECT(ADDRESS(ROW()-1,COLUMN()))),                                    IF(AND(A1269="TYA",C1269="Cash"), SUM(INDIRECT(ADDRESS(ROW()-(COUNTIF(A:A,"TYA")-1),COLUMN())):INDIRECT(ADDRESS(ROW()-1,COLUMN()))),                                    IF(AND(A1269="SVOL",ISNUMBER(FIND(" Govt",C1269))),"", IF(AND(A1269="SVOL",ISNUMBER(FIND(" Index",C1269))),J1269,                                    IF(ISNUMBER(N1269),Q1269*N1269,IF(ISNUMBER(R1269),J1269*R1269," "))))))</f>
        <v xml:space="preserve"> </v>
      </c>
      <c r="AB1269" s="8" t="s">
        <v>4216</v>
      </c>
      <c r="AG1269" s="17" t="s">
        <v>6276</v>
      </c>
    </row>
    <row r="1270" spans="1:33" x14ac:dyDescent="0.35">
      <c r="A1270" t="s">
        <v>1560</v>
      </c>
      <c r="B1270" t="s">
        <v>1764</v>
      </c>
      <c r="C1270" t="s">
        <v>1765</v>
      </c>
      <c r="D1270" t="s">
        <v>1766</v>
      </c>
      <c r="E1270" t="s">
        <v>1767</v>
      </c>
      <c r="G1270" s="1">
        <v>575.16288913488381</v>
      </c>
      <c r="H1270" s="1">
        <v>1207.3361500000001</v>
      </c>
      <c r="I1270" s="2">
        <v>694414.94819098734</v>
      </c>
      <c r="J1270" s="3">
        <v>4.3971921023164082E-3</v>
      </c>
      <c r="K1270" s="4">
        <v>157922358.63999999</v>
      </c>
      <c r="L1270" s="5">
        <v>6850001</v>
      </c>
      <c r="M1270" s="6">
        <v>23.054355560000001</v>
      </c>
      <c r="N1270" s="7" t="str">
        <f>IF(ISNUMBER(_xll.BDP($C1270, "DELTA_MID")),_xll.BDP($C1270, "DELTA_MID")," ")</f>
        <v xml:space="preserve"> </v>
      </c>
      <c r="O1270" s="7" t="str">
        <f>IF(ISNUMBER(N1270),_xll.BDP($C1270, "OPT_UNDL_TICKER")," ")</f>
        <v xml:space="preserve"> </v>
      </c>
      <c r="P1270" s="8" t="str">
        <f>IF(ISNUMBER(N1270),_xll.BDP($C1270, "OPT_UNDL_PX")," ")</f>
        <v xml:space="preserve"> </v>
      </c>
      <c r="Q1270" s="7" t="str">
        <f t="shared" si="19"/>
        <v xml:space="preserve"> </v>
      </c>
      <c r="R1270" s="8" t="str">
        <f>IF(ISNUMBER(_xll.BDP($T1270&amp;" Index","DUR_ADJ_OAS_MID")),_xll.BDP($T1270&amp;" Index","DUR_ADJ_OAS_MID"),IF(ISNUMBER(_xll.BDP($T1270&amp;" Govt","DUR_ADJ_OAS_MID")),_xll.BDP($T1270&amp;" Govt","DUR_ADJ_OAS_MID")," "))</f>
        <v xml:space="preserve"> </v>
      </c>
      <c r="S1270" s="7" t="str">
        <f ca="1">IF(AND(A1269="SVOL",C1269="Cash"),                                     SUM(INDIRECT(ADDRESS(ROW()-(COUNTIF(A:A,"SVOL")),COLUMN())):INDIRECT(ADDRESS(ROW()-1,COLUMN()))),                                    IF(AND(A1270="TYA",C1270="Cash"), SUM(INDIRECT(ADDRESS(ROW()-(COUNTIF(A:A,"TYA")-1),COLUMN())):INDIRECT(ADDRESS(ROW()-1,COLUMN()))),                                    IF(AND(A1270="SVOL",ISNUMBER(FIND(" Govt",C1270))),"", IF(AND(A1270="SVOL",ISNUMBER(FIND(" Index",C1270))),J1270,                                    IF(ISNUMBER(N1270),Q1270*N1270,IF(ISNUMBER(R1270),J1270*R1270," "))))))</f>
        <v xml:space="preserve"> </v>
      </c>
      <c r="AB1270" s="8" t="s">
        <v>4216</v>
      </c>
      <c r="AG1270" s="17" t="s">
        <v>6276</v>
      </c>
    </row>
    <row r="1271" spans="1:33" x14ac:dyDescent="0.35">
      <c r="A1271" t="s">
        <v>1560</v>
      </c>
      <c r="B1271" t="s">
        <v>1768</v>
      </c>
      <c r="C1271" t="s">
        <v>1769</v>
      </c>
      <c r="D1271" t="s">
        <v>1770</v>
      </c>
      <c r="E1271" t="s">
        <v>1771</v>
      </c>
      <c r="F1271" t="s">
        <v>1772</v>
      </c>
      <c r="G1271" s="1">
        <v>20920.640024418841</v>
      </c>
      <c r="H1271" s="1">
        <v>18.170000000000002</v>
      </c>
      <c r="I1271" s="2">
        <v>380128.02924369043</v>
      </c>
      <c r="J1271" s="3">
        <v>2.4070564327767592E-3</v>
      </c>
      <c r="K1271" s="4">
        <v>157922358.63999999</v>
      </c>
      <c r="L1271" s="5">
        <v>6850001</v>
      </c>
      <c r="M1271" s="6">
        <v>23.054355560000001</v>
      </c>
      <c r="N1271" s="7" t="str">
        <f>IF(ISNUMBER(_xll.BDP($C1271, "DELTA_MID")),_xll.BDP($C1271, "DELTA_MID")," ")</f>
        <v xml:space="preserve"> </v>
      </c>
      <c r="O1271" s="7" t="str">
        <f>IF(ISNUMBER(N1271),_xll.BDP($C1271, "OPT_UNDL_TICKER")," ")</f>
        <v xml:space="preserve"> </v>
      </c>
      <c r="P1271" s="8" t="str">
        <f>IF(ISNUMBER(N1271),_xll.BDP($C1271, "OPT_UNDL_PX")," ")</f>
        <v xml:space="preserve"> </v>
      </c>
      <c r="Q1271" s="7" t="str">
        <f t="shared" si="19"/>
        <v xml:space="preserve"> </v>
      </c>
      <c r="R1271" s="8" t="str">
        <f>IF(ISNUMBER(_xll.BDP($T1271&amp;" Index","DUR_ADJ_OAS_MID")),_xll.BDP($T1271&amp;" Index","DUR_ADJ_OAS_MID"),IF(ISNUMBER(_xll.BDP($T1271&amp;" Govt","DUR_ADJ_OAS_MID")),_xll.BDP($T1271&amp;" Govt","DUR_ADJ_OAS_MID")," "))</f>
        <v xml:space="preserve"> </v>
      </c>
      <c r="S1271" s="7" t="str">
        <f ca="1">IF(AND(A1270="SVOL",C1270="Cash"),                                     SUM(INDIRECT(ADDRESS(ROW()-(COUNTIF(A:A,"SVOL")),COLUMN())):INDIRECT(ADDRESS(ROW()-1,COLUMN()))),                                    IF(AND(A1271="TYA",C1271="Cash"), SUM(INDIRECT(ADDRESS(ROW()-(COUNTIF(A:A,"TYA")-1),COLUMN())):INDIRECT(ADDRESS(ROW()-1,COLUMN()))),                                    IF(AND(A1271="SVOL",ISNUMBER(FIND(" Govt",C1271))),"", IF(AND(A1271="SVOL",ISNUMBER(FIND(" Index",C1271))),J1271,                                    IF(ISNUMBER(N1271),Q1271*N1271,IF(ISNUMBER(R1271),J1271*R1271," "))))))</f>
        <v xml:space="preserve"> </v>
      </c>
      <c r="AB1271" s="8" t="s">
        <v>4216</v>
      </c>
      <c r="AG1271" s="17" t="s">
        <v>6276</v>
      </c>
    </row>
    <row r="1272" spans="1:33" x14ac:dyDescent="0.35">
      <c r="A1272" t="s">
        <v>1560</v>
      </c>
      <c r="B1272" t="s">
        <v>1773</v>
      </c>
      <c r="C1272" t="s">
        <v>1774</v>
      </c>
      <c r="D1272" t="s">
        <v>1775</v>
      </c>
      <c r="E1272" t="s">
        <v>1776</v>
      </c>
      <c r="F1272" t="s">
        <v>1777</v>
      </c>
      <c r="G1272" s="1">
        <v>7156.7736711340604</v>
      </c>
      <c r="H1272" s="1">
        <v>128.74</v>
      </c>
      <c r="I1272" s="2">
        <v>921363.04242179904</v>
      </c>
      <c r="J1272" s="3">
        <v>5.8342786313250261E-3</v>
      </c>
      <c r="K1272" s="4">
        <v>157922358.63999999</v>
      </c>
      <c r="L1272" s="5">
        <v>6850001</v>
      </c>
      <c r="M1272" s="6">
        <v>23.054355560000001</v>
      </c>
      <c r="N1272" s="7" t="str">
        <f>IF(ISNUMBER(_xll.BDP($C1272, "DELTA_MID")),_xll.BDP($C1272, "DELTA_MID")," ")</f>
        <v xml:space="preserve"> </v>
      </c>
      <c r="O1272" s="7" t="str">
        <f>IF(ISNUMBER(N1272),_xll.BDP($C1272, "OPT_UNDL_TICKER")," ")</f>
        <v xml:space="preserve"> </v>
      </c>
      <c r="P1272" s="8" t="str">
        <f>IF(ISNUMBER(N1272),_xll.BDP($C1272, "OPT_UNDL_PX")," ")</f>
        <v xml:space="preserve"> </v>
      </c>
      <c r="Q1272" s="7" t="str">
        <f t="shared" si="19"/>
        <v xml:space="preserve"> </v>
      </c>
      <c r="R1272" s="8" t="str">
        <f>IF(ISNUMBER(_xll.BDP($T1272&amp;" Index","DUR_ADJ_OAS_MID")),_xll.BDP($T1272&amp;" Index","DUR_ADJ_OAS_MID"),IF(ISNUMBER(_xll.BDP($T1272&amp;" Govt","DUR_ADJ_OAS_MID")),_xll.BDP($T1272&amp;" Govt","DUR_ADJ_OAS_MID")," "))</f>
        <v xml:space="preserve"> </v>
      </c>
      <c r="S1272" s="7" t="str">
        <f ca="1">IF(AND(A1271="SVOL",C1271="Cash"),                                     SUM(INDIRECT(ADDRESS(ROW()-(COUNTIF(A:A,"SVOL")),COLUMN())):INDIRECT(ADDRESS(ROW()-1,COLUMN()))),                                    IF(AND(A1272="TYA",C1272="Cash"), SUM(INDIRECT(ADDRESS(ROW()-(COUNTIF(A:A,"TYA")-1),COLUMN())):INDIRECT(ADDRESS(ROW()-1,COLUMN()))),                                    IF(AND(A1272="SVOL",ISNUMBER(FIND(" Govt",C1272))),"", IF(AND(A1272="SVOL",ISNUMBER(FIND(" Index",C1272))),J1272,                                    IF(ISNUMBER(N1272),Q1272*N1272,IF(ISNUMBER(R1272),J1272*R1272," "))))))</f>
        <v xml:space="preserve"> </v>
      </c>
      <c r="AB1272" s="8" t="s">
        <v>4216</v>
      </c>
      <c r="AG1272" s="17" t="s">
        <v>6276</v>
      </c>
    </row>
    <row r="1273" spans="1:33" x14ac:dyDescent="0.35">
      <c r="A1273" t="s">
        <v>1560</v>
      </c>
      <c r="B1273" t="s">
        <v>1778</v>
      </c>
      <c r="C1273" t="s">
        <v>1779</v>
      </c>
      <c r="D1273" t="s">
        <v>1780</v>
      </c>
      <c r="E1273" t="s">
        <v>1781</v>
      </c>
      <c r="G1273" s="1">
        <v>164957.68734293809</v>
      </c>
      <c r="H1273" s="1">
        <v>6.2556719999999997</v>
      </c>
      <c r="I1273" s="2">
        <v>1031921.185895972</v>
      </c>
      <c r="J1273" s="3">
        <v>6.5343577361856708E-3</v>
      </c>
      <c r="K1273" s="4">
        <v>157922358.63999999</v>
      </c>
      <c r="L1273" s="5">
        <v>6850001</v>
      </c>
      <c r="M1273" s="6">
        <v>23.054355560000001</v>
      </c>
      <c r="N1273" s="7" t="str">
        <f>IF(ISNUMBER(_xll.BDP($C1273, "DELTA_MID")),_xll.BDP($C1273, "DELTA_MID")," ")</f>
        <v xml:space="preserve"> </v>
      </c>
      <c r="O1273" s="7" t="str">
        <f>IF(ISNUMBER(N1273),_xll.BDP($C1273, "OPT_UNDL_TICKER")," ")</f>
        <v xml:space="preserve"> </v>
      </c>
      <c r="P1273" s="8" t="str">
        <f>IF(ISNUMBER(N1273),_xll.BDP($C1273, "OPT_UNDL_PX")," ")</f>
        <v xml:space="preserve"> </v>
      </c>
      <c r="Q1273" s="7" t="str">
        <f t="shared" si="19"/>
        <v xml:space="preserve"> </v>
      </c>
      <c r="R1273" s="8" t="str">
        <f>IF(ISNUMBER(_xll.BDP($T1273&amp;" Index","DUR_ADJ_OAS_MID")),_xll.BDP($T1273&amp;" Index","DUR_ADJ_OAS_MID"),IF(ISNUMBER(_xll.BDP($T1273&amp;" Govt","DUR_ADJ_OAS_MID")),_xll.BDP($T1273&amp;" Govt","DUR_ADJ_OAS_MID")," "))</f>
        <v xml:space="preserve"> </v>
      </c>
      <c r="S1273" s="7" t="str">
        <f ca="1">IF(AND(A1272="SVOL",C1272="Cash"),                                     SUM(INDIRECT(ADDRESS(ROW()-(COUNTIF(A:A,"SVOL")),COLUMN())):INDIRECT(ADDRESS(ROW()-1,COLUMN()))),                                    IF(AND(A1273="TYA",C1273="Cash"), SUM(INDIRECT(ADDRESS(ROW()-(COUNTIF(A:A,"TYA")-1),COLUMN())):INDIRECT(ADDRESS(ROW()-1,COLUMN()))),                                    IF(AND(A1273="SVOL",ISNUMBER(FIND(" Govt",C1273))),"", IF(AND(A1273="SVOL",ISNUMBER(FIND(" Index",C1273))),J1273,                                    IF(ISNUMBER(N1273),Q1273*N1273,IF(ISNUMBER(R1273),J1273*R1273," "))))))</f>
        <v xml:space="preserve"> </v>
      </c>
      <c r="AB1273" s="8" t="s">
        <v>4216</v>
      </c>
      <c r="AG1273" s="17" t="s">
        <v>6276</v>
      </c>
    </row>
    <row r="1274" spans="1:33" x14ac:dyDescent="0.35">
      <c r="A1274" t="s">
        <v>1560</v>
      </c>
      <c r="B1274" t="s">
        <v>1782</v>
      </c>
      <c r="C1274" t="s">
        <v>1783</v>
      </c>
      <c r="D1274" t="s">
        <v>1784</v>
      </c>
      <c r="E1274" t="s">
        <v>1785</v>
      </c>
      <c r="G1274" s="1">
        <v>5881.4652397400459</v>
      </c>
      <c r="H1274" s="1">
        <v>46.084305000000001</v>
      </c>
      <c r="I1274" s="2">
        <v>271043.23795507842</v>
      </c>
      <c r="J1274" s="3">
        <v>1.7163069263228831E-3</v>
      </c>
      <c r="K1274" s="4">
        <v>157922358.63999999</v>
      </c>
      <c r="L1274" s="5">
        <v>6850001</v>
      </c>
      <c r="M1274" s="6">
        <v>23.054355560000001</v>
      </c>
      <c r="N1274" s="7" t="str">
        <f>IF(ISNUMBER(_xll.BDP($C1274, "DELTA_MID")),_xll.BDP($C1274, "DELTA_MID")," ")</f>
        <v xml:space="preserve"> </v>
      </c>
      <c r="O1274" s="7" t="str">
        <f>IF(ISNUMBER(N1274),_xll.BDP($C1274, "OPT_UNDL_TICKER")," ")</f>
        <v xml:space="preserve"> </v>
      </c>
      <c r="P1274" s="8" t="str">
        <f>IF(ISNUMBER(N1274),_xll.BDP($C1274, "OPT_UNDL_PX")," ")</f>
        <v xml:space="preserve"> </v>
      </c>
      <c r="Q1274" s="7" t="str">
        <f t="shared" si="19"/>
        <v xml:space="preserve"> </v>
      </c>
      <c r="R1274" s="8" t="str">
        <f>IF(ISNUMBER(_xll.BDP($T1274&amp;" Index","DUR_ADJ_OAS_MID")),_xll.BDP($T1274&amp;" Index","DUR_ADJ_OAS_MID"),IF(ISNUMBER(_xll.BDP($T1274&amp;" Govt","DUR_ADJ_OAS_MID")),_xll.BDP($T1274&amp;" Govt","DUR_ADJ_OAS_MID")," "))</f>
        <v xml:space="preserve"> </v>
      </c>
      <c r="S1274" s="7" t="str">
        <f ca="1">IF(AND(A1273="SVOL",C1273="Cash"),                                     SUM(INDIRECT(ADDRESS(ROW()-(COUNTIF(A:A,"SVOL")),COLUMN())):INDIRECT(ADDRESS(ROW()-1,COLUMN()))),                                    IF(AND(A1274="TYA",C1274="Cash"), SUM(INDIRECT(ADDRESS(ROW()-(COUNTIF(A:A,"TYA")-1),COLUMN())):INDIRECT(ADDRESS(ROW()-1,COLUMN()))),                                    IF(AND(A1274="SVOL",ISNUMBER(FIND(" Govt",C1274))),"", IF(AND(A1274="SVOL",ISNUMBER(FIND(" Index",C1274))),J1274,                                    IF(ISNUMBER(N1274),Q1274*N1274,IF(ISNUMBER(R1274),J1274*R1274," "))))))</f>
        <v xml:space="preserve"> </v>
      </c>
      <c r="AB1274" s="8" t="s">
        <v>4216</v>
      </c>
      <c r="AG1274" s="17" t="s">
        <v>6276</v>
      </c>
    </row>
    <row r="1275" spans="1:33" x14ac:dyDescent="0.35">
      <c r="A1275" t="s">
        <v>1560</v>
      </c>
      <c r="B1275" t="s">
        <v>1786</v>
      </c>
      <c r="C1275" t="s">
        <v>1787</v>
      </c>
      <c r="D1275" t="s">
        <v>1788</v>
      </c>
      <c r="E1275" t="s">
        <v>1789</v>
      </c>
      <c r="G1275" s="1">
        <v>1992.441907087509</v>
      </c>
      <c r="H1275" s="1">
        <v>196.42981</v>
      </c>
      <c r="I1275" s="2">
        <v>391374.98524523701</v>
      </c>
      <c r="J1275" s="3">
        <v>2.478274695335674E-3</v>
      </c>
      <c r="K1275" s="4">
        <v>157922358.63999999</v>
      </c>
      <c r="L1275" s="5">
        <v>6850001</v>
      </c>
      <c r="M1275" s="6">
        <v>23.054355560000001</v>
      </c>
      <c r="N1275" s="7" t="str">
        <f>IF(ISNUMBER(_xll.BDP($C1275, "DELTA_MID")),_xll.BDP($C1275, "DELTA_MID")," ")</f>
        <v xml:space="preserve"> </v>
      </c>
      <c r="O1275" s="7" t="str">
        <f>IF(ISNUMBER(N1275),_xll.BDP($C1275, "OPT_UNDL_TICKER")," ")</f>
        <v xml:space="preserve"> </v>
      </c>
      <c r="P1275" s="8" t="str">
        <f>IF(ISNUMBER(N1275),_xll.BDP($C1275, "OPT_UNDL_PX")," ")</f>
        <v xml:space="preserve"> </v>
      </c>
      <c r="Q1275" s="7" t="str">
        <f t="shared" si="19"/>
        <v xml:space="preserve"> </v>
      </c>
      <c r="R1275" s="8" t="str">
        <f>IF(ISNUMBER(_xll.BDP($T1275&amp;" Index","DUR_ADJ_OAS_MID")),_xll.BDP($T1275&amp;" Index","DUR_ADJ_OAS_MID"),IF(ISNUMBER(_xll.BDP($T1275&amp;" Govt","DUR_ADJ_OAS_MID")),_xll.BDP($T1275&amp;" Govt","DUR_ADJ_OAS_MID")," "))</f>
        <v xml:space="preserve"> </v>
      </c>
      <c r="S1275" s="7" t="str">
        <f ca="1">IF(AND(A1274="SVOL",C1274="Cash"),                                     SUM(INDIRECT(ADDRESS(ROW()-(COUNTIF(A:A,"SVOL")),COLUMN())):INDIRECT(ADDRESS(ROW()-1,COLUMN()))),                                    IF(AND(A1275="TYA",C1275="Cash"), SUM(INDIRECT(ADDRESS(ROW()-(COUNTIF(A:A,"TYA")-1),COLUMN())):INDIRECT(ADDRESS(ROW()-1,COLUMN()))),                                    IF(AND(A1275="SVOL",ISNUMBER(FIND(" Govt",C1275))),"", IF(AND(A1275="SVOL",ISNUMBER(FIND(" Index",C1275))),J1275,                                    IF(ISNUMBER(N1275),Q1275*N1275,IF(ISNUMBER(R1275),J1275*R1275," "))))))</f>
        <v xml:space="preserve"> </v>
      </c>
      <c r="AB1275" s="8" t="s">
        <v>4216</v>
      </c>
      <c r="AG1275" s="17" t="s">
        <v>6276</v>
      </c>
    </row>
    <row r="1276" spans="1:33" x14ac:dyDescent="0.35">
      <c r="A1276" t="s">
        <v>1560</v>
      </c>
      <c r="B1276" t="s">
        <v>1790</v>
      </c>
      <c r="C1276" t="s">
        <v>1791</v>
      </c>
      <c r="D1276" t="s">
        <v>1792</v>
      </c>
      <c r="E1276" t="s">
        <v>1793</v>
      </c>
      <c r="F1276" t="s">
        <v>1794</v>
      </c>
      <c r="G1276" s="1">
        <v>2408.6462762294182</v>
      </c>
      <c r="H1276" s="1">
        <v>75.81</v>
      </c>
      <c r="I1276" s="2">
        <v>182599.47420095219</v>
      </c>
      <c r="J1276" s="3">
        <v>1.156261062546604E-3</v>
      </c>
      <c r="K1276" s="4">
        <v>157922358.63999999</v>
      </c>
      <c r="L1276" s="5">
        <v>6850001</v>
      </c>
      <c r="M1276" s="6">
        <v>23.054355560000001</v>
      </c>
      <c r="N1276" s="7" t="str">
        <f>IF(ISNUMBER(_xll.BDP($C1276, "DELTA_MID")),_xll.BDP($C1276, "DELTA_MID")," ")</f>
        <v xml:space="preserve"> </v>
      </c>
      <c r="O1276" s="7" t="str">
        <f>IF(ISNUMBER(N1276),_xll.BDP($C1276, "OPT_UNDL_TICKER")," ")</f>
        <v xml:space="preserve"> </v>
      </c>
      <c r="P1276" s="8" t="str">
        <f>IF(ISNUMBER(N1276),_xll.BDP($C1276, "OPT_UNDL_PX")," ")</f>
        <v xml:space="preserve"> </v>
      </c>
      <c r="Q1276" s="7" t="str">
        <f t="shared" si="19"/>
        <v xml:space="preserve"> </v>
      </c>
      <c r="R1276" s="8" t="str">
        <f>IF(ISNUMBER(_xll.BDP($T1276&amp;" Index","DUR_ADJ_OAS_MID")),_xll.BDP($T1276&amp;" Index","DUR_ADJ_OAS_MID"),IF(ISNUMBER(_xll.BDP($T1276&amp;" Govt","DUR_ADJ_OAS_MID")),_xll.BDP($T1276&amp;" Govt","DUR_ADJ_OAS_MID")," "))</f>
        <v xml:space="preserve"> </v>
      </c>
      <c r="S1276" s="7" t="str">
        <f ca="1">IF(AND(A1275="SVOL",C1275="Cash"),                                     SUM(INDIRECT(ADDRESS(ROW()-(COUNTIF(A:A,"SVOL")),COLUMN())):INDIRECT(ADDRESS(ROW()-1,COLUMN()))),                                    IF(AND(A1276="TYA",C1276="Cash"), SUM(INDIRECT(ADDRESS(ROW()-(COUNTIF(A:A,"TYA")-1),COLUMN())):INDIRECT(ADDRESS(ROW()-1,COLUMN()))),                                    IF(AND(A1276="SVOL",ISNUMBER(FIND(" Govt",C1276))),"", IF(AND(A1276="SVOL",ISNUMBER(FIND(" Index",C1276))),J1276,                                    IF(ISNUMBER(N1276),Q1276*N1276,IF(ISNUMBER(R1276),J1276*R1276," "))))))</f>
        <v xml:space="preserve"> </v>
      </c>
      <c r="AB1276" s="8" t="s">
        <v>4216</v>
      </c>
      <c r="AG1276" s="17" t="s">
        <v>6276</v>
      </c>
    </row>
    <row r="1277" spans="1:33" x14ac:dyDescent="0.35">
      <c r="A1277" t="s">
        <v>1560</v>
      </c>
      <c r="B1277" t="s">
        <v>1795</v>
      </c>
      <c r="C1277" t="s">
        <v>1796</v>
      </c>
      <c r="D1277" t="s">
        <v>1797</v>
      </c>
      <c r="E1277" t="s">
        <v>1798</v>
      </c>
      <c r="F1277" t="s">
        <v>1799</v>
      </c>
      <c r="G1277" s="1">
        <v>4111.0798911160045</v>
      </c>
      <c r="H1277" s="1">
        <v>174.65</v>
      </c>
      <c r="I1277" s="2">
        <v>718000.10298341024</v>
      </c>
      <c r="J1277" s="3">
        <v>4.5465386229454957E-3</v>
      </c>
      <c r="K1277" s="4">
        <v>157922358.63999999</v>
      </c>
      <c r="L1277" s="5">
        <v>6850001</v>
      </c>
      <c r="M1277" s="6">
        <v>23.054355560000001</v>
      </c>
      <c r="N1277" s="7" t="str">
        <f>IF(ISNUMBER(_xll.BDP($C1277, "DELTA_MID")),_xll.BDP($C1277, "DELTA_MID")," ")</f>
        <v xml:space="preserve"> </v>
      </c>
      <c r="O1277" s="7" t="str">
        <f>IF(ISNUMBER(N1277),_xll.BDP($C1277, "OPT_UNDL_TICKER")," ")</f>
        <v xml:space="preserve"> </v>
      </c>
      <c r="P1277" s="8" t="str">
        <f>IF(ISNUMBER(N1277),_xll.BDP($C1277, "OPT_UNDL_PX")," ")</f>
        <v xml:space="preserve"> </v>
      </c>
      <c r="Q1277" s="7" t="str">
        <f t="shared" si="19"/>
        <v xml:space="preserve"> </v>
      </c>
      <c r="R1277" s="8" t="str">
        <f>IF(ISNUMBER(_xll.BDP($T1277&amp;" Index","DUR_ADJ_OAS_MID")),_xll.BDP($T1277&amp;" Index","DUR_ADJ_OAS_MID"),IF(ISNUMBER(_xll.BDP($T1277&amp;" Govt","DUR_ADJ_OAS_MID")),_xll.BDP($T1277&amp;" Govt","DUR_ADJ_OAS_MID")," "))</f>
        <v xml:space="preserve"> </v>
      </c>
      <c r="S1277" s="7" t="str">
        <f ca="1">IF(AND(A1276="SVOL",C1276="Cash"),                                     SUM(INDIRECT(ADDRESS(ROW()-(COUNTIF(A:A,"SVOL")),COLUMN())):INDIRECT(ADDRESS(ROW()-1,COLUMN()))),                                    IF(AND(A1277="TYA",C1277="Cash"), SUM(INDIRECT(ADDRESS(ROW()-(COUNTIF(A:A,"TYA")-1),COLUMN())):INDIRECT(ADDRESS(ROW()-1,COLUMN()))),                                    IF(AND(A1277="SVOL",ISNUMBER(FIND(" Govt",C1277))),"", IF(AND(A1277="SVOL",ISNUMBER(FIND(" Index",C1277))),J1277,                                    IF(ISNUMBER(N1277),Q1277*N1277,IF(ISNUMBER(R1277),J1277*R1277," "))))))</f>
        <v xml:space="preserve"> </v>
      </c>
      <c r="AB1277" s="8" t="s">
        <v>4216</v>
      </c>
      <c r="AG1277" s="17" t="s">
        <v>6276</v>
      </c>
    </row>
    <row r="1278" spans="1:33" x14ac:dyDescent="0.35">
      <c r="A1278" t="s">
        <v>1560</v>
      </c>
      <c r="B1278" t="s">
        <v>617</v>
      </c>
      <c r="C1278" t="s">
        <v>1800</v>
      </c>
      <c r="D1278" t="s">
        <v>619</v>
      </c>
      <c r="E1278" t="s">
        <v>620</v>
      </c>
      <c r="F1278" t="s">
        <v>621</v>
      </c>
      <c r="G1278" s="1">
        <v>1458.5354277217939</v>
      </c>
      <c r="H1278" s="1">
        <v>238.8</v>
      </c>
      <c r="I1278" s="2">
        <v>348298.2601399644</v>
      </c>
      <c r="J1278" s="3">
        <v>2.20550315445798E-3</v>
      </c>
      <c r="K1278" s="4">
        <v>157922358.63999999</v>
      </c>
      <c r="L1278" s="5">
        <v>6850001</v>
      </c>
      <c r="M1278" s="6">
        <v>23.054355560000001</v>
      </c>
      <c r="N1278" s="7" t="str">
        <f>IF(ISNUMBER(_xll.BDP($C1278, "DELTA_MID")),_xll.BDP($C1278, "DELTA_MID")," ")</f>
        <v xml:space="preserve"> </v>
      </c>
      <c r="O1278" s="7" t="str">
        <f>IF(ISNUMBER(N1278),_xll.BDP($C1278, "OPT_UNDL_TICKER")," ")</f>
        <v xml:space="preserve"> </v>
      </c>
      <c r="P1278" s="8" t="str">
        <f>IF(ISNUMBER(N1278),_xll.BDP($C1278, "OPT_UNDL_PX")," ")</f>
        <v xml:space="preserve"> </v>
      </c>
      <c r="Q1278" s="7" t="str">
        <f t="shared" si="19"/>
        <v xml:space="preserve"> </v>
      </c>
      <c r="R1278" s="8" t="str">
        <f>IF(ISNUMBER(_xll.BDP($T1278&amp;" Index","DUR_ADJ_OAS_MID")),_xll.BDP($T1278&amp;" Index","DUR_ADJ_OAS_MID"),IF(ISNUMBER(_xll.BDP($T1278&amp;" Govt","DUR_ADJ_OAS_MID")),_xll.BDP($T1278&amp;" Govt","DUR_ADJ_OAS_MID")," "))</f>
        <v xml:space="preserve"> </v>
      </c>
      <c r="S1278" s="7" t="str">
        <f ca="1">IF(AND(A1277="SVOL",C1277="Cash"),                                     SUM(INDIRECT(ADDRESS(ROW()-(COUNTIF(A:A,"SVOL")),COLUMN())):INDIRECT(ADDRESS(ROW()-1,COLUMN()))),                                    IF(AND(A1278="TYA",C1278="Cash"), SUM(INDIRECT(ADDRESS(ROW()-(COUNTIF(A:A,"TYA")-1),COLUMN())):INDIRECT(ADDRESS(ROW()-1,COLUMN()))),                                    IF(AND(A1278="SVOL",ISNUMBER(FIND(" Govt",C1278))),"", IF(AND(A1278="SVOL",ISNUMBER(FIND(" Index",C1278))),J1278,                                    IF(ISNUMBER(N1278),Q1278*N1278,IF(ISNUMBER(R1278),J1278*R1278," "))))))</f>
        <v xml:space="preserve"> </v>
      </c>
      <c r="AB1278" s="8" t="s">
        <v>4216</v>
      </c>
      <c r="AG1278" s="17" t="s">
        <v>6276</v>
      </c>
    </row>
    <row r="1279" spans="1:33" x14ac:dyDescent="0.35">
      <c r="A1279" t="s">
        <v>1560</v>
      </c>
      <c r="B1279" t="s">
        <v>1801</v>
      </c>
      <c r="C1279" t="s">
        <v>1802</v>
      </c>
      <c r="D1279" t="s">
        <v>1803</v>
      </c>
      <c r="E1279" t="s">
        <v>1804</v>
      </c>
      <c r="G1279" s="1">
        <v>30966.575803211461</v>
      </c>
      <c r="H1279" s="1">
        <v>24.534400000000002</v>
      </c>
      <c r="I1279" s="2">
        <v>759746.3573863114</v>
      </c>
      <c r="J1279" s="3">
        <v>4.8108853232000552E-3</v>
      </c>
      <c r="K1279" s="4">
        <v>157922358.63999999</v>
      </c>
      <c r="L1279" s="5">
        <v>6850001</v>
      </c>
      <c r="M1279" s="6">
        <v>23.054355560000001</v>
      </c>
      <c r="N1279" s="7" t="str">
        <f>IF(ISNUMBER(_xll.BDP($C1279, "DELTA_MID")),_xll.BDP($C1279, "DELTA_MID")," ")</f>
        <v xml:space="preserve"> </v>
      </c>
      <c r="O1279" s="7" t="str">
        <f>IF(ISNUMBER(N1279),_xll.BDP($C1279, "OPT_UNDL_TICKER")," ")</f>
        <v xml:space="preserve"> </v>
      </c>
      <c r="P1279" s="8" t="str">
        <f>IF(ISNUMBER(N1279),_xll.BDP($C1279, "OPT_UNDL_PX")," ")</f>
        <v xml:space="preserve"> </v>
      </c>
      <c r="Q1279" s="7" t="str">
        <f t="shared" si="19"/>
        <v xml:space="preserve"> </v>
      </c>
      <c r="R1279" s="8" t="str">
        <f>IF(ISNUMBER(_xll.BDP($T1279&amp;" Index","DUR_ADJ_OAS_MID")),_xll.BDP($T1279&amp;" Index","DUR_ADJ_OAS_MID"),IF(ISNUMBER(_xll.BDP($T1279&amp;" Govt","DUR_ADJ_OAS_MID")),_xll.BDP($T1279&amp;" Govt","DUR_ADJ_OAS_MID")," "))</f>
        <v xml:space="preserve"> </v>
      </c>
      <c r="S1279" s="7" t="str">
        <f ca="1">IF(AND(A1278="SVOL",C1278="Cash"),                                     SUM(INDIRECT(ADDRESS(ROW()-(COUNTIF(A:A,"SVOL")),COLUMN())):INDIRECT(ADDRESS(ROW()-1,COLUMN()))),                                    IF(AND(A1279="TYA",C1279="Cash"), SUM(INDIRECT(ADDRESS(ROW()-(COUNTIF(A:A,"TYA")-1),COLUMN())):INDIRECT(ADDRESS(ROW()-1,COLUMN()))),                                    IF(AND(A1279="SVOL",ISNUMBER(FIND(" Govt",C1279))),"", IF(AND(A1279="SVOL",ISNUMBER(FIND(" Index",C1279))),J1279,                                    IF(ISNUMBER(N1279),Q1279*N1279,IF(ISNUMBER(R1279),J1279*R1279," "))))))</f>
        <v xml:space="preserve"> </v>
      </c>
      <c r="AB1279" s="8" t="s">
        <v>4216</v>
      </c>
      <c r="AG1279" s="17" t="s">
        <v>6276</v>
      </c>
    </row>
    <row r="1280" spans="1:33" x14ac:dyDescent="0.35">
      <c r="A1280" t="s">
        <v>1560</v>
      </c>
      <c r="B1280" t="s">
        <v>121</v>
      </c>
      <c r="C1280" t="s">
        <v>1805</v>
      </c>
      <c r="D1280" t="s">
        <v>123</v>
      </c>
      <c r="E1280" t="s">
        <v>124</v>
      </c>
      <c r="F1280" t="s">
        <v>125</v>
      </c>
      <c r="G1280" s="1">
        <v>4612.2239274297326</v>
      </c>
      <c r="H1280" s="1">
        <v>119</v>
      </c>
      <c r="I1280" s="2">
        <v>548854.64736413816</v>
      </c>
      <c r="J1280" s="3">
        <v>3.4754714410978869E-3</v>
      </c>
      <c r="K1280" s="4">
        <v>157922358.63999999</v>
      </c>
      <c r="L1280" s="5">
        <v>6850001</v>
      </c>
      <c r="M1280" s="6">
        <v>23.054355560000001</v>
      </c>
      <c r="N1280" s="7" t="str">
        <f>IF(ISNUMBER(_xll.BDP($C1280, "DELTA_MID")),_xll.BDP($C1280, "DELTA_MID")," ")</f>
        <v xml:space="preserve"> </v>
      </c>
      <c r="O1280" s="7" t="str">
        <f>IF(ISNUMBER(N1280),_xll.BDP($C1280, "OPT_UNDL_TICKER")," ")</f>
        <v xml:space="preserve"> </v>
      </c>
      <c r="P1280" s="8" t="str">
        <f>IF(ISNUMBER(N1280),_xll.BDP($C1280, "OPT_UNDL_PX")," ")</f>
        <v xml:space="preserve"> </v>
      </c>
      <c r="Q1280" s="7" t="str">
        <f t="shared" si="19"/>
        <v xml:space="preserve"> </v>
      </c>
      <c r="R1280" s="8" t="str">
        <f>IF(ISNUMBER(_xll.BDP($T1280&amp;" Index","DUR_ADJ_OAS_MID")),_xll.BDP($T1280&amp;" Index","DUR_ADJ_OAS_MID"),IF(ISNUMBER(_xll.BDP($T1280&amp;" Govt","DUR_ADJ_OAS_MID")),_xll.BDP($T1280&amp;" Govt","DUR_ADJ_OAS_MID")," "))</f>
        <v xml:space="preserve"> </v>
      </c>
      <c r="S1280" s="7" t="str">
        <f ca="1">IF(AND(A1279="SVOL",C1279="Cash"),                                     SUM(INDIRECT(ADDRESS(ROW()-(COUNTIF(A:A,"SVOL")),COLUMN())):INDIRECT(ADDRESS(ROW()-1,COLUMN()))),                                    IF(AND(A1280="TYA",C1280="Cash"), SUM(INDIRECT(ADDRESS(ROW()-(COUNTIF(A:A,"TYA")-1),COLUMN())):INDIRECT(ADDRESS(ROW()-1,COLUMN()))),                                    IF(AND(A1280="SVOL",ISNUMBER(FIND(" Govt",C1280))),"", IF(AND(A1280="SVOL",ISNUMBER(FIND(" Index",C1280))),J1280,                                    IF(ISNUMBER(N1280),Q1280*N1280,IF(ISNUMBER(R1280),J1280*R1280," "))))))</f>
        <v xml:space="preserve"> </v>
      </c>
      <c r="AB1280" s="8" t="s">
        <v>4216</v>
      </c>
      <c r="AG1280" s="17" t="s">
        <v>6276</v>
      </c>
    </row>
    <row r="1281" spans="1:33" x14ac:dyDescent="0.35">
      <c r="A1281" t="s">
        <v>1560</v>
      </c>
      <c r="B1281" t="s">
        <v>1806</v>
      </c>
      <c r="C1281" t="s">
        <v>1807</v>
      </c>
      <c r="D1281" t="s">
        <v>1808</v>
      </c>
      <c r="E1281" t="s">
        <v>1809</v>
      </c>
      <c r="G1281" s="1">
        <v>4680.1756611671872</v>
      </c>
      <c r="H1281" s="1">
        <v>43.132646400000013</v>
      </c>
      <c r="I1281" s="2">
        <v>201868.36188301051</v>
      </c>
      <c r="J1281" s="3">
        <v>1.2782760061429289E-3</v>
      </c>
      <c r="K1281" s="4">
        <v>157922358.63999999</v>
      </c>
      <c r="L1281" s="5">
        <v>6850001</v>
      </c>
      <c r="M1281" s="6">
        <v>23.054355560000001</v>
      </c>
      <c r="N1281" s="7" t="str">
        <f>IF(ISNUMBER(_xll.BDP($C1281, "DELTA_MID")),_xll.BDP($C1281, "DELTA_MID")," ")</f>
        <v xml:space="preserve"> </v>
      </c>
      <c r="O1281" s="7" t="str">
        <f>IF(ISNUMBER(N1281),_xll.BDP($C1281, "OPT_UNDL_TICKER")," ")</f>
        <v xml:space="preserve"> </v>
      </c>
      <c r="P1281" s="8" t="str">
        <f>IF(ISNUMBER(N1281),_xll.BDP($C1281, "OPT_UNDL_PX")," ")</f>
        <v xml:space="preserve"> </v>
      </c>
      <c r="Q1281" s="7" t="str">
        <f t="shared" ref="Q1281:Q1344" si="20">IF(ISNUMBER(N1281),+G1281*100*P1281/K1281," ")</f>
        <v xml:space="preserve"> </v>
      </c>
      <c r="R1281" s="8" t="str">
        <f>IF(ISNUMBER(_xll.BDP($T1281&amp;" Index","DUR_ADJ_OAS_MID")),_xll.BDP($T1281&amp;" Index","DUR_ADJ_OAS_MID"),IF(ISNUMBER(_xll.BDP($T1281&amp;" Govt","DUR_ADJ_OAS_MID")),_xll.BDP($T1281&amp;" Govt","DUR_ADJ_OAS_MID")," "))</f>
        <v xml:space="preserve"> </v>
      </c>
      <c r="S1281" s="7" t="str">
        <f ca="1">IF(AND(A1280="SVOL",C1280="Cash"),                                     SUM(INDIRECT(ADDRESS(ROW()-(COUNTIF(A:A,"SVOL")),COLUMN())):INDIRECT(ADDRESS(ROW()-1,COLUMN()))),                                    IF(AND(A1281="TYA",C1281="Cash"), SUM(INDIRECT(ADDRESS(ROW()-(COUNTIF(A:A,"TYA")-1),COLUMN())):INDIRECT(ADDRESS(ROW()-1,COLUMN()))),                                    IF(AND(A1281="SVOL",ISNUMBER(FIND(" Govt",C1281))),"", IF(AND(A1281="SVOL",ISNUMBER(FIND(" Index",C1281))),J1281,                                    IF(ISNUMBER(N1281),Q1281*N1281,IF(ISNUMBER(R1281),J1281*R1281," "))))))</f>
        <v xml:space="preserve"> </v>
      </c>
      <c r="AB1281" s="8" t="s">
        <v>4216</v>
      </c>
      <c r="AG1281" s="17" t="s">
        <v>6276</v>
      </c>
    </row>
    <row r="1282" spans="1:33" x14ac:dyDescent="0.35">
      <c r="A1282" t="s">
        <v>1560</v>
      </c>
      <c r="B1282" t="s">
        <v>1810</v>
      </c>
      <c r="C1282" t="s">
        <v>1811</v>
      </c>
      <c r="D1282" t="s">
        <v>1812</v>
      </c>
      <c r="E1282" t="s">
        <v>1813</v>
      </c>
      <c r="G1282" s="1">
        <v>29961.860882950528</v>
      </c>
      <c r="H1282" s="1">
        <v>25.531659999999999</v>
      </c>
      <c r="I1282" s="2">
        <v>764976.04503079271</v>
      </c>
      <c r="J1282" s="3">
        <v>4.8440008851098346E-3</v>
      </c>
      <c r="K1282" s="4">
        <v>157922358.63999999</v>
      </c>
      <c r="L1282" s="5">
        <v>6850001</v>
      </c>
      <c r="M1282" s="6">
        <v>23.054355560000001</v>
      </c>
      <c r="N1282" s="7" t="str">
        <f>IF(ISNUMBER(_xll.BDP($C1282, "DELTA_MID")),_xll.BDP($C1282, "DELTA_MID")," ")</f>
        <v xml:space="preserve"> </v>
      </c>
      <c r="O1282" s="7" t="str">
        <f>IF(ISNUMBER(N1282),_xll.BDP($C1282, "OPT_UNDL_TICKER")," ")</f>
        <v xml:space="preserve"> </v>
      </c>
      <c r="P1282" s="8" t="str">
        <f>IF(ISNUMBER(N1282),_xll.BDP($C1282, "OPT_UNDL_PX")," ")</f>
        <v xml:space="preserve"> </v>
      </c>
      <c r="Q1282" s="7" t="str">
        <f t="shared" si="20"/>
        <v xml:space="preserve"> </v>
      </c>
      <c r="R1282" s="8" t="str">
        <f>IF(ISNUMBER(_xll.BDP($T1282&amp;" Index","DUR_ADJ_OAS_MID")),_xll.BDP($T1282&amp;" Index","DUR_ADJ_OAS_MID"),IF(ISNUMBER(_xll.BDP($T1282&amp;" Govt","DUR_ADJ_OAS_MID")),_xll.BDP($T1282&amp;" Govt","DUR_ADJ_OAS_MID")," "))</f>
        <v xml:space="preserve"> </v>
      </c>
      <c r="S1282" s="7" t="str">
        <f ca="1">IF(AND(A1281="SVOL",C1281="Cash"),                                     SUM(INDIRECT(ADDRESS(ROW()-(COUNTIF(A:A,"SVOL")),COLUMN())):INDIRECT(ADDRESS(ROW()-1,COLUMN()))),                                    IF(AND(A1282="TYA",C1282="Cash"), SUM(INDIRECT(ADDRESS(ROW()-(COUNTIF(A:A,"TYA")-1),COLUMN())):INDIRECT(ADDRESS(ROW()-1,COLUMN()))),                                    IF(AND(A1282="SVOL",ISNUMBER(FIND(" Govt",C1282))),"", IF(AND(A1282="SVOL",ISNUMBER(FIND(" Index",C1282))),J1282,                                    IF(ISNUMBER(N1282),Q1282*N1282,IF(ISNUMBER(R1282),J1282*R1282," "))))))</f>
        <v xml:space="preserve"> </v>
      </c>
      <c r="AB1282" s="8" t="s">
        <v>4216</v>
      </c>
      <c r="AG1282" s="17" t="s">
        <v>6276</v>
      </c>
    </row>
    <row r="1283" spans="1:33" x14ac:dyDescent="0.35">
      <c r="A1283" t="s">
        <v>1560</v>
      </c>
      <c r="B1283" t="s">
        <v>1814</v>
      </c>
      <c r="C1283" t="s">
        <v>1815</v>
      </c>
      <c r="D1283" t="s">
        <v>1816</v>
      </c>
      <c r="E1283" t="s">
        <v>1817</v>
      </c>
      <c r="F1283" t="s">
        <v>1818</v>
      </c>
      <c r="G1283" s="1">
        <v>3561.398902132667</v>
      </c>
      <c r="H1283" s="1">
        <v>171.56</v>
      </c>
      <c r="I1283" s="2">
        <v>610993.59564988024</v>
      </c>
      <c r="J1283" s="3">
        <v>3.8689492793272042E-3</v>
      </c>
      <c r="K1283" s="4">
        <v>157922358.63999999</v>
      </c>
      <c r="L1283" s="5">
        <v>6850001</v>
      </c>
      <c r="M1283" s="6">
        <v>23.054355560000001</v>
      </c>
      <c r="N1283" s="7" t="str">
        <f>IF(ISNUMBER(_xll.BDP($C1283, "DELTA_MID")),_xll.BDP($C1283, "DELTA_MID")," ")</f>
        <v xml:space="preserve"> </v>
      </c>
      <c r="O1283" s="7" t="str">
        <f>IF(ISNUMBER(N1283),_xll.BDP($C1283, "OPT_UNDL_TICKER")," ")</f>
        <v xml:space="preserve"> </v>
      </c>
      <c r="P1283" s="8" t="str">
        <f>IF(ISNUMBER(N1283),_xll.BDP($C1283, "OPT_UNDL_PX")," ")</f>
        <v xml:space="preserve"> </v>
      </c>
      <c r="Q1283" s="7" t="str">
        <f t="shared" si="20"/>
        <v xml:space="preserve"> </v>
      </c>
      <c r="R1283" s="8" t="str">
        <f>IF(ISNUMBER(_xll.BDP($T1283&amp;" Index","DUR_ADJ_OAS_MID")),_xll.BDP($T1283&amp;" Index","DUR_ADJ_OAS_MID"),IF(ISNUMBER(_xll.BDP($T1283&amp;" Govt","DUR_ADJ_OAS_MID")),_xll.BDP($T1283&amp;" Govt","DUR_ADJ_OAS_MID")," "))</f>
        <v xml:space="preserve"> </v>
      </c>
      <c r="S1283" s="7" t="str">
        <f ca="1">IF(AND(A1282="SVOL",C1282="Cash"),                                     SUM(INDIRECT(ADDRESS(ROW()-(COUNTIF(A:A,"SVOL")),COLUMN())):INDIRECT(ADDRESS(ROW()-1,COLUMN()))),                                    IF(AND(A1283="TYA",C1283="Cash"), SUM(INDIRECT(ADDRESS(ROW()-(COUNTIF(A:A,"TYA")-1),COLUMN())):INDIRECT(ADDRESS(ROW()-1,COLUMN()))),                                    IF(AND(A1283="SVOL",ISNUMBER(FIND(" Govt",C1283))),"", IF(AND(A1283="SVOL",ISNUMBER(FIND(" Index",C1283))),J1283,                                    IF(ISNUMBER(N1283),Q1283*N1283,IF(ISNUMBER(R1283),J1283*R1283," "))))))</f>
        <v xml:space="preserve"> </v>
      </c>
      <c r="AB1283" s="8" t="s">
        <v>4216</v>
      </c>
      <c r="AG1283" s="17" t="s">
        <v>6276</v>
      </c>
    </row>
    <row r="1284" spans="1:33" x14ac:dyDescent="0.35">
      <c r="A1284" t="s">
        <v>1560</v>
      </c>
      <c r="B1284" t="s">
        <v>1819</v>
      </c>
      <c r="C1284" t="s">
        <v>1820</v>
      </c>
      <c r="D1284" t="s">
        <v>1821</v>
      </c>
      <c r="E1284" t="s">
        <v>1822</v>
      </c>
      <c r="F1284" t="s">
        <v>1823</v>
      </c>
      <c r="G1284" s="1">
        <v>6175.1138033911884</v>
      </c>
      <c r="H1284" s="1">
        <v>38.56</v>
      </c>
      <c r="I1284" s="2">
        <v>238112.3882587642</v>
      </c>
      <c r="J1284" s="3">
        <v>1.5077813573033409E-3</v>
      </c>
      <c r="K1284" s="4">
        <v>157922358.63999999</v>
      </c>
      <c r="L1284" s="5">
        <v>6850001</v>
      </c>
      <c r="M1284" s="6">
        <v>23.054355560000001</v>
      </c>
      <c r="N1284" s="7" t="str">
        <f>IF(ISNUMBER(_xll.BDP($C1284, "DELTA_MID")),_xll.BDP($C1284, "DELTA_MID")," ")</f>
        <v xml:space="preserve"> </v>
      </c>
      <c r="O1284" s="7" t="str">
        <f>IF(ISNUMBER(N1284),_xll.BDP($C1284, "OPT_UNDL_TICKER")," ")</f>
        <v xml:space="preserve"> </v>
      </c>
      <c r="P1284" s="8" t="str">
        <f>IF(ISNUMBER(N1284),_xll.BDP($C1284, "OPT_UNDL_PX")," ")</f>
        <v xml:space="preserve"> </v>
      </c>
      <c r="Q1284" s="7" t="str">
        <f t="shared" si="20"/>
        <v xml:space="preserve"> </v>
      </c>
      <c r="R1284" s="8" t="str">
        <f>IF(ISNUMBER(_xll.BDP($T1284&amp;" Index","DUR_ADJ_OAS_MID")),_xll.BDP($T1284&amp;" Index","DUR_ADJ_OAS_MID"),IF(ISNUMBER(_xll.BDP($T1284&amp;" Govt","DUR_ADJ_OAS_MID")),_xll.BDP($T1284&amp;" Govt","DUR_ADJ_OAS_MID")," "))</f>
        <v xml:space="preserve"> </v>
      </c>
      <c r="S1284" s="7" t="str">
        <f ca="1">IF(AND(A1283="SVOL",C1283="Cash"),                                     SUM(INDIRECT(ADDRESS(ROW()-(COUNTIF(A:A,"SVOL")),COLUMN())):INDIRECT(ADDRESS(ROW()-1,COLUMN()))),                                    IF(AND(A1284="TYA",C1284="Cash"), SUM(INDIRECT(ADDRESS(ROW()-(COUNTIF(A:A,"TYA")-1),COLUMN())):INDIRECT(ADDRESS(ROW()-1,COLUMN()))),                                    IF(AND(A1284="SVOL",ISNUMBER(FIND(" Govt",C1284))),"", IF(AND(A1284="SVOL",ISNUMBER(FIND(" Index",C1284))),J1284,                                    IF(ISNUMBER(N1284),Q1284*N1284,IF(ISNUMBER(R1284),J1284*R1284," "))))))</f>
        <v xml:space="preserve"> </v>
      </c>
      <c r="AB1284" s="8" t="s">
        <v>4216</v>
      </c>
      <c r="AG1284" s="17" t="s">
        <v>6276</v>
      </c>
    </row>
    <row r="1285" spans="1:33" x14ac:dyDescent="0.35">
      <c r="A1285" t="s">
        <v>1560</v>
      </c>
      <c r="B1285" t="s">
        <v>1824</v>
      </c>
      <c r="C1285" t="s">
        <v>1825</v>
      </c>
      <c r="D1285" t="s">
        <v>1826</v>
      </c>
      <c r="E1285" t="s">
        <v>1827</v>
      </c>
      <c r="G1285" s="1">
        <v>1758.2511104566379</v>
      </c>
      <c r="H1285" s="1">
        <v>284.79545000000002</v>
      </c>
      <c r="I1285" s="2">
        <v>500741.91621549812</v>
      </c>
      <c r="J1285" s="3">
        <v>3.170810773900547E-3</v>
      </c>
      <c r="K1285" s="4">
        <v>157922358.63999999</v>
      </c>
      <c r="L1285" s="5">
        <v>6850001</v>
      </c>
      <c r="M1285" s="6">
        <v>23.054355560000001</v>
      </c>
      <c r="N1285" s="7" t="str">
        <f>IF(ISNUMBER(_xll.BDP($C1285, "DELTA_MID")),_xll.BDP($C1285, "DELTA_MID")," ")</f>
        <v xml:space="preserve"> </v>
      </c>
      <c r="O1285" s="7" t="str">
        <f>IF(ISNUMBER(N1285),_xll.BDP($C1285, "OPT_UNDL_TICKER")," ")</f>
        <v xml:space="preserve"> </v>
      </c>
      <c r="P1285" s="8" t="str">
        <f>IF(ISNUMBER(N1285),_xll.BDP($C1285, "OPT_UNDL_PX")," ")</f>
        <v xml:space="preserve"> </v>
      </c>
      <c r="Q1285" s="7" t="str">
        <f t="shared" si="20"/>
        <v xml:space="preserve"> </v>
      </c>
      <c r="R1285" s="8" t="str">
        <f>IF(ISNUMBER(_xll.BDP($T1285&amp;" Index","DUR_ADJ_OAS_MID")),_xll.BDP($T1285&amp;" Index","DUR_ADJ_OAS_MID"),IF(ISNUMBER(_xll.BDP($T1285&amp;" Govt","DUR_ADJ_OAS_MID")),_xll.BDP($T1285&amp;" Govt","DUR_ADJ_OAS_MID")," "))</f>
        <v xml:space="preserve"> </v>
      </c>
      <c r="S1285" s="7" t="str">
        <f ca="1">IF(AND(A1284="SVOL",C1284="Cash"),                                     SUM(INDIRECT(ADDRESS(ROW()-(COUNTIF(A:A,"SVOL")),COLUMN())):INDIRECT(ADDRESS(ROW()-1,COLUMN()))),                                    IF(AND(A1285="TYA",C1285="Cash"), SUM(INDIRECT(ADDRESS(ROW()-(COUNTIF(A:A,"TYA")-1),COLUMN())):INDIRECT(ADDRESS(ROW()-1,COLUMN()))),                                    IF(AND(A1285="SVOL",ISNUMBER(FIND(" Govt",C1285))),"", IF(AND(A1285="SVOL",ISNUMBER(FIND(" Index",C1285))),J1285,                                    IF(ISNUMBER(N1285),Q1285*N1285,IF(ISNUMBER(R1285),J1285*R1285," "))))))</f>
        <v xml:space="preserve"> </v>
      </c>
      <c r="AB1285" s="8" t="s">
        <v>4216</v>
      </c>
      <c r="AG1285" s="17" t="s">
        <v>6276</v>
      </c>
    </row>
    <row r="1286" spans="1:33" x14ac:dyDescent="0.35">
      <c r="A1286" t="s">
        <v>1560</v>
      </c>
      <c r="B1286" t="s">
        <v>1828</v>
      </c>
      <c r="C1286" t="s">
        <v>1829</v>
      </c>
      <c r="D1286" t="s">
        <v>1830</v>
      </c>
      <c r="E1286" t="s">
        <v>1831</v>
      </c>
      <c r="F1286" t="s">
        <v>1832</v>
      </c>
      <c r="G1286" s="1">
        <v>6215.1567893436177</v>
      </c>
      <c r="H1286" s="1">
        <v>193.99</v>
      </c>
      <c r="I1286" s="2">
        <v>1205678.2655647681</v>
      </c>
      <c r="J1286" s="3">
        <v>7.6346267618332252E-3</v>
      </c>
      <c r="K1286" s="4">
        <v>157922358.63999999</v>
      </c>
      <c r="L1286" s="5">
        <v>6850001</v>
      </c>
      <c r="M1286" s="6">
        <v>23.054355560000001</v>
      </c>
      <c r="N1286" s="7" t="str">
        <f>IF(ISNUMBER(_xll.BDP($C1286, "DELTA_MID")),_xll.BDP($C1286, "DELTA_MID")," ")</f>
        <v xml:space="preserve"> </v>
      </c>
      <c r="O1286" s="7" t="str">
        <f>IF(ISNUMBER(N1286),_xll.BDP($C1286, "OPT_UNDL_TICKER")," ")</f>
        <v xml:space="preserve"> </v>
      </c>
      <c r="P1286" s="8" t="str">
        <f>IF(ISNUMBER(N1286),_xll.BDP($C1286, "OPT_UNDL_PX")," ")</f>
        <v xml:space="preserve"> </v>
      </c>
      <c r="Q1286" s="7" t="str">
        <f t="shared" si="20"/>
        <v xml:space="preserve"> </v>
      </c>
      <c r="R1286" s="8" t="str">
        <f>IF(ISNUMBER(_xll.BDP($T1286&amp;" Index","DUR_ADJ_OAS_MID")),_xll.BDP($T1286&amp;" Index","DUR_ADJ_OAS_MID"),IF(ISNUMBER(_xll.BDP($T1286&amp;" Govt","DUR_ADJ_OAS_MID")),_xll.BDP($T1286&amp;" Govt","DUR_ADJ_OAS_MID")," "))</f>
        <v xml:space="preserve"> </v>
      </c>
      <c r="S1286" s="7" t="str">
        <f ca="1">IF(AND(A1285="SVOL",C1285="Cash"),                                     SUM(INDIRECT(ADDRESS(ROW()-(COUNTIF(A:A,"SVOL")),COLUMN())):INDIRECT(ADDRESS(ROW()-1,COLUMN()))),                                    IF(AND(A1286="TYA",C1286="Cash"), SUM(INDIRECT(ADDRESS(ROW()-(COUNTIF(A:A,"TYA")-1),COLUMN())):INDIRECT(ADDRESS(ROW()-1,COLUMN()))),                                    IF(AND(A1286="SVOL",ISNUMBER(FIND(" Govt",C1286))),"", IF(AND(A1286="SVOL",ISNUMBER(FIND(" Index",C1286))),J1286,                                    IF(ISNUMBER(N1286),Q1286*N1286,IF(ISNUMBER(R1286),J1286*R1286," "))))))</f>
        <v xml:space="preserve"> </v>
      </c>
      <c r="AB1286" s="8" t="s">
        <v>4216</v>
      </c>
      <c r="AG1286" s="17" t="s">
        <v>6276</v>
      </c>
    </row>
    <row r="1287" spans="1:33" x14ac:dyDescent="0.35">
      <c r="A1287" t="s">
        <v>1560</v>
      </c>
      <c r="B1287" t="s">
        <v>1833</v>
      </c>
      <c r="C1287" t="s">
        <v>1834</v>
      </c>
      <c r="D1287" t="s">
        <v>1835</v>
      </c>
      <c r="E1287" t="s">
        <v>1836</v>
      </c>
      <c r="F1287" t="s">
        <v>1837</v>
      </c>
      <c r="G1287" s="1">
        <v>3251.9758288639</v>
      </c>
      <c r="H1287" s="1">
        <v>413.44</v>
      </c>
      <c r="I1287" s="2">
        <v>1344496.8866854911</v>
      </c>
      <c r="J1287" s="3">
        <v>8.5136575863232096E-3</v>
      </c>
      <c r="K1287" s="4">
        <v>157922358.63999999</v>
      </c>
      <c r="L1287" s="5">
        <v>6850001</v>
      </c>
      <c r="M1287" s="6">
        <v>23.054355560000001</v>
      </c>
      <c r="N1287" s="7" t="str">
        <f>IF(ISNUMBER(_xll.BDP($C1287, "DELTA_MID")),_xll.BDP($C1287, "DELTA_MID")," ")</f>
        <v xml:space="preserve"> </v>
      </c>
      <c r="O1287" s="7" t="str">
        <f>IF(ISNUMBER(N1287),_xll.BDP($C1287, "OPT_UNDL_TICKER")," ")</f>
        <v xml:space="preserve"> </v>
      </c>
      <c r="P1287" s="8" t="str">
        <f>IF(ISNUMBER(N1287),_xll.BDP($C1287, "OPT_UNDL_PX")," ")</f>
        <v xml:space="preserve"> </v>
      </c>
      <c r="Q1287" s="7" t="str">
        <f t="shared" si="20"/>
        <v xml:space="preserve"> </v>
      </c>
      <c r="R1287" s="8" t="str">
        <f>IF(ISNUMBER(_xll.BDP($T1287&amp;" Index","DUR_ADJ_OAS_MID")),_xll.BDP($T1287&amp;" Index","DUR_ADJ_OAS_MID"),IF(ISNUMBER(_xll.BDP($T1287&amp;" Govt","DUR_ADJ_OAS_MID")),_xll.BDP($T1287&amp;" Govt","DUR_ADJ_OAS_MID")," "))</f>
        <v xml:space="preserve"> </v>
      </c>
      <c r="S1287" s="7" t="str">
        <f ca="1">IF(AND(A1286="SVOL",C1286="Cash"),                                     SUM(INDIRECT(ADDRESS(ROW()-(COUNTIF(A:A,"SVOL")),COLUMN())):INDIRECT(ADDRESS(ROW()-1,COLUMN()))),                                    IF(AND(A1287="TYA",C1287="Cash"), SUM(INDIRECT(ADDRESS(ROW()-(COUNTIF(A:A,"TYA")-1),COLUMN())):INDIRECT(ADDRESS(ROW()-1,COLUMN()))),                                    IF(AND(A1287="SVOL",ISNUMBER(FIND(" Govt",C1287))),"", IF(AND(A1287="SVOL",ISNUMBER(FIND(" Index",C1287))),J1287,                                    IF(ISNUMBER(N1287),Q1287*N1287,IF(ISNUMBER(R1287),J1287*R1287," "))))))</f>
        <v xml:space="preserve"> </v>
      </c>
      <c r="AB1287" s="8" t="s">
        <v>4216</v>
      </c>
      <c r="AG1287" s="17" t="s">
        <v>6276</v>
      </c>
    </row>
    <row r="1288" spans="1:33" x14ac:dyDescent="0.35">
      <c r="A1288" t="s">
        <v>1560</v>
      </c>
      <c r="B1288" t="s">
        <v>1838</v>
      </c>
      <c r="C1288" t="s">
        <v>1839</v>
      </c>
      <c r="D1288" t="s">
        <v>1840</v>
      </c>
      <c r="E1288" t="s">
        <v>1841</v>
      </c>
      <c r="F1288" t="s">
        <v>1842</v>
      </c>
      <c r="G1288" s="1">
        <v>1419.705865586106</v>
      </c>
      <c r="H1288" s="1">
        <v>255.21</v>
      </c>
      <c r="I1288" s="2">
        <v>362323.13395623001</v>
      </c>
      <c r="J1288" s="3">
        <v>2.2943118192793859E-3</v>
      </c>
      <c r="K1288" s="4">
        <v>157922358.63999999</v>
      </c>
      <c r="L1288" s="5">
        <v>6850001</v>
      </c>
      <c r="M1288" s="6">
        <v>23.054355560000001</v>
      </c>
      <c r="N1288" s="7" t="str">
        <f>IF(ISNUMBER(_xll.BDP($C1288, "DELTA_MID")),_xll.BDP($C1288, "DELTA_MID")," ")</f>
        <v xml:space="preserve"> </v>
      </c>
      <c r="O1288" s="7" t="str">
        <f>IF(ISNUMBER(N1288),_xll.BDP($C1288, "OPT_UNDL_TICKER")," ")</f>
        <v xml:space="preserve"> </v>
      </c>
      <c r="P1288" s="8" t="str">
        <f>IF(ISNUMBER(N1288),_xll.BDP($C1288, "OPT_UNDL_PX")," ")</f>
        <v xml:space="preserve"> </v>
      </c>
      <c r="Q1288" s="7" t="str">
        <f t="shared" si="20"/>
        <v xml:space="preserve"> </v>
      </c>
      <c r="R1288" s="8" t="str">
        <f>IF(ISNUMBER(_xll.BDP($T1288&amp;" Index","DUR_ADJ_OAS_MID")),_xll.BDP($T1288&amp;" Index","DUR_ADJ_OAS_MID"),IF(ISNUMBER(_xll.BDP($T1288&amp;" Govt","DUR_ADJ_OAS_MID")),_xll.BDP($T1288&amp;" Govt","DUR_ADJ_OAS_MID")," "))</f>
        <v xml:space="preserve"> </v>
      </c>
      <c r="S1288" s="7" t="str">
        <f ca="1">IF(AND(A1287="SVOL",C1287="Cash"),                                     SUM(INDIRECT(ADDRESS(ROW()-(COUNTIF(A:A,"SVOL")),COLUMN())):INDIRECT(ADDRESS(ROW()-1,COLUMN()))),                                    IF(AND(A1288="TYA",C1288="Cash"), SUM(INDIRECT(ADDRESS(ROW()-(COUNTIF(A:A,"TYA")-1),COLUMN())):INDIRECT(ADDRESS(ROW()-1,COLUMN()))),                                    IF(AND(A1288="SVOL",ISNUMBER(FIND(" Govt",C1288))),"", IF(AND(A1288="SVOL",ISNUMBER(FIND(" Index",C1288))),J1288,                                    IF(ISNUMBER(N1288),Q1288*N1288,IF(ISNUMBER(R1288),J1288*R1288," "))))))</f>
        <v xml:space="preserve"> </v>
      </c>
      <c r="AB1288" s="8" t="s">
        <v>4216</v>
      </c>
      <c r="AG1288" s="17" t="s">
        <v>6276</v>
      </c>
    </row>
    <row r="1289" spans="1:33" x14ac:dyDescent="0.35">
      <c r="A1289" t="s">
        <v>1560</v>
      </c>
      <c r="B1289" t="s">
        <v>640</v>
      </c>
      <c r="C1289" t="s">
        <v>1843</v>
      </c>
      <c r="D1289" t="s">
        <v>642</v>
      </c>
      <c r="E1289" t="s">
        <v>643</v>
      </c>
      <c r="G1289" s="1">
        <v>1803.147791676028</v>
      </c>
      <c r="H1289" s="1">
        <v>283.81</v>
      </c>
      <c r="I1289" s="2">
        <v>511751.37475557352</v>
      </c>
      <c r="J1289" s="3">
        <v>3.2405251489572959E-3</v>
      </c>
      <c r="K1289" s="4">
        <v>157922358.63999999</v>
      </c>
      <c r="L1289" s="5">
        <v>6850001</v>
      </c>
      <c r="M1289" s="6">
        <v>23.054355560000001</v>
      </c>
      <c r="N1289" s="7" t="str">
        <f>IF(ISNUMBER(_xll.BDP($C1289, "DELTA_MID")),_xll.BDP($C1289, "DELTA_MID")," ")</f>
        <v xml:space="preserve"> </v>
      </c>
      <c r="O1289" s="7" t="str">
        <f>IF(ISNUMBER(N1289),_xll.BDP($C1289, "OPT_UNDL_TICKER")," ")</f>
        <v xml:space="preserve"> </v>
      </c>
      <c r="P1289" s="8" t="str">
        <f>IF(ISNUMBER(N1289),_xll.BDP($C1289, "OPT_UNDL_PX")," ")</f>
        <v xml:space="preserve"> </v>
      </c>
      <c r="Q1289" s="7" t="str">
        <f t="shared" si="20"/>
        <v xml:space="preserve"> </v>
      </c>
      <c r="R1289" s="8" t="str">
        <f>IF(ISNUMBER(_xll.BDP($T1289&amp;" Index","DUR_ADJ_OAS_MID")),_xll.BDP($T1289&amp;" Index","DUR_ADJ_OAS_MID"),IF(ISNUMBER(_xll.BDP($T1289&amp;" Govt","DUR_ADJ_OAS_MID")),_xll.BDP($T1289&amp;" Govt","DUR_ADJ_OAS_MID")," "))</f>
        <v xml:space="preserve"> </v>
      </c>
      <c r="S1289" s="7" t="str">
        <f ca="1">IF(AND(A1288="SVOL",C1288="Cash"),                                     SUM(INDIRECT(ADDRESS(ROW()-(COUNTIF(A:A,"SVOL")),COLUMN())):INDIRECT(ADDRESS(ROW()-1,COLUMN()))),                                    IF(AND(A1289="TYA",C1289="Cash"), SUM(INDIRECT(ADDRESS(ROW()-(COUNTIF(A:A,"TYA")-1),COLUMN())):INDIRECT(ADDRESS(ROW()-1,COLUMN()))),                                    IF(AND(A1289="SVOL",ISNUMBER(FIND(" Govt",C1289))),"", IF(AND(A1289="SVOL",ISNUMBER(FIND(" Index",C1289))),J1289,                                    IF(ISNUMBER(N1289),Q1289*N1289,IF(ISNUMBER(R1289),J1289*R1289," "))))))</f>
        <v xml:space="preserve"> </v>
      </c>
      <c r="AB1289" s="8" t="s">
        <v>4216</v>
      </c>
      <c r="AG1289" s="17" t="s">
        <v>6276</v>
      </c>
    </row>
    <row r="1290" spans="1:33" x14ac:dyDescent="0.35">
      <c r="A1290" t="s">
        <v>1560</v>
      </c>
      <c r="B1290" t="s">
        <v>131</v>
      </c>
      <c r="C1290" t="s">
        <v>1844</v>
      </c>
      <c r="D1290" t="s">
        <v>133</v>
      </c>
      <c r="E1290" t="s">
        <v>134</v>
      </c>
      <c r="F1290" t="s">
        <v>135</v>
      </c>
      <c r="G1290" s="1">
        <v>42599.669934300349</v>
      </c>
      <c r="H1290" s="1">
        <v>30.5</v>
      </c>
      <c r="I1290" s="2">
        <v>1299289.932996161</v>
      </c>
      <c r="J1290" s="3">
        <v>8.2273969575012724E-3</v>
      </c>
      <c r="K1290" s="4">
        <v>157922358.63999999</v>
      </c>
      <c r="L1290" s="5">
        <v>6850001</v>
      </c>
      <c r="M1290" s="6">
        <v>23.054355560000001</v>
      </c>
      <c r="N1290" s="7" t="str">
        <f>IF(ISNUMBER(_xll.BDP($C1290, "DELTA_MID")),_xll.BDP($C1290, "DELTA_MID")," ")</f>
        <v xml:space="preserve"> </v>
      </c>
      <c r="O1290" s="7" t="str">
        <f>IF(ISNUMBER(N1290),_xll.BDP($C1290, "OPT_UNDL_TICKER")," ")</f>
        <v xml:space="preserve"> </v>
      </c>
      <c r="P1290" s="8" t="str">
        <f>IF(ISNUMBER(N1290),_xll.BDP($C1290, "OPT_UNDL_PX")," ")</f>
        <v xml:space="preserve"> </v>
      </c>
      <c r="Q1290" s="7" t="str">
        <f t="shared" si="20"/>
        <v xml:space="preserve"> </v>
      </c>
      <c r="R1290" s="8" t="str">
        <f>IF(ISNUMBER(_xll.BDP($T1290&amp;" Index","DUR_ADJ_OAS_MID")),_xll.BDP($T1290&amp;" Index","DUR_ADJ_OAS_MID"),IF(ISNUMBER(_xll.BDP($T1290&amp;" Govt","DUR_ADJ_OAS_MID")),_xll.BDP($T1290&amp;" Govt","DUR_ADJ_OAS_MID")," "))</f>
        <v xml:space="preserve"> </v>
      </c>
      <c r="S1290" s="7" t="str">
        <f ca="1">IF(AND(A1289="SVOL",C1289="Cash"),                                     SUM(INDIRECT(ADDRESS(ROW()-(COUNTIF(A:A,"SVOL")),COLUMN())):INDIRECT(ADDRESS(ROW()-1,COLUMN()))),                                    IF(AND(A1290="TYA",C1290="Cash"), SUM(INDIRECT(ADDRESS(ROW()-(COUNTIF(A:A,"TYA")-1),COLUMN())):INDIRECT(ADDRESS(ROW()-1,COLUMN()))),                                    IF(AND(A1290="SVOL",ISNUMBER(FIND(" Govt",C1290))),"", IF(AND(A1290="SVOL",ISNUMBER(FIND(" Index",C1290))),J1290,                                    IF(ISNUMBER(N1290),Q1290*N1290,IF(ISNUMBER(R1290),J1290*R1290," "))))))</f>
        <v xml:space="preserve"> </v>
      </c>
      <c r="AB1290" s="8" t="s">
        <v>4216</v>
      </c>
      <c r="AG1290" s="17" t="s">
        <v>6276</v>
      </c>
    </row>
    <row r="1291" spans="1:33" x14ac:dyDescent="0.35">
      <c r="A1291" t="s">
        <v>1560</v>
      </c>
      <c r="B1291" t="s">
        <v>1845</v>
      </c>
      <c r="C1291" t="s">
        <v>1846</v>
      </c>
      <c r="D1291" t="s">
        <v>1847</v>
      </c>
      <c r="E1291" t="s">
        <v>1848</v>
      </c>
      <c r="F1291" t="s">
        <v>1849</v>
      </c>
      <c r="G1291" s="1">
        <v>7477.117558753489</v>
      </c>
      <c r="H1291" s="1">
        <v>17.745951999999999</v>
      </c>
      <c r="I1291" s="2">
        <v>132688.5692959966</v>
      </c>
      <c r="J1291" s="3">
        <v>8.4021395348123985E-4</v>
      </c>
      <c r="K1291" s="4">
        <v>157922358.63999999</v>
      </c>
      <c r="L1291" s="5">
        <v>6850001</v>
      </c>
      <c r="M1291" s="6">
        <v>23.054355560000001</v>
      </c>
      <c r="N1291" s="7" t="str">
        <f>IF(ISNUMBER(_xll.BDP($C1291, "DELTA_MID")),_xll.BDP($C1291, "DELTA_MID")," ")</f>
        <v xml:space="preserve"> </v>
      </c>
      <c r="O1291" s="7" t="str">
        <f>IF(ISNUMBER(N1291),_xll.BDP($C1291, "OPT_UNDL_TICKER")," ")</f>
        <v xml:space="preserve"> </v>
      </c>
      <c r="P1291" s="8" t="str">
        <f>IF(ISNUMBER(N1291),_xll.BDP($C1291, "OPT_UNDL_PX")," ")</f>
        <v xml:space="preserve"> </v>
      </c>
      <c r="Q1291" s="7" t="str">
        <f t="shared" si="20"/>
        <v xml:space="preserve"> </v>
      </c>
      <c r="R1291" s="8" t="str">
        <f>IF(ISNUMBER(_xll.BDP($T1291&amp;" Index","DUR_ADJ_OAS_MID")),_xll.BDP($T1291&amp;" Index","DUR_ADJ_OAS_MID"),IF(ISNUMBER(_xll.BDP($T1291&amp;" Govt","DUR_ADJ_OAS_MID")),_xll.BDP($T1291&amp;" Govt","DUR_ADJ_OAS_MID")," "))</f>
        <v xml:space="preserve"> </v>
      </c>
      <c r="S1291" s="7" t="str">
        <f ca="1">IF(AND(A1290="SVOL",C1290="Cash"),                                     SUM(INDIRECT(ADDRESS(ROW()-(COUNTIF(A:A,"SVOL")),COLUMN())):INDIRECT(ADDRESS(ROW()-1,COLUMN()))),                                    IF(AND(A1291="TYA",C1291="Cash"), SUM(INDIRECT(ADDRESS(ROW()-(COUNTIF(A:A,"TYA")-1),COLUMN())):INDIRECT(ADDRESS(ROW()-1,COLUMN()))),                                    IF(AND(A1291="SVOL",ISNUMBER(FIND(" Govt",C1291))),"", IF(AND(A1291="SVOL",ISNUMBER(FIND(" Index",C1291))),J1291,                                    IF(ISNUMBER(N1291),Q1291*N1291,IF(ISNUMBER(R1291),J1291*R1291," "))))))</f>
        <v xml:space="preserve"> </v>
      </c>
      <c r="AB1291" s="8" t="s">
        <v>4216</v>
      </c>
      <c r="AG1291" s="17" t="s">
        <v>6276</v>
      </c>
    </row>
    <row r="1292" spans="1:33" x14ac:dyDescent="0.35">
      <c r="A1292" t="s">
        <v>1560</v>
      </c>
      <c r="B1292" t="s">
        <v>1850</v>
      </c>
      <c r="C1292" t="s">
        <v>1851</v>
      </c>
      <c r="D1292" t="s">
        <v>1852</v>
      </c>
      <c r="E1292" t="s">
        <v>1853</v>
      </c>
      <c r="G1292" s="1">
        <v>249.96530624849379</v>
      </c>
      <c r="H1292" s="1">
        <v>889.53177500000004</v>
      </c>
      <c r="I1292" s="2">
        <v>222352.0825556413</v>
      </c>
      <c r="J1292" s="3">
        <v>1.4079835462850159E-3</v>
      </c>
      <c r="K1292" s="4">
        <v>157922358.63999999</v>
      </c>
      <c r="L1292" s="5">
        <v>6850001</v>
      </c>
      <c r="M1292" s="6">
        <v>23.054355560000001</v>
      </c>
      <c r="N1292" s="7" t="str">
        <f>IF(ISNUMBER(_xll.BDP($C1292, "DELTA_MID")),_xll.BDP($C1292, "DELTA_MID")," ")</f>
        <v xml:space="preserve"> </v>
      </c>
      <c r="O1292" s="7" t="str">
        <f>IF(ISNUMBER(N1292),_xll.BDP($C1292, "OPT_UNDL_TICKER")," ")</f>
        <v xml:space="preserve"> </v>
      </c>
      <c r="P1292" s="8" t="str">
        <f>IF(ISNUMBER(N1292),_xll.BDP($C1292, "OPT_UNDL_PX")," ")</f>
        <v xml:space="preserve"> </v>
      </c>
      <c r="Q1292" s="7" t="str">
        <f t="shared" si="20"/>
        <v xml:space="preserve"> </v>
      </c>
      <c r="R1292" s="8" t="str">
        <f>IF(ISNUMBER(_xll.BDP($T1292&amp;" Index","DUR_ADJ_OAS_MID")),_xll.BDP($T1292&amp;" Index","DUR_ADJ_OAS_MID"),IF(ISNUMBER(_xll.BDP($T1292&amp;" Govt","DUR_ADJ_OAS_MID")),_xll.BDP($T1292&amp;" Govt","DUR_ADJ_OAS_MID")," "))</f>
        <v xml:space="preserve"> </v>
      </c>
      <c r="S1292" s="7" t="str">
        <f ca="1">IF(AND(A1291="SVOL",C1291="Cash"),                                     SUM(INDIRECT(ADDRESS(ROW()-(COUNTIF(A:A,"SVOL")),COLUMN())):INDIRECT(ADDRESS(ROW()-1,COLUMN()))),                                    IF(AND(A1292="TYA",C1292="Cash"), SUM(INDIRECT(ADDRESS(ROW()-(COUNTIF(A:A,"TYA")-1),COLUMN())):INDIRECT(ADDRESS(ROW()-1,COLUMN()))),                                    IF(AND(A1292="SVOL",ISNUMBER(FIND(" Govt",C1292))),"", IF(AND(A1292="SVOL",ISNUMBER(FIND(" Index",C1292))),J1292,                                    IF(ISNUMBER(N1292),Q1292*N1292,IF(ISNUMBER(R1292),J1292*R1292," "))))))</f>
        <v xml:space="preserve"> </v>
      </c>
      <c r="AB1292" s="8" t="s">
        <v>4216</v>
      </c>
      <c r="AG1292" s="17" t="s">
        <v>6276</v>
      </c>
    </row>
    <row r="1293" spans="1:33" x14ac:dyDescent="0.35">
      <c r="A1293" t="s">
        <v>1560</v>
      </c>
      <c r="B1293" t="s">
        <v>1854</v>
      </c>
      <c r="C1293" t="s">
        <v>1855</v>
      </c>
      <c r="D1293" t="s">
        <v>1856</v>
      </c>
      <c r="E1293" t="s">
        <v>1857</v>
      </c>
      <c r="G1293" s="1">
        <v>22738.348901895752</v>
      </c>
      <c r="H1293" s="1">
        <v>26.86683</v>
      </c>
      <c r="I1293" s="2">
        <v>610907.35442791984</v>
      </c>
      <c r="J1293" s="3">
        <v>3.8684031804549291E-3</v>
      </c>
      <c r="K1293" s="4">
        <v>157922358.63999999</v>
      </c>
      <c r="L1293" s="5">
        <v>6850001</v>
      </c>
      <c r="M1293" s="6">
        <v>23.054355560000001</v>
      </c>
      <c r="N1293" s="7" t="str">
        <f>IF(ISNUMBER(_xll.BDP($C1293, "DELTA_MID")),_xll.BDP($C1293, "DELTA_MID")," ")</f>
        <v xml:space="preserve"> </v>
      </c>
      <c r="O1293" s="7" t="str">
        <f>IF(ISNUMBER(N1293),_xll.BDP($C1293, "OPT_UNDL_TICKER")," ")</f>
        <v xml:space="preserve"> </v>
      </c>
      <c r="P1293" s="8" t="str">
        <f>IF(ISNUMBER(N1293),_xll.BDP($C1293, "OPT_UNDL_PX")," ")</f>
        <v xml:space="preserve"> </v>
      </c>
      <c r="Q1293" s="7" t="str">
        <f t="shared" si="20"/>
        <v xml:space="preserve"> </v>
      </c>
      <c r="R1293" s="8" t="str">
        <f>IF(ISNUMBER(_xll.BDP($T1293&amp;" Index","DUR_ADJ_OAS_MID")),_xll.BDP($T1293&amp;" Index","DUR_ADJ_OAS_MID"),IF(ISNUMBER(_xll.BDP($T1293&amp;" Govt","DUR_ADJ_OAS_MID")),_xll.BDP($T1293&amp;" Govt","DUR_ADJ_OAS_MID")," "))</f>
        <v xml:space="preserve"> </v>
      </c>
      <c r="S1293" s="7" t="str">
        <f ca="1">IF(AND(A1292="SVOL",C1292="Cash"),                                     SUM(INDIRECT(ADDRESS(ROW()-(COUNTIF(A:A,"SVOL")),COLUMN())):INDIRECT(ADDRESS(ROW()-1,COLUMN()))),                                    IF(AND(A1293="TYA",C1293="Cash"), SUM(INDIRECT(ADDRESS(ROW()-(COUNTIF(A:A,"TYA")-1),COLUMN())):INDIRECT(ADDRESS(ROW()-1,COLUMN()))),                                    IF(AND(A1293="SVOL",ISNUMBER(FIND(" Govt",C1293))),"", IF(AND(A1293="SVOL",ISNUMBER(FIND(" Index",C1293))),J1293,                                    IF(ISNUMBER(N1293),Q1293*N1293,IF(ISNUMBER(R1293),J1293*R1293," "))))))</f>
        <v xml:space="preserve"> </v>
      </c>
      <c r="AB1293" s="8" t="s">
        <v>4216</v>
      </c>
      <c r="AG1293" s="17" t="s">
        <v>6276</v>
      </c>
    </row>
    <row r="1294" spans="1:33" x14ac:dyDescent="0.35">
      <c r="A1294" t="s">
        <v>1560</v>
      </c>
      <c r="B1294" t="s">
        <v>1858</v>
      </c>
      <c r="C1294" t="s">
        <v>1859</v>
      </c>
      <c r="D1294" t="s">
        <v>1860</v>
      </c>
      <c r="E1294" t="s">
        <v>1861</v>
      </c>
      <c r="G1294" s="1">
        <v>36831.053109517146</v>
      </c>
      <c r="H1294" s="1">
        <v>17.800413299999999</v>
      </c>
      <c r="I1294" s="2">
        <v>655607.96762365534</v>
      </c>
      <c r="J1294" s="3">
        <v>4.1514575470480413E-3</v>
      </c>
      <c r="K1294" s="4">
        <v>157922358.63999999</v>
      </c>
      <c r="L1294" s="5">
        <v>6850001</v>
      </c>
      <c r="M1294" s="6">
        <v>23.054355560000001</v>
      </c>
      <c r="N1294" s="7" t="str">
        <f>IF(ISNUMBER(_xll.BDP($C1294, "DELTA_MID")),_xll.BDP($C1294, "DELTA_MID")," ")</f>
        <v xml:space="preserve"> </v>
      </c>
      <c r="O1294" s="7" t="str">
        <f>IF(ISNUMBER(N1294),_xll.BDP($C1294, "OPT_UNDL_TICKER")," ")</f>
        <v xml:space="preserve"> </v>
      </c>
      <c r="P1294" s="8" t="str">
        <f>IF(ISNUMBER(N1294),_xll.BDP($C1294, "OPT_UNDL_PX")," ")</f>
        <v xml:space="preserve"> </v>
      </c>
      <c r="Q1294" s="7" t="str">
        <f t="shared" si="20"/>
        <v xml:space="preserve"> </v>
      </c>
      <c r="R1294" s="8" t="str">
        <f>IF(ISNUMBER(_xll.BDP($T1294&amp;" Index","DUR_ADJ_OAS_MID")),_xll.BDP($T1294&amp;" Index","DUR_ADJ_OAS_MID"),IF(ISNUMBER(_xll.BDP($T1294&amp;" Govt","DUR_ADJ_OAS_MID")),_xll.BDP($T1294&amp;" Govt","DUR_ADJ_OAS_MID")," "))</f>
        <v xml:space="preserve"> </v>
      </c>
      <c r="S1294" s="7" t="str">
        <f ca="1">IF(AND(A1293="SVOL",C1293="Cash"),                                     SUM(INDIRECT(ADDRESS(ROW()-(COUNTIF(A:A,"SVOL")),COLUMN())):INDIRECT(ADDRESS(ROW()-1,COLUMN()))),                                    IF(AND(A1294="TYA",C1294="Cash"), SUM(INDIRECT(ADDRESS(ROW()-(COUNTIF(A:A,"TYA")-1),COLUMN())):INDIRECT(ADDRESS(ROW()-1,COLUMN()))),                                    IF(AND(A1294="SVOL",ISNUMBER(FIND(" Govt",C1294))),"", IF(AND(A1294="SVOL",ISNUMBER(FIND(" Index",C1294))),J1294,                                    IF(ISNUMBER(N1294),Q1294*N1294,IF(ISNUMBER(R1294),J1294*R1294," "))))))</f>
        <v xml:space="preserve"> </v>
      </c>
      <c r="AB1294" s="8" t="s">
        <v>4216</v>
      </c>
      <c r="AG1294" s="17" t="s">
        <v>6276</v>
      </c>
    </row>
    <row r="1295" spans="1:33" x14ac:dyDescent="0.35">
      <c r="A1295" t="s">
        <v>1560</v>
      </c>
      <c r="B1295" t="s">
        <v>1858</v>
      </c>
      <c r="C1295" t="s">
        <v>1862</v>
      </c>
      <c r="D1295" t="s">
        <v>1863</v>
      </c>
      <c r="E1295" t="s">
        <v>1864</v>
      </c>
      <c r="G1295" s="1">
        <v>19969.315752094481</v>
      </c>
      <c r="H1295" s="1">
        <v>15.254894999999999</v>
      </c>
      <c r="I1295" s="2">
        <v>304629.8150200473</v>
      </c>
      <c r="J1295" s="3">
        <v>1.928984708963737E-3</v>
      </c>
      <c r="K1295" s="4">
        <v>157922358.63999999</v>
      </c>
      <c r="L1295" s="5">
        <v>6850001</v>
      </c>
      <c r="M1295" s="6">
        <v>23.054355560000001</v>
      </c>
      <c r="N1295" s="7" t="str">
        <f>IF(ISNUMBER(_xll.BDP($C1295, "DELTA_MID")),_xll.BDP($C1295, "DELTA_MID")," ")</f>
        <v xml:space="preserve"> </v>
      </c>
      <c r="O1295" s="7" t="str">
        <f>IF(ISNUMBER(N1295),_xll.BDP($C1295, "OPT_UNDL_TICKER")," ")</f>
        <v xml:space="preserve"> </v>
      </c>
      <c r="P1295" s="8" t="str">
        <f>IF(ISNUMBER(N1295),_xll.BDP($C1295, "OPT_UNDL_PX")," ")</f>
        <v xml:space="preserve"> </v>
      </c>
      <c r="Q1295" s="7" t="str">
        <f t="shared" si="20"/>
        <v xml:space="preserve"> </v>
      </c>
      <c r="R1295" s="8" t="str">
        <f>IF(ISNUMBER(_xll.BDP($T1295&amp;" Index","DUR_ADJ_OAS_MID")),_xll.BDP($T1295&amp;" Index","DUR_ADJ_OAS_MID"),IF(ISNUMBER(_xll.BDP($T1295&amp;" Govt","DUR_ADJ_OAS_MID")),_xll.BDP($T1295&amp;" Govt","DUR_ADJ_OAS_MID")," "))</f>
        <v xml:space="preserve"> </v>
      </c>
      <c r="S1295" s="7" t="str">
        <f ca="1">IF(AND(A1294="SVOL",C1294="Cash"),                                     SUM(INDIRECT(ADDRESS(ROW()-(COUNTIF(A:A,"SVOL")),COLUMN())):INDIRECT(ADDRESS(ROW()-1,COLUMN()))),                                    IF(AND(A1295="TYA",C1295="Cash"), SUM(INDIRECT(ADDRESS(ROW()-(COUNTIF(A:A,"TYA")-1),COLUMN())):INDIRECT(ADDRESS(ROW()-1,COLUMN()))),                                    IF(AND(A1295="SVOL",ISNUMBER(FIND(" Govt",C1295))),"", IF(AND(A1295="SVOL",ISNUMBER(FIND(" Index",C1295))),J1295,                                    IF(ISNUMBER(N1295),Q1295*N1295,IF(ISNUMBER(R1295),J1295*R1295," "))))))</f>
        <v xml:space="preserve"> </v>
      </c>
      <c r="AB1295" s="8" t="s">
        <v>4216</v>
      </c>
      <c r="AG1295" s="17" t="s">
        <v>6276</v>
      </c>
    </row>
    <row r="1296" spans="1:33" x14ac:dyDescent="0.35">
      <c r="A1296" t="s">
        <v>1560</v>
      </c>
      <c r="B1296" t="s">
        <v>1865</v>
      </c>
      <c r="C1296" t="s">
        <v>1866</v>
      </c>
      <c r="D1296" t="s">
        <v>1867</v>
      </c>
      <c r="E1296" t="s">
        <v>1868</v>
      </c>
      <c r="G1296" s="1">
        <v>13260.29546933757</v>
      </c>
      <c r="H1296" s="1">
        <v>8.7711802000000016</v>
      </c>
      <c r="I1296" s="2">
        <v>116308.4410668035</v>
      </c>
      <c r="J1296" s="3">
        <v>7.3649128640448133E-4</v>
      </c>
      <c r="K1296" s="4">
        <v>157922358.63999999</v>
      </c>
      <c r="L1296" s="5">
        <v>6850001</v>
      </c>
      <c r="M1296" s="6">
        <v>23.054355560000001</v>
      </c>
      <c r="N1296" s="7" t="str">
        <f>IF(ISNUMBER(_xll.BDP($C1296, "DELTA_MID")),_xll.BDP($C1296, "DELTA_MID")," ")</f>
        <v xml:space="preserve"> </v>
      </c>
      <c r="O1296" s="7" t="str">
        <f>IF(ISNUMBER(N1296),_xll.BDP($C1296, "OPT_UNDL_TICKER")," ")</f>
        <v xml:space="preserve"> </v>
      </c>
      <c r="P1296" s="8" t="str">
        <f>IF(ISNUMBER(N1296),_xll.BDP($C1296, "OPT_UNDL_PX")," ")</f>
        <v xml:space="preserve"> </v>
      </c>
      <c r="Q1296" s="7" t="str">
        <f t="shared" si="20"/>
        <v xml:space="preserve"> </v>
      </c>
      <c r="R1296" s="8" t="str">
        <f>IF(ISNUMBER(_xll.BDP($T1296&amp;" Index","DUR_ADJ_OAS_MID")),_xll.BDP($T1296&amp;" Index","DUR_ADJ_OAS_MID"),IF(ISNUMBER(_xll.BDP($T1296&amp;" Govt","DUR_ADJ_OAS_MID")),_xll.BDP($T1296&amp;" Govt","DUR_ADJ_OAS_MID")," "))</f>
        <v xml:space="preserve"> </v>
      </c>
      <c r="S1296" s="7" t="str">
        <f ca="1">IF(AND(A1295="SVOL",C1295="Cash"),                                     SUM(INDIRECT(ADDRESS(ROW()-(COUNTIF(A:A,"SVOL")),COLUMN())):INDIRECT(ADDRESS(ROW()-1,COLUMN()))),                                    IF(AND(A1296="TYA",C1296="Cash"), SUM(INDIRECT(ADDRESS(ROW()-(COUNTIF(A:A,"TYA")-1),COLUMN())):INDIRECT(ADDRESS(ROW()-1,COLUMN()))),                                    IF(AND(A1296="SVOL",ISNUMBER(FIND(" Govt",C1296))),"", IF(AND(A1296="SVOL",ISNUMBER(FIND(" Index",C1296))),J1296,                                    IF(ISNUMBER(N1296),Q1296*N1296,IF(ISNUMBER(R1296),J1296*R1296," "))))))</f>
        <v xml:space="preserve"> </v>
      </c>
      <c r="AB1296" s="8" t="s">
        <v>4216</v>
      </c>
      <c r="AG1296" s="17" t="s">
        <v>6276</v>
      </c>
    </row>
    <row r="1297" spans="1:33" x14ac:dyDescent="0.35">
      <c r="A1297" t="s">
        <v>1560</v>
      </c>
      <c r="B1297" t="s">
        <v>1869</v>
      </c>
      <c r="C1297" t="s">
        <v>1870</v>
      </c>
      <c r="D1297" t="s">
        <v>1871</v>
      </c>
      <c r="E1297" t="s">
        <v>1872</v>
      </c>
      <c r="G1297" s="1">
        <v>142099.209483185</v>
      </c>
      <c r="H1297" s="1">
        <v>6.606058</v>
      </c>
      <c r="I1297" s="2">
        <v>938715.61960007029</v>
      </c>
      <c r="J1297" s="3">
        <v>5.9441590645183283E-3</v>
      </c>
      <c r="K1297" s="4">
        <v>157922358.63999999</v>
      </c>
      <c r="L1297" s="5">
        <v>6850001</v>
      </c>
      <c r="M1297" s="6">
        <v>23.054355560000001</v>
      </c>
      <c r="N1297" s="7" t="str">
        <f>IF(ISNUMBER(_xll.BDP($C1297, "DELTA_MID")),_xll.BDP($C1297, "DELTA_MID")," ")</f>
        <v xml:space="preserve"> </v>
      </c>
      <c r="O1297" s="7" t="str">
        <f>IF(ISNUMBER(N1297),_xll.BDP($C1297, "OPT_UNDL_TICKER")," ")</f>
        <v xml:space="preserve"> </v>
      </c>
      <c r="P1297" s="8" t="str">
        <f>IF(ISNUMBER(N1297),_xll.BDP($C1297, "OPT_UNDL_PX")," ")</f>
        <v xml:space="preserve"> </v>
      </c>
      <c r="Q1297" s="7" t="str">
        <f t="shared" si="20"/>
        <v xml:space="preserve"> </v>
      </c>
      <c r="R1297" s="8" t="str">
        <f>IF(ISNUMBER(_xll.BDP($T1297&amp;" Index","DUR_ADJ_OAS_MID")),_xll.BDP($T1297&amp;" Index","DUR_ADJ_OAS_MID"),IF(ISNUMBER(_xll.BDP($T1297&amp;" Govt","DUR_ADJ_OAS_MID")),_xll.BDP($T1297&amp;" Govt","DUR_ADJ_OAS_MID")," "))</f>
        <v xml:space="preserve"> </v>
      </c>
      <c r="S1297" s="7" t="str">
        <f ca="1">IF(AND(A1296="SVOL",C1296="Cash"),                                     SUM(INDIRECT(ADDRESS(ROW()-(COUNTIF(A:A,"SVOL")),COLUMN())):INDIRECT(ADDRESS(ROW()-1,COLUMN()))),                                    IF(AND(A1297="TYA",C1297="Cash"), SUM(INDIRECT(ADDRESS(ROW()-(COUNTIF(A:A,"TYA")-1),COLUMN())):INDIRECT(ADDRESS(ROW()-1,COLUMN()))),                                    IF(AND(A1297="SVOL",ISNUMBER(FIND(" Govt",C1297))),"", IF(AND(A1297="SVOL",ISNUMBER(FIND(" Index",C1297))),J1297,                                    IF(ISNUMBER(N1297),Q1297*N1297,IF(ISNUMBER(R1297),J1297*R1297," "))))))</f>
        <v xml:space="preserve"> </v>
      </c>
      <c r="AB1297" s="8" t="s">
        <v>4216</v>
      </c>
      <c r="AG1297" s="17" t="s">
        <v>6276</v>
      </c>
    </row>
    <row r="1298" spans="1:33" x14ac:dyDescent="0.35">
      <c r="A1298" t="s">
        <v>1560</v>
      </c>
      <c r="B1298" t="s">
        <v>1873</v>
      </c>
      <c r="C1298" t="s">
        <v>1874</v>
      </c>
      <c r="D1298" t="s">
        <v>1875</v>
      </c>
      <c r="E1298" t="s">
        <v>1876</v>
      </c>
      <c r="G1298" s="1">
        <v>26457.492900204648</v>
      </c>
      <c r="H1298" s="1">
        <v>52.509828749999997</v>
      </c>
      <c r="I1298" s="2">
        <v>1389278.421344087</v>
      </c>
      <c r="J1298" s="3">
        <v>8.7972243658739156E-3</v>
      </c>
      <c r="K1298" s="4">
        <v>157922358.63999999</v>
      </c>
      <c r="L1298" s="5">
        <v>6850001</v>
      </c>
      <c r="M1298" s="6">
        <v>23.054355560000001</v>
      </c>
      <c r="N1298" s="7" t="str">
        <f>IF(ISNUMBER(_xll.BDP($C1298, "DELTA_MID")),_xll.BDP($C1298, "DELTA_MID")," ")</f>
        <v xml:space="preserve"> </v>
      </c>
      <c r="O1298" s="7" t="str">
        <f>IF(ISNUMBER(N1298),_xll.BDP($C1298, "OPT_UNDL_TICKER")," ")</f>
        <v xml:space="preserve"> </v>
      </c>
      <c r="P1298" s="8" t="str">
        <f>IF(ISNUMBER(N1298),_xll.BDP($C1298, "OPT_UNDL_PX")," ")</f>
        <v xml:space="preserve"> </v>
      </c>
      <c r="Q1298" s="7" t="str">
        <f t="shared" si="20"/>
        <v xml:space="preserve"> </v>
      </c>
      <c r="R1298" s="8" t="str">
        <f>IF(ISNUMBER(_xll.BDP($T1298&amp;" Index","DUR_ADJ_OAS_MID")),_xll.BDP($T1298&amp;" Index","DUR_ADJ_OAS_MID"),IF(ISNUMBER(_xll.BDP($T1298&amp;" Govt","DUR_ADJ_OAS_MID")),_xll.BDP($T1298&amp;" Govt","DUR_ADJ_OAS_MID")," "))</f>
        <v xml:space="preserve"> </v>
      </c>
      <c r="S1298" s="7" t="str">
        <f ca="1">IF(AND(A1297="SVOL",C1297="Cash"),                                     SUM(INDIRECT(ADDRESS(ROW()-(COUNTIF(A:A,"SVOL")),COLUMN())):INDIRECT(ADDRESS(ROW()-1,COLUMN()))),                                    IF(AND(A1298="TYA",C1298="Cash"), SUM(INDIRECT(ADDRESS(ROW()-(COUNTIF(A:A,"TYA")-1),COLUMN())):INDIRECT(ADDRESS(ROW()-1,COLUMN()))),                                    IF(AND(A1298="SVOL",ISNUMBER(FIND(" Govt",C1298))),"", IF(AND(A1298="SVOL",ISNUMBER(FIND(" Index",C1298))),J1298,                                    IF(ISNUMBER(N1298),Q1298*N1298,IF(ISNUMBER(R1298),J1298*R1298," "))))))</f>
        <v xml:space="preserve"> </v>
      </c>
      <c r="AB1298" s="8" t="s">
        <v>4216</v>
      </c>
      <c r="AG1298" s="17" t="s">
        <v>6276</v>
      </c>
    </row>
    <row r="1299" spans="1:33" x14ac:dyDescent="0.35">
      <c r="A1299" t="s">
        <v>1560</v>
      </c>
      <c r="B1299" t="s">
        <v>1877</v>
      </c>
      <c r="C1299" t="s">
        <v>1878</v>
      </c>
      <c r="D1299" t="s">
        <v>1879</v>
      </c>
      <c r="E1299" t="s">
        <v>1880</v>
      </c>
      <c r="G1299" s="1">
        <v>14092.704207621389</v>
      </c>
      <c r="H1299" s="1">
        <v>14.430675300000001</v>
      </c>
      <c r="I1299" s="2">
        <v>203367.23851912809</v>
      </c>
      <c r="J1299" s="3">
        <v>1.287767231128585E-3</v>
      </c>
      <c r="K1299" s="4">
        <v>157922358.63999999</v>
      </c>
      <c r="L1299" s="5">
        <v>6850001</v>
      </c>
      <c r="M1299" s="6">
        <v>23.054355560000001</v>
      </c>
      <c r="N1299" s="7" t="str">
        <f>IF(ISNUMBER(_xll.BDP($C1299, "DELTA_MID")),_xll.BDP($C1299, "DELTA_MID")," ")</f>
        <v xml:space="preserve"> </v>
      </c>
      <c r="O1299" s="7" t="str">
        <f>IF(ISNUMBER(N1299),_xll.BDP($C1299, "OPT_UNDL_TICKER")," ")</f>
        <v xml:space="preserve"> </v>
      </c>
      <c r="P1299" s="8" t="str">
        <f>IF(ISNUMBER(N1299),_xll.BDP($C1299, "OPT_UNDL_PX")," ")</f>
        <v xml:space="preserve"> </v>
      </c>
      <c r="Q1299" s="7" t="str">
        <f t="shared" si="20"/>
        <v xml:space="preserve"> </v>
      </c>
      <c r="R1299" s="8" t="str">
        <f>IF(ISNUMBER(_xll.BDP($T1299&amp;" Index","DUR_ADJ_OAS_MID")),_xll.BDP($T1299&amp;" Index","DUR_ADJ_OAS_MID"),IF(ISNUMBER(_xll.BDP($T1299&amp;" Govt","DUR_ADJ_OAS_MID")),_xll.BDP($T1299&amp;" Govt","DUR_ADJ_OAS_MID")," "))</f>
        <v xml:space="preserve"> </v>
      </c>
      <c r="S1299" s="7" t="str">
        <f ca="1">IF(AND(A1298="SVOL",C1298="Cash"),                                     SUM(INDIRECT(ADDRESS(ROW()-(COUNTIF(A:A,"SVOL")),COLUMN())):INDIRECT(ADDRESS(ROW()-1,COLUMN()))),                                    IF(AND(A1299="TYA",C1299="Cash"), SUM(INDIRECT(ADDRESS(ROW()-(COUNTIF(A:A,"TYA")-1),COLUMN())):INDIRECT(ADDRESS(ROW()-1,COLUMN()))),                                    IF(AND(A1299="SVOL",ISNUMBER(FIND(" Govt",C1299))),"", IF(AND(A1299="SVOL",ISNUMBER(FIND(" Index",C1299))),J1299,                                    IF(ISNUMBER(N1299),Q1299*N1299,IF(ISNUMBER(R1299),J1299*R1299," "))))))</f>
        <v xml:space="preserve"> </v>
      </c>
      <c r="AB1299" s="8" t="s">
        <v>4216</v>
      </c>
      <c r="AG1299" s="17" t="s">
        <v>6276</v>
      </c>
    </row>
    <row r="1300" spans="1:33" x14ac:dyDescent="0.35">
      <c r="A1300" t="s">
        <v>1560</v>
      </c>
      <c r="B1300" t="s">
        <v>1881</v>
      </c>
      <c r="C1300" t="s">
        <v>1882</v>
      </c>
      <c r="D1300" t="s">
        <v>1883</v>
      </c>
      <c r="E1300" t="s">
        <v>1884</v>
      </c>
      <c r="F1300" t="s">
        <v>1885</v>
      </c>
      <c r="G1300" s="1">
        <v>12136.665015036089</v>
      </c>
      <c r="H1300" s="1">
        <v>47.31</v>
      </c>
      <c r="I1300" s="2">
        <v>574185.62186135747</v>
      </c>
      <c r="J1300" s="3">
        <v>3.6358728859304319E-3</v>
      </c>
      <c r="K1300" s="4">
        <v>157922358.63999999</v>
      </c>
      <c r="L1300" s="5">
        <v>6850001</v>
      </c>
      <c r="M1300" s="6">
        <v>23.054355560000001</v>
      </c>
      <c r="N1300" s="7" t="str">
        <f>IF(ISNUMBER(_xll.BDP($C1300, "DELTA_MID")),_xll.BDP($C1300, "DELTA_MID")," ")</f>
        <v xml:space="preserve"> </v>
      </c>
      <c r="O1300" s="7" t="str">
        <f>IF(ISNUMBER(N1300),_xll.BDP($C1300, "OPT_UNDL_TICKER")," ")</f>
        <v xml:space="preserve"> </v>
      </c>
      <c r="P1300" s="8" t="str">
        <f>IF(ISNUMBER(N1300),_xll.BDP($C1300, "OPT_UNDL_PX")," ")</f>
        <v xml:space="preserve"> </v>
      </c>
      <c r="Q1300" s="7" t="str">
        <f t="shared" si="20"/>
        <v xml:space="preserve"> </v>
      </c>
      <c r="R1300" s="8" t="str">
        <f>IF(ISNUMBER(_xll.BDP($T1300&amp;" Index","DUR_ADJ_OAS_MID")),_xll.BDP($T1300&amp;" Index","DUR_ADJ_OAS_MID"),IF(ISNUMBER(_xll.BDP($T1300&amp;" Govt","DUR_ADJ_OAS_MID")),_xll.BDP($T1300&amp;" Govt","DUR_ADJ_OAS_MID")," "))</f>
        <v xml:space="preserve"> </v>
      </c>
      <c r="S1300" s="7" t="str">
        <f ca="1">IF(AND(A1299="SVOL",C1299="Cash"),                                     SUM(INDIRECT(ADDRESS(ROW()-(COUNTIF(A:A,"SVOL")),COLUMN())):INDIRECT(ADDRESS(ROW()-1,COLUMN()))),                                    IF(AND(A1300="TYA",C1300="Cash"), SUM(INDIRECT(ADDRESS(ROW()-(COUNTIF(A:A,"TYA")-1),COLUMN())):INDIRECT(ADDRESS(ROW()-1,COLUMN()))),                                    IF(AND(A1300="SVOL",ISNUMBER(FIND(" Govt",C1300))),"", IF(AND(A1300="SVOL",ISNUMBER(FIND(" Index",C1300))),J1300,                                    IF(ISNUMBER(N1300),Q1300*N1300,IF(ISNUMBER(R1300),J1300*R1300," "))))))</f>
        <v xml:space="preserve"> </v>
      </c>
      <c r="AB1300" s="8" t="s">
        <v>4216</v>
      </c>
      <c r="AG1300" s="17" t="s">
        <v>6276</v>
      </c>
    </row>
    <row r="1301" spans="1:33" x14ac:dyDescent="0.35">
      <c r="A1301" t="s">
        <v>1560</v>
      </c>
      <c r="B1301" t="s">
        <v>1886</v>
      </c>
      <c r="C1301" t="s">
        <v>1887</v>
      </c>
      <c r="D1301" t="s">
        <v>1888</v>
      </c>
      <c r="E1301" t="s">
        <v>1889</v>
      </c>
      <c r="G1301" s="1">
        <v>2449.902685998587</v>
      </c>
      <c r="H1301" s="1">
        <v>100.95</v>
      </c>
      <c r="I1301" s="2">
        <v>247317.67615155739</v>
      </c>
      <c r="J1301" s="3">
        <v>1.56607131682565E-3</v>
      </c>
      <c r="K1301" s="4">
        <v>157922358.63999999</v>
      </c>
      <c r="L1301" s="5">
        <v>6850001</v>
      </c>
      <c r="M1301" s="6">
        <v>23.054355560000001</v>
      </c>
      <c r="N1301" s="7" t="str">
        <f>IF(ISNUMBER(_xll.BDP($C1301, "DELTA_MID")),_xll.BDP($C1301, "DELTA_MID")," ")</f>
        <v xml:space="preserve"> </v>
      </c>
      <c r="O1301" s="7" t="str">
        <f>IF(ISNUMBER(N1301),_xll.BDP($C1301, "OPT_UNDL_TICKER")," ")</f>
        <v xml:space="preserve"> </v>
      </c>
      <c r="P1301" s="8" t="str">
        <f>IF(ISNUMBER(N1301),_xll.BDP($C1301, "OPT_UNDL_PX")," ")</f>
        <v xml:space="preserve"> </v>
      </c>
      <c r="Q1301" s="7" t="str">
        <f t="shared" si="20"/>
        <v xml:space="preserve"> </v>
      </c>
      <c r="R1301" s="8" t="str">
        <f>IF(ISNUMBER(_xll.BDP($T1301&amp;" Index","DUR_ADJ_OAS_MID")),_xll.BDP($T1301&amp;" Index","DUR_ADJ_OAS_MID"),IF(ISNUMBER(_xll.BDP($T1301&amp;" Govt","DUR_ADJ_OAS_MID")),_xll.BDP($T1301&amp;" Govt","DUR_ADJ_OAS_MID")," "))</f>
        <v xml:space="preserve"> </v>
      </c>
      <c r="S1301" s="7" t="str">
        <f ca="1">IF(AND(A1300="SVOL",C1300="Cash"),                                     SUM(INDIRECT(ADDRESS(ROW()-(COUNTIF(A:A,"SVOL")),COLUMN())):INDIRECT(ADDRESS(ROW()-1,COLUMN()))),                                    IF(AND(A1301="TYA",C1301="Cash"), SUM(INDIRECT(ADDRESS(ROW()-(COUNTIF(A:A,"TYA")-1),COLUMN())):INDIRECT(ADDRESS(ROW()-1,COLUMN()))),                                    IF(AND(A1301="SVOL",ISNUMBER(FIND(" Govt",C1301))),"", IF(AND(A1301="SVOL",ISNUMBER(FIND(" Index",C1301))),J1301,                                    IF(ISNUMBER(N1301),Q1301*N1301,IF(ISNUMBER(R1301),J1301*R1301," "))))))</f>
        <v xml:space="preserve"> </v>
      </c>
      <c r="AB1301" s="8" t="s">
        <v>4216</v>
      </c>
      <c r="AG1301" s="17" t="s">
        <v>6276</v>
      </c>
    </row>
    <row r="1302" spans="1:33" x14ac:dyDescent="0.35">
      <c r="A1302" t="s">
        <v>1560</v>
      </c>
      <c r="B1302" t="s">
        <v>1890</v>
      </c>
      <c r="C1302" t="s">
        <v>1891</v>
      </c>
      <c r="D1302" t="s">
        <v>1892</v>
      </c>
      <c r="E1302" t="s">
        <v>1893</v>
      </c>
      <c r="G1302" s="1">
        <v>4100.1590767653424</v>
      </c>
      <c r="H1302" s="1">
        <v>27.465679999999999</v>
      </c>
      <c r="I1302" s="2">
        <v>112613.6571515323</v>
      </c>
      <c r="J1302" s="3">
        <v>7.1309508116103174E-4</v>
      </c>
      <c r="K1302" s="4">
        <v>157922358.63999999</v>
      </c>
      <c r="L1302" s="5">
        <v>6850001</v>
      </c>
      <c r="M1302" s="6">
        <v>23.054355560000001</v>
      </c>
      <c r="N1302" s="7" t="str">
        <f>IF(ISNUMBER(_xll.BDP($C1302, "DELTA_MID")),_xll.BDP($C1302, "DELTA_MID")," ")</f>
        <v xml:space="preserve"> </v>
      </c>
      <c r="O1302" s="7" t="str">
        <f>IF(ISNUMBER(N1302),_xll.BDP($C1302, "OPT_UNDL_TICKER")," ")</f>
        <v xml:space="preserve"> </v>
      </c>
      <c r="P1302" s="8" t="str">
        <f>IF(ISNUMBER(N1302),_xll.BDP($C1302, "OPT_UNDL_PX")," ")</f>
        <v xml:space="preserve"> </v>
      </c>
      <c r="Q1302" s="7" t="str">
        <f t="shared" si="20"/>
        <v xml:space="preserve"> </v>
      </c>
      <c r="R1302" s="8" t="str">
        <f>IF(ISNUMBER(_xll.BDP($T1302&amp;" Index","DUR_ADJ_OAS_MID")),_xll.BDP($T1302&amp;" Index","DUR_ADJ_OAS_MID"),IF(ISNUMBER(_xll.BDP($T1302&amp;" Govt","DUR_ADJ_OAS_MID")),_xll.BDP($T1302&amp;" Govt","DUR_ADJ_OAS_MID")," "))</f>
        <v xml:space="preserve"> </v>
      </c>
      <c r="S1302" s="7" t="str">
        <f ca="1">IF(AND(A1301="SVOL",C1301="Cash"),                                     SUM(INDIRECT(ADDRESS(ROW()-(COUNTIF(A:A,"SVOL")),COLUMN())):INDIRECT(ADDRESS(ROW()-1,COLUMN()))),                                    IF(AND(A1302="TYA",C1302="Cash"), SUM(INDIRECT(ADDRESS(ROW()-(COUNTIF(A:A,"TYA")-1),COLUMN())):INDIRECT(ADDRESS(ROW()-1,COLUMN()))),                                    IF(AND(A1302="SVOL",ISNUMBER(FIND(" Govt",C1302))),"", IF(AND(A1302="SVOL",ISNUMBER(FIND(" Index",C1302))),J1302,                                    IF(ISNUMBER(N1302),Q1302*N1302,IF(ISNUMBER(R1302),J1302*R1302," "))))))</f>
        <v xml:space="preserve"> </v>
      </c>
      <c r="AB1302" s="8" t="s">
        <v>4216</v>
      </c>
      <c r="AG1302" s="17" t="s">
        <v>6276</v>
      </c>
    </row>
    <row r="1303" spans="1:33" x14ac:dyDescent="0.35">
      <c r="A1303" t="s">
        <v>1560</v>
      </c>
      <c r="B1303" t="s">
        <v>146</v>
      </c>
      <c r="C1303" t="s">
        <v>1894</v>
      </c>
      <c r="D1303" t="s">
        <v>148</v>
      </c>
      <c r="E1303" t="s">
        <v>149</v>
      </c>
      <c r="F1303" t="s">
        <v>150</v>
      </c>
      <c r="G1303" s="1">
        <v>5623.0059667743699</v>
      </c>
      <c r="H1303" s="1">
        <v>62.8</v>
      </c>
      <c r="I1303" s="2">
        <v>353124.77471343038</v>
      </c>
      <c r="J1303" s="3">
        <v>2.236065733531844E-3</v>
      </c>
      <c r="K1303" s="4">
        <v>157922358.63999999</v>
      </c>
      <c r="L1303" s="5">
        <v>6850001</v>
      </c>
      <c r="M1303" s="6">
        <v>23.054355560000001</v>
      </c>
      <c r="N1303" s="7" t="str">
        <f>IF(ISNUMBER(_xll.BDP($C1303, "DELTA_MID")),_xll.BDP($C1303, "DELTA_MID")," ")</f>
        <v xml:space="preserve"> </v>
      </c>
      <c r="O1303" s="7" t="str">
        <f>IF(ISNUMBER(N1303),_xll.BDP($C1303, "OPT_UNDL_TICKER")," ")</f>
        <v xml:space="preserve"> </v>
      </c>
      <c r="P1303" s="8" t="str">
        <f>IF(ISNUMBER(N1303),_xll.BDP($C1303, "OPT_UNDL_PX")," ")</f>
        <v xml:space="preserve"> </v>
      </c>
      <c r="Q1303" s="7" t="str">
        <f t="shared" si="20"/>
        <v xml:space="preserve"> </v>
      </c>
      <c r="R1303" s="8" t="str">
        <f>IF(ISNUMBER(_xll.BDP($T1303&amp;" Index","DUR_ADJ_OAS_MID")),_xll.BDP($T1303&amp;" Index","DUR_ADJ_OAS_MID"),IF(ISNUMBER(_xll.BDP($T1303&amp;" Govt","DUR_ADJ_OAS_MID")),_xll.BDP($T1303&amp;" Govt","DUR_ADJ_OAS_MID")," "))</f>
        <v xml:space="preserve"> </v>
      </c>
      <c r="S1303" s="7" t="str">
        <f ca="1">IF(AND(A1302="SVOL",C1302="Cash"),                                     SUM(INDIRECT(ADDRESS(ROW()-(COUNTIF(A:A,"SVOL")),COLUMN())):INDIRECT(ADDRESS(ROW()-1,COLUMN()))),                                    IF(AND(A1303="TYA",C1303="Cash"), SUM(INDIRECT(ADDRESS(ROW()-(COUNTIF(A:A,"TYA")-1),COLUMN())):INDIRECT(ADDRESS(ROW()-1,COLUMN()))),                                    IF(AND(A1303="SVOL",ISNUMBER(FIND(" Govt",C1303))),"", IF(AND(A1303="SVOL",ISNUMBER(FIND(" Index",C1303))),J1303,                                    IF(ISNUMBER(N1303),Q1303*N1303,IF(ISNUMBER(R1303),J1303*R1303," "))))))</f>
        <v xml:space="preserve"> </v>
      </c>
      <c r="AB1303" s="8" t="s">
        <v>4216</v>
      </c>
      <c r="AG1303" s="17" t="s">
        <v>6276</v>
      </c>
    </row>
    <row r="1304" spans="1:33" x14ac:dyDescent="0.35">
      <c r="A1304" t="s">
        <v>1560</v>
      </c>
      <c r="B1304" t="s">
        <v>1895</v>
      </c>
      <c r="C1304" t="s">
        <v>1896</v>
      </c>
      <c r="D1304" t="s">
        <v>1897</v>
      </c>
      <c r="E1304" t="s">
        <v>1898</v>
      </c>
      <c r="F1304" t="s">
        <v>1899</v>
      </c>
      <c r="G1304" s="1">
        <v>1772.812196257521</v>
      </c>
      <c r="H1304" s="1">
        <v>56.46</v>
      </c>
      <c r="I1304" s="2">
        <v>100092.97660069969</v>
      </c>
      <c r="J1304" s="3">
        <v>6.3381130742146369E-4</v>
      </c>
      <c r="K1304" s="4">
        <v>157922358.63999999</v>
      </c>
      <c r="L1304" s="5">
        <v>6850001</v>
      </c>
      <c r="M1304" s="6">
        <v>23.054355560000001</v>
      </c>
      <c r="N1304" s="7" t="str">
        <f>IF(ISNUMBER(_xll.BDP($C1304, "DELTA_MID")),_xll.BDP($C1304, "DELTA_MID")," ")</f>
        <v xml:space="preserve"> </v>
      </c>
      <c r="O1304" s="7" t="str">
        <f>IF(ISNUMBER(N1304),_xll.BDP($C1304, "OPT_UNDL_TICKER")," ")</f>
        <v xml:space="preserve"> </v>
      </c>
      <c r="P1304" s="8" t="str">
        <f>IF(ISNUMBER(N1304),_xll.BDP($C1304, "OPT_UNDL_PX")," ")</f>
        <v xml:space="preserve"> </v>
      </c>
      <c r="Q1304" s="7" t="str">
        <f t="shared" si="20"/>
        <v xml:space="preserve"> </v>
      </c>
      <c r="R1304" s="8" t="str">
        <f>IF(ISNUMBER(_xll.BDP($T1304&amp;" Index","DUR_ADJ_OAS_MID")),_xll.BDP($T1304&amp;" Index","DUR_ADJ_OAS_MID"),IF(ISNUMBER(_xll.BDP($T1304&amp;" Govt","DUR_ADJ_OAS_MID")),_xll.BDP($T1304&amp;" Govt","DUR_ADJ_OAS_MID")," "))</f>
        <v xml:space="preserve"> </v>
      </c>
      <c r="S1304" s="7" t="str">
        <f ca="1">IF(AND(A1303="SVOL",C1303="Cash"),                                     SUM(INDIRECT(ADDRESS(ROW()-(COUNTIF(A:A,"SVOL")),COLUMN())):INDIRECT(ADDRESS(ROW()-1,COLUMN()))),                                    IF(AND(A1304="TYA",C1304="Cash"), SUM(INDIRECT(ADDRESS(ROW()-(COUNTIF(A:A,"TYA")-1),COLUMN())):INDIRECT(ADDRESS(ROW()-1,COLUMN()))),                                    IF(AND(A1304="SVOL",ISNUMBER(FIND(" Govt",C1304))),"", IF(AND(A1304="SVOL",ISNUMBER(FIND(" Index",C1304))),J1304,                                    IF(ISNUMBER(N1304),Q1304*N1304,IF(ISNUMBER(R1304),J1304*R1304," "))))))</f>
        <v xml:space="preserve"> </v>
      </c>
      <c r="AB1304" s="8" t="s">
        <v>4216</v>
      </c>
      <c r="AG1304" s="17" t="s">
        <v>6276</v>
      </c>
    </row>
    <row r="1305" spans="1:33" x14ac:dyDescent="0.35">
      <c r="A1305" t="s">
        <v>1560</v>
      </c>
      <c r="B1305" t="s">
        <v>1900</v>
      </c>
      <c r="C1305" t="s">
        <v>1901</v>
      </c>
      <c r="D1305" t="s">
        <v>1902</v>
      </c>
      <c r="E1305" t="s">
        <v>1903</v>
      </c>
      <c r="F1305" t="s">
        <v>1904</v>
      </c>
      <c r="G1305" s="1">
        <v>8083.829467123619</v>
      </c>
      <c r="H1305" s="1">
        <v>31.89</v>
      </c>
      <c r="I1305" s="2">
        <v>257793.3217065722</v>
      </c>
      <c r="J1305" s="3">
        <v>1.632405467640198E-3</v>
      </c>
      <c r="K1305" s="4">
        <v>157922358.63999999</v>
      </c>
      <c r="L1305" s="5">
        <v>6850001</v>
      </c>
      <c r="M1305" s="6">
        <v>23.054355560000001</v>
      </c>
      <c r="N1305" s="7" t="str">
        <f>IF(ISNUMBER(_xll.BDP($C1305, "DELTA_MID")),_xll.BDP($C1305, "DELTA_MID")," ")</f>
        <v xml:space="preserve"> </v>
      </c>
      <c r="O1305" s="7" t="str">
        <f>IF(ISNUMBER(N1305),_xll.BDP($C1305, "OPT_UNDL_TICKER")," ")</f>
        <v xml:space="preserve"> </v>
      </c>
      <c r="P1305" s="8" t="str">
        <f>IF(ISNUMBER(N1305),_xll.BDP($C1305, "OPT_UNDL_PX")," ")</f>
        <v xml:space="preserve"> </v>
      </c>
      <c r="Q1305" s="7" t="str">
        <f t="shared" si="20"/>
        <v xml:space="preserve"> </v>
      </c>
      <c r="R1305" s="8" t="str">
        <f>IF(ISNUMBER(_xll.BDP($T1305&amp;" Index","DUR_ADJ_OAS_MID")),_xll.BDP($T1305&amp;" Index","DUR_ADJ_OAS_MID"),IF(ISNUMBER(_xll.BDP($T1305&amp;" Govt","DUR_ADJ_OAS_MID")),_xll.BDP($T1305&amp;" Govt","DUR_ADJ_OAS_MID")," "))</f>
        <v xml:space="preserve"> </v>
      </c>
      <c r="S1305" s="7" t="str">
        <f ca="1">IF(AND(A1304="SVOL",C1304="Cash"),                                     SUM(INDIRECT(ADDRESS(ROW()-(COUNTIF(A:A,"SVOL")),COLUMN())):INDIRECT(ADDRESS(ROW()-1,COLUMN()))),                                    IF(AND(A1305="TYA",C1305="Cash"), SUM(INDIRECT(ADDRESS(ROW()-(COUNTIF(A:A,"TYA")-1),COLUMN())):INDIRECT(ADDRESS(ROW()-1,COLUMN()))),                                    IF(AND(A1305="SVOL",ISNUMBER(FIND(" Govt",C1305))),"", IF(AND(A1305="SVOL",ISNUMBER(FIND(" Index",C1305))),J1305,                                    IF(ISNUMBER(N1305),Q1305*N1305,IF(ISNUMBER(R1305),J1305*R1305," "))))))</f>
        <v xml:space="preserve"> </v>
      </c>
      <c r="AB1305" s="8" t="s">
        <v>4216</v>
      </c>
      <c r="AG1305" s="17" t="s">
        <v>6276</v>
      </c>
    </row>
    <row r="1306" spans="1:33" x14ac:dyDescent="0.35">
      <c r="A1306" t="s">
        <v>1560</v>
      </c>
      <c r="B1306" t="s">
        <v>1905</v>
      </c>
      <c r="C1306" t="s">
        <v>1906</v>
      </c>
      <c r="D1306" t="s">
        <v>1907</v>
      </c>
      <c r="E1306" t="s">
        <v>1908</v>
      </c>
      <c r="F1306" t="s">
        <v>1909</v>
      </c>
      <c r="G1306" s="1">
        <v>662.52940394018253</v>
      </c>
      <c r="H1306" s="1">
        <v>751.58</v>
      </c>
      <c r="I1306" s="2">
        <v>497943.84941336239</v>
      </c>
      <c r="J1306" s="3">
        <v>3.153092783704401E-3</v>
      </c>
      <c r="K1306" s="4">
        <v>157922358.63999999</v>
      </c>
      <c r="L1306" s="5">
        <v>6850001</v>
      </c>
      <c r="M1306" s="6">
        <v>23.054355560000001</v>
      </c>
      <c r="N1306" s="7" t="str">
        <f>IF(ISNUMBER(_xll.BDP($C1306, "DELTA_MID")),_xll.BDP($C1306, "DELTA_MID")," ")</f>
        <v xml:space="preserve"> </v>
      </c>
      <c r="O1306" s="7" t="str">
        <f>IF(ISNUMBER(N1306),_xll.BDP($C1306, "OPT_UNDL_TICKER")," ")</f>
        <v xml:space="preserve"> </v>
      </c>
      <c r="P1306" s="8" t="str">
        <f>IF(ISNUMBER(N1306),_xll.BDP($C1306, "OPT_UNDL_PX")," ")</f>
        <v xml:space="preserve"> </v>
      </c>
      <c r="Q1306" s="7" t="str">
        <f t="shared" si="20"/>
        <v xml:space="preserve"> </v>
      </c>
      <c r="R1306" s="8" t="str">
        <f>IF(ISNUMBER(_xll.BDP($T1306&amp;" Index","DUR_ADJ_OAS_MID")),_xll.BDP($T1306&amp;" Index","DUR_ADJ_OAS_MID"),IF(ISNUMBER(_xll.BDP($T1306&amp;" Govt","DUR_ADJ_OAS_MID")),_xll.BDP($T1306&amp;" Govt","DUR_ADJ_OAS_MID")," "))</f>
        <v xml:space="preserve"> </v>
      </c>
      <c r="S1306" s="7" t="str">
        <f ca="1">IF(AND(A1305="SVOL",C1305="Cash"),                                     SUM(INDIRECT(ADDRESS(ROW()-(COUNTIF(A:A,"SVOL")),COLUMN())):INDIRECT(ADDRESS(ROW()-1,COLUMN()))),                                    IF(AND(A1306="TYA",C1306="Cash"), SUM(INDIRECT(ADDRESS(ROW()-(COUNTIF(A:A,"TYA")-1),COLUMN())):INDIRECT(ADDRESS(ROW()-1,COLUMN()))),                                    IF(AND(A1306="SVOL",ISNUMBER(FIND(" Govt",C1306))),"", IF(AND(A1306="SVOL",ISNUMBER(FIND(" Index",C1306))),J1306,                                    IF(ISNUMBER(N1306),Q1306*N1306,IF(ISNUMBER(R1306),J1306*R1306," "))))))</f>
        <v xml:space="preserve"> </v>
      </c>
      <c r="AB1306" s="8" t="s">
        <v>4216</v>
      </c>
      <c r="AG1306" s="17" t="s">
        <v>6276</v>
      </c>
    </row>
    <row r="1307" spans="1:33" x14ac:dyDescent="0.35">
      <c r="A1307" t="s">
        <v>1560</v>
      </c>
      <c r="B1307" t="s">
        <v>1910</v>
      </c>
      <c r="C1307" t="s">
        <v>1911</v>
      </c>
      <c r="D1307" t="s">
        <v>1912</v>
      </c>
      <c r="E1307" t="s">
        <v>1913</v>
      </c>
      <c r="F1307" t="s">
        <v>1914</v>
      </c>
      <c r="G1307" s="1">
        <v>11889.126556421081</v>
      </c>
      <c r="H1307" s="1">
        <v>40.947167999999998</v>
      </c>
      <c r="I1307" s="2">
        <v>486826.06247903529</v>
      </c>
      <c r="J1307" s="3">
        <v>3.0826924488178689E-3</v>
      </c>
      <c r="K1307" s="4">
        <v>157922358.63999999</v>
      </c>
      <c r="L1307" s="5">
        <v>6850001</v>
      </c>
      <c r="M1307" s="6">
        <v>23.054355560000001</v>
      </c>
      <c r="N1307" s="7" t="str">
        <f>IF(ISNUMBER(_xll.BDP($C1307, "DELTA_MID")),_xll.BDP($C1307, "DELTA_MID")," ")</f>
        <v xml:space="preserve"> </v>
      </c>
      <c r="O1307" s="7" t="str">
        <f>IF(ISNUMBER(N1307),_xll.BDP($C1307, "OPT_UNDL_TICKER")," ")</f>
        <v xml:space="preserve"> </v>
      </c>
      <c r="P1307" s="8" t="str">
        <f>IF(ISNUMBER(N1307),_xll.BDP($C1307, "OPT_UNDL_PX")," ")</f>
        <v xml:space="preserve"> </v>
      </c>
      <c r="Q1307" s="7" t="str">
        <f t="shared" si="20"/>
        <v xml:space="preserve"> </v>
      </c>
      <c r="R1307" s="8" t="str">
        <f>IF(ISNUMBER(_xll.BDP($T1307&amp;" Index","DUR_ADJ_OAS_MID")),_xll.BDP($T1307&amp;" Index","DUR_ADJ_OAS_MID"),IF(ISNUMBER(_xll.BDP($T1307&amp;" Govt","DUR_ADJ_OAS_MID")),_xll.BDP($T1307&amp;" Govt","DUR_ADJ_OAS_MID")," "))</f>
        <v xml:space="preserve"> </v>
      </c>
      <c r="S1307" s="7" t="str">
        <f ca="1">IF(AND(A1306="SVOL",C1306="Cash"),                                     SUM(INDIRECT(ADDRESS(ROW()-(COUNTIF(A:A,"SVOL")),COLUMN())):INDIRECT(ADDRESS(ROW()-1,COLUMN()))),                                    IF(AND(A1307="TYA",C1307="Cash"), SUM(INDIRECT(ADDRESS(ROW()-(COUNTIF(A:A,"TYA")-1),COLUMN())):INDIRECT(ADDRESS(ROW()-1,COLUMN()))),                                    IF(AND(A1307="SVOL",ISNUMBER(FIND(" Govt",C1307))),"", IF(AND(A1307="SVOL",ISNUMBER(FIND(" Index",C1307))),J1307,                                    IF(ISNUMBER(N1307),Q1307*N1307,IF(ISNUMBER(R1307),J1307*R1307," "))))))</f>
        <v xml:space="preserve"> </v>
      </c>
      <c r="AB1307" s="8" t="s">
        <v>4216</v>
      </c>
      <c r="AG1307" s="17" t="s">
        <v>6276</v>
      </c>
    </row>
    <row r="1308" spans="1:33" x14ac:dyDescent="0.35">
      <c r="A1308" t="s">
        <v>1560</v>
      </c>
      <c r="B1308" t="s">
        <v>1915</v>
      </c>
      <c r="C1308" t="s">
        <v>1916</v>
      </c>
      <c r="D1308" t="s">
        <v>1917</v>
      </c>
      <c r="E1308" t="s">
        <v>1918</v>
      </c>
      <c r="G1308" s="1">
        <v>4915.5798816147981</v>
      </c>
      <c r="H1308" s="1">
        <v>79.969194999999999</v>
      </c>
      <c r="I1308" s="2">
        <v>393094.96609093068</v>
      </c>
      <c r="J1308" s="3">
        <v>2.4891660020544049E-3</v>
      </c>
      <c r="K1308" s="4">
        <v>157922358.63999999</v>
      </c>
      <c r="L1308" s="5">
        <v>6850001</v>
      </c>
      <c r="M1308" s="6">
        <v>23.054355560000001</v>
      </c>
      <c r="N1308" s="7" t="str">
        <f>IF(ISNUMBER(_xll.BDP($C1308, "DELTA_MID")),_xll.BDP($C1308, "DELTA_MID")," ")</f>
        <v xml:space="preserve"> </v>
      </c>
      <c r="O1308" s="7" t="str">
        <f>IF(ISNUMBER(N1308),_xll.BDP($C1308, "OPT_UNDL_TICKER")," ")</f>
        <v xml:space="preserve"> </v>
      </c>
      <c r="P1308" s="8" t="str">
        <f>IF(ISNUMBER(N1308),_xll.BDP($C1308, "OPT_UNDL_PX")," ")</f>
        <v xml:space="preserve"> </v>
      </c>
      <c r="Q1308" s="7" t="str">
        <f t="shared" si="20"/>
        <v xml:space="preserve"> </v>
      </c>
      <c r="R1308" s="8" t="str">
        <f>IF(ISNUMBER(_xll.BDP($T1308&amp;" Index","DUR_ADJ_OAS_MID")),_xll.BDP($T1308&amp;" Index","DUR_ADJ_OAS_MID"),IF(ISNUMBER(_xll.BDP($T1308&amp;" Govt","DUR_ADJ_OAS_MID")),_xll.BDP($T1308&amp;" Govt","DUR_ADJ_OAS_MID")," "))</f>
        <v xml:space="preserve"> </v>
      </c>
      <c r="S1308" s="7" t="str">
        <f ca="1">IF(AND(A1307="SVOL",C1307="Cash"),                                     SUM(INDIRECT(ADDRESS(ROW()-(COUNTIF(A:A,"SVOL")),COLUMN())):INDIRECT(ADDRESS(ROW()-1,COLUMN()))),                                    IF(AND(A1308="TYA",C1308="Cash"), SUM(INDIRECT(ADDRESS(ROW()-(COUNTIF(A:A,"TYA")-1),COLUMN())):INDIRECT(ADDRESS(ROW()-1,COLUMN()))),                                    IF(AND(A1308="SVOL",ISNUMBER(FIND(" Govt",C1308))),"", IF(AND(A1308="SVOL",ISNUMBER(FIND(" Index",C1308))),J1308,                                    IF(ISNUMBER(N1308),Q1308*N1308,IF(ISNUMBER(R1308),J1308*R1308," "))))))</f>
        <v xml:space="preserve"> </v>
      </c>
      <c r="AB1308" s="8" t="s">
        <v>4216</v>
      </c>
      <c r="AG1308" s="17" t="s">
        <v>6276</v>
      </c>
    </row>
    <row r="1309" spans="1:33" x14ac:dyDescent="0.35">
      <c r="A1309" t="s">
        <v>1560</v>
      </c>
      <c r="B1309" t="s">
        <v>1919</v>
      </c>
      <c r="C1309" t="s">
        <v>1920</v>
      </c>
      <c r="D1309" t="s">
        <v>1921</v>
      </c>
      <c r="E1309" t="s">
        <v>1922</v>
      </c>
      <c r="G1309" s="1">
        <v>7017.2299322089302</v>
      </c>
      <c r="H1309" s="1">
        <v>33.524339400000002</v>
      </c>
      <c r="I1309" s="2">
        <v>235247.99789521121</v>
      </c>
      <c r="J1309" s="3">
        <v>1.489643391354627E-3</v>
      </c>
      <c r="K1309" s="4">
        <v>157922358.63999999</v>
      </c>
      <c r="L1309" s="5">
        <v>6850001</v>
      </c>
      <c r="M1309" s="6">
        <v>23.054355560000001</v>
      </c>
      <c r="N1309" s="7" t="str">
        <f>IF(ISNUMBER(_xll.BDP($C1309, "DELTA_MID")),_xll.BDP($C1309, "DELTA_MID")," ")</f>
        <v xml:space="preserve"> </v>
      </c>
      <c r="O1309" s="7" t="str">
        <f>IF(ISNUMBER(N1309),_xll.BDP($C1309, "OPT_UNDL_TICKER")," ")</f>
        <v xml:space="preserve"> </v>
      </c>
      <c r="P1309" s="8" t="str">
        <f>IF(ISNUMBER(N1309),_xll.BDP($C1309, "OPT_UNDL_PX")," ")</f>
        <v xml:space="preserve"> </v>
      </c>
      <c r="Q1309" s="7" t="str">
        <f t="shared" si="20"/>
        <v xml:space="preserve"> </v>
      </c>
      <c r="R1309" s="8" t="str">
        <f>IF(ISNUMBER(_xll.BDP($T1309&amp;" Index","DUR_ADJ_OAS_MID")),_xll.BDP($T1309&amp;" Index","DUR_ADJ_OAS_MID"),IF(ISNUMBER(_xll.BDP($T1309&amp;" Govt","DUR_ADJ_OAS_MID")),_xll.BDP($T1309&amp;" Govt","DUR_ADJ_OAS_MID")," "))</f>
        <v xml:space="preserve"> </v>
      </c>
      <c r="S1309" s="7" t="str">
        <f ca="1">IF(AND(A1308="SVOL",C1308="Cash"),                                     SUM(INDIRECT(ADDRESS(ROW()-(COUNTIF(A:A,"SVOL")),COLUMN())):INDIRECT(ADDRESS(ROW()-1,COLUMN()))),                                    IF(AND(A1309="TYA",C1309="Cash"), SUM(INDIRECT(ADDRESS(ROW()-(COUNTIF(A:A,"TYA")-1),COLUMN())):INDIRECT(ADDRESS(ROW()-1,COLUMN()))),                                    IF(AND(A1309="SVOL",ISNUMBER(FIND(" Govt",C1309))),"", IF(AND(A1309="SVOL",ISNUMBER(FIND(" Index",C1309))),J1309,                                    IF(ISNUMBER(N1309),Q1309*N1309,IF(ISNUMBER(R1309),J1309*R1309," "))))))</f>
        <v xml:space="preserve"> </v>
      </c>
      <c r="AB1309" s="8" t="s">
        <v>4216</v>
      </c>
      <c r="AG1309" s="17" t="s">
        <v>6276</v>
      </c>
    </row>
    <row r="1310" spans="1:33" x14ac:dyDescent="0.35">
      <c r="A1310" t="s">
        <v>1560</v>
      </c>
      <c r="B1310" t="s">
        <v>1923</v>
      </c>
      <c r="C1310" t="s">
        <v>1924</v>
      </c>
      <c r="D1310" t="s">
        <v>1925</v>
      </c>
      <c r="E1310" t="s">
        <v>1926</v>
      </c>
      <c r="G1310" s="1">
        <v>30750.586363831699</v>
      </c>
      <c r="H1310" s="1">
        <v>6.3629154000000003</v>
      </c>
      <c r="I1310" s="2">
        <v>195663.37953345469</v>
      </c>
      <c r="J1310" s="3">
        <v>1.238984658147674E-3</v>
      </c>
      <c r="K1310" s="4">
        <v>157922358.63999999</v>
      </c>
      <c r="L1310" s="5">
        <v>6850001</v>
      </c>
      <c r="M1310" s="6">
        <v>23.054355560000001</v>
      </c>
      <c r="N1310" s="7" t="str">
        <f>IF(ISNUMBER(_xll.BDP($C1310, "DELTA_MID")),_xll.BDP($C1310, "DELTA_MID")," ")</f>
        <v xml:space="preserve"> </v>
      </c>
      <c r="O1310" s="7" t="str">
        <f>IF(ISNUMBER(N1310),_xll.BDP($C1310, "OPT_UNDL_TICKER")," ")</f>
        <v xml:space="preserve"> </v>
      </c>
      <c r="P1310" s="8" t="str">
        <f>IF(ISNUMBER(N1310),_xll.BDP($C1310, "OPT_UNDL_PX")," ")</f>
        <v xml:space="preserve"> </v>
      </c>
      <c r="Q1310" s="7" t="str">
        <f t="shared" si="20"/>
        <v xml:space="preserve"> </v>
      </c>
      <c r="R1310" s="8" t="str">
        <f>IF(ISNUMBER(_xll.BDP($T1310&amp;" Index","DUR_ADJ_OAS_MID")),_xll.BDP($T1310&amp;" Index","DUR_ADJ_OAS_MID"),IF(ISNUMBER(_xll.BDP($T1310&amp;" Govt","DUR_ADJ_OAS_MID")),_xll.BDP($T1310&amp;" Govt","DUR_ADJ_OAS_MID")," "))</f>
        <v xml:space="preserve"> </v>
      </c>
      <c r="S1310" s="7" t="str">
        <f ca="1">IF(AND(A1309="SVOL",C1309="Cash"),                                     SUM(INDIRECT(ADDRESS(ROW()-(COUNTIF(A:A,"SVOL")),COLUMN())):INDIRECT(ADDRESS(ROW()-1,COLUMN()))),                                    IF(AND(A1310="TYA",C1310="Cash"), SUM(INDIRECT(ADDRESS(ROW()-(COUNTIF(A:A,"TYA")-1),COLUMN())):INDIRECT(ADDRESS(ROW()-1,COLUMN()))),                                    IF(AND(A1310="SVOL",ISNUMBER(FIND(" Govt",C1310))),"", IF(AND(A1310="SVOL",ISNUMBER(FIND(" Index",C1310))),J1310,                                    IF(ISNUMBER(N1310),Q1310*N1310,IF(ISNUMBER(R1310),J1310*R1310," "))))))</f>
        <v xml:space="preserve"> </v>
      </c>
      <c r="AB1310" s="8" t="s">
        <v>4216</v>
      </c>
      <c r="AG1310" s="17" t="s">
        <v>6276</v>
      </c>
    </row>
    <row r="1311" spans="1:33" x14ac:dyDescent="0.35">
      <c r="A1311" t="s">
        <v>1560</v>
      </c>
      <c r="B1311" t="s">
        <v>1927</v>
      </c>
      <c r="C1311" t="s">
        <v>1928</v>
      </c>
      <c r="D1311" t="s">
        <v>1929</v>
      </c>
      <c r="E1311" t="s">
        <v>1930</v>
      </c>
      <c r="G1311" s="1">
        <v>35149.247699515137</v>
      </c>
      <c r="H1311" s="1">
        <v>14.51164</v>
      </c>
      <c r="I1311" s="2">
        <v>510073.22888619202</v>
      </c>
      <c r="J1311" s="3">
        <v>3.2298987507459629E-3</v>
      </c>
      <c r="K1311" s="4">
        <v>157922358.63999999</v>
      </c>
      <c r="L1311" s="5">
        <v>6850001</v>
      </c>
      <c r="M1311" s="6">
        <v>23.054355560000001</v>
      </c>
      <c r="N1311" s="7" t="str">
        <f>IF(ISNUMBER(_xll.BDP($C1311, "DELTA_MID")),_xll.BDP($C1311, "DELTA_MID")," ")</f>
        <v xml:space="preserve"> </v>
      </c>
      <c r="O1311" s="7" t="str">
        <f>IF(ISNUMBER(N1311),_xll.BDP($C1311, "OPT_UNDL_TICKER")," ")</f>
        <v xml:space="preserve"> </v>
      </c>
      <c r="P1311" s="8" t="str">
        <f>IF(ISNUMBER(N1311),_xll.BDP($C1311, "OPT_UNDL_PX")," ")</f>
        <v xml:space="preserve"> </v>
      </c>
      <c r="Q1311" s="7" t="str">
        <f t="shared" si="20"/>
        <v xml:space="preserve"> </v>
      </c>
      <c r="R1311" s="8" t="str">
        <f>IF(ISNUMBER(_xll.BDP($T1311&amp;" Index","DUR_ADJ_OAS_MID")),_xll.BDP($T1311&amp;" Index","DUR_ADJ_OAS_MID"),IF(ISNUMBER(_xll.BDP($T1311&amp;" Govt","DUR_ADJ_OAS_MID")),_xll.BDP($T1311&amp;" Govt","DUR_ADJ_OAS_MID")," "))</f>
        <v xml:space="preserve"> </v>
      </c>
      <c r="S1311" s="7" t="str">
        <f ca="1">IF(AND(A1310="SVOL",C1310="Cash"),                                     SUM(INDIRECT(ADDRESS(ROW()-(COUNTIF(A:A,"SVOL")),COLUMN())):INDIRECT(ADDRESS(ROW()-1,COLUMN()))),                                    IF(AND(A1311="TYA",C1311="Cash"), SUM(INDIRECT(ADDRESS(ROW()-(COUNTIF(A:A,"TYA")-1),COLUMN())):INDIRECT(ADDRESS(ROW()-1,COLUMN()))),                                    IF(AND(A1311="SVOL",ISNUMBER(FIND(" Govt",C1311))),"", IF(AND(A1311="SVOL",ISNUMBER(FIND(" Index",C1311))),J1311,                                    IF(ISNUMBER(N1311),Q1311*N1311,IF(ISNUMBER(R1311),J1311*R1311," "))))))</f>
        <v xml:space="preserve"> </v>
      </c>
      <c r="AB1311" s="8" t="s">
        <v>4216</v>
      </c>
      <c r="AG1311" s="17" t="s">
        <v>6276</v>
      </c>
    </row>
    <row r="1312" spans="1:33" x14ac:dyDescent="0.35">
      <c r="A1312" t="s">
        <v>1560</v>
      </c>
      <c r="B1312" t="s">
        <v>1931</v>
      </c>
      <c r="C1312" t="s">
        <v>1932</v>
      </c>
      <c r="D1312" t="s">
        <v>1933</v>
      </c>
      <c r="E1312" t="s">
        <v>1934</v>
      </c>
      <c r="F1312" t="s">
        <v>1935</v>
      </c>
      <c r="G1312" s="1">
        <v>911.28128637193606</v>
      </c>
      <c r="H1312" s="1">
        <v>102.17</v>
      </c>
      <c r="I1312" s="2">
        <v>93105.609028620704</v>
      </c>
      <c r="J1312" s="3">
        <v>5.8956571970194779E-4</v>
      </c>
      <c r="K1312" s="4">
        <v>157922358.63999999</v>
      </c>
      <c r="L1312" s="5">
        <v>6850001</v>
      </c>
      <c r="M1312" s="6">
        <v>23.054355560000001</v>
      </c>
      <c r="N1312" s="7" t="str">
        <f>IF(ISNUMBER(_xll.BDP($C1312, "DELTA_MID")),_xll.BDP($C1312, "DELTA_MID")," ")</f>
        <v xml:space="preserve"> </v>
      </c>
      <c r="O1312" s="7" t="str">
        <f>IF(ISNUMBER(N1312),_xll.BDP($C1312, "OPT_UNDL_TICKER")," ")</f>
        <v xml:space="preserve"> </v>
      </c>
      <c r="P1312" s="8" t="str">
        <f>IF(ISNUMBER(N1312),_xll.BDP($C1312, "OPT_UNDL_PX")," ")</f>
        <v xml:space="preserve"> </v>
      </c>
      <c r="Q1312" s="7" t="str">
        <f t="shared" si="20"/>
        <v xml:space="preserve"> </v>
      </c>
      <c r="R1312" s="8" t="str">
        <f>IF(ISNUMBER(_xll.BDP($T1312&amp;" Index","DUR_ADJ_OAS_MID")),_xll.BDP($T1312&amp;" Index","DUR_ADJ_OAS_MID"),IF(ISNUMBER(_xll.BDP($T1312&amp;" Govt","DUR_ADJ_OAS_MID")),_xll.BDP($T1312&amp;" Govt","DUR_ADJ_OAS_MID")," "))</f>
        <v xml:space="preserve"> </v>
      </c>
      <c r="S1312" s="7" t="str">
        <f ca="1">IF(AND(A1311="SVOL",C1311="Cash"),                                     SUM(INDIRECT(ADDRESS(ROW()-(COUNTIF(A:A,"SVOL")),COLUMN())):INDIRECT(ADDRESS(ROW()-1,COLUMN()))),                                    IF(AND(A1312="TYA",C1312="Cash"), SUM(INDIRECT(ADDRESS(ROW()-(COUNTIF(A:A,"TYA")-1),COLUMN())):INDIRECT(ADDRESS(ROW()-1,COLUMN()))),                                    IF(AND(A1312="SVOL",ISNUMBER(FIND(" Govt",C1312))),"", IF(AND(A1312="SVOL",ISNUMBER(FIND(" Index",C1312))),J1312,                                    IF(ISNUMBER(N1312),Q1312*N1312,IF(ISNUMBER(R1312),J1312*R1312," "))))))</f>
        <v xml:space="preserve"> </v>
      </c>
      <c r="AB1312" s="8" t="s">
        <v>4216</v>
      </c>
      <c r="AG1312" s="17" t="s">
        <v>6276</v>
      </c>
    </row>
    <row r="1313" spans="1:33" x14ac:dyDescent="0.35">
      <c r="A1313" t="s">
        <v>1560</v>
      </c>
      <c r="B1313" t="s">
        <v>1936</v>
      </c>
      <c r="C1313" t="s">
        <v>1937</v>
      </c>
      <c r="D1313" t="s">
        <v>1938</v>
      </c>
      <c r="E1313" t="s">
        <v>1939</v>
      </c>
      <c r="G1313" s="1">
        <v>1638.1221525993519</v>
      </c>
      <c r="H1313" s="1">
        <v>134.08256399999999</v>
      </c>
      <c r="I1313" s="2">
        <v>219643.61836572041</v>
      </c>
      <c r="J1313" s="3">
        <v>1.39083294004252E-3</v>
      </c>
      <c r="K1313" s="4">
        <v>157922358.63999999</v>
      </c>
      <c r="L1313" s="5">
        <v>6850001</v>
      </c>
      <c r="M1313" s="6">
        <v>23.054355560000001</v>
      </c>
      <c r="N1313" s="7" t="str">
        <f>IF(ISNUMBER(_xll.BDP($C1313, "DELTA_MID")),_xll.BDP($C1313, "DELTA_MID")," ")</f>
        <v xml:space="preserve"> </v>
      </c>
      <c r="O1313" s="7" t="str">
        <f>IF(ISNUMBER(N1313),_xll.BDP($C1313, "OPT_UNDL_TICKER")," ")</f>
        <v xml:space="preserve"> </v>
      </c>
      <c r="P1313" s="8" t="str">
        <f>IF(ISNUMBER(N1313),_xll.BDP($C1313, "OPT_UNDL_PX")," ")</f>
        <v xml:space="preserve"> </v>
      </c>
      <c r="Q1313" s="7" t="str">
        <f t="shared" si="20"/>
        <v xml:space="preserve"> </v>
      </c>
      <c r="R1313" s="8" t="str">
        <f>IF(ISNUMBER(_xll.BDP($T1313&amp;" Index","DUR_ADJ_OAS_MID")),_xll.BDP($T1313&amp;" Index","DUR_ADJ_OAS_MID"),IF(ISNUMBER(_xll.BDP($T1313&amp;" Govt","DUR_ADJ_OAS_MID")),_xll.BDP($T1313&amp;" Govt","DUR_ADJ_OAS_MID")," "))</f>
        <v xml:space="preserve"> </v>
      </c>
      <c r="S1313" s="7" t="str">
        <f ca="1">IF(AND(A1312="SVOL",C1312="Cash"),                                     SUM(INDIRECT(ADDRESS(ROW()-(COUNTIF(A:A,"SVOL")),COLUMN())):INDIRECT(ADDRESS(ROW()-1,COLUMN()))),                                    IF(AND(A1313="TYA",C1313="Cash"), SUM(INDIRECT(ADDRESS(ROW()-(COUNTIF(A:A,"TYA")-1),COLUMN())):INDIRECT(ADDRESS(ROW()-1,COLUMN()))),                                    IF(AND(A1313="SVOL",ISNUMBER(FIND(" Govt",C1313))),"", IF(AND(A1313="SVOL",ISNUMBER(FIND(" Index",C1313))),J1313,                                    IF(ISNUMBER(N1313),Q1313*N1313,IF(ISNUMBER(R1313),J1313*R1313," "))))))</f>
        <v xml:space="preserve"> </v>
      </c>
      <c r="AB1313" s="8" t="s">
        <v>4216</v>
      </c>
      <c r="AG1313" s="17" t="s">
        <v>6276</v>
      </c>
    </row>
    <row r="1314" spans="1:33" x14ac:dyDescent="0.35">
      <c r="A1314" t="s">
        <v>1560</v>
      </c>
      <c r="B1314" t="s">
        <v>1940</v>
      </c>
      <c r="C1314" t="s">
        <v>1941</v>
      </c>
      <c r="D1314" t="s">
        <v>1942</v>
      </c>
      <c r="E1314" t="s">
        <v>1943</v>
      </c>
      <c r="F1314" t="s">
        <v>1944</v>
      </c>
      <c r="G1314" s="1">
        <v>3595.3747690013938</v>
      </c>
      <c r="H1314" s="1">
        <v>86.68</v>
      </c>
      <c r="I1314" s="2">
        <v>311647.08497704082</v>
      </c>
      <c r="J1314" s="3">
        <v>1.973419645330095E-3</v>
      </c>
      <c r="K1314" s="4">
        <v>157922358.63999999</v>
      </c>
      <c r="L1314" s="5">
        <v>6850001</v>
      </c>
      <c r="M1314" s="6">
        <v>23.054355560000001</v>
      </c>
      <c r="N1314" s="7" t="str">
        <f>IF(ISNUMBER(_xll.BDP($C1314, "DELTA_MID")),_xll.BDP($C1314, "DELTA_MID")," ")</f>
        <v xml:space="preserve"> </v>
      </c>
      <c r="O1314" s="7" t="str">
        <f>IF(ISNUMBER(N1314),_xll.BDP($C1314, "OPT_UNDL_TICKER")," ")</f>
        <v xml:space="preserve"> </v>
      </c>
      <c r="P1314" s="8" t="str">
        <f>IF(ISNUMBER(N1314),_xll.BDP($C1314, "OPT_UNDL_PX")," ")</f>
        <v xml:space="preserve"> </v>
      </c>
      <c r="Q1314" s="7" t="str">
        <f t="shared" si="20"/>
        <v xml:space="preserve"> </v>
      </c>
      <c r="R1314" s="8" t="str">
        <f>IF(ISNUMBER(_xll.BDP($T1314&amp;" Index","DUR_ADJ_OAS_MID")),_xll.BDP($T1314&amp;" Index","DUR_ADJ_OAS_MID"),IF(ISNUMBER(_xll.BDP($T1314&amp;" Govt","DUR_ADJ_OAS_MID")),_xll.BDP($T1314&amp;" Govt","DUR_ADJ_OAS_MID")," "))</f>
        <v xml:space="preserve"> </v>
      </c>
      <c r="S1314" s="7" t="str">
        <f ca="1">IF(AND(A1313="SVOL",C1313="Cash"),                                     SUM(INDIRECT(ADDRESS(ROW()-(COUNTIF(A:A,"SVOL")),COLUMN())):INDIRECT(ADDRESS(ROW()-1,COLUMN()))),                                    IF(AND(A1314="TYA",C1314="Cash"), SUM(INDIRECT(ADDRESS(ROW()-(COUNTIF(A:A,"TYA")-1),COLUMN())):INDIRECT(ADDRESS(ROW()-1,COLUMN()))),                                    IF(AND(A1314="SVOL",ISNUMBER(FIND(" Govt",C1314))),"", IF(AND(A1314="SVOL",ISNUMBER(FIND(" Index",C1314))),J1314,                                    IF(ISNUMBER(N1314),Q1314*N1314,IF(ISNUMBER(R1314),J1314*R1314," "))))))</f>
        <v xml:space="preserve"> </v>
      </c>
      <c r="AB1314" s="8" t="s">
        <v>4216</v>
      </c>
      <c r="AG1314" s="17" t="s">
        <v>6276</v>
      </c>
    </row>
    <row r="1315" spans="1:33" x14ac:dyDescent="0.35">
      <c r="A1315" t="s">
        <v>1560</v>
      </c>
      <c r="B1315" t="s">
        <v>1945</v>
      </c>
      <c r="C1315" t="s">
        <v>1946</v>
      </c>
      <c r="D1315" t="s">
        <v>1947</v>
      </c>
      <c r="E1315" t="s">
        <v>1948</v>
      </c>
      <c r="F1315" t="s">
        <v>1949</v>
      </c>
      <c r="G1315" s="1">
        <v>703.78581370935149</v>
      </c>
      <c r="H1315" s="1">
        <v>117.3</v>
      </c>
      <c r="I1315" s="2">
        <v>82554.075948106925</v>
      </c>
      <c r="J1315" s="3">
        <v>5.2275103195676873E-4</v>
      </c>
      <c r="K1315" s="4">
        <v>157922358.63999999</v>
      </c>
      <c r="L1315" s="5">
        <v>6850001</v>
      </c>
      <c r="M1315" s="6">
        <v>23.054355560000001</v>
      </c>
      <c r="N1315" s="7" t="str">
        <f>IF(ISNUMBER(_xll.BDP($C1315, "DELTA_MID")),_xll.BDP($C1315, "DELTA_MID")," ")</f>
        <v xml:space="preserve"> </v>
      </c>
      <c r="O1315" s="7" t="str">
        <f>IF(ISNUMBER(N1315),_xll.BDP($C1315, "OPT_UNDL_TICKER")," ")</f>
        <v xml:space="preserve"> </v>
      </c>
      <c r="P1315" s="8" t="str">
        <f>IF(ISNUMBER(N1315),_xll.BDP($C1315, "OPT_UNDL_PX")," ")</f>
        <v xml:space="preserve"> </v>
      </c>
      <c r="Q1315" s="7" t="str">
        <f t="shared" si="20"/>
        <v xml:space="preserve"> </v>
      </c>
      <c r="R1315" s="8" t="str">
        <f>IF(ISNUMBER(_xll.BDP($T1315&amp;" Index","DUR_ADJ_OAS_MID")),_xll.BDP($T1315&amp;" Index","DUR_ADJ_OAS_MID"),IF(ISNUMBER(_xll.BDP($T1315&amp;" Govt","DUR_ADJ_OAS_MID")),_xll.BDP($T1315&amp;" Govt","DUR_ADJ_OAS_MID")," "))</f>
        <v xml:space="preserve"> </v>
      </c>
      <c r="S1315" s="7" t="str">
        <f ca="1">IF(AND(A1314="SVOL",C1314="Cash"),                                     SUM(INDIRECT(ADDRESS(ROW()-(COUNTIF(A:A,"SVOL")),COLUMN())):INDIRECT(ADDRESS(ROW()-1,COLUMN()))),                                    IF(AND(A1315="TYA",C1315="Cash"), SUM(INDIRECT(ADDRESS(ROW()-(COUNTIF(A:A,"TYA")-1),COLUMN())):INDIRECT(ADDRESS(ROW()-1,COLUMN()))),                                    IF(AND(A1315="SVOL",ISNUMBER(FIND(" Govt",C1315))),"", IF(AND(A1315="SVOL",ISNUMBER(FIND(" Index",C1315))),J1315,                                    IF(ISNUMBER(N1315),Q1315*N1315,IF(ISNUMBER(R1315),J1315*R1315," "))))))</f>
        <v xml:space="preserve"> </v>
      </c>
      <c r="AB1315" s="8" t="s">
        <v>4216</v>
      </c>
      <c r="AG1315" s="17" t="s">
        <v>6276</v>
      </c>
    </row>
    <row r="1316" spans="1:33" x14ac:dyDescent="0.35">
      <c r="A1316" t="s">
        <v>1560</v>
      </c>
      <c r="B1316" t="s">
        <v>1950</v>
      </c>
      <c r="C1316" t="s">
        <v>1951</v>
      </c>
      <c r="D1316" t="s">
        <v>1952</v>
      </c>
      <c r="E1316" t="s">
        <v>1953</v>
      </c>
      <c r="G1316" s="1">
        <v>46802.970035488608</v>
      </c>
      <c r="H1316" s="1">
        <v>1.9065799999999999</v>
      </c>
      <c r="I1316" s="2">
        <v>89233.606610261864</v>
      </c>
      <c r="J1316" s="3">
        <v>5.6504732691891278E-4</v>
      </c>
      <c r="K1316" s="4">
        <v>157922358.63999999</v>
      </c>
      <c r="L1316" s="5">
        <v>6850001</v>
      </c>
      <c r="M1316" s="6">
        <v>23.054355560000001</v>
      </c>
      <c r="N1316" s="7" t="str">
        <f>IF(ISNUMBER(_xll.BDP($C1316, "DELTA_MID")),_xll.BDP($C1316, "DELTA_MID")," ")</f>
        <v xml:space="preserve"> </v>
      </c>
      <c r="O1316" s="7" t="str">
        <f>IF(ISNUMBER(N1316),_xll.BDP($C1316, "OPT_UNDL_TICKER")," ")</f>
        <v xml:space="preserve"> </v>
      </c>
      <c r="P1316" s="8" t="str">
        <f>IF(ISNUMBER(N1316),_xll.BDP($C1316, "OPT_UNDL_PX")," ")</f>
        <v xml:space="preserve"> </v>
      </c>
      <c r="Q1316" s="7" t="str">
        <f t="shared" si="20"/>
        <v xml:space="preserve"> </v>
      </c>
      <c r="R1316" s="8" t="str">
        <f>IF(ISNUMBER(_xll.BDP($T1316&amp;" Index","DUR_ADJ_OAS_MID")),_xll.BDP($T1316&amp;" Index","DUR_ADJ_OAS_MID"),IF(ISNUMBER(_xll.BDP($T1316&amp;" Govt","DUR_ADJ_OAS_MID")),_xll.BDP($T1316&amp;" Govt","DUR_ADJ_OAS_MID")," "))</f>
        <v xml:space="preserve"> </v>
      </c>
      <c r="S1316" s="7" t="str">
        <f ca="1">IF(AND(A1315="SVOL",C1315="Cash"),                                     SUM(INDIRECT(ADDRESS(ROW()-(COUNTIF(A:A,"SVOL")),COLUMN())):INDIRECT(ADDRESS(ROW()-1,COLUMN()))),                                    IF(AND(A1316="TYA",C1316="Cash"), SUM(INDIRECT(ADDRESS(ROW()-(COUNTIF(A:A,"TYA")-1),COLUMN())):INDIRECT(ADDRESS(ROW()-1,COLUMN()))),                                    IF(AND(A1316="SVOL",ISNUMBER(FIND(" Govt",C1316))),"", IF(AND(A1316="SVOL",ISNUMBER(FIND(" Index",C1316))),J1316,                                    IF(ISNUMBER(N1316),Q1316*N1316,IF(ISNUMBER(R1316),J1316*R1316," "))))))</f>
        <v xml:space="preserve"> </v>
      </c>
      <c r="AB1316" s="8" t="s">
        <v>4216</v>
      </c>
      <c r="AG1316" s="17" t="s">
        <v>6276</v>
      </c>
    </row>
    <row r="1317" spans="1:33" x14ac:dyDescent="0.35">
      <c r="A1317" t="s">
        <v>1560</v>
      </c>
      <c r="B1317" t="s">
        <v>1954</v>
      </c>
      <c r="C1317" t="s">
        <v>1955</v>
      </c>
      <c r="D1317" t="s">
        <v>1956</v>
      </c>
      <c r="E1317" t="s">
        <v>1957</v>
      </c>
      <c r="F1317" t="s">
        <v>1958</v>
      </c>
      <c r="G1317" s="1">
        <v>23778.253112842161</v>
      </c>
      <c r="H1317" s="1">
        <v>16.7</v>
      </c>
      <c r="I1317" s="2">
        <v>397096.82698446402</v>
      </c>
      <c r="J1317" s="3">
        <v>2.514506687996514E-3</v>
      </c>
      <c r="K1317" s="4">
        <v>157922358.63999999</v>
      </c>
      <c r="L1317" s="5">
        <v>6850001</v>
      </c>
      <c r="M1317" s="6">
        <v>23.054355560000001</v>
      </c>
      <c r="N1317" s="7" t="str">
        <f>IF(ISNUMBER(_xll.BDP($C1317, "DELTA_MID")),_xll.BDP($C1317, "DELTA_MID")," ")</f>
        <v xml:space="preserve"> </v>
      </c>
      <c r="O1317" s="7" t="str">
        <f>IF(ISNUMBER(N1317),_xll.BDP($C1317, "OPT_UNDL_TICKER")," ")</f>
        <v xml:space="preserve"> </v>
      </c>
      <c r="P1317" s="8" t="str">
        <f>IF(ISNUMBER(N1317),_xll.BDP($C1317, "OPT_UNDL_PX")," ")</f>
        <v xml:space="preserve"> </v>
      </c>
      <c r="Q1317" s="7" t="str">
        <f t="shared" si="20"/>
        <v xml:space="preserve"> </v>
      </c>
      <c r="R1317" s="8" t="str">
        <f>IF(ISNUMBER(_xll.BDP($T1317&amp;" Index","DUR_ADJ_OAS_MID")),_xll.BDP($T1317&amp;" Index","DUR_ADJ_OAS_MID"),IF(ISNUMBER(_xll.BDP($T1317&amp;" Govt","DUR_ADJ_OAS_MID")),_xll.BDP($T1317&amp;" Govt","DUR_ADJ_OAS_MID")," "))</f>
        <v xml:space="preserve"> </v>
      </c>
      <c r="S1317" s="7" t="str">
        <f ca="1">IF(AND(A1316="SVOL",C1316="Cash"),                                     SUM(INDIRECT(ADDRESS(ROW()-(COUNTIF(A:A,"SVOL")),COLUMN())):INDIRECT(ADDRESS(ROW()-1,COLUMN()))),                                    IF(AND(A1317="TYA",C1317="Cash"), SUM(INDIRECT(ADDRESS(ROW()-(COUNTIF(A:A,"TYA")-1),COLUMN())):INDIRECT(ADDRESS(ROW()-1,COLUMN()))),                                    IF(AND(A1317="SVOL",ISNUMBER(FIND(" Govt",C1317))),"", IF(AND(A1317="SVOL",ISNUMBER(FIND(" Index",C1317))),J1317,                                    IF(ISNUMBER(N1317),Q1317*N1317,IF(ISNUMBER(R1317),J1317*R1317," "))))))</f>
        <v xml:space="preserve"> </v>
      </c>
      <c r="AB1317" s="8" t="s">
        <v>4216</v>
      </c>
      <c r="AG1317" s="17" t="s">
        <v>6276</v>
      </c>
    </row>
    <row r="1318" spans="1:33" x14ac:dyDescent="0.35">
      <c r="A1318" t="s">
        <v>1560</v>
      </c>
      <c r="B1318" t="s">
        <v>1959</v>
      </c>
      <c r="C1318" t="s">
        <v>1960</v>
      </c>
      <c r="D1318" t="s">
        <v>1961</v>
      </c>
      <c r="E1318" t="s">
        <v>1962</v>
      </c>
      <c r="F1318" t="s">
        <v>1963</v>
      </c>
      <c r="G1318" s="1">
        <v>2023.990926322756</v>
      </c>
      <c r="H1318" s="1">
        <v>60.84</v>
      </c>
      <c r="I1318" s="2">
        <v>123139.6079574765</v>
      </c>
      <c r="J1318" s="3">
        <v>7.7974777617262965E-4</v>
      </c>
      <c r="K1318" s="4">
        <v>157922358.63999999</v>
      </c>
      <c r="L1318" s="5">
        <v>6850001</v>
      </c>
      <c r="M1318" s="6">
        <v>23.054355560000001</v>
      </c>
      <c r="N1318" s="7" t="str">
        <f>IF(ISNUMBER(_xll.BDP($C1318, "DELTA_MID")),_xll.BDP($C1318, "DELTA_MID")," ")</f>
        <v xml:space="preserve"> </v>
      </c>
      <c r="O1318" s="7" t="str">
        <f>IF(ISNUMBER(N1318),_xll.BDP($C1318, "OPT_UNDL_TICKER")," ")</f>
        <v xml:space="preserve"> </v>
      </c>
      <c r="P1318" s="8" t="str">
        <f>IF(ISNUMBER(N1318),_xll.BDP($C1318, "OPT_UNDL_PX")," ")</f>
        <v xml:space="preserve"> </v>
      </c>
      <c r="Q1318" s="7" t="str">
        <f t="shared" si="20"/>
        <v xml:space="preserve"> </v>
      </c>
      <c r="R1318" s="8" t="str">
        <f>IF(ISNUMBER(_xll.BDP($T1318&amp;" Index","DUR_ADJ_OAS_MID")),_xll.BDP($T1318&amp;" Index","DUR_ADJ_OAS_MID"),IF(ISNUMBER(_xll.BDP($T1318&amp;" Govt","DUR_ADJ_OAS_MID")),_xll.BDP($T1318&amp;" Govt","DUR_ADJ_OAS_MID")," "))</f>
        <v xml:space="preserve"> </v>
      </c>
      <c r="S1318" s="7" t="str">
        <f ca="1">IF(AND(A1317="SVOL",C1317="Cash"),                                     SUM(INDIRECT(ADDRESS(ROW()-(COUNTIF(A:A,"SVOL")),COLUMN())):INDIRECT(ADDRESS(ROW()-1,COLUMN()))),                                    IF(AND(A1318="TYA",C1318="Cash"), SUM(INDIRECT(ADDRESS(ROW()-(COUNTIF(A:A,"TYA")-1),COLUMN())):INDIRECT(ADDRESS(ROW()-1,COLUMN()))),                                    IF(AND(A1318="SVOL",ISNUMBER(FIND(" Govt",C1318))),"", IF(AND(A1318="SVOL",ISNUMBER(FIND(" Index",C1318))),J1318,                                    IF(ISNUMBER(N1318),Q1318*N1318,IF(ISNUMBER(R1318),J1318*R1318," "))))))</f>
        <v xml:space="preserve"> </v>
      </c>
      <c r="AB1318" s="8" t="s">
        <v>4216</v>
      </c>
      <c r="AG1318" s="17" t="s">
        <v>6276</v>
      </c>
    </row>
    <row r="1319" spans="1:33" x14ac:dyDescent="0.35">
      <c r="A1319" t="s">
        <v>1560</v>
      </c>
      <c r="B1319" t="s">
        <v>1964</v>
      </c>
      <c r="C1319" t="s">
        <v>1965</v>
      </c>
      <c r="D1319" t="s">
        <v>1966</v>
      </c>
      <c r="E1319" t="s">
        <v>1967</v>
      </c>
      <c r="G1319" s="1">
        <v>781090.61822624004</v>
      </c>
      <c r="H1319" s="1">
        <v>1.59197795</v>
      </c>
      <c r="I1319" s="2">
        <v>1243479.041168042</v>
      </c>
      <c r="J1319" s="3">
        <v>7.873989800283308E-3</v>
      </c>
      <c r="K1319" s="4">
        <v>157922358.63999999</v>
      </c>
      <c r="L1319" s="5">
        <v>6850001</v>
      </c>
      <c r="M1319" s="6">
        <v>23.054355560000001</v>
      </c>
      <c r="N1319" s="7" t="str">
        <f>IF(ISNUMBER(_xll.BDP($C1319, "DELTA_MID")),_xll.BDP($C1319, "DELTA_MID")," ")</f>
        <v xml:space="preserve"> </v>
      </c>
      <c r="O1319" s="7" t="str">
        <f>IF(ISNUMBER(N1319),_xll.BDP($C1319, "OPT_UNDL_TICKER")," ")</f>
        <v xml:space="preserve"> </v>
      </c>
      <c r="P1319" s="8" t="str">
        <f>IF(ISNUMBER(N1319),_xll.BDP($C1319, "OPT_UNDL_PX")," ")</f>
        <v xml:space="preserve"> </v>
      </c>
      <c r="Q1319" s="7" t="str">
        <f t="shared" si="20"/>
        <v xml:space="preserve"> </v>
      </c>
      <c r="R1319" s="8" t="str">
        <f>IF(ISNUMBER(_xll.BDP($T1319&amp;" Index","DUR_ADJ_OAS_MID")),_xll.BDP($T1319&amp;" Index","DUR_ADJ_OAS_MID"),IF(ISNUMBER(_xll.BDP($T1319&amp;" Govt","DUR_ADJ_OAS_MID")),_xll.BDP($T1319&amp;" Govt","DUR_ADJ_OAS_MID")," "))</f>
        <v xml:space="preserve"> </v>
      </c>
      <c r="S1319" s="7" t="str">
        <f ca="1">IF(AND(A1318="SVOL",C1318="Cash"),                                     SUM(INDIRECT(ADDRESS(ROW()-(COUNTIF(A:A,"SVOL")),COLUMN())):INDIRECT(ADDRESS(ROW()-1,COLUMN()))),                                    IF(AND(A1319="TYA",C1319="Cash"), SUM(INDIRECT(ADDRESS(ROW()-(COUNTIF(A:A,"TYA")-1),COLUMN())):INDIRECT(ADDRESS(ROW()-1,COLUMN()))),                                    IF(AND(A1319="SVOL",ISNUMBER(FIND(" Govt",C1319))),"", IF(AND(A1319="SVOL",ISNUMBER(FIND(" Index",C1319))),J1319,                                    IF(ISNUMBER(N1319),Q1319*N1319,IF(ISNUMBER(R1319),J1319*R1319," "))))))</f>
        <v xml:space="preserve"> </v>
      </c>
      <c r="AB1319" s="8" t="s">
        <v>4216</v>
      </c>
      <c r="AG1319" s="17" t="s">
        <v>6276</v>
      </c>
    </row>
    <row r="1320" spans="1:33" x14ac:dyDescent="0.35">
      <c r="A1320" t="s">
        <v>1560</v>
      </c>
      <c r="B1320" t="s">
        <v>1968</v>
      </c>
      <c r="C1320" t="s">
        <v>1969</v>
      </c>
      <c r="D1320" t="s">
        <v>1970</v>
      </c>
      <c r="E1320" t="s">
        <v>1971</v>
      </c>
      <c r="G1320" s="1">
        <v>44370.05528292439</v>
      </c>
      <c r="H1320" s="1">
        <v>11.33</v>
      </c>
      <c r="I1320" s="2">
        <v>502712.72635553329</v>
      </c>
      <c r="J1320" s="3">
        <v>3.1832903882946552E-3</v>
      </c>
      <c r="K1320" s="4">
        <v>157922358.63999999</v>
      </c>
      <c r="L1320" s="5">
        <v>6850001</v>
      </c>
      <c r="M1320" s="6">
        <v>23.054355560000001</v>
      </c>
      <c r="N1320" s="7" t="str">
        <f>IF(ISNUMBER(_xll.BDP($C1320, "DELTA_MID")),_xll.BDP($C1320, "DELTA_MID")," ")</f>
        <v xml:space="preserve"> </v>
      </c>
      <c r="O1320" s="7" t="str">
        <f>IF(ISNUMBER(N1320),_xll.BDP($C1320, "OPT_UNDL_TICKER")," ")</f>
        <v xml:space="preserve"> </v>
      </c>
      <c r="P1320" s="8" t="str">
        <f>IF(ISNUMBER(N1320),_xll.BDP($C1320, "OPT_UNDL_PX")," ")</f>
        <v xml:space="preserve"> </v>
      </c>
      <c r="Q1320" s="7" t="str">
        <f t="shared" si="20"/>
        <v xml:space="preserve"> </v>
      </c>
      <c r="R1320" s="8" t="str">
        <f>IF(ISNUMBER(_xll.BDP($T1320&amp;" Index","DUR_ADJ_OAS_MID")),_xll.BDP($T1320&amp;" Index","DUR_ADJ_OAS_MID"),IF(ISNUMBER(_xll.BDP($T1320&amp;" Govt","DUR_ADJ_OAS_MID")),_xll.BDP($T1320&amp;" Govt","DUR_ADJ_OAS_MID")," "))</f>
        <v xml:space="preserve"> </v>
      </c>
      <c r="S1320" s="7" t="str">
        <f ca="1">IF(AND(A1319="SVOL",C1319="Cash"),                                     SUM(INDIRECT(ADDRESS(ROW()-(COUNTIF(A:A,"SVOL")),COLUMN())):INDIRECT(ADDRESS(ROW()-1,COLUMN()))),                                    IF(AND(A1320="TYA",C1320="Cash"), SUM(INDIRECT(ADDRESS(ROW()-(COUNTIF(A:A,"TYA")-1),COLUMN())):INDIRECT(ADDRESS(ROW()-1,COLUMN()))),                                    IF(AND(A1320="SVOL",ISNUMBER(FIND(" Govt",C1320))),"", IF(AND(A1320="SVOL",ISNUMBER(FIND(" Index",C1320))),J1320,                                    IF(ISNUMBER(N1320),Q1320*N1320,IF(ISNUMBER(R1320),J1320*R1320," "))))))</f>
        <v xml:space="preserve"> </v>
      </c>
      <c r="AB1320" s="8" t="s">
        <v>4216</v>
      </c>
      <c r="AG1320" s="17" t="s">
        <v>6276</v>
      </c>
    </row>
    <row r="1321" spans="1:33" x14ac:dyDescent="0.35">
      <c r="A1321" t="s">
        <v>1560</v>
      </c>
      <c r="B1321" t="s">
        <v>1972</v>
      </c>
      <c r="C1321" t="s">
        <v>1973</v>
      </c>
      <c r="D1321" t="s">
        <v>1974</v>
      </c>
      <c r="E1321" t="s">
        <v>1975</v>
      </c>
      <c r="F1321" t="s">
        <v>1976</v>
      </c>
      <c r="G1321" s="1">
        <v>20188.945462924461</v>
      </c>
      <c r="H1321" s="1">
        <v>74.833728000000008</v>
      </c>
      <c r="I1321" s="2">
        <v>1510814.053379324</v>
      </c>
      <c r="J1321" s="3">
        <v>9.5668154046722239E-3</v>
      </c>
      <c r="K1321" s="4">
        <v>157922358.63999999</v>
      </c>
      <c r="L1321" s="5">
        <v>6850001</v>
      </c>
      <c r="M1321" s="6">
        <v>23.054355560000001</v>
      </c>
      <c r="N1321" s="7" t="str">
        <f>IF(ISNUMBER(_xll.BDP($C1321, "DELTA_MID")),_xll.BDP($C1321, "DELTA_MID")," ")</f>
        <v xml:space="preserve"> </v>
      </c>
      <c r="O1321" s="7" t="str">
        <f>IF(ISNUMBER(N1321),_xll.BDP($C1321, "OPT_UNDL_TICKER")," ")</f>
        <v xml:space="preserve"> </v>
      </c>
      <c r="P1321" s="8" t="str">
        <f>IF(ISNUMBER(N1321),_xll.BDP($C1321, "OPT_UNDL_PX")," ")</f>
        <v xml:space="preserve"> </v>
      </c>
      <c r="Q1321" s="7" t="str">
        <f t="shared" si="20"/>
        <v xml:space="preserve"> </v>
      </c>
      <c r="R1321" s="8" t="str">
        <f>IF(ISNUMBER(_xll.BDP($T1321&amp;" Index","DUR_ADJ_OAS_MID")),_xll.BDP($T1321&amp;" Index","DUR_ADJ_OAS_MID"),IF(ISNUMBER(_xll.BDP($T1321&amp;" Govt","DUR_ADJ_OAS_MID")),_xll.BDP($T1321&amp;" Govt","DUR_ADJ_OAS_MID")," "))</f>
        <v xml:space="preserve"> </v>
      </c>
      <c r="S1321" s="7" t="str">
        <f ca="1">IF(AND(A1320="SVOL",C1320="Cash"),                                     SUM(INDIRECT(ADDRESS(ROW()-(COUNTIF(A:A,"SVOL")),COLUMN())):INDIRECT(ADDRESS(ROW()-1,COLUMN()))),                                    IF(AND(A1321="TYA",C1321="Cash"), SUM(INDIRECT(ADDRESS(ROW()-(COUNTIF(A:A,"TYA")-1),COLUMN())):INDIRECT(ADDRESS(ROW()-1,COLUMN()))),                                    IF(AND(A1321="SVOL",ISNUMBER(FIND(" Govt",C1321))),"", IF(AND(A1321="SVOL",ISNUMBER(FIND(" Index",C1321))),J1321,                                    IF(ISNUMBER(N1321),Q1321*N1321,IF(ISNUMBER(R1321),J1321*R1321," "))))))</f>
        <v xml:space="preserve"> </v>
      </c>
      <c r="AB1321" s="8" t="s">
        <v>4216</v>
      </c>
      <c r="AG1321" s="17" t="s">
        <v>6276</v>
      </c>
    </row>
    <row r="1322" spans="1:33" x14ac:dyDescent="0.35">
      <c r="A1322" t="s">
        <v>1560</v>
      </c>
      <c r="B1322" t="s">
        <v>1977</v>
      </c>
      <c r="C1322" t="s">
        <v>1978</v>
      </c>
      <c r="D1322" t="s">
        <v>1979</v>
      </c>
      <c r="E1322" t="s">
        <v>1980</v>
      </c>
      <c r="G1322" s="1">
        <v>1315.351417346443</v>
      </c>
      <c r="H1322" s="1">
        <v>205.84333000000001</v>
      </c>
      <c r="I1322" s="2">
        <v>270756.31586681161</v>
      </c>
      <c r="J1322" s="3">
        <v>1.714490070934338E-3</v>
      </c>
      <c r="K1322" s="4">
        <v>157922358.63999999</v>
      </c>
      <c r="L1322" s="5">
        <v>6850001</v>
      </c>
      <c r="M1322" s="6">
        <v>23.054355560000001</v>
      </c>
      <c r="N1322" s="7" t="str">
        <f>IF(ISNUMBER(_xll.BDP($C1322, "DELTA_MID")),_xll.BDP($C1322, "DELTA_MID")," ")</f>
        <v xml:space="preserve"> </v>
      </c>
      <c r="O1322" s="7" t="str">
        <f>IF(ISNUMBER(N1322),_xll.BDP($C1322, "OPT_UNDL_TICKER")," ")</f>
        <v xml:space="preserve"> </v>
      </c>
      <c r="P1322" s="8" t="str">
        <f>IF(ISNUMBER(N1322),_xll.BDP($C1322, "OPT_UNDL_PX")," ")</f>
        <v xml:space="preserve"> </v>
      </c>
      <c r="Q1322" s="7" t="str">
        <f t="shared" si="20"/>
        <v xml:space="preserve"> </v>
      </c>
      <c r="R1322" s="8" t="str">
        <f>IF(ISNUMBER(_xll.BDP($T1322&amp;" Index","DUR_ADJ_OAS_MID")),_xll.BDP($T1322&amp;" Index","DUR_ADJ_OAS_MID"),IF(ISNUMBER(_xll.BDP($T1322&amp;" Govt","DUR_ADJ_OAS_MID")),_xll.BDP($T1322&amp;" Govt","DUR_ADJ_OAS_MID")," "))</f>
        <v xml:space="preserve"> </v>
      </c>
      <c r="S1322" s="7" t="str">
        <f ca="1">IF(AND(A1321="SVOL",C1321="Cash"),                                     SUM(INDIRECT(ADDRESS(ROW()-(COUNTIF(A:A,"SVOL")),COLUMN())):INDIRECT(ADDRESS(ROW()-1,COLUMN()))),                                    IF(AND(A1322="TYA",C1322="Cash"), SUM(INDIRECT(ADDRESS(ROW()-(COUNTIF(A:A,"TYA")-1),COLUMN())):INDIRECT(ADDRESS(ROW()-1,COLUMN()))),                                    IF(AND(A1322="SVOL",ISNUMBER(FIND(" Govt",C1322))),"", IF(AND(A1322="SVOL",ISNUMBER(FIND(" Index",C1322))),J1322,                                    IF(ISNUMBER(N1322),Q1322*N1322,IF(ISNUMBER(R1322),J1322*R1322," "))))))</f>
        <v xml:space="preserve"> </v>
      </c>
      <c r="AB1322" s="8" t="s">
        <v>4216</v>
      </c>
      <c r="AG1322" s="17" t="s">
        <v>6276</v>
      </c>
    </row>
    <row r="1323" spans="1:33" x14ac:dyDescent="0.35">
      <c r="A1323" t="s">
        <v>1560</v>
      </c>
      <c r="B1323" t="s">
        <v>1981</v>
      </c>
      <c r="C1323" t="s">
        <v>1982</v>
      </c>
      <c r="D1323" t="s">
        <v>1983</v>
      </c>
      <c r="E1323" t="s">
        <v>1984</v>
      </c>
      <c r="F1323" t="s">
        <v>1985</v>
      </c>
      <c r="G1323" s="1">
        <v>12134.238167402609</v>
      </c>
      <c r="H1323" s="1">
        <v>124.34</v>
      </c>
      <c r="I1323" s="2">
        <v>1508771.1737348409</v>
      </c>
      <c r="J1323" s="3">
        <v>9.5538794299180746E-3</v>
      </c>
      <c r="K1323" s="4">
        <v>157922358.63999999</v>
      </c>
      <c r="L1323" s="5">
        <v>6850001</v>
      </c>
      <c r="M1323" s="6">
        <v>23.054355560000001</v>
      </c>
      <c r="N1323" s="7" t="str">
        <f>IF(ISNUMBER(_xll.BDP($C1323, "DELTA_MID")),_xll.BDP($C1323, "DELTA_MID")," ")</f>
        <v xml:space="preserve"> </v>
      </c>
      <c r="O1323" s="7" t="str">
        <f>IF(ISNUMBER(N1323),_xll.BDP($C1323, "OPT_UNDL_TICKER")," ")</f>
        <v xml:space="preserve"> </v>
      </c>
      <c r="P1323" s="8" t="str">
        <f>IF(ISNUMBER(N1323),_xll.BDP($C1323, "OPT_UNDL_PX")," ")</f>
        <v xml:space="preserve"> </v>
      </c>
      <c r="Q1323" s="7" t="str">
        <f t="shared" si="20"/>
        <v xml:space="preserve"> </v>
      </c>
      <c r="R1323" s="8" t="str">
        <f>IF(ISNUMBER(_xll.BDP($T1323&amp;" Index","DUR_ADJ_OAS_MID")),_xll.BDP($T1323&amp;" Index","DUR_ADJ_OAS_MID"),IF(ISNUMBER(_xll.BDP($T1323&amp;" Govt","DUR_ADJ_OAS_MID")),_xll.BDP($T1323&amp;" Govt","DUR_ADJ_OAS_MID")," "))</f>
        <v xml:space="preserve"> </v>
      </c>
      <c r="S1323" s="7" t="str">
        <f ca="1">IF(AND(A1322="SVOL",C1322="Cash"),                                     SUM(INDIRECT(ADDRESS(ROW()-(COUNTIF(A:A,"SVOL")),COLUMN())):INDIRECT(ADDRESS(ROW()-1,COLUMN()))),                                    IF(AND(A1323="TYA",C1323="Cash"), SUM(INDIRECT(ADDRESS(ROW()-(COUNTIF(A:A,"TYA")-1),COLUMN())):INDIRECT(ADDRESS(ROW()-1,COLUMN()))),                                    IF(AND(A1323="SVOL",ISNUMBER(FIND(" Govt",C1323))),"", IF(AND(A1323="SVOL",ISNUMBER(FIND(" Index",C1323))),J1323,                                    IF(ISNUMBER(N1323),Q1323*N1323,IF(ISNUMBER(R1323),J1323*R1323," "))))))</f>
        <v xml:space="preserve"> </v>
      </c>
      <c r="AB1323" s="8" t="s">
        <v>4216</v>
      </c>
      <c r="AG1323" s="17" t="s">
        <v>6276</v>
      </c>
    </row>
    <row r="1324" spans="1:33" x14ac:dyDescent="0.35">
      <c r="A1324" t="s">
        <v>1560</v>
      </c>
      <c r="B1324" t="s">
        <v>1986</v>
      </c>
      <c r="C1324" t="s">
        <v>1987</v>
      </c>
      <c r="D1324" t="s">
        <v>1988</v>
      </c>
      <c r="E1324" t="s">
        <v>1989</v>
      </c>
      <c r="G1324" s="1">
        <v>7318.1590387605147</v>
      </c>
      <c r="H1324" s="1">
        <v>34.654029999999992</v>
      </c>
      <c r="I1324" s="2">
        <v>253603.70287397801</v>
      </c>
      <c r="J1324" s="3">
        <v>1.6058758560723711E-3</v>
      </c>
      <c r="K1324" s="4">
        <v>157922358.63999999</v>
      </c>
      <c r="L1324" s="5">
        <v>6850001</v>
      </c>
      <c r="M1324" s="6">
        <v>23.054355560000001</v>
      </c>
      <c r="N1324" s="7" t="str">
        <f>IF(ISNUMBER(_xll.BDP($C1324, "DELTA_MID")),_xll.BDP($C1324, "DELTA_MID")," ")</f>
        <v xml:space="preserve"> </v>
      </c>
      <c r="O1324" s="7" t="str">
        <f>IF(ISNUMBER(N1324),_xll.BDP($C1324, "OPT_UNDL_TICKER")," ")</f>
        <v xml:space="preserve"> </v>
      </c>
      <c r="P1324" s="8" t="str">
        <f>IF(ISNUMBER(N1324),_xll.BDP($C1324, "OPT_UNDL_PX")," ")</f>
        <v xml:space="preserve"> </v>
      </c>
      <c r="Q1324" s="7" t="str">
        <f t="shared" si="20"/>
        <v xml:space="preserve"> </v>
      </c>
      <c r="R1324" s="8" t="str">
        <f>IF(ISNUMBER(_xll.BDP($T1324&amp;" Index","DUR_ADJ_OAS_MID")),_xll.BDP($T1324&amp;" Index","DUR_ADJ_OAS_MID"),IF(ISNUMBER(_xll.BDP($T1324&amp;" Govt","DUR_ADJ_OAS_MID")),_xll.BDP($T1324&amp;" Govt","DUR_ADJ_OAS_MID")," "))</f>
        <v xml:space="preserve"> </v>
      </c>
      <c r="S1324" s="7" t="str">
        <f ca="1">IF(AND(A1323="SVOL",C1323="Cash"),                                     SUM(INDIRECT(ADDRESS(ROW()-(COUNTIF(A:A,"SVOL")),COLUMN())):INDIRECT(ADDRESS(ROW()-1,COLUMN()))),                                    IF(AND(A1324="TYA",C1324="Cash"), SUM(INDIRECT(ADDRESS(ROW()-(COUNTIF(A:A,"TYA")-1),COLUMN())):INDIRECT(ADDRESS(ROW()-1,COLUMN()))),                                    IF(AND(A1324="SVOL",ISNUMBER(FIND(" Govt",C1324))),"", IF(AND(A1324="SVOL",ISNUMBER(FIND(" Index",C1324))),J1324,                                    IF(ISNUMBER(N1324),Q1324*N1324,IF(ISNUMBER(R1324),J1324*R1324," "))))))</f>
        <v xml:space="preserve"> </v>
      </c>
      <c r="AB1324" s="8" t="s">
        <v>4216</v>
      </c>
      <c r="AG1324" s="17" t="s">
        <v>6276</v>
      </c>
    </row>
    <row r="1325" spans="1:33" x14ac:dyDescent="0.35">
      <c r="A1325" t="s">
        <v>1560</v>
      </c>
      <c r="B1325" t="s">
        <v>1990</v>
      </c>
      <c r="C1325" t="s">
        <v>1991</v>
      </c>
      <c r="D1325" t="s">
        <v>1992</v>
      </c>
      <c r="E1325" t="s">
        <v>1993</v>
      </c>
      <c r="F1325" t="s">
        <v>1994</v>
      </c>
      <c r="G1325" s="1">
        <v>385.86877372340302</v>
      </c>
      <c r="H1325" s="1">
        <v>2627.1708800000001</v>
      </c>
      <c r="I1325" s="2">
        <v>1013743.205827434</v>
      </c>
      <c r="J1325" s="3">
        <v>6.4192506656917652E-3</v>
      </c>
      <c r="K1325" s="4">
        <v>157922358.63999999</v>
      </c>
      <c r="L1325" s="5">
        <v>6850001</v>
      </c>
      <c r="M1325" s="6">
        <v>23.054355560000001</v>
      </c>
      <c r="N1325" s="7" t="str">
        <f>IF(ISNUMBER(_xll.BDP($C1325, "DELTA_MID")),_xll.BDP($C1325, "DELTA_MID")," ")</f>
        <v xml:space="preserve"> </v>
      </c>
      <c r="O1325" s="7" t="str">
        <f>IF(ISNUMBER(N1325),_xll.BDP($C1325, "OPT_UNDL_TICKER")," ")</f>
        <v xml:space="preserve"> </v>
      </c>
      <c r="P1325" s="8" t="str">
        <f>IF(ISNUMBER(N1325),_xll.BDP($C1325, "OPT_UNDL_PX")," ")</f>
        <v xml:space="preserve"> </v>
      </c>
      <c r="Q1325" s="7" t="str">
        <f t="shared" si="20"/>
        <v xml:space="preserve"> </v>
      </c>
      <c r="R1325" s="8" t="str">
        <f>IF(ISNUMBER(_xll.BDP($T1325&amp;" Index","DUR_ADJ_OAS_MID")),_xll.BDP($T1325&amp;" Index","DUR_ADJ_OAS_MID"),IF(ISNUMBER(_xll.BDP($T1325&amp;" Govt","DUR_ADJ_OAS_MID")),_xll.BDP($T1325&amp;" Govt","DUR_ADJ_OAS_MID")," "))</f>
        <v xml:space="preserve"> </v>
      </c>
      <c r="S1325" s="7" t="str">
        <f ca="1">IF(AND(A1324="SVOL",C1324="Cash"),                                     SUM(INDIRECT(ADDRESS(ROW()-(COUNTIF(A:A,"SVOL")),COLUMN())):INDIRECT(ADDRESS(ROW()-1,COLUMN()))),                                    IF(AND(A1325="TYA",C1325="Cash"), SUM(INDIRECT(ADDRESS(ROW()-(COUNTIF(A:A,"TYA")-1),COLUMN())):INDIRECT(ADDRESS(ROW()-1,COLUMN()))),                                    IF(AND(A1325="SVOL",ISNUMBER(FIND(" Govt",C1325))),"", IF(AND(A1325="SVOL",ISNUMBER(FIND(" Index",C1325))),J1325,                                    IF(ISNUMBER(N1325),Q1325*N1325,IF(ISNUMBER(R1325),J1325*R1325," "))))))</f>
        <v xml:space="preserve"> </v>
      </c>
      <c r="AB1325" s="8" t="s">
        <v>4216</v>
      </c>
      <c r="AG1325" s="17" t="s">
        <v>6276</v>
      </c>
    </row>
    <row r="1326" spans="1:33" x14ac:dyDescent="0.35">
      <c r="A1326" t="s">
        <v>1560</v>
      </c>
      <c r="B1326" t="s">
        <v>1995</v>
      </c>
      <c r="C1326" t="s">
        <v>1996</v>
      </c>
      <c r="D1326" t="s">
        <v>1997</v>
      </c>
      <c r="E1326" t="s">
        <v>1998</v>
      </c>
      <c r="F1326" t="s">
        <v>1999</v>
      </c>
      <c r="G1326" s="1">
        <v>24579.112831890729</v>
      </c>
      <c r="H1326" s="1">
        <v>26.91</v>
      </c>
      <c r="I1326" s="2">
        <v>661423.92630617949</v>
      </c>
      <c r="J1326" s="3">
        <v>4.1882855094253144E-3</v>
      </c>
      <c r="K1326" s="4">
        <v>157922358.63999999</v>
      </c>
      <c r="L1326" s="5">
        <v>6850001</v>
      </c>
      <c r="M1326" s="6">
        <v>23.054355560000001</v>
      </c>
      <c r="N1326" s="7" t="str">
        <f>IF(ISNUMBER(_xll.BDP($C1326, "DELTA_MID")),_xll.BDP($C1326, "DELTA_MID")," ")</f>
        <v xml:space="preserve"> </v>
      </c>
      <c r="O1326" s="7" t="str">
        <f>IF(ISNUMBER(N1326),_xll.BDP($C1326, "OPT_UNDL_TICKER")," ")</f>
        <v xml:space="preserve"> </v>
      </c>
      <c r="P1326" s="8" t="str">
        <f>IF(ISNUMBER(N1326),_xll.BDP($C1326, "OPT_UNDL_PX")," ")</f>
        <v xml:space="preserve"> </v>
      </c>
      <c r="Q1326" s="7" t="str">
        <f t="shared" si="20"/>
        <v xml:space="preserve"> </v>
      </c>
      <c r="R1326" s="8" t="str">
        <f>IF(ISNUMBER(_xll.BDP($T1326&amp;" Index","DUR_ADJ_OAS_MID")),_xll.BDP($T1326&amp;" Index","DUR_ADJ_OAS_MID"),IF(ISNUMBER(_xll.BDP($T1326&amp;" Govt","DUR_ADJ_OAS_MID")),_xll.BDP($T1326&amp;" Govt","DUR_ADJ_OAS_MID")," "))</f>
        <v xml:space="preserve"> </v>
      </c>
      <c r="S1326" s="7" t="str">
        <f ca="1">IF(AND(A1325="SVOL",C1325="Cash"),                                     SUM(INDIRECT(ADDRESS(ROW()-(COUNTIF(A:A,"SVOL")),COLUMN())):INDIRECT(ADDRESS(ROW()-1,COLUMN()))),                                    IF(AND(A1326="TYA",C1326="Cash"), SUM(INDIRECT(ADDRESS(ROW()-(COUNTIF(A:A,"TYA")-1),COLUMN())):INDIRECT(ADDRESS(ROW()-1,COLUMN()))),                                    IF(AND(A1326="SVOL",ISNUMBER(FIND(" Govt",C1326))),"", IF(AND(A1326="SVOL",ISNUMBER(FIND(" Index",C1326))),J1326,                                    IF(ISNUMBER(N1326),Q1326*N1326,IF(ISNUMBER(R1326),J1326*R1326," "))))))</f>
        <v xml:space="preserve"> </v>
      </c>
      <c r="AB1326" s="8" t="s">
        <v>4216</v>
      </c>
      <c r="AG1326" s="17" t="s">
        <v>6276</v>
      </c>
    </row>
    <row r="1327" spans="1:33" x14ac:dyDescent="0.35">
      <c r="A1327" t="s">
        <v>1560</v>
      </c>
      <c r="B1327" t="s">
        <v>733</v>
      </c>
      <c r="C1327" t="s">
        <v>2000</v>
      </c>
      <c r="D1327" t="s">
        <v>735</v>
      </c>
      <c r="E1327" t="s">
        <v>736</v>
      </c>
      <c r="F1327" t="s">
        <v>737</v>
      </c>
      <c r="G1327" s="1">
        <v>1941.4781067844181</v>
      </c>
      <c r="H1327" s="1">
        <v>65.37</v>
      </c>
      <c r="I1327" s="2">
        <v>126914.4238404974</v>
      </c>
      <c r="J1327" s="3">
        <v>8.0365076188997206E-4</v>
      </c>
      <c r="K1327" s="4">
        <v>157922358.63999999</v>
      </c>
      <c r="L1327" s="5">
        <v>6850001</v>
      </c>
      <c r="M1327" s="6">
        <v>23.054355560000001</v>
      </c>
      <c r="N1327" s="7" t="str">
        <f>IF(ISNUMBER(_xll.BDP($C1327, "DELTA_MID")),_xll.BDP($C1327, "DELTA_MID")," ")</f>
        <v xml:space="preserve"> </v>
      </c>
      <c r="O1327" s="7" t="str">
        <f>IF(ISNUMBER(N1327),_xll.BDP($C1327, "OPT_UNDL_TICKER")," ")</f>
        <v xml:space="preserve"> </v>
      </c>
      <c r="P1327" s="8" t="str">
        <f>IF(ISNUMBER(N1327),_xll.BDP($C1327, "OPT_UNDL_PX")," ")</f>
        <v xml:space="preserve"> </v>
      </c>
      <c r="Q1327" s="7" t="str">
        <f t="shared" si="20"/>
        <v xml:space="preserve"> </v>
      </c>
      <c r="R1327" s="8" t="str">
        <f>IF(ISNUMBER(_xll.BDP($T1327&amp;" Index","DUR_ADJ_OAS_MID")),_xll.BDP($T1327&amp;" Index","DUR_ADJ_OAS_MID"),IF(ISNUMBER(_xll.BDP($T1327&amp;" Govt","DUR_ADJ_OAS_MID")),_xll.BDP($T1327&amp;" Govt","DUR_ADJ_OAS_MID")," "))</f>
        <v xml:space="preserve"> </v>
      </c>
      <c r="S1327" s="7" t="str">
        <f ca="1">IF(AND(A1326="SVOL",C1326="Cash"),                                     SUM(INDIRECT(ADDRESS(ROW()-(COUNTIF(A:A,"SVOL")),COLUMN())):INDIRECT(ADDRESS(ROW()-1,COLUMN()))),                                    IF(AND(A1327="TYA",C1327="Cash"), SUM(INDIRECT(ADDRESS(ROW()-(COUNTIF(A:A,"TYA")-1),COLUMN())):INDIRECT(ADDRESS(ROW()-1,COLUMN()))),                                    IF(AND(A1327="SVOL",ISNUMBER(FIND(" Govt",C1327))),"", IF(AND(A1327="SVOL",ISNUMBER(FIND(" Index",C1327))),J1327,                                    IF(ISNUMBER(N1327),Q1327*N1327,IF(ISNUMBER(R1327),J1327*R1327," "))))))</f>
        <v xml:space="preserve"> </v>
      </c>
      <c r="AB1327" s="8" t="s">
        <v>4216</v>
      </c>
      <c r="AG1327" s="17" t="s">
        <v>6276</v>
      </c>
    </row>
    <row r="1328" spans="1:33" x14ac:dyDescent="0.35">
      <c r="A1328" t="s">
        <v>1560</v>
      </c>
      <c r="B1328" t="s">
        <v>2001</v>
      </c>
      <c r="C1328" t="s">
        <v>2002</v>
      </c>
      <c r="D1328" t="s">
        <v>2003</v>
      </c>
      <c r="E1328" t="s">
        <v>2004</v>
      </c>
      <c r="F1328" t="s">
        <v>2005</v>
      </c>
      <c r="G1328" s="1">
        <v>7438.2879966178007</v>
      </c>
      <c r="H1328" s="1">
        <v>53.91</v>
      </c>
      <c r="I1328" s="2">
        <v>400998.10589766561</v>
      </c>
      <c r="J1328" s="3">
        <v>2.5392104661492638E-3</v>
      </c>
      <c r="K1328" s="4">
        <v>157922358.63999999</v>
      </c>
      <c r="L1328" s="5">
        <v>6850001</v>
      </c>
      <c r="M1328" s="6">
        <v>23.054355560000001</v>
      </c>
      <c r="N1328" s="7" t="str">
        <f>IF(ISNUMBER(_xll.BDP($C1328, "DELTA_MID")),_xll.BDP($C1328, "DELTA_MID")," ")</f>
        <v xml:space="preserve"> </v>
      </c>
      <c r="O1328" s="7" t="str">
        <f>IF(ISNUMBER(N1328),_xll.BDP($C1328, "OPT_UNDL_TICKER")," ")</f>
        <v xml:space="preserve"> </v>
      </c>
      <c r="P1328" s="8" t="str">
        <f>IF(ISNUMBER(N1328),_xll.BDP($C1328, "OPT_UNDL_PX")," ")</f>
        <v xml:space="preserve"> </v>
      </c>
      <c r="Q1328" s="7" t="str">
        <f t="shared" si="20"/>
        <v xml:space="preserve"> </v>
      </c>
      <c r="R1328" s="8" t="str">
        <f>IF(ISNUMBER(_xll.BDP($T1328&amp;" Index","DUR_ADJ_OAS_MID")),_xll.BDP($T1328&amp;" Index","DUR_ADJ_OAS_MID"),IF(ISNUMBER(_xll.BDP($T1328&amp;" Govt","DUR_ADJ_OAS_MID")),_xll.BDP($T1328&amp;" Govt","DUR_ADJ_OAS_MID")," "))</f>
        <v xml:space="preserve"> </v>
      </c>
      <c r="S1328" s="7" t="str">
        <f ca="1">IF(AND(A1327="SVOL",C1327="Cash"),                                     SUM(INDIRECT(ADDRESS(ROW()-(COUNTIF(A:A,"SVOL")),COLUMN())):INDIRECT(ADDRESS(ROW()-1,COLUMN()))),                                    IF(AND(A1328="TYA",C1328="Cash"), SUM(INDIRECT(ADDRESS(ROW()-(COUNTIF(A:A,"TYA")-1),COLUMN())):INDIRECT(ADDRESS(ROW()-1,COLUMN()))),                                    IF(AND(A1328="SVOL",ISNUMBER(FIND(" Govt",C1328))),"", IF(AND(A1328="SVOL",ISNUMBER(FIND(" Index",C1328))),J1328,                                    IF(ISNUMBER(N1328),Q1328*N1328,IF(ISNUMBER(R1328),J1328*R1328," "))))))</f>
        <v xml:space="preserve"> </v>
      </c>
      <c r="AB1328" s="8" t="s">
        <v>4216</v>
      </c>
      <c r="AG1328" s="17" t="s">
        <v>6276</v>
      </c>
    </row>
    <row r="1329" spans="1:33" x14ac:dyDescent="0.35">
      <c r="A1329" t="s">
        <v>1560</v>
      </c>
      <c r="B1329" t="s">
        <v>2006</v>
      </c>
      <c r="C1329" t="s">
        <v>2007</v>
      </c>
      <c r="D1329" t="s">
        <v>2008</v>
      </c>
      <c r="E1329" t="s">
        <v>2009</v>
      </c>
      <c r="G1329" s="1">
        <v>2764.179454534315</v>
      </c>
      <c r="H1329" s="1">
        <v>28.959084000000001</v>
      </c>
      <c r="I1329" s="2">
        <v>80048.10501493339</v>
      </c>
      <c r="J1329" s="3">
        <v>5.0688265869566415E-4</v>
      </c>
      <c r="K1329" s="4">
        <v>157922358.63999999</v>
      </c>
      <c r="L1329" s="5">
        <v>6850001</v>
      </c>
      <c r="M1329" s="6">
        <v>23.054355560000001</v>
      </c>
      <c r="N1329" s="7" t="str">
        <f>IF(ISNUMBER(_xll.BDP($C1329, "DELTA_MID")),_xll.BDP($C1329, "DELTA_MID")," ")</f>
        <v xml:space="preserve"> </v>
      </c>
      <c r="O1329" s="7" t="str">
        <f>IF(ISNUMBER(N1329),_xll.BDP($C1329, "OPT_UNDL_TICKER")," ")</f>
        <v xml:space="preserve"> </v>
      </c>
      <c r="P1329" s="8" t="str">
        <f>IF(ISNUMBER(N1329),_xll.BDP($C1329, "OPT_UNDL_PX")," ")</f>
        <v xml:space="preserve"> </v>
      </c>
      <c r="Q1329" s="7" t="str">
        <f t="shared" si="20"/>
        <v xml:space="preserve"> </v>
      </c>
      <c r="R1329" s="8" t="str">
        <f>IF(ISNUMBER(_xll.BDP($T1329&amp;" Index","DUR_ADJ_OAS_MID")),_xll.BDP($T1329&amp;" Index","DUR_ADJ_OAS_MID"),IF(ISNUMBER(_xll.BDP($T1329&amp;" Govt","DUR_ADJ_OAS_MID")),_xll.BDP($T1329&amp;" Govt","DUR_ADJ_OAS_MID")," "))</f>
        <v xml:space="preserve"> </v>
      </c>
      <c r="S1329" s="7" t="str">
        <f ca="1">IF(AND(A1328="SVOL",C1328="Cash"),                                     SUM(INDIRECT(ADDRESS(ROW()-(COUNTIF(A:A,"SVOL")),COLUMN())):INDIRECT(ADDRESS(ROW()-1,COLUMN()))),                                    IF(AND(A1329="TYA",C1329="Cash"), SUM(INDIRECT(ADDRESS(ROW()-(COUNTIF(A:A,"TYA")-1),COLUMN())):INDIRECT(ADDRESS(ROW()-1,COLUMN()))),                                    IF(AND(A1329="SVOL",ISNUMBER(FIND(" Govt",C1329))),"", IF(AND(A1329="SVOL",ISNUMBER(FIND(" Index",C1329))),J1329,                                    IF(ISNUMBER(N1329),Q1329*N1329,IF(ISNUMBER(R1329),J1329*R1329," "))))))</f>
        <v xml:space="preserve"> </v>
      </c>
      <c r="AB1329" s="8" t="s">
        <v>4216</v>
      </c>
      <c r="AG1329" s="17" t="s">
        <v>6276</v>
      </c>
    </row>
    <row r="1330" spans="1:33" x14ac:dyDescent="0.35">
      <c r="A1330" t="s">
        <v>1560</v>
      </c>
      <c r="B1330" t="s">
        <v>201</v>
      </c>
      <c r="C1330" t="s">
        <v>2010</v>
      </c>
      <c r="D1330" t="s">
        <v>203</v>
      </c>
      <c r="E1330" t="s">
        <v>204</v>
      </c>
      <c r="F1330" t="s">
        <v>205</v>
      </c>
      <c r="G1330" s="1">
        <v>3167.0361616920809</v>
      </c>
      <c r="H1330" s="1">
        <v>41.98</v>
      </c>
      <c r="I1330" s="2">
        <v>132952.17806783359</v>
      </c>
      <c r="J1330" s="3">
        <v>8.4188318369099035E-4</v>
      </c>
      <c r="K1330" s="4">
        <v>157922358.63999999</v>
      </c>
      <c r="L1330" s="5">
        <v>6850001</v>
      </c>
      <c r="M1330" s="6">
        <v>23.054355560000001</v>
      </c>
      <c r="N1330" s="7" t="str">
        <f>IF(ISNUMBER(_xll.BDP($C1330, "DELTA_MID")),_xll.BDP($C1330, "DELTA_MID")," ")</f>
        <v xml:space="preserve"> </v>
      </c>
      <c r="O1330" s="7" t="str">
        <f>IF(ISNUMBER(N1330),_xll.BDP($C1330, "OPT_UNDL_TICKER")," ")</f>
        <v xml:space="preserve"> </v>
      </c>
      <c r="P1330" s="8" t="str">
        <f>IF(ISNUMBER(N1330),_xll.BDP($C1330, "OPT_UNDL_PX")," ")</f>
        <v xml:space="preserve"> </v>
      </c>
      <c r="Q1330" s="7" t="str">
        <f t="shared" si="20"/>
        <v xml:space="preserve"> </v>
      </c>
      <c r="R1330" s="8" t="str">
        <f>IF(ISNUMBER(_xll.BDP($T1330&amp;" Index","DUR_ADJ_OAS_MID")),_xll.BDP($T1330&amp;" Index","DUR_ADJ_OAS_MID"),IF(ISNUMBER(_xll.BDP($T1330&amp;" Govt","DUR_ADJ_OAS_MID")),_xll.BDP($T1330&amp;" Govt","DUR_ADJ_OAS_MID")," "))</f>
        <v xml:space="preserve"> </v>
      </c>
      <c r="S1330" s="7" t="str">
        <f ca="1">IF(AND(A1329="SVOL",C1329="Cash"),                                     SUM(INDIRECT(ADDRESS(ROW()-(COUNTIF(A:A,"SVOL")),COLUMN())):INDIRECT(ADDRESS(ROW()-1,COLUMN()))),                                    IF(AND(A1330="TYA",C1330="Cash"), SUM(INDIRECT(ADDRESS(ROW()-(COUNTIF(A:A,"TYA")-1),COLUMN())):INDIRECT(ADDRESS(ROW()-1,COLUMN()))),                                    IF(AND(A1330="SVOL",ISNUMBER(FIND(" Govt",C1330))),"", IF(AND(A1330="SVOL",ISNUMBER(FIND(" Index",C1330))),J1330,                                    IF(ISNUMBER(N1330),Q1330*N1330,IF(ISNUMBER(R1330),J1330*R1330," "))))))</f>
        <v xml:space="preserve"> </v>
      </c>
      <c r="AB1330" s="8" t="s">
        <v>4216</v>
      </c>
      <c r="AG1330" s="17" t="s">
        <v>6276</v>
      </c>
    </row>
    <row r="1331" spans="1:33" x14ac:dyDescent="0.35">
      <c r="A1331" t="s">
        <v>1560</v>
      </c>
      <c r="B1331" t="s">
        <v>2011</v>
      </c>
      <c r="C1331" t="s">
        <v>2012</v>
      </c>
      <c r="D1331" t="s">
        <v>2013</v>
      </c>
      <c r="E1331" t="s">
        <v>2014</v>
      </c>
      <c r="F1331" t="s">
        <v>2015</v>
      </c>
      <c r="G1331" s="1">
        <v>10841.941802574231</v>
      </c>
      <c r="H1331" s="1">
        <v>23.49</v>
      </c>
      <c r="I1331" s="2">
        <v>254677.2129424687</v>
      </c>
      <c r="J1331" s="3">
        <v>1.6126735639950211E-3</v>
      </c>
      <c r="K1331" s="4">
        <v>157922358.63999999</v>
      </c>
      <c r="L1331" s="5">
        <v>6850001</v>
      </c>
      <c r="M1331" s="6">
        <v>23.054355560000001</v>
      </c>
      <c r="N1331" s="7" t="str">
        <f>IF(ISNUMBER(_xll.BDP($C1331, "DELTA_MID")),_xll.BDP($C1331, "DELTA_MID")," ")</f>
        <v xml:space="preserve"> </v>
      </c>
      <c r="O1331" s="7" t="str">
        <f>IF(ISNUMBER(N1331),_xll.BDP($C1331, "OPT_UNDL_TICKER")," ")</f>
        <v xml:space="preserve"> </v>
      </c>
      <c r="P1331" s="8" t="str">
        <f>IF(ISNUMBER(N1331),_xll.BDP($C1331, "OPT_UNDL_PX")," ")</f>
        <v xml:space="preserve"> </v>
      </c>
      <c r="Q1331" s="7" t="str">
        <f t="shared" si="20"/>
        <v xml:space="preserve"> </v>
      </c>
      <c r="R1331" s="8" t="str">
        <f>IF(ISNUMBER(_xll.BDP($T1331&amp;" Index","DUR_ADJ_OAS_MID")),_xll.BDP($T1331&amp;" Index","DUR_ADJ_OAS_MID"),IF(ISNUMBER(_xll.BDP($T1331&amp;" Govt","DUR_ADJ_OAS_MID")),_xll.BDP($T1331&amp;" Govt","DUR_ADJ_OAS_MID")," "))</f>
        <v xml:space="preserve"> </v>
      </c>
      <c r="S1331" s="7" t="str">
        <f ca="1">IF(AND(A1330="SVOL",C1330="Cash"),                                     SUM(INDIRECT(ADDRESS(ROW()-(COUNTIF(A:A,"SVOL")),COLUMN())):INDIRECT(ADDRESS(ROW()-1,COLUMN()))),                                    IF(AND(A1331="TYA",C1331="Cash"), SUM(INDIRECT(ADDRESS(ROW()-(COUNTIF(A:A,"TYA")-1),COLUMN())):INDIRECT(ADDRESS(ROW()-1,COLUMN()))),                                    IF(AND(A1331="SVOL",ISNUMBER(FIND(" Govt",C1331))),"", IF(AND(A1331="SVOL",ISNUMBER(FIND(" Index",C1331))),J1331,                                    IF(ISNUMBER(N1331),Q1331*N1331,IF(ISNUMBER(R1331),J1331*R1331," "))))))</f>
        <v xml:space="preserve"> </v>
      </c>
      <c r="AB1331" s="8" t="s">
        <v>4216</v>
      </c>
      <c r="AG1331" s="17" t="s">
        <v>6276</v>
      </c>
    </row>
    <row r="1332" spans="1:33" x14ac:dyDescent="0.35">
      <c r="A1332" t="s">
        <v>1560</v>
      </c>
      <c r="B1332" t="s">
        <v>2016</v>
      </c>
      <c r="C1332" t="s">
        <v>2017</v>
      </c>
      <c r="D1332" t="s">
        <v>2018</v>
      </c>
      <c r="E1332" t="s">
        <v>2019</v>
      </c>
      <c r="F1332" t="s">
        <v>2020</v>
      </c>
      <c r="G1332" s="1">
        <v>7115.5172613648911</v>
      </c>
      <c r="H1332" s="1">
        <v>126.42</v>
      </c>
      <c r="I1332" s="2">
        <v>899543.6921817495</v>
      </c>
      <c r="J1332" s="3">
        <v>5.6961135834625578E-3</v>
      </c>
      <c r="K1332" s="4">
        <v>157922358.63999999</v>
      </c>
      <c r="L1332" s="5">
        <v>6850001</v>
      </c>
      <c r="M1332" s="6">
        <v>23.054355560000001</v>
      </c>
      <c r="N1332" s="7" t="str">
        <f>IF(ISNUMBER(_xll.BDP($C1332, "DELTA_MID")),_xll.BDP($C1332, "DELTA_MID")," ")</f>
        <v xml:space="preserve"> </v>
      </c>
      <c r="O1332" s="7" t="str">
        <f>IF(ISNUMBER(N1332),_xll.BDP($C1332, "OPT_UNDL_TICKER")," ")</f>
        <v xml:space="preserve"> </v>
      </c>
      <c r="P1332" s="8" t="str">
        <f>IF(ISNUMBER(N1332),_xll.BDP($C1332, "OPT_UNDL_PX")," ")</f>
        <v xml:space="preserve"> </v>
      </c>
      <c r="Q1332" s="7" t="str">
        <f t="shared" si="20"/>
        <v xml:space="preserve"> </v>
      </c>
      <c r="R1332" s="8" t="str">
        <f>IF(ISNUMBER(_xll.BDP($T1332&amp;" Index","DUR_ADJ_OAS_MID")),_xll.BDP($T1332&amp;" Index","DUR_ADJ_OAS_MID"),IF(ISNUMBER(_xll.BDP($T1332&amp;" Govt","DUR_ADJ_OAS_MID")),_xll.BDP($T1332&amp;" Govt","DUR_ADJ_OAS_MID")," "))</f>
        <v xml:space="preserve"> </v>
      </c>
      <c r="S1332" s="7" t="str">
        <f ca="1">IF(AND(A1331="SVOL",C1331="Cash"),                                     SUM(INDIRECT(ADDRESS(ROW()-(COUNTIF(A:A,"SVOL")),COLUMN())):INDIRECT(ADDRESS(ROW()-1,COLUMN()))),                                    IF(AND(A1332="TYA",C1332="Cash"), SUM(INDIRECT(ADDRESS(ROW()-(COUNTIF(A:A,"TYA")-1),COLUMN())):INDIRECT(ADDRESS(ROW()-1,COLUMN()))),                                    IF(AND(A1332="SVOL",ISNUMBER(FIND(" Govt",C1332))),"", IF(AND(A1332="SVOL",ISNUMBER(FIND(" Index",C1332))),J1332,                                    IF(ISNUMBER(N1332),Q1332*N1332,IF(ISNUMBER(R1332),J1332*R1332," "))))))</f>
        <v xml:space="preserve"> </v>
      </c>
      <c r="AB1332" s="8" t="s">
        <v>4216</v>
      </c>
      <c r="AG1332" s="17" t="s">
        <v>6276</v>
      </c>
    </row>
    <row r="1333" spans="1:33" x14ac:dyDescent="0.35">
      <c r="A1333" t="s">
        <v>1560</v>
      </c>
      <c r="B1333" t="s">
        <v>753</v>
      </c>
      <c r="C1333" t="s">
        <v>2021</v>
      </c>
      <c r="D1333" t="s">
        <v>755</v>
      </c>
      <c r="E1333" t="s">
        <v>756</v>
      </c>
      <c r="F1333" t="s">
        <v>757</v>
      </c>
      <c r="G1333" s="1">
        <v>237.83106808109119</v>
      </c>
      <c r="H1333" s="1">
        <v>819.48</v>
      </c>
      <c r="I1333" s="2">
        <v>194897.80367109261</v>
      </c>
      <c r="J1333" s="3">
        <v>1.2341368590839119E-3</v>
      </c>
      <c r="K1333" s="4">
        <v>157922358.63999999</v>
      </c>
      <c r="L1333" s="5">
        <v>6850001</v>
      </c>
      <c r="M1333" s="6">
        <v>23.054355560000001</v>
      </c>
      <c r="N1333" s="7" t="str">
        <f>IF(ISNUMBER(_xll.BDP($C1333, "DELTA_MID")),_xll.BDP($C1333, "DELTA_MID")," ")</f>
        <v xml:space="preserve"> </v>
      </c>
      <c r="O1333" s="7" t="str">
        <f>IF(ISNUMBER(N1333),_xll.BDP($C1333, "OPT_UNDL_TICKER")," ")</f>
        <v xml:space="preserve"> </v>
      </c>
      <c r="P1333" s="8" t="str">
        <f>IF(ISNUMBER(N1333),_xll.BDP($C1333, "OPT_UNDL_PX")," ")</f>
        <v xml:space="preserve"> </v>
      </c>
      <c r="Q1333" s="7" t="str">
        <f t="shared" si="20"/>
        <v xml:space="preserve"> </v>
      </c>
      <c r="R1333" s="8" t="str">
        <f>IF(ISNUMBER(_xll.BDP($T1333&amp;" Index","DUR_ADJ_OAS_MID")),_xll.BDP($T1333&amp;" Index","DUR_ADJ_OAS_MID"),IF(ISNUMBER(_xll.BDP($T1333&amp;" Govt","DUR_ADJ_OAS_MID")),_xll.BDP($T1333&amp;" Govt","DUR_ADJ_OAS_MID")," "))</f>
        <v xml:space="preserve"> </v>
      </c>
      <c r="S1333" s="7" t="str">
        <f ca="1">IF(AND(A1332="SVOL",C1332="Cash"),                                     SUM(INDIRECT(ADDRESS(ROW()-(COUNTIF(A:A,"SVOL")),COLUMN())):INDIRECT(ADDRESS(ROW()-1,COLUMN()))),                                    IF(AND(A1333="TYA",C1333="Cash"), SUM(INDIRECT(ADDRESS(ROW()-(COUNTIF(A:A,"TYA")-1),COLUMN())):INDIRECT(ADDRESS(ROW()-1,COLUMN()))),                                    IF(AND(A1333="SVOL",ISNUMBER(FIND(" Govt",C1333))),"", IF(AND(A1333="SVOL",ISNUMBER(FIND(" Index",C1333))),J1333,                                    IF(ISNUMBER(N1333),Q1333*N1333,IF(ISNUMBER(R1333),J1333*R1333," "))))))</f>
        <v xml:space="preserve"> </v>
      </c>
      <c r="AB1333" s="8" t="s">
        <v>4216</v>
      </c>
      <c r="AG1333" s="17" t="s">
        <v>6276</v>
      </c>
    </row>
    <row r="1334" spans="1:33" x14ac:dyDescent="0.35">
      <c r="A1334" t="s">
        <v>1560</v>
      </c>
      <c r="B1334" t="s">
        <v>2022</v>
      </c>
      <c r="C1334" t="s">
        <v>2023</v>
      </c>
      <c r="D1334" t="s">
        <v>2024</v>
      </c>
      <c r="E1334" t="s">
        <v>2025</v>
      </c>
      <c r="F1334" t="s">
        <v>2026</v>
      </c>
      <c r="G1334" s="1">
        <v>644.32804668907863</v>
      </c>
      <c r="H1334" s="1">
        <v>118.78</v>
      </c>
      <c r="I1334" s="2">
        <v>76533.285385728756</v>
      </c>
      <c r="J1334" s="3">
        <v>4.8462602790903169E-4</v>
      </c>
      <c r="K1334" s="4">
        <v>157922358.63999999</v>
      </c>
      <c r="L1334" s="5">
        <v>6850001</v>
      </c>
      <c r="M1334" s="6">
        <v>23.054355560000001</v>
      </c>
      <c r="N1334" s="7" t="str">
        <f>IF(ISNUMBER(_xll.BDP($C1334, "DELTA_MID")),_xll.BDP($C1334, "DELTA_MID")," ")</f>
        <v xml:space="preserve"> </v>
      </c>
      <c r="O1334" s="7" t="str">
        <f>IF(ISNUMBER(N1334),_xll.BDP($C1334, "OPT_UNDL_TICKER")," ")</f>
        <v xml:space="preserve"> </v>
      </c>
      <c r="P1334" s="8" t="str">
        <f>IF(ISNUMBER(N1334),_xll.BDP($C1334, "OPT_UNDL_PX")," ")</f>
        <v xml:space="preserve"> </v>
      </c>
      <c r="Q1334" s="7" t="str">
        <f t="shared" si="20"/>
        <v xml:space="preserve"> </v>
      </c>
      <c r="R1334" s="8" t="str">
        <f>IF(ISNUMBER(_xll.BDP($T1334&amp;" Index","DUR_ADJ_OAS_MID")),_xll.BDP($T1334&amp;" Index","DUR_ADJ_OAS_MID"),IF(ISNUMBER(_xll.BDP($T1334&amp;" Govt","DUR_ADJ_OAS_MID")),_xll.BDP($T1334&amp;" Govt","DUR_ADJ_OAS_MID")," "))</f>
        <v xml:space="preserve"> </v>
      </c>
      <c r="S1334" s="7" t="str">
        <f ca="1">IF(AND(A1333="SVOL",C1333="Cash"),                                     SUM(INDIRECT(ADDRESS(ROW()-(COUNTIF(A:A,"SVOL")),COLUMN())):INDIRECT(ADDRESS(ROW()-1,COLUMN()))),                                    IF(AND(A1334="TYA",C1334="Cash"), SUM(INDIRECT(ADDRESS(ROW()-(COUNTIF(A:A,"TYA")-1),COLUMN())):INDIRECT(ADDRESS(ROW()-1,COLUMN()))),                                    IF(AND(A1334="SVOL",ISNUMBER(FIND(" Govt",C1334))),"", IF(AND(A1334="SVOL",ISNUMBER(FIND(" Index",C1334))),J1334,                                    IF(ISNUMBER(N1334),Q1334*N1334,IF(ISNUMBER(R1334),J1334*R1334," "))))))</f>
        <v xml:space="preserve"> </v>
      </c>
      <c r="AB1334" s="8" t="s">
        <v>4216</v>
      </c>
      <c r="AG1334" s="17" t="s">
        <v>6276</v>
      </c>
    </row>
    <row r="1335" spans="1:33" x14ac:dyDescent="0.35">
      <c r="A1335" t="s">
        <v>1560</v>
      </c>
      <c r="B1335" t="s">
        <v>2027</v>
      </c>
      <c r="C1335" t="s">
        <v>2028</v>
      </c>
      <c r="D1335" t="s">
        <v>2029</v>
      </c>
      <c r="E1335" t="s">
        <v>2030</v>
      </c>
      <c r="G1335" s="1">
        <v>754.74961401244241</v>
      </c>
      <c r="H1335" s="1">
        <v>217.0684</v>
      </c>
      <c r="I1335" s="2">
        <v>163832.29111429839</v>
      </c>
      <c r="J1335" s="3">
        <v>1.037423025625971E-3</v>
      </c>
      <c r="K1335" s="4">
        <v>157922358.63999999</v>
      </c>
      <c r="L1335" s="5">
        <v>6850001</v>
      </c>
      <c r="M1335" s="6">
        <v>23.054355560000001</v>
      </c>
      <c r="N1335" s="7" t="str">
        <f>IF(ISNUMBER(_xll.BDP($C1335, "DELTA_MID")),_xll.BDP($C1335, "DELTA_MID")," ")</f>
        <v xml:space="preserve"> </v>
      </c>
      <c r="O1335" s="7" t="str">
        <f>IF(ISNUMBER(N1335),_xll.BDP($C1335, "OPT_UNDL_TICKER")," ")</f>
        <v xml:space="preserve"> </v>
      </c>
      <c r="P1335" s="8" t="str">
        <f>IF(ISNUMBER(N1335),_xll.BDP($C1335, "OPT_UNDL_PX")," ")</f>
        <v xml:space="preserve"> </v>
      </c>
      <c r="Q1335" s="7" t="str">
        <f t="shared" si="20"/>
        <v xml:space="preserve"> </v>
      </c>
      <c r="R1335" s="8" t="str">
        <f>IF(ISNUMBER(_xll.BDP($T1335&amp;" Index","DUR_ADJ_OAS_MID")),_xll.BDP($T1335&amp;" Index","DUR_ADJ_OAS_MID"),IF(ISNUMBER(_xll.BDP($T1335&amp;" Govt","DUR_ADJ_OAS_MID")),_xll.BDP($T1335&amp;" Govt","DUR_ADJ_OAS_MID")," "))</f>
        <v xml:space="preserve"> </v>
      </c>
      <c r="S1335" s="7" t="str">
        <f ca="1">IF(AND(A1334="SVOL",C1334="Cash"),                                     SUM(INDIRECT(ADDRESS(ROW()-(COUNTIF(A:A,"SVOL")),COLUMN())):INDIRECT(ADDRESS(ROW()-1,COLUMN()))),                                    IF(AND(A1335="TYA",C1335="Cash"), SUM(INDIRECT(ADDRESS(ROW()-(COUNTIF(A:A,"TYA")-1),COLUMN())):INDIRECT(ADDRESS(ROW()-1,COLUMN()))),                                    IF(AND(A1335="SVOL",ISNUMBER(FIND(" Govt",C1335))),"", IF(AND(A1335="SVOL",ISNUMBER(FIND(" Index",C1335))),J1335,                                    IF(ISNUMBER(N1335),Q1335*N1335,IF(ISNUMBER(R1335),J1335*R1335," "))))))</f>
        <v xml:space="preserve"> </v>
      </c>
      <c r="AB1335" s="8" t="s">
        <v>4216</v>
      </c>
      <c r="AG1335" s="17" t="s">
        <v>6276</v>
      </c>
    </row>
    <row r="1336" spans="1:33" x14ac:dyDescent="0.35">
      <c r="A1336" t="s">
        <v>1560</v>
      </c>
      <c r="B1336" t="s">
        <v>758</v>
      </c>
      <c r="C1336" t="s">
        <v>2031</v>
      </c>
      <c r="D1336" t="s">
        <v>760</v>
      </c>
      <c r="E1336" t="s">
        <v>761</v>
      </c>
      <c r="F1336" t="s">
        <v>762</v>
      </c>
      <c r="G1336" s="1">
        <v>9746.2200960577775</v>
      </c>
      <c r="H1336" s="1">
        <v>53.63</v>
      </c>
      <c r="I1336" s="2">
        <v>522689.78375157871</v>
      </c>
      <c r="J1336" s="3">
        <v>3.3097896222732022E-3</v>
      </c>
      <c r="K1336" s="4">
        <v>157922358.63999999</v>
      </c>
      <c r="L1336" s="5">
        <v>6850001</v>
      </c>
      <c r="M1336" s="6">
        <v>23.054355560000001</v>
      </c>
      <c r="N1336" s="7" t="str">
        <f>IF(ISNUMBER(_xll.BDP($C1336, "DELTA_MID")),_xll.BDP($C1336, "DELTA_MID")," ")</f>
        <v xml:space="preserve"> </v>
      </c>
      <c r="O1336" s="7" t="str">
        <f>IF(ISNUMBER(N1336),_xll.BDP($C1336, "OPT_UNDL_TICKER")," ")</f>
        <v xml:space="preserve"> </v>
      </c>
      <c r="P1336" s="8" t="str">
        <f>IF(ISNUMBER(N1336),_xll.BDP($C1336, "OPT_UNDL_PX")," ")</f>
        <v xml:space="preserve"> </v>
      </c>
      <c r="Q1336" s="7" t="str">
        <f t="shared" si="20"/>
        <v xml:space="preserve"> </v>
      </c>
      <c r="R1336" s="8" t="str">
        <f>IF(ISNUMBER(_xll.BDP($T1336&amp;" Index","DUR_ADJ_OAS_MID")),_xll.BDP($T1336&amp;" Index","DUR_ADJ_OAS_MID"),IF(ISNUMBER(_xll.BDP($T1336&amp;" Govt","DUR_ADJ_OAS_MID")),_xll.BDP($T1336&amp;" Govt","DUR_ADJ_OAS_MID")," "))</f>
        <v xml:space="preserve"> </v>
      </c>
      <c r="S1336" s="7" t="str">
        <f ca="1">IF(AND(A1335="SVOL",C1335="Cash"),                                     SUM(INDIRECT(ADDRESS(ROW()-(COUNTIF(A:A,"SVOL")),COLUMN())):INDIRECT(ADDRESS(ROW()-1,COLUMN()))),                                    IF(AND(A1336="TYA",C1336="Cash"), SUM(INDIRECT(ADDRESS(ROW()-(COUNTIF(A:A,"TYA")-1),COLUMN())):INDIRECT(ADDRESS(ROW()-1,COLUMN()))),                                    IF(AND(A1336="SVOL",ISNUMBER(FIND(" Govt",C1336))),"", IF(AND(A1336="SVOL",ISNUMBER(FIND(" Index",C1336))),J1336,                                    IF(ISNUMBER(N1336),Q1336*N1336,IF(ISNUMBER(R1336),J1336*R1336," "))))))</f>
        <v xml:space="preserve"> </v>
      </c>
      <c r="AB1336" s="8" t="s">
        <v>4216</v>
      </c>
      <c r="AG1336" s="17" t="s">
        <v>6276</v>
      </c>
    </row>
    <row r="1337" spans="1:33" x14ac:dyDescent="0.35">
      <c r="A1337" t="s">
        <v>1560</v>
      </c>
      <c r="B1337" t="s">
        <v>2032</v>
      </c>
      <c r="C1337" t="s">
        <v>2033</v>
      </c>
      <c r="D1337" t="s">
        <v>2034</v>
      </c>
      <c r="E1337" t="s">
        <v>2035</v>
      </c>
      <c r="G1337" s="1">
        <v>32160.584838883879</v>
      </c>
      <c r="H1337" s="1">
        <v>17.507819999999999</v>
      </c>
      <c r="I1337" s="2">
        <v>563061.73045390786</v>
      </c>
      <c r="J1337" s="3">
        <v>3.5654338961430029E-3</v>
      </c>
      <c r="K1337" s="4">
        <v>157922358.63999999</v>
      </c>
      <c r="L1337" s="5">
        <v>6850001</v>
      </c>
      <c r="M1337" s="6">
        <v>23.054355560000001</v>
      </c>
      <c r="N1337" s="7" t="str">
        <f>IF(ISNUMBER(_xll.BDP($C1337, "DELTA_MID")),_xll.BDP($C1337, "DELTA_MID")," ")</f>
        <v xml:space="preserve"> </v>
      </c>
      <c r="O1337" s="7" t="str">
        <f>IF(ISNUMBER(N1337),_xll.BDP($C1337, "OPT_UNDL_TICKER")," ")</f>
        <v xml:space="preserve"> </v>
      </c>
      <c r="P1337" s="8" t="str">
        <f>IF(ISNUMBER(N1337),_xll.BDP($C1337, "OPT_UNDL_PX")," ")</f>
        <v xml:space="preserve"> </v>
      </c>
      <c r="Q1337" s="7" t="str">
        <f t="shared" si="20"/>
        <v xml:space="preserve"> </v>
      </c>
      <c r="R1337" s="8" t="str">
        <f>IF(ISNUMBER(_xll.BDP($T1337&amp;" Index","DUR_ADJ_OAS_MID")),_xll.BDP($T1337&amp;" Index","DUR_ADJ_OAS_MID"),IF(ISNUMBER(_xll.BDP($T1337&amp;" Govt","DUR_ADJ_OAS_MID")),_xll.BDP($T1337&amp;" Govt","DUR_ADJ_OAS_MID")," "))</f>
        <v xml:space="preserve"> </v>
      </c>
      <c r="S1337" s="7" t="str">
        <f ca="1">IF(AND(A1336="SVOL",C1336="Cash"),                                     SUM(INDIRECT(ADDRESS(ROW()-(COUNTIF(A:A,"SVOL")),COLUMN())):INDIRECT(ADDRESS(ROW()-1,COLUMN()))),                                    IF(AND(A1337="TYA",C1337="Cash"), SUM(INDIRECT(ADDRESS(ROW()-(COUNTIF(A:A,"TYA")-1),COLUMN())):INDIRECT(ADDRESS(ROW()-1,COLUMN()))),                                    IF(AND(A1337="SVOL",ISNUMBER(FIND(" Govt",C1337))),"", IF(AND(A1337="SVOL",ISNUMBER(FIND(" Index",C1337))),J1337,                                    IF(ISNUMBER(N1337),Q1337*N1337,IF(ISNUMBER(R1337),J1337*R1337," "))))))</f>
        <v xml:space="preserve"> </v>
      </c>
      <c r="AB1337" s="8" t="s">
        <v>4216</v>
      </c>
      <c r="AG1337" s="17" t="s">
        <v>6276</v>
      </c>
    </row>
    <row r="1338" spans="1:33" x14ac:dyDescent="0.35">
      <c r="A1338" t="s">
        <v>1560</v>
      </c>
      <c r="B1338" t="s">
        <v>2036</v>
      </c>
      <c r="C1338" t="s">
        <v>2037</v>
      </c>
      <c r="D1338" t="s">
        <v>2038</v>
      </c>
      <c r="E1338" t="s">
        <v>2039</v>
      </c>
      <c r="G1338" s="1">
        <v>1022.91627751204</v>
      </c>
      <c r="H1338" s="1">
        <v>141.87373199999999</v>
      </c>
      <c r="I1338" s="2">
        <v>145124.94981418081</v>
      </c>
      <c r="J1338" s="3">
        <v>9.1896392039716058E-4</v>
      </c>
      <c r="K1338" s="4">
        <v>157922358.63999999</v>
      </c>
      <c r="L1338" s="5">
        <v>6850001</v>
      </c>
      <c r="M1338" s="6">
        <v>23.054355560000001</v>
      </c>
      <c r="N1338" s="7" t="str">
        <f>IF(ISNUMBER(_xll.BDP($C1338, "DELTA_MID")),_xll.BDP($C1338, "DELTA_MID")," ")</f>
        <v xml:space="preserve"> </v>
      </c>
      <c r="O1338" s="7" t="str">
        <f>IF(ISNUMBER(N1338),_xll.BDP($C1338, "OPT_UNDL_TICKER")," ")</f>
        <v xml:space="preserve"> </v>
      </c>
      <c r="P1338" s="8" t="str">
        <f>IF(ISNUMBER(N1338),_xll.BDP($C1338, "OPT_UNDL_PX")," ")</f>
        <v xml:space="preserve"> </v>
      </c>
      <c r="Q1338" s="7" t="str">
        <f t="shared" si="20"/>
        <v xml:space="preserve"> </v>
      </c>
      <c r="R1338" s="8" t="str">
        <f>IF(ISNUMBER(_xll.BDP($T1338&amp;" Index","DUR_ADJ_OAS_MID")),_xll.BDP($T1338&amp;" Index","DUR_ADJ_OAS_MID"),IF(ISNUMBER(_xll.BDP($T1338&amp;" Govt","DUR_ADJ_OAS_MID")),_xll.BDP($T1338&amp;" Govt","DUR_ADJ_OAS_MID")," "))</f>
        <v xml:space="preserve"> </v>
      </c>
      <c r="S1338" s="7" t="str">
        <f ca="1">IF(AND(A1337="SVOL",C1337="Cash"),                                     SUM(INDIRECT(ADDRESS(ROW()-(COUNTIF(A:A,"SVOL")),COLUMN())):INDIRECT(ADDRESS(ROW()-1,COLUMN()))),                                    IF(AND(A1338="TYA",C1338="Cash"), SUM(INDIRECT(ADDRESS(ROW()-(COUNTIF(A:A,"TYA")-1),COLUMN())):INDIRECT(ADDRESS(ROW()-1,COLUMN()))),                                    IF(AND(A1338="SVOL",ISNUMBER(FIND(" Govt",C1338))),"", IF(AND(A1338="SVOL",ISNUMBER(FIND(" Index",C1338))),J1338,                                    IF(ISNUMBER(N1338),Q1338*N1338,IF(ISNUMBER(R1338),J1338*R1338," "))))))</f>
        <v xml:space="preserve"> </v>
      </c>
      <c r="AB1338" s="8" t="s">
        <v>4216</v>
      </c>
      <c r="AG1338" s="17" t="s">
        <v>6276</v>
      </c>
    </row>
    <row r="1339" spans="1:33" x14ac:dyDescent="0.35">
      <c r="A1339" t="s">
        <v>1560</v>
      </c>
      <c r="B1339" t="s">
        <v>2040</v>
      </c>
      <c r="C1339" t="s">
        <v>2041</v>
      </c>
      <c r="D1339" t="s">
        <v>2042</v>
      </c>
      <c r="E1339" t="s">
        <v>2043</v>
      </c>
      <c r="F1339" t="s">
        <v>2044</v>
      </c>
      <c r="G1339" s="1">
        <v>8057.1341431553337</v>
      </c>
      <c r="H1339" s="1">
        <v>45.58</v>
      </c>
      <c r="I1339" s="2">
        <v>367244.17424502008</v>
      </c>
      <c r="J1339" s="3">
        <v>2.3254729565063701E-3</v>
      </c>
      <c r="K1339" s="4">
        <v>157922358.63999999</v>
      </c>
      <c r="L1339" s="5">
        <v>6850001</v>
      </c>
      <c r="M1339" s="6">
        <v>23.054355560000001</v>
      </c>
      <c r="N1339" s="7" t="str">
        <f>IF(ISNUMBER(_xll.BDP($C1339, "DELTA_MID")),_xll.BDP($C1339, "DELTA_MID")," ")</f>
        <v xml:space="preserve"> </v>
      </c>
      <c r="O1339" s="7" t="str">
        <f>IF(ISNUMBER(N1339),_xll.BDP($C1339, "OPT_UNDL_TICKER")," ")</f>
        <v xml:space="preserve"> </v>
      </c>
      <c r="P1339" s="8" t="str">
        <f>IF(ISNUMBER(N1339),_xll.BDP($C1339, "OPT_UNDL_PX")," ")</f>
        <v xml:space="preserve"> </v>
      </c>
      <c r="Q1339" s="7" t="str">
        <f t="shared" si="20"/>
        <v xml:space="preserve"> </v>
      </c>
      <c r="R1339" s="8" t="str">
        <f>IF(ISNUMBER(_xll.BDP($T1339&amp;" Index","DUR_ADJ_OAS_MID")),_xll.BDP($T1339&amp;" Index","DUR_ADJ_OAS_MID"),IF(ISNUMBER(_xll.BDP($T1339&amp;" Govt","DUR_ADJ_OAS_MID")),_xll.BDP($T1339&amp;" Govt","DUR_ADJ_OAS_MID")," "))</f>
        <v xml:space="preserve"> </v>
      </c>
      <c r="S1339" s="7" t="str">
        <f ca="1">IF(AND(A1338="SVOL",C1338="Cash"),                                     SUM(INDIRECT(ADDRESS(ROW()-(COUNTIF(A:A,"SVOL")),COLUMN())):INDIRECT(ADDRESS(ROW()-1,COLUMN()))),                                    IF(AND(A1339="TYA",C1339="Cash"), SUM(INDIRECT(ADDRESS(ROW()-(COUNTIF(A:A,"TYA")-1),COLUMN())):INDIRECT(ADDRESS(ROW()-1,COLUMN()))),                                    IF(AND(A1339="SVOL",ISNUMBER(FIND(" Govt",C1339))),"", IF(AND(A1339="SVOL",ISNUMBER(FIND(" Index",C1339))),J1339,                                    IF(ISNUMBER(N1339),Q1339*N1339,IF(ISNUMBER(R1339),J1339*R1339," "))))))</f>
        <v xml:space="preserve"> </v>
      </c>
      <c r="AB1339" s="8" t="s">
        <v>4216</v>
      </c>
      <c r="AG1339" s="17" t="s">
        <v>6276</v>
      </c>
    </row>
    <row r="1340" spans="1:33" x14ac:dyDescent="0.35">
      <c r="A1340" t="s">
        <v>1560</v>
      </c>
      <c r="B1340" t="s">
        <v>2045</v>
      </c>
      <c r="C1340" t="s">
        <v>2046</v>
      </c>
      <c r="D1340" t="s">
        <v>2047</v>
      </c>
      <c r="E1340" t="s">
        <v>2048</v>
      </c>
      <c r="F1340" t="s">
        <v>2049</v>
      </c>
      <c r="G1340" s="1">
        <v>24312.15959220787</v>
      </c>
      <c r="H1340" s="1">
        <v>50.4</v>
      </c>
      <c r="I1340" s="2">
        <v>1225332.8434472771</v>
      </c>
      <c r="J1340" s="3">
        <v>7.7590839827851544E-3</v>
      </c>
      <c r="K1340" s="4">
        <v>157922358.63999999</v>
      </c>
      <c r="L1340" s="5">
        <v>6850001</v>
      </c>
      <c r="M1340" s="6">
        <v>23.054355560000001</v>
      </c>
      <c r="N1340" s="7" t="str">
        <f>IF(ISNUMBER(_xll.BDP($C1340, "DELTA_MID")),_xll.BDP($C1340, "DELTA_MID")," ")</f>
        <v xml:space="preserve"> </v>
      </c>
      <c r="O1340" s="7" t="str">
        <f>IF(ISNUMBER(N1340),_xll.BDP($C1340, "OPT_UNDL_TICKER")," ")</f>
        <v xml:space="preserve"> </v>
      </c>
      <c r="P1340" s="8" t="str">
        <f>IF(ISNUMBER(N1340),_xll.BDP($C1340, "OPT_UNDL_PX")," ")</f>
        <v xml:space="preserve"> </v>
      </c>
      <c r="Q1340" s="7" t="str">
        <f t="shared" si="20"/>
        <v xml:space="preserve"> </v>
      </c>
      <c r="R1340" s="8" t="str">
        <f>IF(ISNUMBER(_xll.BDP($T1340&amp;" Index","DUR_ADJ_OAS_MID")),_xll.BDP($T1340&amp;" Index","DUR_ADJ_OAS_MID"),IF(ISNUMBER(_xll.BDP($T1340&amp;" Govt","DUR_ADJ_OAS_MID")),_xll.BDP($T1340&amp;" Govt","DUR_ADJ_OAS_MID")," "))</f>
        <v xml:space="preserve"> </v>
      </c>
      <c r="S1340" s="7" t="str">
        <f ca="1">IF(AND(A1339="SVOL",C1339="Cash"),                                     SUM(INDIRECT(ADDRESS(ROW()-(COUNTIF(A:A,"SVOL")),COLUMN())):INDIRECT(ADDRESS(ROW()-1,COLUMN()))),                                    IF(AND(A1340="TYA",C1340="Cash"), SUM(INDIRECT(ADDRESS(ROW()-(COUNTIF(A:A,"TYA")-1),COLUMN())):INDIRECT(ADDRESS(ROW()-1,COLUMN()))),                                    IF(AND(A1340="SVOL",ISNUMBER(FIND(" Govt",C1340))),"", IF(AND(A1340="SVOL",ISNUMBER(FIND(" Index",C1340))),J1340,                                    IF(ISNUMBER(N1340),Q1340*N1340,IF(ISNUMBER(R1340),J1340*R1340," "))))))</f>
        <v xml:space="preserve"> </v>
      </c>
      <c r="AB1340" s="8" t="s">
        <v>4216</v>
      </c>
      <c r="AG1340" s="17" t="s">
        <v>6276</v>
      </c>
    </row>
    <row r="1341" spans="1:33" x14ac:dyDescent="0.35">
      <c r="A1341" t="s">
        <v>1560</v>
      </c>
      <c r="B1341" t="s">
        <v>2050</v>
      </c>
      <c r="C1341" t="s">
        <v>2051</v>
      </c>
      <c r="D1341" t="s">
        <v>2052</v>
      </c>
      <c r="E1341" t="s">
        <v>2053</v>
      </c>
      <c r="G1341" s="1">
        <v>18304.498275526839</v>
      </c>
      <c r="H1341" s="1">
        <v>4.5430000000000001</v>
      </c>
      <c r="I1341" s="2">
        <v>83157.335665718434</v>
      </c>
      <c r="J1341" s="3">
        <v>5.2657100857570144E-4</v>
      </c>
      <c r="K1341" s="4">
        <v>157922358.63999999</v>
      </c>
      <c r="L1341" s="5">
        <v>6850001</v>
      </c>
      <c r="M1341" s="6">
        <v>23.054355560000001</v>
      </c>
      <c r="N1341" s="7" t="str">
        <f>IF(ISNUMBER(_xll.BDP($C1341, "DELTA_MID")),_xll.BDP($C1341, "DELTA_MID")," ")</f>
        <v xml:space="preserve"> </v>
      </c>
      <c r="O1341" s="7" t="str">
        <f>IF(ISNUMBER(N1341),_xll.BDP($C1341, "OPT_UNDL_TICKER")," ")</f>
        <v xml:space="preserve"> </v>
      </c>
      <c r="P1341" s="8" t="str">
        <f>IF(ISNUMBER(N1341),_xll.BDP($C1341, "OPT_UNDL_PX")," ")</f>
        <v xml:space="preserve"> </v>
      </c>
      <c r="Q1341" s="7" t="str">
        <f t="shared" si="20"/>
        <v xml:space="preserve"> </v>
      </c>
      <c r="R1341" s="8" t="str">
        <f>IF(ISNUMBER(_xll.BDP($T1341&amp;" Index","DUR_ADJ_OAS_MID")),_xll.BDP($T1341&amp;" Index","DUR_ADJ_OAS_MID"),IF(ISNUMBER(_xll.BDP($T1341&amp;" Govt","DUR_ADJ_OAS_MID")),_xll.BDP($T1341&amp;" Govt","DUR_ADJ_OAS_MID")," "))</f>
        <v xml:space="preserve"> </v>
      </c>
      <c r="S1341" s="7" t="str">
        <f ca="1">IF(AND(A1340="SVOL",C1340="Cash"),                                     SUM(INDIRECT(ADDRESS(ROW()-(COUNTIF(A:A,"SVOL")),COLUMN())):INDIRECT(ADDRESS(ROW()-1,COLUMN()))),                                    IF(AND(A1341="TYA",C1341="Cash"), SUM(INDIRECT(ADDRESS(ROW()-(COUNTIF(A:A,"TYA")-1),COLUMN())):INDIRECT(ADDRESS(ROW()-1,COLUMN()))),                                    IF(AND(A1341="SVOL",ISNUMBER(FIND(" Govt",C1341))),"", IF(AND(A1341="SVOL",ISNUMBER(FIND(" Index",C1341))),J1341,                                    IF(ISNUMBER(N1341),Q1341*N1341,IF(ISNUMBER(R1341),J1341*R1341," "))))))</f>
        <v xml:space="preserve"> </v>
      </c>
      <c r="AB1341" s="8" t="s">
        <v>4216</v>
      </c>
      <c r="AG1341" s="17" t="s">
        <v>6276</v>
      </c>
    </row>
    <row r="1342" spans="1:33" x14ac:dyDescent="0.35">
      <c r="A1342" t="s">
        <v>1560</v>
      </c>
      <c r="B1342" t="s">
        <v>2054</v>
      </c>
      <c r="C1342" t="s">
        <v>2055</v>
      </c>
      <c r="D1342" t="s">
        <v>2056</v>
      </c>
      <c r="E1342" t="s">
        <v>2057</v>
      </c>
      <c r="F1342" t="s">
        <v>2058</v>
      </c>
      <c r="G1342" s="1">
        <v>11918.248728022851</v>
      </c>
      <c r="H1342" s="1">
        <v>128.18</v>
      </c>
      <c r="I1342" s="2">
        <v>1527681.121957968</v>
      </c>
      <c r="J1342" s="3">
        <v>9.6736214878886933E-3</v>
      </c>
      <c r="K1342" s="4">
        <v>157922358.63999999</v>
      </c>
      <c r="L1342" s="5">
        <v>6850001</v>
      </c>
      <c r="M1342" s="6">
        <v>23.054355560000001</v>
      </c>
      <c r="N1342" s="7" t="str">
        <f>IF(ISNUMBER(_xll.BDP($C1342, "DELTA_MID")),_xll.BDP($C1342, "DELTA_MID")," ")</f>
        <v xml:space="preserve"> </v>
      </c>
      <c r="O1342" s="7" t="str">
        <f>IF(ISNUMBER(N1342),_xll.BDP($C1342, "OPT_UNDL_TICKER")," ")</f>
        <v xml:space="preserve"> </v>
      </c>
      <c r="P1342" s="8" t="str">
        <f>IF(ISNUMBER(N1342),_xll.BDP($C1342, "OPT_UNDL_PX")," ")</f>
        <v xml:space="preserve"> </v>
      </c>
      <c r="Q1342" s="7" t="str">
        <f t="shared" si="20"/>
        <v xml:space="preserve"> </v>
      </c>
      <c r="R1342" s="8" t="str">
        <f>IF(ISNUMBER(_xll.BDP($T1342&amp;" Index","DUR_ADJ_OAS_MID")),_xll.BDP($T1342&amp;" Index","DUR_ADJ_OAS_MID"),IF(ISNUMBER(_xll.BDP($T1342&amp;" Govt","DUR_ADJ_OAS_MID")),_xll.BDP($T1342&amp;" Govt","DUR_ADJ_OAS_MID")," "))</f>
        <v xml:space="preserve"> </v>
      </c>
      <c r="S1342" s="7" t="str">
        <f ca="1">IF(AND(A1341="SVOL",C1341="Cash"),                                     SUM(INDIRECT(ADDRESS(ROW()-(COUNTIF(A:A,"SVOL")),COLUMN())):INDIRECT(ADDRESS(ROW()-1,COLUMN()))),                                    IF(AND(A1342="TYA",C1342="Cash"), SUM(INDIRECT(ADDRESS(ROW()-(COUNTIF(A:A,"TYA")-1),COLUMN())):INDIRECT(ADDRESS(ROW()-1,COLUMN()))),                                    IF(AND(A1342="SVOL",ISNUMBER(FIND(" Govt",C1342))),"", IF(AND(A1342="SVOL",ISNUMBER(FIND(" Index",C1342))),J1342,                                    IF(ISNUMBER(N1342),Q1342*N1342,IF(ISNUMBER(R1342),J1342*R1342," "))))))</f>
        <v xml:space="preserve"> </v>
      </c>
      <c r="AB1342" s="8" t="s">
        <v>4216</v>
      </c>
      <c r="AG1342" s="17" t="s">
        <v>6276</v>
      </c>
    </row>
    <row r="1343" spans="1:33" x14ac:dyDescent="0.35">
      <c r="A1343" t="s">
        <v>1560</v>
      </c>
      <c r="B1343" t="s">
        <v>2059</v>
      </c>
      <c r="C1343" t="s">
        <v>2060</v>
      </c>
      <c r="D1343" t="s">
        <v>2061</v>
      </c>
      <c r="E1343" t="s">
        <v>2062</v>
      </c>
      <c r="G1343" s="1">
        <v>1635.6953049658721</v>
      </c>
      <c r="H1343" s="1">
        <v>47.494394999999997</v>
      </c>
      <c r="I1343" s="2">
        <v>77686.358913694581</v>
      </c>
      <c r="J1343" s="3">
        <v>4.9192754960548999E-4</v>
      </c>
      <c r="K1343" s="4">
        <v>157922358.63999999</v>
      </c>
      <c r="L1343" s="5">
        <v>6850001</v>
      </c>
      <c r="M1343" s="6">
        <v>23.054355560000001</v>
      </c>
      <c r="N1343" s="7" t="str">
        <f>IF(ISNUMBER(_xll.BDP($C1343, "DELTA_MID")),_xll.BDP($C1343, "DELTA_MID")," ")</f>
        <v xml:space="preserve"> </v>
      </c>
      <c r="O1343" s="7" t="str">
        <f>IF(ISNUMBER(N1343),_xll.BDP($C1343, "OPT_UNDL_TICKER")," ")</f>
        <v xml:space="preserve"> </v>
      </c>
      <c r="P1343" s="8" t="str">
        <f>IF(ISNUMBER(N1343),_xll.BDP($C1343, "OPT_UNDL_PX")," ")</f>
        <v xml:space="preserve"> </v>
      </c>
      <c r="Q1343" s="7" t="str">
        <f t="shared" si="20"/>
        <v xml:space="preserve"> </v>
      </c>
      <c r="R1343" s="8" t="str">
        <f>IF(ISNUMBER(_xll.BDP($T1343&amp;" Index","DUR_ADJ_OAS_MID")),_xll.BDP($T1343&amp;" Index","DUR_ADJ_OAS_MID"),IF(ISNUMBER(_xll.BDP($T1343&amp;" Govt","DUR_ADJ_OAS_MID")),_xll.BDP($T1343&amp;" Govt","DUR_ADJ_OAS_MID")," "))</f>
        <v xml:space="preserve"> </v>
      </c>
      <c r="S1343" s="7" t="str">
        <f ca="1">IF(AND(A1342="SVOL",C1342="Cash"),                                     SUM(INDIRECT(ADDRESS(ROW()-(COUNTIF(A:A,"SVOL")),COLUMN())):INDIRECT(ADDRESS(ROW()-1,COLUMN()))),                                    IF(AND(A1343="TYA",C1343="Cash"), SUM(INDIRECT(ADDRESS(ROW()-(COUNTIF(A:A,"TYA")-1),COLUMN())):INDIRECT(ADDRESS(ROW()-1,COLUMN()))),                                    IF(AND(A1343="SVOL",ISNUMBER(FIND(" Govt",C1343))),"", IF(AND(A1343="SVOL",ISNUMBER(FIND(" Index",C1343))),J1343,                                    IF(ISNUMBER(N1343),Q1343*N1343,IF(ISNUMBER(R1343),J1343*R1343," "))))))</f>
        <v xml:space="preserve"> </v>
      </c>
      <c r="AB1343" s="8" t="s">
        <v>4216</v>
      </c>
      <c r="AG1343" s="17" t="s">
        <v>6276</v>
      </c>
    </row>
    <row r="1344" spans="1:33" x14ac:dyDescent="0.35">
      <c r="A1344" t="s">
        <v>1560</v>
      </c>
      <c r="B1344" t="s">
        <v>2063</v>
      </c>
      <c r="C1344" t="s">
        <v>2064</v>
      </c>
      <c r="D1344" t="s">
        <v>2065</v>
      </c>
      <c r="E1344" t="s">
        <v>2066</v>
      </c>
      <c r="G1344" s="1">
        <v>1055.6787205640269</v>
      </c>
      <c r="H1344" s="1">
        <v>369.9</v>
      </c>
      <c r="I1344" s="2">
        <v>390495.55873663363</v>
      </c>
      <c r="J1344" s="3">
        <v>2.4727059682967869E-3</v>
      </c>
      <c r="K1344" s="4">
        <v>157922358.63999999</v>
      </c>
      <c r="L1344" s="5">
        <v>6850001</v>
      </c>
      <c r="M1344" s="6">
        <v>23.054355560000001</v>
      </c>
      <c r="N1344" s="7" t="str">
        <f>IF(ISNUMBER(_xll.BDP($C1344, "DELTA_MID")),_xll.BDP($C1344, "DELTA_MID")," ")</f>
        <v xml:space="preserve"> </v>
      </c>
      <c r="O1344" s="7" t="str">
        <f>IF(ISNUMBER(N1344),_xll.BDP($C1344, "OPT_UNDL_TICKER")," ")</f>
        <v xml:space="preserve"> </v>
      </c>
      <c r="P1344" s="8" t="str">
        <f>IF(ISNUMBER(N1344),_xll.BDP($C1344, "OPT_UNDL_PX")," ")</f>
        <v xml:space="preserve"> </v>
      </c>
      <c r="Q1344" s="7" t="str">
        <f t="shared" si="20"/>
        <v xml:space="preserve"> </v>
      </c>
      <c r="R1344" s="8" t="str">
        <f>IF(ISNUMBER(_xll.BDP($T1344&amp;" Index","DUR_ADJ_OAS_MID")),_xll.BDP($T1344&amp;" Index","DUR_ADJ_OAS_MID"),IF(ISNUMBER(_xll.BDP($T1344&amp;" Govt","DUR_ADJ_OAS_MID")),_xll.BDP($T1344&amp;" Govt","DUR_ADJ_OAS_MID")," "))</f>
        <v xml:space="preserve"> </v>
      </c>
      <c r="S1344" s="7" t="str">
        <f ca="1">IF(AND(A1343="SVOL",C1343="Cash"),                                     SUM(INDIRECT(ADDRESS(ROW()-(COUNTIF(A:A,"SVOL")),COLUMN())):INDIRECT(ADDRESS(ROW()-1,COLUMN()))),                                    IF(AND(A1344="TYA",C1344="Cash"), SUM(INDIRECT(ADDRESS(ROW()-(COUNTIF(A:A,"TYA")-1),COLUMN())):INDIRECT(ADDRESS(ROW()-1,COLUMN()))),                                    IF(AND(A1344="SVOL",ISNUMBER(FIND(" Govt",C1344))),"", IF(AND(A1344="SVOL",ISNUMBER(FIND(" Index",C1344))),J1344,                                    IF(ISNUMBER(N1344),Q1344*N1344,IF(ISNUMBER(R1344),J1344*R1344," "))))))</f>
        <v xml:space="preserve"> </v>
      </c>
      <c r="AB1344" s="8" t="s">
        <v>4216</v>
      </c>
      <c r="AG1344" s="17" t="s">
        <v>6276</v>
      </c>
    </row>
    <row r="1345" spans="1:33" x14ac:dyDescent="0.35">
      <c r="A1345" t="s">
        <v>1560</v>
      </c>
      <c r="B1345" t="s">
        <v>2067</v>
      </c>
      <c r="C1345" t="s">
        <v>2068</v>
      </c>
      <c r="D1345" t="s">
        <v>2069</v>
      </c>
      <c r="E1345" t="s">
        <v>2070</v>
      </c>
      <c r="F1345" t="s">
        <v>2071</v>
      </c>
      <c r="G1345" s="1">
        <v>22211.722965430479</v>
      </c>
      <c r="H1345" s="1">
        <v>60.95</v>
      </c>
      <c r="I1345" s="2">
        <v>1353804.5147429879</v>
      </c>
      <c r="J1345" s="3">
        <v>8.5725955868549437E-3</v>
      </c>
      <c r="K1345" s="4">
        <v>157922358.63999999</v>
      </c>
      <c r="L1345" s="5">
        <v>6850001</v>
      </c>
      <c r="M1345" s="6">
        <v>23.054355560000001</v>
      </c>
      <c r="N1345" s="7" t="str">
        <f>IF(ISNUMBER(_xll.BDP($C1345, "DELTA_MID")),_xll.BDP($C1345, "DELTA_MID")," ")</f>
        <v xml:space="preserve"> </v>
      </c>
      <c r="O1345" s="7" t="str">
        <f>IF(ISNUMBER(N1345),_xll.BDP($C1345, "OPT_UNDL_TICKER")," ")</f>
        <v xml:space="preserve"> </v>
      </c>
      <c r="P1345" s="8" t="str">
        <f>IF(ISNUMBER(N1345),_xll.BDP($C1345, "OPT_UNDL_PX")," ")</f>
        <v xml:space="preserve"> </v>
      </c>
      <c r="Q1345" s="7" t="str">
        <f t="shared" ref="Q1345:Q1408" si="21">IF(ISNUMBER(N1345),+G1345*100*P1345/K1345," ")</f>
        <v xml:space="preserve"> </v>
      </c>
      <c r="R1345" s="8" t="str">
        <f>IF(ISNUMBER(_xll.BDP($T1345&amp;" Index","DUR_ADJ_OAS_MID")),_xll.BDP($T1345&amp;" Index","DUR_ADJ_OAS_MID"),IF(ISNUMBER(_xll.BDP($T1345&amp;" Govt","DUR_ADJ_OAS_MID")),_xll.BDP($T1345&amp;" Govt","DUR_ADJ_OAS_MID")," "))</f>
        <v xml:space="preserve"> </v>
      </c>
      <c r="S1345" s="7" t="str">
        <f ca="1">IF(AND(A1344="SVOL",C1344="Cash"),                                     SUM(INDIRECT(ADDRESS(ROW()-(COUNTIF(A:A,"SVOL")),COLUMN())):INDIRECT(ADDRESS(ROW()-1,COLUMN()))),                                    IF(AND(A1345="TYA",C1345="Cash"), SUM(INDIRECT(ADDRESS(ROW()-(COUNTIF(A:A,"TYA")-1),COLUMN())):INDIRECT(ADDRESS(ROW()-1,COLUMN()))),                                    IF(AND(A1345="SVOL",ISNUMBER(FIND(" Govt",C1345))),"", IF(AND(A1345="SVOL",ISNUMBER(FIND(" Index",C1345))),J1345,                                    IF(ISNUMBER(N1345),Q1345*N1345,IF(ISNUMBER(R1345),J1345*R1345," "))))))</f>
        <v xml:space="preserve"> </v>
      </c>
      <c r="AB1345" s="8" t="s">
        <v>4216</v>
      </c>
      <c r="AG1345" s="17" t="s">
        <v>6276</v>
      </c>
    </row>
    <row r="1346" spans="1:33" x14ac:dyDescent="0.35">
      <c r="A1346" t="s">
        <v>1560</v>
      </c>
      <c r="B1346" t="s">
        <v>2072</v>
      </c>
      <c r="C1346" t="s">
        <v>2073</v>
      </c>
      <c r="D1346" t="s">
        <v>2074</v>
      </c>
      <c r="E1346" t="s">
        <v>2075</v>
      </c>
      <c r="F1346" t="s">
        <v>2076</v>
      </c>
      <c r="G1346" s="1">
        <v>2061.6070646417038</v>
      </c>
      <c r="H1346" s="1">
        <v>94.76</v>
      </c>
      <c r="I1346" s="2">
        <v>195357.8854454479</v>
      </c>
      <c r="J1346" s="3">
        <v>1.2370502006671901E-3</v>
      </c>
      <c r="K1346" s="4">
        <v>157922358.63999999</v>
      </c>
      <c r="L1346" s="5">
        <v>6850001</v>
      </c>
      <c r="M1346" s="6">
        <v>23.054355560000001</v>
      </c>
      <c r="N1346" s="7" t="str">
        <f>IF(ISNUMBER(_xll.BDP($C1346, "DELTA_MID")),_xll.BDP($C1346, "DELTA_MID")," ")</f>
        <v xml:space="preserve"> </v>
      </c>
      <c r="O1346" s="7" t="str">
        <f>IF(ISNUMBER(N1346),_xll.BDP($C1346, "OPT_UNDL_TICKER")," ")</f>
        <v xml:space="preserve"> </v>
      </c>
      <c r="P1346" s="8" t="str">
        <f>IF(ISNUMBER(N1346),_xll.BDP($C1346, "OPT_UNDL_PX")," ")</f>
        <v xml:space="preserve"> </v>
      </c>
      <c r="Q1346" s="7" t="str">
        <f t="shared" si="21"/>
        <v xml:space="preserve"> </v>
      </c>
      <c r="R1346" s="8" t="str">
        <f>IF(ISNUMBER(_xll.BDP($T1346&amp;" Index","DUR_ADJ_OAS_MID")),_xll.BDP($T1346&amp;" Index","DUR_ADJ_OAS_MID"),IF(ISNUMBER(_xll.BDP($T1346&amp;" Govt","DUR_ADJ_OAS_MID")),_xll.BDP($T1346&amp;" Govt","DUR_ADJ_OAS_MID")," "))</f>
        <v xml:space="preserve"> </v>
      </c>
      <c r="S1346" s="7" t="str">
        <f ca="1">IF(AND(A1345="SVOL",C1345="Cash"),                                     SUM(INDIRECT(ADDRESS(ROW()-(COUNTIF(A:A,"SVOL")),COLUMN())):INDIRECT(ADDRESS(ROW()-1,COLUMN()))),                                    IF(AND(A1346="TYA",C1346="Cash"), SUM(INDIRECT(ADDRESS(ROW()-(COUNTIF(A:A,"TYA")-1),COLUMN())):INDIRECT(ADDRESS(ROW()-1,COLUMN()))),                                    IF(AND(A1346="SVOL",ISNUMBER(FIND(" Govt",C1346))),"", IF(AND(A1346="SVOL",ISNUMBER(FIND(" Index",C1346))),J1346,                                    IF(ISNUMBER(N1346),Q1346*N1346,IF(ISNUMBER(R1346),J1346*R1346," "))))))</f>
        <v xml:space="preserve"> </v>
      </c>
      <c r="AB1346" s="8" t="s">
        <v>4216</v>
      </c>
      <c r="AG1346" s="17" t="s">
        <v>6276</v>
      </c>
    </row>
    <row r="1347" spans="1:33" x14ac:dyDescent="0.35">
      <c r="A1347" t="s">
        <v>1560</v>
      </c>
      <c r="B1347" t="s">
        <v>2077</v>
      </c>
      <c r="C1347" t="s">
        <v>2078</v>
      </c>
      <c r="D1347" t="s">
        <v>2079</v>
      </c>
      <c r="E1347" t="s">
        <v>2080</v>
      </c>
      <c r="G1347" s="1">
        <v>20176.811224757061</v>
      </c>
      <c r="H1347" s="1">
        <v>14.699120000000001</v>
      </c>
      <c r="I1347" s="2">
        <v>296581.36941005097</v>
      </c>
      <c r="J1347" s="3">
        <v>1.878020135743655E-3</v>
      </c>
      <c r="K1347" s="4">
        <v>157922358.63999999</v>
      </c>
      <c r="L1347" s="5">
        <v>6850001</v>
      </c>
      <c r="M1347" s="6">
        <v>23.054355560000001</v>
      </c>
      <c r="N1347" s="7" t="str">
        <f>IF(ISNUMBER(_xll.BDP($C1347, "DELTA_MID")),_xll.BDP($C1347, "DELTA_MID")," ")</f>
        <v xml:space="preserve"> </v>
      </c>
      <c r="O1347" s="7" t="str">
        <f>IF(ISNUMBER(N1347),_xll.BDP($C1347, "OPT_UNDL_TICKER")," ")</f>
        <v xml:space="preserve"> </v>
      </c>
      <c r="P1347" s="8" t="str">
        <f>IF(ISNUMBER(N1347),_xll.BDP($C1347, "OPT_UNDL_PX")," ")</f>
        <v xml:space="preserve"> </v>
      </c>
      <c r="Q1347" s="7" t="str">
        <f t="shared" si="21"/>
        <v xml:space="preserve"> </v>
      </c>
      <c r="R1347" s="8" t="str">
        <f>IF(ISNUMBER(_xll.BDP($T1347&amp;" Index","DUR_ADJ_OAS_MID")),_xll.BDP($T1347&amp;" Index","DUR_ADJ_OAS_MID"),IF(ISNUMBER(_xll.BDP($T1347&amp;" Govt","DUR_ADJ_OAS_MID")),_xll.BDP($T1347&amp;" Govt","DUR_ADJ_OAS_MID")," "))</f>
        <v xml:space="preserve"> </v>
      </c>
      <c r="S1347" s="7" t="str">
        <f ca="1">IF(AND(A1346="SVOL",C1346="Cash"),                                     SUM(INDIRECT(ADDRESS(ROW()-(COUNTIF(A:A,"SVOL")),COLUMN())):INDIRECT(ADDRESS(ROW()-1,COLUMN()))),                                    IF(AND(A1347="TYA",C1347="Cash"), SUM(INDIRECT(ADDRESS(ROW()-(COUNTIF(A:A,"TYA")-1),COLUMN())):INDIRECT(ADDRESS(ROW()-1,COLUMN()))),                                    IF(AND(A1347="SVOL",ISNUMBER(FIND(" Govt",C1347))),"", IF(AND(A1347="SVOL",ISNUMBER(FIND(" Index",C1347))),J1347,                                    IF(ISNUMBER(N1347),Q1347*N1347,IF(ISNUMBER(R1347),J1347*R1347," "))))))</f>
        <v xml:space="preserve"> </v>
      </c>
      <c r="AB1347" s="8" t="s">
        <v>4216</v>
      </c>
      <c r="AG1347" s="17" t="s">
        <v>6276</v>
      </c>
    </row>
    <row r="1348" spans="1:33" x14ac:dyDescent="0.35">
      <c r="A1348" t="s">
        <v>1560</v>
      </c>
      <c r="B1348" t="s">
        <v>2081</v>
      </c>
      <c r="C1348" t="s">
        <v>2082</v>
      </c>
      <c r="D1348" t="s">
        <v>2083</v>
      </c>
      <c r="E1348" t="s">
        <v>2084</v>
      </c>
      <c r="F1348" t="s">
        <v>2085</v>
      </c>
      <c r="G1348" s="1">
        <v>7644.5700454636453</v>
      </c>
      <c r="H1348" s="1">
        <v>129.94999999999999</v>
      </c>
      <c r="I1348" s="2">
        <v>993411.87740800064</v>
      </c>
      <c r="J1348" s="3">
        <v>6.2905081076745041E-3</v>
      </c>
      <c r="K1348" s="4">
        <v>157922358.63999999</v>
      </c>
      <c r="L1348" s="5">
        <v>6850001</v>
      </c>
      <c r="M1348" s="6">
        <v>23.054355560000001</v>
      </c>
      <c r="N1348" s="7" t="str">
        <f>IF(ISNUMBER(_xll.BDP($C1348, "DELTA_MID")),_xll.BDP($C1348, "DELTA_MID")," ")</f>
        <v xml:space="preserve"> </v>
      </c>
      <c r="O1348" s="7" t="str">
        <f>IF(ISNUMBER(N1348),_xll.BDP($C1348, "OPT_UNDL_TICKER")," ")</f>
        <v xml:space="preserve"> </v>
      </c>
      <c r="P1348" s="8" t="str">
        <f>IF(ISNUMBER(N1348),_xll.BDP($C1348, "OPT_UNDL_PX")," ")</f>
        <v xml:space="preserve"> </v>
      </c>
      <c r="Q1348" s="7" t="str">
        <f t="shared" si="21"/>
        <v xml:space="preserve"> </v>
      </c>
      <c r="R1348" s="8" t="str">
        <f>IF(ISNUMBER(_xll.BDP($T1348&amp;" Index","DUR_ADJ_OAS_MID")),_xll.BDP($T1348&amp;" Index","DUR_ADJ_OAS_MID"),IF(ISNUMBER(_xll.BDP($T1348&amp;" Govt","DUR_ADJ_OAS_MID")),_xll.BDP($T1348&amp;" Govt","DUR_ADJ_OAS_MID")," "))</f>
        <v xml:space="preserve"> </v>
      </c>
      <c r="S1348" s="7" t="str">
        <f ca="1">IF(AND(A1347="SVOL",C1347="Cash"),                                     SUM(INDIRECT(ADDRESS(ROW()-(COUNTIF(A:A,"SVOL")),COLUMN())):INDIRECT(ADDRESS(ROW()-1,COLUMN()))),                                    IF(AND(A1348="TYA",C1348="Cash"), SUM(INDIRECT(ADDRESS(ROW()-(COUNTIF(A:A,"TYA")-1),COLUMN())):INDIRECT(ADDRESS(ROW()-1,COLUMN()))),                                    IF(AND(A1348="SVOL",ISNUMBER(FIND(" Govt",C1348))),"", IF(AND(A1348="SVOL",ISNUMBER(FIND(" Index",C1348))),J1348,                                    IF(ISNUMBER(N1348),Q1348*N1348,IF(ISNUMBER(R1348),J1348*R1348," "))))))</f>
        <v xml:space="preserve"> </v>
      </c>
      <c r="AB1348" s="8" t="s">
        <v>4216</v>
      </c>
      <c r="AG1348" s="17" t="s">
        <v>6276</v>
      </c>
    </row>
    <row r="1349" spans="1:33" x14ac:dyDescent="0.35">
      <c r="A1349" t="s">
        <v>1560</v>
      </c>
      <c r="B1349" t="s">
        <v>2086</v>
      </c>
      <c r="C1349" t="s">
        <v>2087</v>
      </c>
      <c r="D1349" t="s">
        <v>2088</v>
      </c>
      <c r="E1349" t="s">
        <v>2089</v>
      </c>
      <c r="G1349" s="1">
        <v>26671.055491950941</v>
      </c>
      <c r="H1349" s="1">
        <v>18.834103200000001</v>
      </c>
      <c r="I1349" s="2">
        <v>502325.41158833081</v>
      </c>
      <c r="J1349" s="3">
        <v>3.1808378238158941E-3</v>
      </c>
      <c r="K1349" s="4">
        <v>157922358.63999999</v>
      </c>
      <c r="L1349" s="5">
        <v>6850001</v>
      </c>
      <c r="M1349" s="6">
        <v>23.054355560000001</v>
      </c>
      <c r="N1349" s="7" t="str">
        <f>IF(ISNUMBER(_xll.BDP($C1349, "DELTA_MID")),_xll.BDP($C1349, "DELTA_MID")," ")</f>
        <v xml:space="preserve"> </v>
      </c>
      <c r="O1349" s="7" t="str">
        <f>IF(ISNUMBER(N1349),_xll.BDP($C1349, "OPT_UNDL_TICKER")," ")</f>
        <v xml:space="preserve"> </v>
      </c>
      <c r="P1349" s="8" t="str">
        <f>IF(ISNUMBER(N1349),_xll.BDP($C1349, "OPT_UNDL_PX")," ")</f>
        <v xml:space="preserve"> </v>
      </c>
      <c r="Q1349" s="7" t="str">
        <f t="shared" si="21"/>
        <v xml:space="preserve"> </v>
      </c>
      <c r="R1349" s="8" t="str">
        <f>IF(ISNUMBER(_xll.BDP($T1349&amp;" Index","DUR_ADJ_OAS_MID")),_xll.BDP($T1349&amp;" Index","DUR_ADJ_OAS_MID"),IF(ISNUMBER(_xll.BDP($T1349&amp;" Govt","DUR_ADJ_OAS_MID")),_xll.BDP($T1349&amp;" Govt","DUR_ADJ_OAS_MID")," "))</f>
        <v xml:space="preserve"> </v>
      </c>
      <c r="S1349" s="7" t="str">
        <f ca="1">IF(AND(A1348="SVOL",C1348="Cash"),                                     SUM(INDIRECT(ADDRESS(ROW()-(COUNTIF(A:A,"SVOL")),COLUMN())):INDIRECT(ADDRESS(ROW()-1,COLUMN()))),                                    IF(AND(A1349="TYA",C1349="Cash"), SUM(INDIRECT(ADDRESS(ROW()-(COUNTIF(A:A,"TYA")-1),COLUMN())):INDIRECT(ADDRESS(ROW()-1,COLUMN()))),                                    IF(AND(A1349="SVOL",ISNUMBER(FIND(" Govt",C1349))),"", IF(AND(A1349="SVOL",ISNUMBER(FIND(" Index",C1349))),J1349,                                    IF(ISNUMBER(N1349),Q1349*N1349,IF(ISNUMBER(R1349),J1349*R1349," "))))))</f>
        <v xml:space="preserve"> </v>
      </c>
      <c r="AB1349" s="8" t="s">
        <v>4216</v>
      </c>
      <c r="AG1349" s="17" t="s">
        <v>6276</v>
      </c>
    </row>
    <row r="1350" spans="1:33" x14ac:dyDescent="0.35">
      <c r="A1350" t="s">
        <v>1560</v>
      </c>
      <c r="B1350" t="s">
        <v>2086</v>
      </c>
      <c r="C1350" t="s">
        <v>2090</v>
      </c>
      <c r="D1350" t="s">
        <v>2091</v>
      </c>
      <c r="E1350" t="s">
        <v>2092</v>
      </c>
      <c r="G1350" s="1">
        <v>7563.2706497420477</v>
      </c>
      <c r="H1350" s="1">
        <v>16.8122604</v>
      </c>
      <c r="I1350" s="2">
        <v>127155.67563914051</v>
      </c>
      <c r="J1350" s="3">
        <v>8.0517842270203639E-4</v>
      </c>
      <c r="K1350" s="4">
        <v>157922358.63999999</v>
      </c>
      <c r="L1350" s="5">
        <v>6850001</v>
      </c>
      <c r="M1350" s="6">
        <v>23.054355560000001</v>
      </c>
      <c r="N1350" s="7" t="str">
        <f>IF(ISNUMBER(_xll.BDP($C1350, "DELTA_MID")),_xll.BDP($C1350, "DELTA_MID")," ")</f>
        <v xml:space="preserve"> </v>
      </c>
      <c r="O1350" s="7" t="str">
        <f>IF(ISNUMBER(N1350),_xll.BDP($C1350, "OPT_UNDL_TICKER")," ")</f>
        <v xml:space="preserve"> </v>
      </c>
      <c r="P1350" s="8" t="str">
        <f>IF(ISNUMBER(N1350),_xll.BDP($C1350, "OPT_UNDL_PX")," ")</f>
        <v xml:space="preserve"> </v>
      </c>
      <c r="Q1350" s="7" t="str">
        <f t="shared" si="21"/>
        <v xml:space="preserve"> </v>
      </c>
      <c r="R1350" s="8" t="str">
        <f>IF(ISNUMBER(_xll.BDP($T1350&amp;" Index","DUR_ADJ_OAS_MID")),_xll.BDP($T1350&amp;" Index","DUR_ADJ_OAS_MID"),IF(ISNUMBER(_xll.BDP($T1350&amp;" Govt","DUR_ADJ_OAS_MID")),_xll.BDP($T1350&amp;" Govt","DUR_ADJ_OAS_MID")," "))</f>
        <v xml:space="preserve"> </v>
      </c>
      <c r="S1350" s="7" t="str">
        <f ca="1">IF(AND(A1349="SVOL",C1349="Cash"),                                     SUM(INDIRECT(ADDRESS(ROW()-(COUNTIF(A:A,"SVOL")),COLUMN())):INDIRECT(ADDRESS(ROW()-1,COLUMN()))),                                    IF(AND(A1350="TYA",C1350="Cash"), SUM(INDIRECT(ADDRESS(ROW()-(COUNTIF(A:A,"TYA")-1),COLUMN())):INDIRECT(ADDRESS(ROW()-1,COLUMN()))),                                    IF(AND(A1350="SVOL",ISNUMBER(FIND(" Govt",C1350))),"", IF(AND(A1350="SVOL",ISNUMBER(FIND(" Index",C1350))),J1350,                                    IF(ISNUMBER(N1350),Q1350*N1350,IF(ISNUMBER(R1350),J1350*R1350," "))))))</f>
        <v xml:space="preserve"> </v>
      </c>
      <c r="AB1350" s="8" t="s">
        <v>4216</v>
      </c>
      <c r="AG1350" s="17" t="s">
        <v>6276</v>
      </c>
    </row>
    <row r="1351" spans="1:33" x14ac:dyDescent="0.35">
      <c r="A1351" t="s">
        <v>1560</v>
      </c>
      <c r="B1351" t="s">
        <v>2093</v>
      </c>
      <c r="C1351" t="s">
        <v>2094</v>
      </c>
      <c r="D1351" t="s">
        <v>2095</v>
      </c>
      <c r="E1351" t="s">
        <v>2096</v>
      </c>
      <c r="F1351" t="s">
        <v>2097</v>
      </c>
      <c r="G1351" s="1">
        <v>3234.9878954295359</v>
      </c>
      <c r="H1351" s="1">
        <v>38.61</v>
      </c>
      <c r="I1351" s="2">
        <v>124902.8826425344</v>
      </c>
      <c r="J1351" s="3">
        <v>7.9091322924870419E-4</v>
      </c>
      <c r="K1351" s="4">
        <v>157922358.63999999</v>
      </c>
      <c r="L1351" s="5">
        <v>6850001</v>
      </c>
      <c r="M1351" s="6">
        <v>23.054355560000001</v>
      </c>
      <c r="N1351" s="7" t="str">
        <f>IF(ISNUMBER(_xll.BDP($C1351, "DELTA_MID")),_xll.BDP($C1351, "DELTA_MID")," ")</f>
        <v xml:space="preserve"> </v>
      </c>
      <c r="O1351" s="7" t="str">
        <f>IF(ISNUMBER(N1351),_xll.BDP($C1351, "OPT_UNDL_TICKER")," ")</f>
        <v xml:space="preserve"> </v>
      </c>
      <c r="P1351" s="8" t="str">
        <f>IF(ISNUMBER(N1351),_xll.BDP($C1351, "OPT_UNDL_PX")," ")</f>
        <v xml:space="preserve"> </v>
      </c>
      <c r="Q1351" s="7" t="str">
        <f t="shared" si="21"/>
        <v xml:space="preserve"> </v>
      </c>
      <c r="R1351" s="8" t="str">
        <f>IF(ISNUMBER(_xll.BDP($T1351&amp;" Index","DUR_ADJ_OAS_MID")),_xll.BDP($T1351&amp;" Index","DUR_ADJ_OAS_MID"),IF(ISNUMBER(_xll.BDP($T1351&amp;" Govt","DUR_ADJ_OAS_MID")),_xll.BDP($T1351&amp;" Govt","DUR_ADJ_OAS_MID")," "))</f>
        <v xml:space="preserve"> </v>
      </c>
      <c r="S1351" s="7" t="str">
        <f ca="1">IF(AND(A1350="SVOL",C1350="Cash"),                                     SUM(INDIRECT(ADDRESS(ROW()-(COUNTIF(A:A,"SVOL")),COLUMN())):INDIRECT(ADDRESS(ROW()-1,COLUMN()))),                                    IF(AND(A1351="TYA",C1351="Cash"), SUM(INDIRECT(ADDRESS(ROW()-(COUNTIF(A:A,"TYA")-1),COLUMN())):INDIRECT(ADDRESS(ROW()-1,COLUMN()))),                                    IF(AND(A1351="SVOL",ISNUMBER(FIND(" Govt",C1351))),"", IF(AND(A1351="SVOL",ISNUMBER(FIND(" Index",C1351))),J1351,                                    IF(ISNUMBER(N1351),Q1351*N1351,IF(ISNUMBER(R1351),J1351*R1351," "))))))</f>
        <v xml:space="preserve"> </v>
      </c>
      <c r="AB1351" s="8" t="s">
        <v>4216</v>
      </c>
      <c r="AG1351" s="17" t="s">
        <v>6276</v>
      </c>
    </row>
    <row r="1352" spans="1:33" x14ac:dyDescent="0.35">
      <c r="A1352" t="s">
        <v>1560</v>
      </c>
      <c r="B1352" t="s">
        <v>2098</v>
      </c>
      <c r="C1352" t="s">
        <v>2099</v>
      </c>
      <c r="D1352" t="s">
        <v>2100</v>
      </c>
      <c r="E1352" t="s">
        <v>2101</v>
      </c>
      <c r="G1352" s="1">
        <v>41536.710670835877</v>
      </c>
      <c r="H1352" s="1">
        <v>26.96529</v>
      </c>
      <c r="I1352" s="2">
        <v>1120049.448885184</v>
      </c>
      <c r="J1352" s="3">
        <v>7.0924057779459234E-3</v>
      </c>
      <c r="K1352" s="4">
        <v>157922358.63999999</v>
      </c>
      <c r="L1352" s="5">
        <v>6850001</v>
      </c>
      <c r="M1352" s="6">
        <v>23.054355560000001</v>
      </c>
      <c r="N1352" s="7" t="str">
        <f>IF(ISNUMBER(_xll.BDP($C1352, "DELTA_MID")),_xll.BDP($C1352, "DELTA_MID")," ")</f>
        <v xml:space="preserve"> </v>
      </c>
      <c r="O1352" s="7" t="str">
        <f>IF(ISNUMBER(N1352),_xll.BDP($C1352, "OPT_UNDL_TICKER")," ")</f>
        <v xml:space="preserve"> </v>
      </c>
      <c r="P1352" s="8" t="str">
        <f>IF(ISNUMBER(N1352),_xll.BDP($C1352, "OPT_UNDL_PX")," ")</f>
        <v xml:space="preserve"> </v>
      </c>
      <c r="Q1352" s="7" t="str">
        <f t="shared" si="21"/>
        <v xml:space="preserve"> </v>
      </c>
      <c r="R1352" s="8" t="str">
        <f>IF(ISNUMBER(_xll.BDP($T1352&amp;" Index","DUR_ADJ_OAS_MID")),_xll.BDP($T1352&amp;" Index","DUR_ADJ_OAS_MID"),IF(ISNUMBER(_xll.BDP($T1352&amp;" Govt","DUR_ADJ_OAS_MID")),_xll.BDP($T1352&amp;" Govt","DUR_ADJ_OAS_MID")," "))</f>
        <v xml:space="preserve"> </v>
      </c>
      <c r="S1352" s="7" t="str">
        <f ca="1">IF(AND(A1351="SVOL",C1351="Cash"),                                     SUM(INDIRECT(ADDRESS(ROW()-(COUNTIF(A:A,"SVOL")),COLUMN())):INDIRECT(ADDRESS(ROW()-1,COLUMN()))),                                    IF(AND(A1352="TYA",C1352="Cash"), SUM(INDIRECT(ADDRESS(ROW()-(COUNTIF(A:A,"TYA")-1),COLUMN())):INDIRECT(ADDRESS(ROW()-1,COLUMN()))),                                    IF(AND(A1352="SVOL",ISNUMBER(FIND(" Govt",C1352))),"", IF(AND(A1352="SVOL",ISNUMBER(FIND(" Index",C1352))),J1352,                                    IF(ISNUMBER(N1352),Q1352*N1352,IF(ISNUMBER(R1352),J1352*R1352," "))))))</f>
        <v xml:space="preserve"> </v>
      </c>
      <c r="AB1352" s="8" t="s">
        <v>4216</v>
      </c>
      <c r="AG1352" s="17" t="s">
        <v>6276</v>
      </c>
    </row>
    <row r="1353" spans="1:33" x14ac:dyDescent="0.35">
      <c r="A1353" t="s">
        <v>1560</v>
      </c>
      <c r="B1353" t="s">
        <v>2102</v>
      </c>
      <c r="C1353" t="s">
        <v>2103</v>
      </c>
      <c r="D1353" t="s">
        <v>2104</v>
      </c>
      <c r="E1353" t="s">
        <v>2105</v>
      </c>
      <c r="G1353" s="1">
        <v>209571.64081302719</v>
      </c>
      <c r="H1353" s="1">
        <v>5.1201802799999996</v>
      </c>
      <c r="I1353" s="2">
        <v>1073044.5825381051</v>
      </c>
      <c r="J1353" s="3">
        <v>6.7947603605909854E-3</v>
      </c>
      <c r="K1353" s="4">
        <v>157922358.63999999</v>
      </c>
      <c r="L1353" s="5">
        <v>6850001</v>
      </c>
      <c r="M1353" s="6">
        <v>23.054355560000001</v>
      </c>
      <c r="N1353" s="7" t="str">
        <f>IF(ISNUMBER(_xll.BDP($C1353, "DELTA_MID")),_xll.BDP($C1353, "DELTA_MID")," ")</f>
        <v xml:space="preserve"> </v>
      </c>
      <c r="O1353" s="7" t="str">
        <f>IF(ISNUMBER(N1353),_xll.BDP($C1353, "OPT_UNDL_TICKER")," ")</f>
        <v xml:space="preserve"> </v>
      </c>
      <c r="P1353" s="8" t="str">
        <f>IF(ISNUMBER(N1353),_xll.BDP($C1353, "OPT_UNDL_PX")," ")</f>
        <v xml:space="preserve"> </v>
      </c>
      <c r="Q1353" s="7" t="str">
        <f t="shared" si="21"/>
        <v xml:space="preserve"> </v>
      </c>
      <c r="R1353" s="8" t="str">
        <f>IF(ISNUMBER(_xll.BDP($T1353&amp;" Index","DUR_ADJ_OAS_MID")),_xll.BDP($T1353&amp;" Index","DUR_ADJ_OAS_MID"),IF(ISNUMBER(_xll.BDP($T1353&amp;" Govt","DUR_ADJ_OAS_MID")),_xll.BDP($T1353&amp;" Govt","DUR_ADJ_OAS_MID")," "))</f>
        <v xml:space="preserve"> </v>
      </c>
      <c r="S1353" s="7" t="str">
        <f ca="1">IF(AND(A1352="SVOL",C1352="Cash"),                                     SUM(INDIRECT(ADDRESS(ROW()-(COUNTIF(A:A,"SVOL")),COLUMN())):INDIRECT(ADDRESS(ROW()-1,COLUMN()))),                                    IF(AND(A1353="TYA",C1353="Cash"), SUM(INDIRECT(ADDRESS(ROW()-(COUNTIF(A:A,"TYA")-1),COLUMN())):INDIRECT(ADDRESS(ROW()-1,COLUMN()))),                                    IF(AND(A1353="SVOL",ISNUMBER(FIND(" Govt",C1353))),"", IF(AND(A1353="SVOL",ISNUMBER(FIND(" Index",C1353))),J1353,                                    IF(ISNUMBER(N1353),Q1353*N1353,IF(ISNUMBER(R1353),J1353*R1353," "))))))</f>
        <v xml:space="preserve"> </v>
      </c>
      <c r="AB1353" s="8" t="s">
        <v>4216</v>
      </c>
      <c r="AG1353" s="17" t="s">
        <v>6276</v>
      </c>
    </row>
    <row r="1354" spans="1:33" x14ac:dyDescent="0.35">
      <c r="A1354" t="s">
        <v>1560</v>
      </c>
      <c r="B1354" t="s">
        <v>2106</v>
      </c>
      <c r="C1354" t="s">
        <v>2107</v>
      </c>
      <c r="D1354" t="s">
        <v>2108</v>
      </c>
      <c r="E1354" t="s">
        <v>2109</v>
      </c>
      <c r="G1354" s="1">
        <v>30958.081836494279</v>
      </c>
      <c r="H1354" s="1">
        <v>25.008920400000001</v>
      </c>
      <c r="I1354" s="2">
        <v>774228.2043855713</v>
      </c>
      <c r="J1354" s="3">
        <v>4.9025876453029863E-3</v>
      </c>
      <c r="K1354" s="4">
        <v>157922358.63999999</v>
      </c>
      <c r="L1354" s="5">
        <v>6850001</v>
      </c>
      <c r="M1354" s="6">
        <v>23.054355560000001</v>
      </c>
      <c r="N1354" s="7" t="str">
        <f>IF(ISNUMBER(_xll.BDP($C1354, "DELTA_MID")),_xll.BDP($C1354, "DELTA_MID")," ")</f>
        <v xml:space="preserve"> </v>
      </c>
      <c r="O1354" s="7" t="str">
        <f>IF(ISNUMBER(N1354),_xll.BDP($C1354, "OPT_UNDL_TICKER")," ")</f>
        <v xml:space="preserve"> </v>
      </c>
      <c r="P1354" s="8" t="str">
        <f>IF(ISNUMBER(N1354),_xll.BDP($C1354, "OPT_UNDL_PX")," ")</f>
        <v xml:space="preserve"> </v>
      </c>
      <c r="Q1354" s="7" t="str">
        <f t="shared" si="21"/>
        <v xml:space="preserve"> </v>
      </c>
      <c r="R1354" s="8" t="str">
        <f>IF(ISNUMBER(_xll.BDP($T1354&amp;" Index","DUR_ADJ_OAS_MID")),_xll.BDP($T1354&amp;" Index","DUR_ADJ_OAS_MID"),IF(ISNUMBER(_xll.BDP($T1354&amp;" Govt","DUR_ADJ_OAS_MID")),_xll.BDP($T1354&amp;" Govt","DUR_ADJ_OAS_MID")," "))</f>
        <v xml:space="preserve"> </v>
      </c>
      <c r="S1354" s="7" t="str">
        <f ca="1">IF(AND(A1353="SVOL",C1353="Cash"),                                     SUM(INDIRECT(ADDRESS(ROW()-(COUNTIF(A:A,"SVOL")),COLUMN())):INDIRECT(ADDRESS(ROW()-1,COLUMN()))),                                    IF(AND(A1354="TYA",C1354="Cash"), SUM(INDIRECT(ADDRESS(ROW()-(COUNTIF(A:A,"TYA")-1),COLUMN())):INDIRECT(ADDRESS(ROW()-1,COLUMN()))),                                    IF(AND(A1354="SVOL",ISNUMBER(FIND(" Govt",C1354))),"", IF(AND(A1354="SVOL",ISNUMBER(FIND(" Index",C1354))),J1354,                                    IF(ISNUMBER(N1354),Q1354*N1354,IF(ISNUMBER(R1354),J1354*R1354," "))))))</f>
        <v xml:space="preserve"> </v>
      </c>
      <c r="AB1354" s="8" t="s">
        <v>4216</v>
      </c>
      <c r="AG1354" s="17" t="s">
        <v>6276</v>
      </c>
    </row>
    <row r="1355" spans="1:33" x14ac:dyDescent="0.35">
      <c r="A1355" t="s">
        <v>1560</v>
      </c>
      <c r="B1355" t="s">
        <v>2110</v>
      </c>
      <c r="C1355" t="s">
        <v>2111</v>
      </c>
      <c r="D1355" t="s">
        <v>2112</v>
      </c>
      <c r="E1355" t="s">
        <v>2113</v>
      </c>
      <c r="G1355" s="1">
        <v>6565.8362723815526</v>
      </c>
      <c r="H1355" s="1">
        <v>112.20316800000001</v>
      </c>
      <c r="I1355" s="2">
        <v>736707.63033052115</v>
      </c>
      <c r="J1355" s="3">
        <v>4.6649989062658367E-3</v>
      </c>
      <c r="K1355" s="4">
        <v>157922358.63999999</v>
      </c>
      <c r="L1355" s="5">
        <v>6850001</v>
      </c>
      <c r="M1355" s="6">
        <v>23.054355560000001</v>
      </c>
      <c r="N1355" s="7" t="str">
        <f>IF(ISNUMBER(_xll.BDP($C1355, "DELTA_MID")),_xll.BDP($C1355, "DELTA_MID")," ")</f>
        <v xml:space="preserve"> </v>
      </c>
      <c r="O1355" s="7" t="str">
        <f>IF(ISNUMBER(N1355),_xll.BDP($C1355, "OPT_UNDL_TICKER")," ")</f>
        <v xml:space="preserve"> </v>
      </c>
      <c r="P1355" s="8" t="str">
        <f>IF(ISNUMBER(N1355),_xll.BDP($C1355, "OPT_UNDL_PX")," ")</f>
        <v xml:space="preserve"> </v>
      </c>
      <c r="Q1355" s="7" t="str">
        <f t="shared" si="21"/>
        <v xml:space="preserve"> </v>
      </c>
      <c r="R1355" s="8" t="str">
        <f>IF(ISNUMBER(_xll.BDP($T1355&amp;" Index","DUR_ADJ_OAS_MID")),_xll.BDP($T1355&amp;" Index","DUR_ADJ_OAS_MID"),IF(ISNUMBER(_xll.BDP($T1355&amp;" Govt","DUR_ADJ_OAS_MID")),_xll.BDP($T1355&amp;" Govt","DUR_ADJ_OAS_MID")," "))</f>
        <v xml:space="preserve"> </v>
      </c>
      <c r="S1355" s="7" t="str">
        <f ca="1">IF(AND(A1354="SVOL",C1354="Cash"),                                     SUM(INDIRECT(ADDRESS(ROW()-(COUNTIF(A:A,"SVOL")),COLUMN())):INDIRECT(ADDRESS(ROW()-1,COLUMN()))),                                    IF(AND(A1355="TYA",C1355="Cash"), SUM(INDIRECT(ADDRESS(ROW()-(COUNTIF(A:A,"TYA")-1),COLUMN())):INDIRECT(ADDRESS(ROW()-1,COLUMN()))),                                    IF(AND(A1355="SVOL",ISNUMBER(FIND(" Govt",C1355))),"", IF(AND(A1355="SVOL",ISNUMBER(FIND(" Index",C1355))),J1355,                                    IF(ISNUMBER(N1355),Q1355*N1355,IF(ISNUMBER(R1355),J1355*R1355," "))))))</f>
        <v xml:space="preserve"> </v>
      </c>
      <c r="AB1355" s="8" t="s">
        <v>4216</v>
      </c>
      <c r="AG1355" s="17" t="s">
        <v>6276</v>
      </c>
    </row>
    <row r="1356" spans="1:33" x14ac:dyDescent="0.35">
      <c r="A1356" t="s">
        <v>1560</v>
      </c>
      <c r="B1356" t="s">
        <v>2114</v>
      </c>
      <c r="C1356" t="s">
        <v>2115</v>
      </c>
      <c r="D1356" t="s">
        <v>2116</v>
      </c>
      <c r="E1356" t="s">
        <v>2117</v>
      </c>
      <c r="F1356" t="s">
        <v>2118</v>
      </c>
      <c r="G1356" s="1">
        <v>445.32654074367582</v>
      </c>
      <c r="H1356" s="1">
        <v>196.01</v>
      </c>
      <c r="I1356" s="2">
        <v>87288.455251167892</v>
      </c>
      <c r="J1356" s="3">
        <v>5.5273018971398961E-4</v>
      </c>
      <c r="K1356" s="4">
        <v>157922358.63999999</v>
      </c>
      <c r="L1356" s="5">
        <v>6850001</v>
      </c>
      <c r="M1356" s="6">
        <v>23.054355560000001</v>
      </c>
      <c r="N1356" s="7" t="str">
        <f>IF(ISNUMBER(_xll.BDP($C1356, "DELTA_MID")),_xll.BDP($C1356, "DELTA_MID")," ")</f>
        <v xml:space="preserve"> </v>
      </c>
      <c r="O1356" s="7" t="str">
        <f>IF(ISNUMBER(N1356),_xll.BDP($C1356, "OPT_UNDL_TICKER")," ")</f>
        <v xml:space="preserve"> </v>
      </c>
      <c r="P1356" s="8" t="str">
        <f>IF(ISNUMBER(N1356),_xll.BDP($C1356, "OPT_UNDL_PX")," ")</f>
        <v xml:space="preserve"> </v>
      </c>
      <c r="Q1356" s="7" t="str">
        <f t="shared" si="21"/>
        <v xml:space="preserve"> </v>
      </c>
      <c r="R1356" s="8" t="str">
        <f>IF(ISNUMBER(_xll.BDP($T1356&amp;" Index","DUR_ADJ_OAS_MID")),_xll.BDP($T1356&amp;" Index","DUR_ADJ_OAS_MID"),IF(ISNUMBER(_xll.BDP($T1356&amp;" Govt","DUR_ADJ_OAS_MID")),_xll.BDP($T1356&amp;" Govt","DUR_ADJ_OAS_MID")," "))</f>
        <v xml:space="preserve"> </v>
      </c>
      <c r="S1356" s="7" t="str">
        <f ca="1">IF(AND(A1355="SVOL",C1355="Cash"),                                     SUM(INDIRECT(ADDRESS(ROW()-(COUNTIF(A:A,"SVOL")),COLUMN())):INDIRECT(ADDRESS(ROW()-1,COLUMN()))),                                    IF(AND(A1356="TYA",C1356="Cash"), SUM(INDIRECT(ADDRESS(ROW()-(COUNTIF(A:A,"TYA")-1),COLUMN())):INDIRECT(ADDRESS(ROW()-1,COLUMN()))),                                    IF(AND(A1356="SVOL",ISNUMBER(FIND(" Govt",C1356))),"", IF(AND(A1356="SVOL",ISNUMBER(FIND(" Index",C1356))),J1356,                                    IF(ISNUMBER(N1356),Q1356*N1356,IF(ISNUMBER(R1356),J1356*R1356," "))))))</f>
        <v xml:space="preserve"> </v>
      </c>
      <c r="AB1356" s="8" t="s">
        <v>4216</v>
      </c>
      <c r="AG1356" s="17" t="s">
        <v>6276</v>
      </c>
    </row>
    <row r="1357" spans="1:33" x14ac:dyDescent="0.35">
      <c r="A1357" t="s">
        <v>1560</v>
      </c>
      <c r="B1357" t="s">
        <v>2119</v>
      </c>
      <c r="C1357" t="s">
        <v>2120</v>
      </c>
      <c r="D1357" t="s">
        <v>2121</v>
      </c>
      <c r="E1357" t="s">
        <v>2122</v>
      </c>
      <c r="G1357" s="1">
        <v>24354.629425793781</v>
      </c>
      <c r="H1357" s="1">
        <v>15.42553</v>
      </c>
      <c r="I1357" s="2">
        <v>375683.0668464647</v>
      </c>
      <c r="J1357" s="3">
        <v>2.3789099281557231E-3</v>
      </c>
      <c r="K1357" s="4">
        <v>157922358.63999999</v>
      </c>
      <c r="L1357" s="5">
        <v>6850001</v>
      </c>
      <c r="M1357" s="6">
        <v>23.054355560000001</v>
      </c>
      <c r="N1357" s="7" t="str">
        <f>IF(ISNUMBER(_xll.BDP($C1357, "DELTA_MID")),_xll.BDP($C1357, "DELTA_MID")," ")</f>
        <v xml:space="preserve"> </v>
      </c>
      <c r="O1357" s="7" t="str">
        <f>IF(ISNUMBER(N1357),_xll.BDP($C1357, "OPT_UNDL_TICKER")," ")</f>
        <v xml:space="preserve"> </v>
      </c>
      <c r="P1357" s="8" t="str">
        <f>IF(ISNUMBER(N1357),_xll.BDP($C1357, "OPT_UNDL_PX")," ")</f>
        <v xml:space="preserve"> </v>
      </c>
      <c r="Q1357" s="7" t="str">
        <f t="shared" si="21"/>
        <v xml:space="preserve"> </v>
      </c>
      <c r="R1357" s="8" t="str">
        <f>IF(ISNUMBER(_xll.BDP($T1357&amp;" Index","DUR_ADJ_OAS_MID")),_xll.BDP($T1357&amp;" Index","DUR_ADJ_OAS_MID"),IF(ISNUMBER(_xll.BDP($T1357&amp;" Govt","DUR_ADJ_OAS_MID")),_xll.BDP($T1357&amp;" Govt","DUR_ADJ_OAS_MID")," "))</f>
        <v xml:space="preserve"> </v>
      </c>
      <c r="S1357" s="7" t="str">
        <f ca="1">IF(AND(A1356="SVOL",C1356="Cash"),                                     SUM(INDIRECT(ADDRESS(ROW()-(COUNTIF(A:A,"SVOL")),COLUMN())):INDIRECT(ADDRESS(ROW()-1,COLUMN()))),                                    IF(AND(A1357="TYA",C1357="Cash"), SUM(INDIRECT(ADDRESS(ROW()-(COUNTIF(A:A,"TYA")-1),COLUMN())):INDIRECT(ADDRESS(ROW()-1,COLUMN()))),                                    IF(AND(A1357="SVOL",ISNUMBER(FIND(" Govt",C1357))),"", IF(AND(A1357="SVOL",ISNUMBER(FIND(" Index",C1357))),J1357,                                    IF(ISNUMBER(N1357),Q1357*N1357,IF(ISNUMBER(R1357),J1357*R1357," "))))))</f>
        <v xml:space="preserve"> </v>
      </c>
      <c r="AB1357" s="8" t="s">
        <v>4216</v>
      </c>
      <c r="AG1357" s="17" t="s">
        <v>6276</v>
      </c>
    </row>
    <row r="1358" spans="1:33" x14ac:dyDescent="0.35">
      <c r="A1358" t="s">
        <v>1560</v>
      </c>
      <c r="B1358" t="s">
        <v>2123</v>
      </c>
      <c r="C1358" t="s">
        <v>2124</v>
      </c>
      <c r="D1358" t="s">
        <v>2125</v>
      </c>
      <c r="E1358" t="s">
        <v>2126</v>
      </c>
      <c r="G1358" s="1">
        <v>3822.2850227318231</v>
      </c>
      <c r="H1358" s="1">
        <v>37.880144999999999</v>
      </c>
      <c r="I1358" s="2">
        <v>144788.7108924097</v>
      </c>
      <c r="J1358" s="3">
        <v>9.1683477969367383E-4</v>
      </c>
      <c r="K1358" s="4">
        <v>157922358.63999999</v>
      </c>
      <c r="L1358" s="5">
        <v>6850001</v>
      </c>
      <c r="M1358" s="6">
        <v>23.054355560000001</v>
      </c>
      <c r="N1358" s="7" t="str">
        <f>IF(ISNUMBER(_xll.BDP($C1358, "DELTA_MID")),_xll.BDP($C1358, "DELTA_MID")," ")</f>
        <v xml:space="preserve"> </v>
      </c>
      <c r="O1358" s="7" t="str">
        <f>IF(ISNUMBER(N1358),_xll.BDP($C1358, "OPT_UNDL_TICKER")," ")</f>
        <v xml:space="preserve"> </v>
      </c>
      <c r="P1358" s="8" t="str">
        <f>IF(ISNUMBER(N1358),_xll.BDP($C1358, "OPT_UNDL_PX")," ")</f>
        <v xml:space="preserve"> </v>
      </c>
      <c r="Q1358" s="7" t="str">
        <f t="shared" si="21"/>
        <v xml:space="preserve"> </v>
      </c>
      <c r="R1358" s="8" t="str">
        <f>IF(ISNUMBER(_xll.BDP($T1358&amp;" Index","DUR_ADJ_OAS_MID")),_xll.BDP($T1358&amp;" Index","DUR_ADJ_OAS_MID"),IF(ISNUMBER(_xll.BDP($T1358&amp;" Govt","DUR_ADJ_OAS_MID")),_xll.BDP($T1358&amp;" Govt","DUR_ADJ_OAS_MID")," "))</f>
        <v xml:space="preserve"> </v>
      </c>
      <c r="S1358" s="7" t="str">
        <f ca="1">IF(AND(A1357="SVOL",C1357="Cash"),                                     SUM(INDIRECT(ADDRESS(ROW()-(COUNTIF(A:A,"SVOL")),COLUMN())):INDIRECT(ADDRESS(ROW()-1,COLUMN()))),                                    IF(AND(A1358="TYA",C1358="Cash"), SUM(INDIRECT(ADDRESS(ROW()-(COUNTIF(A:A,"TYA")-1),COLUMN())):INDIRECT(ADDRESS(ROW()-1,COLUMN()))),                                    IF(AND(A1358="SVOL",ISNUMBER(FIND(" Govt",C1358))),"", IF(AND(A1358="SVOL",ISNUMBER(FIND(" Index",C1358))),J1358,                                    IF(ISNUMBER(N1358),Q1358*N1358,IF(ISNUMBER(R1358),J1358*R1358," "))))))</f>
        <v xml:space="preserve"> </v>
      </c>
      <c r="AB1358" s="8" t="s">
        <v>4216</v>
      </c>
      <c r="AG1358" s="17" t="s">
        <v>6276</v>
      </c>
    </row>
    <row r="1359" spans="1:33" x14ac:dyDescent="0.35">
      <c r="A1359" t="s">
        <v>1560</v>
      </c>
      <c r="B1359" t="s">
        <v>2127</v>
      </c>
      <c r="C1359" t="s">
        <v>2128</v>
      </c>
      <c r="D1359" t="s">
        <v>2129</v>
      </c>
      <c r="E1359" t="s">
        <v>2130</v>
      </c>
      <c r="F1359" t="s">
        <v>2131</v>
      </c>
      <c r="G1359" s="1">
        <v>188.0806915947405</v>
      </c>
      <c r="H1359" s="1">
        <v>419.57</v>
      </c>
      <c r="I1359" s="2">
        <v>78913.015772405255</v>
      </c>
      <c r="J1359" s="3">
        <v>4.9969501755160251E-4</v>
      </c>
      <c r="K1359" s="4">
        <v>157922358.63999999</v>
      </c>
      <c r="L1359" s="5">
        <v>6850001</v>
      </c>
      <c r="M1359" s="6">
        <v>23.054355560000001</v>
      </c>
      <c r="N1359" s="7" t="str">
        <f>IF(ISNUMBER(_xll.BDP($C1359, "DELTA_MID")),_xll.BDP($C1359, "DELTA_MID")," ")</f>
        <v xml:space="preserve"> </v>
      </c>
      <c r="O1359" s="7" t="str">
        <f>IF(ISNUMBER(N1359),_xll.BDP($C1359, "OPT_UNDL_TICKER")," ")</f>
        <v xml:space="preserve"> </v>
      </c>
      <c r="P1359" s="8" t="str">
        <f>IF(ISNUMBER(N1359),_xll.BDP($C1359, "OPT_UNDL_PX")," ")</f>
        <v xml:space="preserve"> </v>
      </c>
      <c r="Q1359" s="7" t="str">
        <f t="shared" si="21"/>
        <v xml:space="preserve"> </v>
      </c>
      <c r="R1359" s="8" t="str">
        <f>IF(ISNUMBER(_xll.BDP($T1359&amp;" Index","DUR_ADJ_OAS_MID")),_xll.BDP($T1359&amp;" Index","DUR_ADJ_OAS_MID"),IF(ISNUMBER(_xll.BDP($T1359&amp;" Govt","DUR_ADJ_OAS_MID")),_xll.BDP($T1359&amp;" Govt","DUR_ADJ_OAS_MID")," "))</f>
        <v xml:space="preserve"> </v>
      </c>
      <c r="S1359" s="7" t="str">
        <f ca="1">IF(AND(A1358="SVOL",C1358="Cash"),                                     SUM(INDIRECT(ADDRESS(ROW()-(COUNTIF(A:A,"SVOL")),COLUMN())):INDIRECT(ADDRESS(ROW()-1,COLUMN()))),                                    IF(AND(A1359="TYA",C1359="Cash"), SUM(INDIRECT(ADDRESS(ROW()-(COUNTIF(A:A,"TYA")-1),COLUMN())):INDIRECT(ADDRESS(ROW()-1,COLUMN()))),                                    IF(AND(A1359="SVOL",ISNUMBER(FIND(" Govt",C1359))),"", IF(AND(A1359="SVOL",ISNUMBER(FIND(" Index",C1359))),J1359,                                    IF(ISNUMBER(N1359),Q1359*N1359,IF(ISNUMBER(R1359),J1359*R1359," "))))))</f>
        <v xml:space="preserve"> </v>
      </c>
      <c r="AB1359" s="8" t="s">
        <v>4216</v>
      </c>
      <c r="AG1359" s="17" t="s">
        <v>6276</v>
      </c>
    </row>
    <row r="1360" spans="1:33" x14ac:dyDescent="0.35">
      <c r="A1360" t="s">
        <v>1560</v>
      </c>
      <c r="B1360" t="s">
        <v>2132</v>
      </c>
      <c r="C1360" t="s">
        <v>2133</v>
      </c>
      <c r="D1360" t="s">
        <v>2134</v>
      </c>
      <c r="E1360" t="s">
        <v>2135</v>
      </c>
      <c r="F1360" t="s">
        <v>2136</v>
      </c>
      <c r="G1360" s="1">
        <v>137.11689129164949</v>
      </c>
      <c r="H1360" s="1">
        <v>1110.1861759999999</v>
      </c>
      <c r="I1360" s="2">
        <v>152225.27720808401</v>
      </c>
      <c r="J1360" s="3">
        <v>9.6392479519063524E-4</v>
      </c>
      <c r="K1360" s="4">
        <v>157922358.63999999</v>
      </c>
      <c r="L1360" s="5">
        <v>6850001</v>
      </c>
      <c r="M1360" s="6">
        <v>23.054355560000001</v>
      </c>
      <c r="N1360" s="7" t="str">
        <f>IF(ISNUMBER(_xll.BDP($C1360, "DELTA_MID")),_xll.BDP($C1360, "DELTA_MID")," ")</f>
        <v xml:space="preserve"> </v>
      </c>
      <c r="O1360" s="7" t="str">
        <f>IF(ISNUMBER(N1360),_xll.BDP($C1360, "OPT_UNDL_TICKER")," ")</f>
        <v xml:space="preserve"> </v>
      </c>
      <c r="P1360" s="8" t="str">
        <f>IF(ISNUMBER(N1360),_xll.BDP($C1360, "OPT_UNDL_PX")," ")</f>
        <v xml:space="preserve"> </v>
      </c>
      <c r="Q1360" s="7" t="str">
        <f t="shared" si="21"/>
        <v xml:space="preserve"> </v>
      </c>
      <c r="R1360" s="8" t="str">
        <f>IF(ISNUMBER(_xll.BDP($T1360&amp;" Index","DUR_ADJ_OAS_MID")),_xll.BDP($T1360&amp;" Index","DUR_ADJ_OAS_MID"),IF(ISNUMBER(_xll.BDP($T1360&amp;" Govt","DUR_ADJ_OAS_MID")),_xll.BDP($T1360&amp;" Govt","DUR_ADJ_OAS_MID")," "))</f>
        <v xml:space="preserve"> </v>
      </c>
      <c r="S1360" s="7" t="str">
        <f ca="1">IF(AND(A1359="SVOL",C1359="Cash"),                                     SUM(INDIRECT(ADDRESS(ROW()-(COUNTIF(A:A,"SVOL")),COLUMN())):INDIRECT(ADDRESS(ROW()-1,COLUMN()))),                                    IF(AND(A1360="TYA",C1360="Cash"), SUM(INDIRECT(ADDRESS(ROW()-(COUNTIF(A:A,"TYA")-1),COLUMN())):INDIRECT(ADDRESS(ROW()-1,COLUMN()))),                                    IF(AND(A1360="SVOL",ISNUMBER(FIND(" Govt",C1360))),"", IF(AND(A1360="SVOL",ISNUMBER(FIND(" Index",C1360))),J1360,                                    IF(ISNUMBER(N1360),Q1360*N1360,IF(ISNUMBER(R1360),J1360*R1360," "))))))</f>
        <v xml:space="preserve"> </v>
      </c>
      <c r="AB1360" s="8" t="s">
        <v>4216</v>
      </c>
      <c r="AG1360" s="17" t="s">
        <v>6276</v>
      </c>
    </row>
    <row r="1361" spans="1:33" x14ac:dyDescent="0.35">
      <c r="A1361" t="s">
        <v>1560</v>
      </c>
      <c r="B1361" t="s">
        <v>2137</v>
      </c>
      <c r="C1361" t="s">
        <v>2138</v>
      </c>
      <c r="D1361" t="s">
        <v>2139</v>
      </c>
      <c r="E1361" t="s">
        <v>2140</v>
      </c>
      <c r="F1361" t="s">
        <v>2141</v>
      </c>
      <c r="G1361" s="1">
        <v>2019.137231055794</v>
      </c>
      <c r="H1361" s="1">
        <v>166.62</v>
      </c>
      <c r="I1361" s="2">
        <v>336428.64543851651</v>
      </c>
      <c r="J1361" s="3">
        <v>2.1303420765481332E-3</v>
      </c>
      <c r="K1361" s="4">
        <v>157922358.63999999</v>
      </c>
      <c r="L1361" s="5">
        <v>6850001</v>
      </c>
      <c r="M1361" s="6">
        <v>23.054355560000001</v>
      </c>
      <c r="N1361" s="7" t="str">
        <f>IF(ISNUMBER(_xll.BDP($C1361, "DELTA_MID")),_xll.BDP($C1361, "DELTA_MID")," ")</f>
        <v xml:space="preserve"> </v>
      </c>
      <c r="O1361" s="7" t="str">
        <f>IF(ISNUMBER(N1361),_xll.BDP($C1361, "OPT_UNDL_TICKER")," ")</f>
        <v xml:space="preserve"> </v>
      </c>
      <c r="P1361" s="8" t="str">
        <f>IF(ISNUMBER(N1361),_xll.BDP($C1361, "OPT_UNDL_PX")," ")</f>
        <v xml:space="preserve"> </v>
      </c>
      <c r="Q1361" s="7" t="str">
        <f t="shared" si="21"/>
        <v xml:space="preserve"> </v>
      </c>
      <c r="R1361" s="8" t="str">
        <f>IF(ISNUMBER(_xll.BDP($T1361&amp;" Index","DUR_ADJ_OAS_MID")),_xll.BDP($T1361&amp;" Index","DUR_ADJ_OAS_MID"),IF(ISNUMBER(_xll.BDP($T1361&amp;" Govt","DUR_ADJ_OAS_MID")),_xll.BDP($T1361&amp;" Govt","DUR_ADJ_OAS_MID")," "))</f>
        <v xml:space="preserve"> </v>
      </c>
      <c r="S1361" s="7" t="str">
        <f ca="1">IF(AND(A1360="SVOL",C1360="Cash"),                                     SUM(INDIRECT(ADDRESS(ROW()-(COUNTIF(A:A,"SVOL")),COLUMN())):INDIRECT(ADDRESS(ROW()-1,COLUMN()))),                                    IF(AND(A1361="TYA",C1361="Cash"), SUM(INDIRECT(ADDRESS(ROW()-(COUNTIF(A:A,"TYA")-1),COLUMN())):INDIRECT(ADDRESS(ROW()-1,COLUMN()))),                                    IF(AND(A1361="SVOL",ISNUMBER(FIND(" Govt",C1361))),"", IF(AND(A1361="SVOL",ISNUMBER(FIND(" Index",C1361))),J1361,                                    IF(ISNUMBER(N1361),Q1361*N1361,IF(ISNUMBER(R1361),J1361*R1361," "))))))</f>
        <v xml:space="preserve"> </v>
      </c>
      <c r="AB1361" s="8" t="s">
        <v>4216</v>
      </c>
      <c r="AG1361" s="17" t="s">
        <v>6276</v>
      </c>
    </row>
    <row r="1362" spans="1:33" x14ac:dyDescent="0.35">
      <c r="A1362" t="s">
        <v>1560</v>
      </c>
      <c r="B1362" t="s">
        <v>2142</v>
      </c>
      <c r="C1362" t="s">
        <v>2143</v>
      </c>
      <c r="D1362" t="s">
        <v>2144</v>
      </c>
      <c r="E1362" t="s">
        <v>2145</v>
      </c>
      <c r="F1362" t="s">
        <v>2146</v>
      </c>
      <c r="G1362" s="1">
        <v>114.0618387735845</v>
      </c>
      <c r="H1362" s="1">
        <v>1140.73</v>
      </c>
      <c r="I1362" s="2">
        <v>130113.76134419109</v>
      </c>
      <c r="J1362" s="3">
        <v>8.2390968868948191E-4</v>
      </c>
      <c r="K1362" s="4">
        <v>157922358.63999999</v>
      </c>
      <c r="L1362" s="5">
        <v>6850001</v>
      </c>
      <c r="M1362" s="6">
        <v>23.054355560000001</v>
      </c>
      <c r="N1362" s="7" t="str">
        <f>IF(ISNUMBER(_xll.BDP($C1362, "DELTA_MID")),_xll.BDP($C1362, "DELTA_MID")," ")</f>
        <v xml:space="preserve"> </v>
      </c>
      <c r="O1362" s="7" t="str">
        <f>IF(ISNUMBER(N1362),_xll.BDP($C1362, "OPT_UNDL_TICKER")," ")</f>
        <v xml:space="preserve"> </v>
      </c>
      <c r="P1362" s="8" t="str">
        <f>IF(ISNUMBER(N1362),_xll.BDP($C1362, "OPT_UNDL_PX")," ")</f>
        <v xml:space="preserve"> </v>
      </c>
      <c r="Q1362" s="7" t="str">
        <f t="shared" si="21"/>
        <v xml:space="preserve"> </v>
      </c>
      <c r="R1362" s="8" t="str">
        <f>IF(ISNUMBER(_xll.BDP($T1362&amp;" Index","DUR_ADJ_OAS_MID")),_xll.BDP($T1362&amp;" Index","DUR_ADJ_OAS_MID"),IF(ISNUMBER(_xll.BDP($T1362&amp;" Govt","DUR_ADJ_OAS_MID")),_xll.BDP($T1362&amp;" Govt","DUR_ADJ_OAS_MID")," "))</f>
        <v xml:space="preserve"> </v>
      </c>
      <c r="S1362" s="7" t="str">
        <f ca="1">IF(AND(A1361="SVOL",C1361="Cash"),                                     SUM(INDIRECT(ADDRESS(ROW()-(COUNTIF(A:A,"SVOL")),COLUMN())):INDIRECT(ADDRESS(ROW()-1,COLUMN()))),                                    IF(AND(A1362="TYA",C1362="Cash"), SUM(INDIRECT(ADDRESS(ROW()-(COUNTIF(A:A,"TYA")-1),COLUMN())):INDIRECT(ADDRESS(ROW()-1,COLUMN()))),                                    IF(AND(A1362="SVOL",ISNUMBER(FIND(" Govt",C1362))),"", IF(AND(A1362="SVOL",ISNUMBER(FIND(" Index",C1362))),J1362,                                    IF(ISNUMBER(N1362),Q1362*N1362,IF(ISNUMBER(R1362),J1362*R1362," "))))))</f>
        <v xml:space="preserve"> </v>
      </c>
      <c r="AB1362" s="8" t="s">
        <v>4216</v>
      </c>
      <c r="AG1362" s="17" t="s">
        <v>6276</v>
      </c>
    </row>
    <row r="1363" spans="1:33" x14ac:dyDescent="0.35">
      <c r="A1363" t="s">
        <v>1560</v>
      </c>
      <c r="B1363" t="s">
        <v>236</v>
      </c>
      <c r="C1363" t="s">
        <v>2147</v>
      </c>
      <c r="D1363" t="s">
        <v>238</v>
      </c>
      <c r="E1363" t="s">
        <v>239</v>
      </c>
      <c r="F1363" t="s">
        <v>240</v>
      </c>
      <c r="G1363" s="1">
        <v>21407.22297493169</v>
      </c>
      <c r="H1363" s="1">
        <v>57.77</v>
      </c>
      <c r="I1363" s="2">
        <v>1236695.271261804</v>
      </c>
      <c r="J1363" s="3">
        <v>7.831033438912699E-3</v>
      </c>
      <c r="K1363" s="4">
        <v>157922358.63999999</v>
      </c>
      <c r="L1363" s="5">
        <v>6850001</v>
      </c>
      <c r="M1363" s="6">
        <v>23.054355560000001</v>
      </c>
      <c r="N1363" s="7" t="str">
        <f>IF(ISNUMBER(_xll.BDP($C1363, "DELTA_MID")),_xll.BDP($C1363, "DELTA_MID")," ")</f>
        <v xml:space="preserve"> </v>
      </c>
      <c r="O1363" s="7" t="str">
        <f>IF(ISNUMBER(N1363),_xll.BDP($C1363, "OPT_UNDL_TICKER")," ")</f>
        <v xml:space="preserve"> </v>
      </c>
      <c r="P1363" s="8" t="str">
        <f>IF(ISNUMBER(N1363),_xll.BDP($C1363, "OPT_UNDL_PX")," ")</f>
        <v xml:space="preserve"> </v>
      </c>
      <c r="Q1363" s="7" t="str">
        <f t="shared" si="21"/>
        <v xml:space="preserve"> </v>
      </c>
      <c r="R1363" s="8" t="str">
        <f>IF(ISNUMBER(_xll.BDP($T1363&amp;" Index","DUR_ADJ_OAS_MID")),_xll.BDP($T1363&amp;" Index","DUR_ADJ_OAS_MID"),IF(ISNUMBER(_xll.BDP($T1363&amp;" Govt","DUR_ADJ_OAS_MID")),_xll.BDP($T1363&amp;" Govt","DUR_ADJ_OAS_MID")," "))</f>
        <v xml:space="preserve"> </v>
      </c>
      <c r="S1363" s="7" t="str">
        <f ca="1">IF(AND(A1362="SVOL",C1362="Cash"),                                     SUM(INDIRECT(ADDRESS(ROW()-(COUNTIF(A:A,"SVOL")),COLUMN())):INDIRECT(ADDRESS(ROW()-1,COLUMN()))),                                    IF(AND(A1363="TYA",C1363="Cash"), SUM(INDIRECT(ADDRESS(ROW()-(COUNTIF(A:A,"TYA")-1),COLUMN())):INDIRECT(ADDRESS(ROW()-1,COLUMN()))),                                    IF(AND(A1363="SVOL",ISNUMBER(FIND(" Govt",C1363))),"", IF(AND(A1363="SVOL",ISNUMBER(FIND(" Index",C1363))),J1363,                                    IF(ISNUMBER(N1363),Q1363*N1363,IF(ISNUMBER(R1363),J1363*R1363," "))))))</f>
        <v xml:space="preserve"> </v>
      </c>
      <c r="AB1363" s="8" t="s">
        <v>4216</v>
      </c>
      <c r="AG1363" s="17" t="s">
        <v>6276</v>
      </c>
    </row>
    <row r="1364" spans="1:33" x14ac:dyDescent="0.35">
      <c r="A1364" t="s">
        <v>1560</v>
      </c>
      <c r="B1364" t="s">
        <v>2148</v>
      </c>
      <c r="C1364" t="s">
        <v>2149</v>
      </c>
      <c r="D1364" t="s">
        <v>2150</v>
      </c>
      <c r="E1364" t="s">
        <v>2151</v>
      </c>
      <c r="F1364" t="s">
        <v>2152</v>
      </c>
      <c r="G1364" s="1">
        <v>458.67420272781868</v>
      </c>
      <c r="H1364" s="1">
        <v>177.58</v>
      </c>
      <c r="I1364" s="2">
        <v>81451.364920406049</v>
      </c>
      <c r="J1364" s="3">
        <v>5.1576841697306892E-4</v>
      </c>
      <c r="K1364" s="4">
        <v>157922358.63999999</v>
      </c>
      <c r="L1364" s="5">
        <v>6850001</v>
      </c>
      <c r="M1364" s="6">
        <v>23.054355560000001</v>
      </c>
      <c r="N1364" s="7" t="str">
        <f>IF(ISNUMBER(_xll.BDP($C1364, "DELTA_MID")),_xll.BDP($C1364, "DELTA_MID")," ")</f>
        <v xml:space="preserve"> </v>
      </c>
      <c r="O1364" s="7" t="str">
        <f>IF(ISNUMBER(N1364),_xll.BDP($C1364, "OPT_UNDL_TICKER")," ")</f>
        <v xml:space="preserve"> </v>
      </c>
      <c r="P1364" s="8" t="str">
        <f>IF(ISNUMBER(N1364),_xll.BDP($C1364, "OPT_UNDL_PX")," ")</f>
        <v xml:space="preserve"> </v>
      </c>
      <c r="Q1364" s="7" t="str">
        <f t="shared" si="21"/>
        <v xml:space="preserve"> </v>
      </c>
      <c r="R1364" s="8" t="str">
        <f>IF(ISNUMBER(_xll.BDP($T1364&amp;" Index","DUR_ADJ_OAS_MID")),_xll.BDP($T1364&amp;" Index","DUR_ADJ_OAS_MID"),IF(ISNUMBER(_xll.BDP($T1364&amp;" Govt","DUR_ADJ_OAS_MID")),_xll.BDP($T1364&amp;" Govt","DUR_ADJ_OAS_MID")," "))</f>
        <v xml:space="preserve"> </v>
      </c>
      <c r="S1364" s="7" t="str">
        <f ca="1">IF(AND(A1363="SVOL",C1363="Cash"),                                     SUM(INDIRECT(ADDRESS(ROW()-(COUNTIF(A:A,"SVOL")),COLUMN())):INDIRECT(ADDRESS(ROW()-1,COLUMN()))),                                    IF(AND(A1364="TYA",C1364="Cash"), SUM(INDIRECT(ADDRESS(ROW()-(COUNTIF(A:A,"TYA")-1),COLUMN())):INDIRECT(ADDRESS(ROW()-1,COLUMN()))),                                    IF(AND(A1364="SVOL",ISNUMBER(FIND(" Govt",C1364))),"", IF(AND(A1364="SVOL",ISNUMBER(FIND(" Index",C1364))),J1364,                                    IF(ISNUMBER(N1364),Q1364*N1364,IF(ISNUMBER(R1364),J1364*R1364," "))))))</f>
        <v xml:space="preserve"> </v>
      </c>
      <c r="AB1364" s="8" t="s">
        <v>4216</v>
      </c>
      <c r="AG1364" s="17" t="s">
        <v>6276</v>
      </c>
    </row>
    <row r="1365" spans="1:33" x14ac:dyDescent="0.35">
      <c r="A1365" t="s">
        <v>1560</v>
      </c>
      <c r="B1365" t="s">
        <v>2153</v>
      </c>
      <c r="C1365" t="s">
        <v>2154</v>
      </c>
      <c r="D1365" t="s">
        <v>2155</v>
      </c>
      <c r="E1365" t="s">
        <v>2156</v>
      </c>
      <c r="F1365" t="s">
        <v>2157</v>
      </c>
      <c r="G1365" s="1">
        <v>1236.4788692583261</v>
      </c>
      <c r="H1365" s="1">
        <v>63.53</v>
      </c>
      <c r="I1365" s="2">
        <v>78553.502563981456</v>
      </c>
      <c r="J1365" s="3">
        <v>4.9741849881467458E-4</v>
      </c>
      <c r="K1365" s="4">
        <v>157922358.63999999</v>
      </c>
      <c r="L1365" s="5">
        <v>6850001</v>
      </c>
      <c r="M1365" s="6">
        <v>23.054355560000001</v>
      </c>
      <c r="N1365" s="7" t="str">
        <f>IF(ISNUMBER(_xll.BDP($C1365, "DELTA_MID")),_xll.BDP($C1365, "DELTA_MID")," ")</f>
        <v xml:space="preserve"> </v>
      </c>
      <c r="O1365" s="7" t="str">
        <f>IF(ISNUMBER(N1365),_xll.BDP($C1365, "OPT_UNDL_TICKER")," ")</f>
        <v xml:space="preserve"> </v>
      </c>
      <c r="P1365" s="8" t="str">
        <f>IF(ISNUMBER(N1365),_xll.BDP($C1365, "OPT_UNDL_PX")," ")</f>
        <v xml:space="preserve"> </v>
      </c>
      <c r="Q1365" s="7" t="str">
        <f t="shared" si="21"/>
        <v xml:space="preserve"> </v>
      </c>
      <c r="R1365" s="8" t="str">
        <f>IF(ISNUMBER(_xll.BDP($T1365&amp;" Index","DUR_ADJ_OAS_MID")),_xll.BDP($T1365&amp;" Index","DUR_ADJ_OAS_MID"),IF(ISNUMBER(_xll.BDP($T1365&amp;" Govt","DUR_ADJ_OAS_MID")),_xll.BDP($T1365&amp;" Govt","DUR_ADJ_OAS_MID")," "))</f>
        <v xml:space="preserve"> </v>
      </c>
      <c r="S1365" s="7" t="str">
        <f ca="1">IF(AND(A1364="SVOL",C1364="Cash"),                                     SUM(INDIRECT(ADDRESS(ROW()-(COUNTIF(A:A,"SVOL")),COLUMN())):INDIRECT(ADDRESS(ROW()-1,COLUMN()))),                                    IF(AND(A1365="TYA",C1365="Cash"), SUM(INDIRECT(ADDRESS(ROW()-(COUNTIF(A:A,"TYA")-1),COLUMN())):INDIRECT(ADDRESS(ROW()-1,COLUMN()))),                                    IF(AND(A1365="SVOL",ISNUMBER(FIND(" Govt",C1365))),"", IF(AND(A1365="SVOL",ISNUMBER(FIND(" Index",C1365))),J1365,                                    IF(ISNUMBER(N1365),Q1365*N1365,IF(ISNUMBER(R1365),J1365*R1365," "))))))</f>
        <v xml:space="preserve"> </v>
      </c>
      <c r="AB1365" s="8" t="s">
        <v>4216</v>
      </c>
      <c r="AG1365" s="17" t="s">
        <v>6276</v>
      </c>
    </row>
    <row r="1366" spans="1:33" x14ac:dyDescent="0.35">
      <c r="A1366" t="s">
        <v>1560</v>
      </c>
      <c r="B1366" t="s">
        <v>2158</v>
      </c>
      <c r="C1366" t="s">
        <v>2159</v>
      </c>
      <c r="D1366" t="s">
        <v>2160</v>
      </c>
      <c r="E1366" t="s">
        <v>2161</v>
      </c>
      <c r="G1366" s="1">
        <v>4791.8106523072911</v>
      </c>
      <c r="H1366" s="1">
        <v>40.486674999999998</v>
      </c>
      <c r="I1366" s="2">
        <v>194004.48054150329</v>
      </c>
      <c r="J1366" s="3">
        <v>1.228480135506057E-3</v>
      </c>
      <c r="K1366" s="4">
        <v>157922358.63999999</v>
      </c>
      <c r="L1366" s="5">
        <v>6850001</v>
      </c>
      <c r="M1366" s="6">
        <v>23.054355560000001</v>
      </c>
      <c r="N1366" s="7" t="str">
        <f>IF(ISNUMBER(_xll.BDP($C1366, "DELTA_MID")),_xll.BDP($C1366, "DELTA_MID")," ")</f>
        <v xml:space="preserve"> </v>
      </c>
      <c r="O1366" s="7" t="str">
        <f>IF(ISNUMBER(N1366),_xll.BDP($C1366, "OPT_UNDL_TICKER")," ")</f>
        <v xml:space="preserve"> </v>
      </c>
      <c r="P1366" s="8" t="str">
        <f>IF(ISNUMBER(N1366),_xll.BDP($C1366, "OPT_UNDL_PX")," ")</f>
        <v xml:space="preserve"> </v>
      </c>
      <c r="Q1366" s="7" t="str">
        <f t="shared" si="21"/>
        <v xml:space="preserve"> </v>
      </c>
      <c r="R1366" s="8" t="str">
        <f>IF(ISNUMBER(_xll.BDP($T1366&amp;" Index","DUR_ADJ_OAS_MID")),_xll.BDP($T1366&amp;" Index","DUR_ADJ_OAS_MID"),IF(ISNUMBER(_xll.BDP($T1366&amp;" Govt","DUR_ADJ_OAS_MID")),_xll.BDP($T1366&amp;" Govt","DUR_ADJ_OAS_MID")," "))</f>
        <v xml:space="preserve"> </v>
      </c>
      <c r="S1366" s="7" t="str">
        <f ca="1">IF(AND(A1365="SVOL",C1365="Cash"),                                     SUM(INDIRECT(ADDRESS(ROW()-(COUNTIF(A:A,"SVOL")),COLUMN())):INDIRECT(ADDRESS(ROW()-1,COLUMN()))),                                    IF(AND(A1366="TYA",C1366="Cash"), SUM(INDIRECT(ADDRESS(ROW()-(COUNTIF(A:A,"TYA")-1),COLUMN())):INDIRECT(ADDRESS(ROW()-1,COLUMN()))),                                    IF(AND(A1366="SVOL",ISNUMBER(FIND(" Govt",C1366))),"", IF(AND(A1366="SVOL",ISNUMBER(FIND(" Index",C1366))),J1366,                                    IF(ISNUMBER(N1366),Q1366*N1366,IF(ISNUMBER(R1366),J1366*R1366," "))))))</f>
        <v xml:space="preserve"> </v>
      </c>
      <c r="AB1366" s="8" t="s">
        <v>4216</v>
      </c>
      <c r="AG1366" s="17" t="s">
        <v>6276</v>
      </c>
    </row>
    <row r="1367" spans="1:33" x14ac:dyDescent="0.35">
      <c r="A1367" t="s">
        <v>1560</v>
      </c>
      <c r="B1367" t="s">
        <v>2162</v>
      </c>
      <c r="C1367" t="s">
        <v>2163</v>
      </c>
      <c r="D1367" t="s">
        <v>2164</v>
      </c>
      <c r="E1367" t="s">
        <v>2165</v>
      </c>
      <c r="G1367" s="1">
        <v>8287.6846683359836</v>
      </c>
      <c r="H1367" s="1">
        <v>21.40239</v>
      </c>
      <c r="I1367" s="2">
        <v>177376.25946874739</v>
      </c>
      <c r="J1367" s="3">
        <v>1.1231864885775579E-3</v>
      </c>
      <c r="K1367" s="4">
        <v>157922358.63999999</v>
      </c>
      <c r="L1367" s="5">
        <v>6850001</v>
      </c>
      <c r="M1367" s="6">
        <v>23.054355560000001</v>
      </c>
      <c r="N1367" s="7" t="str">
        <f>IF(ISNUMBER(_xll.BDP($C1367, "DELTA_MID")),_xll.BDP($C1367, "DELTA_MID")," ")</f>
        <v xml:space="preserve"> </v>
      </c>
      <c r="O1367" s="7" t="str">
        <f>IF(ISNUMBER(N1367),_xll.BDP($C1367, "OPT_UNDL_TICKER")," ")</f>
        <v xml:space="preserve"> </v>
      </c>
      <c r="P1367" s="8" t="str">
        <f>IF(ISNUMBER(N1367),_xll.BDP($C1367, "OPT_UNDL_PX")," ")</f>
        <v xml:space="preserve"> </v>
      </c>
      <c r="Q1367" s="7" t="str">
        <f t="shared" si="21"/>
        <v xml:space="preserve"> </v>
      </c>
      <c r="R1367" s="8" t="str">
        <f>IF(ISNUMBER(_xll.BDP($T1367&amp;" Index","DUR_ADJ_OAS_MID")),_xll.BDP($T1367&amp;" Index","DUR_ADJ_OAS_MID"),IF(ISNUMBER(_xll.BDP($T1367&amp;" Govt","DUR_ADJ_OAS_MID")),_xll.BDP($T1367&amp;" Govt","DUR_ADJ_OAS_MID")," "))</f>
        <v xml:space="preserve"> </v>
      </c>
      <c r="S1367" s="7" t="str">
        <f ca="1">IF(AND(A1366="SVOL",C1366="Cash"),                                     SUM(INDIRECT(ADDRESS(ROW()-(COUNTIF(A:A,"SVOL")),COLUMN())):INDIRECT(ADDRESS(ROW()-1,COLUMN()))),                                    IF(AND(A1367="TYA",C1367="Cash"), SUM(INDIRECT(ADDRESS(ROW()-(COUNTIF(A:A,"TYA")-1),COLUMN())):INDIRECT(ADDRESS(ROW()-1,COLUMN()))),                                    IF(AND(A1367="SVOL",ISNUMBER(FIND(" Govt",C1367))),"", IF(AND(A1367="SVOL",ISNUMBER(FIND(" Index",C1367))),J1367,                                    IF(ISNUMBER(N1367),Q1367*N1367,IF(ISNUMBER(R1367),J1367*R1367," "))))))</f>
        <v xml:space="preserve"> </v>
      </c>
      <c r="AB1367" s="8" t="s">
        <v>4216</v>
      </c>
      <c r="AG1367" s="17" t="s">
        <v>6276</v>
      </c>
    </row>
    <row r="1368" spans="1:33" x14ac:dyDescent="0.35">
      <c r="A1368" t="s">
        <v>1560</v>
      </c>
      <c r="B1368" t="s">
        <v>2166</v>
      </c>
      <c r="C1368" t="s">
        <v>2167</v>
      </c>
      <c r="D1368" t="s">
        <v>2168</v>
      </c>
      <c r="E1368" t="s">
        <v>2169</v>
      </c>
      <c r="G1368" s="1">
        <v>5940.9230067603175</v>
      </c>
      <c r="H1368" s="1">
        <v>16.118739999999999</v>
      </c>
      <c r="I1368" s="2">
        <v>95760.193305987807</v>
      </c>
      <c r="J1368" s="3">
        <v>6.0637514618359304E-4</v>
      </c>
      <c r="K1368" s="4">
        <v>157922358.63999999</v>
      </c>
      <c r="L1368" s="5">
        <v>6850001</v>
      </c>
      <c r="M1368" s="6">
        <v>23.054355560000001</v>
      </c>
      <c r="N1368" s="7" t="str">
        <f>IF(ISNUMBER(_xll.BDP($C1368, "DELTA_MID")),_xll.BDP($C1368, "DELTA_MID")," ")</f>
        <v xml:space="preserve"> </v>
      </c>
      <c r="O1368" s="7" t="str">
        <f>IF(ISNUMBER(N1368),_xll.BDP($C1368, "OPT_UNDL_TICKER")," ")</f>
        <v xml:space="preserve"> </v>
      </c>
      <c r="P1368" s="8" t="str">
        <f>IF(ISNUMBER(N1368),_xll.BDP($C1368, "OPT_UNDL_PX")," ")</f>
        <v xml:space="preserve"> </v>
      </c>
      <c r="Q1368" s="7" t="str">
        <f t="shared" si="21"/>
        <v xml:space="preserve"> </v>
      </c>
      <c r="R1368" s="8" t="str">
        <f>IF(ISNUMBER(_xll.BDP($T1368&amp;" Index","DUR_ADJ_OAS_MID")),_xll.BDP($T1368&amp;" Index","DUR_ADJ_OAS_MID"),IF(ISNUMBER(_xll.BDP($T1368&amp;" Govt","DUR_ADJ_OAS_MID")),_xll.BDP($T1368&amp;" Govt","DUR_ADJ_OAS_MID")," "))</f>
        <v xml:space="preserve"> </v>
      </c>
      <c r="S1368" s="7" t="str">
        <f ca="1">IF(AND(A1367="SVOL",C1367="Cash"),                                     SUM(INDIRECT(ADDRESS(ROW()-(COUNTIF(A:A,"SVOL")),COLUMN())):INDIRECT(ADDRESS(ROW()-1,COLUMN()))),                                    IF(AND(A1368="TYA",C1368="Cash"), SUM(INDIRECT(ADDRESS(ROW()-(COUNTIF(A:A,"TYA")-1),COLUMN())):INDIRECT(ADDRESS(ROW()-1,COLUMN()))),                                    IF(AND(A1368="SVOL",ISNUMBER(FIND(" Govt",C1368))),"", IF(AND(A1368="SVOL",ISNUMBER(FIND(" Index",C1368))),J1368,                                    IF(ISNUMBER(N1368),Q1368*N1368,IF(ISNUMBER(R1368),J1368*R1368," "))))))</f>
        <v xml:space="preserve"> </v>
      </c>
      <c r="AB1368" s="8" t="s">
        <v>4216</v>
      </c>
      <c r="AG1368" s="17" t="s">
        <v>6276</v>
      </c>
    </row>
    <row r="1369" spans="1:33" x14ac:dyDescent="0.35">
      <c r="A1369" t="s">
        <v>1560</v>
      </c>
      <c r="B1369" t="s">
        <v>2170</v>
      </c>
      <c r="C1369" t="s">
        <v>2171</v>
      </c>
      <c r="D1369" t="s">
        <v>2172</v>
      </c>
      <c r="E1369" t="s">
        <v>2173</v>
      </c>
      <c r="F1369" t="s">
        <v>2174</v>
      </c>
      <c r="G1369" s="1">
        <v>17646.822566853622</v>
      </c>
      <c r="H1369" s="1">
        <v>79.48</v>
      </c>
      <c r="I1369" s="2">
        <v>1402569.4576135259</v>
      </c>
      <c r="J1369" s="3">
        <v>8.8813862058052511E-3</v>
      </c>
      <c r="K1369" s="4">
        <v>157922358.63999999</v>
      </c>
      <c r="L1369" s="5">
        <v>6850001</v>
      </c>
      <c r="M1369" s="6">
        <v>23.054355560000001</v>
      </c>
      <c r="N1369" s="7" t="str">
        <f>IF(ISNUMBER(_xll.BDP($C1369, "DELTA_MID")),_xll.BDP($C1369, "DELTA_MID")," ")</f>
        <v xml:space="preserve"> </v>
      </c>
      <c r="O1369" s="7" t="str">
        <f>IF(ISNUMBER(N1369),_xll.BDP($C1369, "OPT_UNDL_TICKER")," ")</f>
        <v xml:space="preserve"> </v>
      </c>
      <c r="P1369" s="8" t="str">
        <f>IF(ISNUMBER(N1369),_xll.BDP($C1369, "OPT_UNDL_PX")," ")</f>
        <v xml:space="preserve"> </v>
      </c>
      <c r="Q1369" s="7" t="str">
        <f t="shared" si="21"/>
        <v xml:space="preserve"> </v>
      </c>
      <c r="R1369" s="8" t="str">
        <f>IF(ISNUMBER(_xll.BDP($T1369&amp;" Index","DUR_ADJ_OAS_MID")),_xll.BDP($T1369&amp;" Index","DUR_ADJ_OAS_MID"),IF(ISNUMBER(_xll.BDP($T1369&amp;" Govt","DUR_ADJ_OAS_MID")),_xll.BDP($T1369&amp;" Govt","DUR_ADJ_OAS_MID")," "))</f>
        <v xml:space="preserve"> </v>
      </c>
      <c r="S1369" s="7" t="str">
        <f ca="1">IF(AND(A1368="SVOL",C1368="Cash"),                                     SUM(INDIRECT(ADDRESS(ROW()-(COUNTIF(A:A,"SVOL")),COLUMN())):INDIRECT(ADDRESS(ROW()-1,COLUMN()))),                                    IF(AND(A1369="TYA",C1369="Cash"), SUM(INDIRECT(ADDRESS(ROW()-(COUNTIF(A:A,"TYA")-1),COLUMN())):INDIRECT(ADDRESS(ROW()-1,COLUMN()))),                                    IF(AND(A1369="SVOL",ISNUMBER(FIND(" Govt",C1369))),"", IF(AND(A1369="SVOL",ISNUMBER(FIND(" Index",C1369))),J1369,                                    IF(ISNUMBER(N1369),Q1369*N1369,IF(ISNUMBER(R1369),J1369*R1369," "))))))</f>
        <v xml:space="preserve"> </v>
      </c>
      <c r="AB1369" s="8" t="s">
        <v>4216</v>
      </c>
      <c r="AG1369" s="17" t="s">
        <v>6276</v>
      </c>
    </row>
    <row r="1370" spans="1:33" x14ac:dyDescent="0.35">
      <c r="A1370" t="s">
        <v>1560</v>
      </c>
      <c r="B1370" t="s">
        <v>2175</v>
      </c>
      <c r="C1370" t="s">
        <v>2176</v>
      </c>
      <c r="D1370" t="s">
        <v>2177</v>
      </c>
      <c r="E1370" t="s">
        <v>2178</v>
      </c>
      <c r="G1370" s="1">
        <v>1766.7450771738199</v>
      </c>
      <c r="H1370" s="1">
        <v>281.49891000000002</v>
      </c>
      <c r="I1370" s="2">
        <v>497336.81347229623</v>
      </c>
      <c r="J1370" s="3">
        <v>3.1492488951866899E-3</v>
      </c>
      <c r="K1370" s="4">
        <v>157922358.63999999</v>
      </c>
      <c r="L1370" s="5">
        <v>6850001</v>
      </c>
      <c r="M1370" s="6">
        <v>23.054355560000001</v>
      </c>
      <c r="N1370" s="7" t="str">
        <f>IF(ISNUMBER(_xll.BDP($C1370, "DELTA_MID")),_xll.BDP($C1370, "DELTA_MID")," ")</f>
        <v xml:space="preserve"> </v>
      </c>
      <c r="O1370" s="7" t="str">
        <f>IF(ISNUMBER(N1370),_xll.BDP($C1370, "OPT_UNDL_TICKER")," ")</f>
        <v xml:space="preserve"> </v>
      </c>
      <c r="P1370" s="8" t="str">
        <f>IF(ISNUMBER(N1370),_xll.BDP($C1370, "OPT_UNDL_PX")," ")</f>
        <v xml:space="preserve"> </v>
      </c>
      <c r="Q1370" s="7" t="str">
        <f t="shared" si="21"/>
        <v xml:space="preserve"> </v>
      </c>
      <c r="R1370" s="8" t="str">
        <f>IF(ISNUMBER(_xll.BDP($T1370&amp;" Index","DUR_ADJ_OAS_MID")),_xll.BDP($T1370&amp;" Index","DUR_ADJ_OAS_MID"),IF(ISNUMBER(_xll.BDP($T1370&amp;" Govt","DUR_ADJ_OAS_MID")),_xll.BDP($T1370&amp;" Govt","DUR_ADJ_OAS_MID")," "))</f>
        <v xml:space="preserve"> </v>
      </c>
      <c r="S1370" s="7" t="str">
        <f ca="1">IF(AND(A1369="SVOL",C1369="Cash"),                                     SUM(INDIRECT(ADDRESS(ROW()-(COUNTIF(A:A,"SVOL")),COLUMN())):INDIRECT(ADDRESS(ROW()-1,COLUMN()))),                                    IF(AND(A1370="TYA",C1370="Cash"), SUM(INDIRECT(ADDRESS(ROW()-(COUNTIF(A:A,"TYA")-1),COLUMN())):INDIRECT(ADDRESS(ROW()-1,COLUMN()))),                                    IF(AND(A1370="SVOL",ISNUMBER(FIND(" Govt",C1370))),"", IF(AND(A1370="SVOL",ISNUMBER(FIND(" Index",C1370))),J1370,                                    IF(ISNUMBER(N1370),Q1370*N1370,IF(ISNUMBER(R1370),J1370*R1370," "))))))</f>
        <v xml:space="preserve"> </v>
      </c>
      <c r="AB1370" s="8" t="s">
        <v>4216</v>
      </c>
      <c r="AG1370" s="17" t="s">
        <v>6276</v>
      </c>
    </row>
    <row r="1371" spans="1:33" x14ac:dyDescent="0.35">
      <c r="A1371" t="s">
        <v>1560</v>
      </c>
      <c r="B1371" t="s">
        <v>2179</v>
      </c>
      <c r="C1371" t="s">
        <v>2180</v>
      </c>
      <c r="D1371" t="s">
        <v>2181</v>
      </c>
      <c r="E1371" t="s">
        <v>2182</v>
      </c>
      <c r="F1371" t="s">
        <v>2183</v>
      </c>
      <c r="G1371" s="1">
        <v>13771.146896185221</v>
      </c>
      <c r="H1371" s="1">
        <v>29.608063999999999</v>
      </c>
      <c r="I1371" s="2">
        <v>407736.99865565338</v>
      </c>
      <c r="J1371" s="3">
        <v>2.5818826552934859E-3</v>
      </c>
      <c r="K1371" s="4">
        <v>157922358.63999999</v>
      </c>
      <c r="L1371" s="5">
        <v>6850001</v>
      </c>
      <c r="M1371" s="6">
        <v>23.054355560000001</v>
      </c>
      <c r="N1371" s="7" t="str">
        <f>IF(ISNUMBER(_xll.BDP($C1371, "DELTA_MID")),_xll.BDP($C1371, "DELTA_MID")," ")</f>
        <v xml:space="preserve"> </v>
      </c>
      <c r="O1371" s="7" t="str">
        <f>IF(ISNUMBER(N1371),_xll.BDP($C1371, "OPT_UNDL_TICKER")," ")</f>
        <v xml:space="preserve"> </v>
      </c>
      <c r="P1371" s="8" t="str">
        <f>IF(ISNUMBER(N1371),_xll.BDP($C1371, "OPT_UNDL_PX")," ")</f>
        <v xml:space="preserve"> </v>
      </c>
      <c r="Q1371" s="7" t="str">
        <f t="shared" si="21"/>
        <v xml:space="preserve"> </v>
      </c>
      <c r="R1371" s="8" t="str">
        <f>IF(ISNUMBER(_xll.BDP($T1371&amp;" Index","DUR_ADJ_OAS_MID")),_xll.BDP($T1371&amp;" Index","DUR_ADJ_OAS_MID"),IF(ISNUMBER(_xll.BDP($T1371&amp;" Govt","DUR_ADJ_OAS_MID")),_xll.BDP($T1371&amp;" Govt","DUR_ADJ_OAS_MID")," "))</f>
        <v xml:space="preserve"> </v>
      </c>
      <c r="S1371" s="7" t="str">
        <f ca="1">IF(AND(A1370="SVOL",C1370="Cash"),                                     SUM(INDIRECT(ADDRESS(ROW()-(COUNTIF(A:A,"SVOL")),COLUMN())):INDIRECT(ADDRESS(ROW()-1,COLUMN()))),                                    IF(AND(A1371="TYA",C1371="Cash"), SUM(INDIRECT(ADDRESS(ROW()-(COUNTIF(A:A,"TYA")-1),COLUMN())):INDIRECT(ADDRESS(ROW()-1,COLUMN()))),                                    IF(AND(A1371="SVOL",ISNUMBER(FIND(" Govt",C1371))),"", IF(AND(A1371="SVOL",ISNUMBER(FIND(" Index",C1371))),J1371,                                    IF(ISNUMBER(N1371),Q1371*N1371,IF(ISNUMBER(R1371),J1371*R1371," "))))))</f>
        <v xml:space="preserve"> </v>
      </c>
      <c r="AB1371" s="8" t="s">
        <v>4216</v>
      </c>
      <c r="AG1371" s="17" t="s">
        <v>6276</v>
      </c>
    </row>
    <row r="1372" spans="1:33" x14ac:dyDescent="0.35">
      <c r="A1372" t="s">
        <v>1560</v>
      </c>
      <c r="B1372" t="s">
        <v>2184</v>
      </c>
      <c r="C1372" t="s">
        <v>2185</v>
      </c>
      <c r="D1372" t="s">
        <v>2186</v>
      </c>
      <c r="E1372" t="s">
        <v>2187</v>
      </c>
      <c r="F1372" t="s">
        <v>2188</v>
      </c>
      <c r="G1372" s="1">
        <v>2300.6515565395348</v>
      </c>
      <c r="H1372" s="1">
        <v>36.33</v>
      </c>
      <c r="I1372" s="2">
        <v>83582.671049081313</v>
      </c>
      <c r="J1372" s="3">
        <v>5.2926432817291234E-4</v>
      </c>
      <c r="K1372" s="4">
        <v>157922358.63999999</v>
      </c>
      <c r="L1372" s="5">
        <v>6850001</v>
      </c>
      <c r="M1372" s="6">
        <v>23.054355560000001</v>
      </c>
      <c r="N1372" s="7" t="str">
        <f>IF(ISNUMBER(_xll.BDP($C1372, "DELTA_MID")),_xll.BDP($C1372, "DELTA_MID")," ")</f>
        <v xml:space="preserve"> </v>
      </c>
      <c r="O1372" s="7" t="str">
        <f>IF(ISNUMBER(N1372),_xll.BDP($C1372, "OPT_UNDL_TICKER")," ")</f>
        <v xml:space="preserve"> </v>
      </c>
      <c r="P1372" s="8" t="str">
        <f>IF(ISNUMBER(N1372),_xll.BDP($C1372, "OPT_UNDL_PX")," ")</f>
        <v xml:space="preserve"> </v>
      </c>
      <c r="Q1372" s="7" t="str">
        <f t="shared" si="21"/>
        <v xml:space="preserve"> </v>
      </c>
      <c r="R1372" s="8" t="str">
        <f>IF(ISNUMBER(_xll.BDP($T1372&amp;" Index","DUR_ADJ_OAS_MID")),_xll.BDP($T1372&amp;" Index","DUR_ADJ_OAS_MID"),IF(ISNUMBER(_xll.BDP($T1372&amp;" Govt","DUR_ADJ_OAS_MID")),_xll.BDP($T1372&amp;" Govt","DUR_ADJ_OAS_MID")," "))</f>
        <v xml:space="preserve"> </v>
      </c>
      <c r="S1372" s="7" t="str">
        <f ca="1">IF(AND(A1371="SVOL",C1371="Cash"),                                     SUM(INDIRECT(ADDRESS(ROW()-(COUNTIF(A:A,"SVOL")),COLUMN())):INDIRECT(ADDRESS(ROW()-1,COLUMN()))),                                    IF(AND(A1372="TYA",C1372="Cash"), SUM(INDIRECT(ADDRESS(ROW()-(COUNTIF(A:A,"TYA")-1),COLUMN())):INDIRECT(ADDRESS(ROW()-1,COLUMN()))),                                    IF(AND(A1372="SVOL",ISNUMBER(FIND(" Govt",C1372))),"", IF(AND(A1372="SVOL",ISNUMBER(FIND(" Index",C1372))),J1372,                                    IF(ISNUMBER(N1372),Q1372*N1372,IF(ISNUMBER(R1372),J1372*R1372," "))))))</f>
        <v xml:space="preserve"> </v>
      </c>
      <c r="AB1372" s="8" t="s">
        <v>4216</v>
      </c>
      <c r="AG1372" s="17" t="s">
        <v>6276</v>
      </c>
    </row>
    <row r="1373" spans="1:33" x14ac:dyDescent="0.35">
      <c r="A1373" t="s">
        <v>1560</v>
      </c>
      <c r="B1373" t="s">
        <v>2189</v>
      </c>
      <c r="C1373" t="s">
        <v>2190</v>
      </c>
      <c r="D1373" t="s">
        <v>2191</v>
      </c>
      <c r="E1373" t="s">
        <v>2192</v>
      </c>
      <c r="F1373" t="s">
        <v>2193</v>
      </c>
      <c r="G1373" s="1">
        <v>9684.3354814040231</v>
      </c>
      <c r="H1373" s="1">
        <v>156.77000000000001</v>
      </c>
      <c r="I1373" s="2">
        <v>1518213.2734197089</v>
      </c>
      <c r="J1373" s="3">
        <v>9.6136689351292541E-3</v>
      </c>
      <c r="K1373" s="4">
        <v>157922358.63999999</v>
      </c>
      <c r="L1373" s="5">
        <v>6850001</v>
      </c>
      <c r="M1373" s="6">
        <v>23.054355560000001</v>
      </c>
      <c r="N1373" s="7" t="str">
        <f>IF(ISNUMBER(_xll.BDP($C1373, "DELTA_MID")),_xll.BDP($C1373, "DELTA_MID")," ")</f>
        <v xml:space="preserve"> </v>
      </c>
      <c r="O1373" s="7" t="str">
        <f>IF(ISNUMBER(N1373),_xll.BDP($C1373, "OPT_UNDL_TICKER")," ")</f>
        <v xml:space="preserve"> </v>
      </c>
      <c r="P1373" s="8" t="str">
        <f>IF(ISNUMBER(N1373),_xll.BDP($C1373, "OPT_UNDL_PX")," ")</f>
        <v xml:space="preserve"> </v>
      </c>
      <c r="Q1373" s="7" t="str">
        <f t="shared" si="21"/>
        <v xml:space="preserve"> </v>
      </c>
      <c r="R1373" s="8" t="str">
        <f>IF(ISNUMBER(_xll.BDP($T1373&amp;" Index","DUR_ADJ_OAS_MID")),_xll.BDP($T1373&amp;" Index","DUR_ADJ_OAS_MID"),IF(ISNUMBER(_xll.BDP($T1373&amp;" Govt","DUR_ADJ_OAS_MID")),_xll.BDP($T1373&amp;" Govt","DUR_ADJ_OAS_MID")," "))</f>
        <v xml:space="preserve"> </v>
      </c>
      <c r="S1373" s="7" t="str">
        <f ca="1">IF(AND(A1372="SVOL",C1372="Cash"),                                     SUM(INDIRECT(ADDRESS(ROW()-(COUNTIF(A:A,"SVOL")),COLUMN())):INDIRECT(ADDRESS(ROW()-1,COLUMN()))),                                    IF(AND(A1373="TYA",C1373="Cash"), SUM(INDIRECT(ADDRESS(ROW()-(COUNTIF(A:A,"TYA")-1),COLUMN())):INDIRECT(ADDRESS(ROW()-1,COLUMN()))),                                    IF(AND(A1373="SVOL",ISNUMBER(FIND(" Govt",C1373))),"", IF(AND(A1373="SVOL",ISNUMBER(FIND(" Index",C1373))),J1373,                                    IF(ISNUMBER(N1373),Q1373*N1373,IF(ISNUMBER(R1373),J1373*R1373," "))))))</f>
        <v xml:space="preserve"> </v>
      </c>
      <c r="AB1373" s="8" t="s">
        <v>4216</v>
      </c>
      <c r="AG1373" s="17" t="s">
        <v>6276</v>
      </c>
    </row>
    <row r="1374" spans="1:33" x14ac:dyDescent="0.35">
      <c r="A1374" t="s">
        <v>1560</v>
      </c>
      <c r="B1374" t="s">
        <v>2194</v>
      </c>
      <c r="C1374" t="s">
        <v>2195</v>
      </c>
      <c r="D1374" t="s">
        <v>2196</v>
      </c>
      <c r="E1374" t="s">
        <v>2197</v>
      </c>
      <c r="F1374" t="s">
        <v>2198</v>
      </c>
      <c r="G1374" s="1">
        <v>15621.61821671412</v>
      </c>
      <c r="H1374" s="1">
        <v>97.22</v>
      </c>
      <c r="I1374" s="2">
        <v>1518733.7230289469</v>
      </c>
      <c r="J1374" s="3">
        <v>9.616964539461155E-3</v>
      </c>
      <c r="K1374" s="4">
        <v>157922358.63999999</v>
      </c>
      <c r="L1374" s="5">
        <v>6850001</v>
      </c>
      <c r="M1374" s="6">
        <v>23.054355560000001</v>
      </c>
      <c r="N1374" s="7" t="str">
        <f>IF(ISNUMBER(_xll.BDP($C1374, "DELTA_MID")),_xll.BDP($C1374, "DELTA_MID")," ")</f>
        <v xml:space="preserve"> </v>
      </c>
      <c r="O1374" s="7" t="str">
        <f>IF(ISNUMBER(N1374),_xll.BDP($C1374, "OPT_UNDL_TICKER")," ")</f>
        <v xml:space="preserve"> </v>
      </c>
      <c r="P1374" s="8" t="str">
        <f>IF(ISNUMBER(N1374),_xll.BDP($C1374, "OPT_UNDL_PX")," ")</f>
        <v xml:space="preserve"> </v>
      </c>
      <c r="Q1374" s="7" t="str">
        <f t="shared" si="21"/>
        <v xml:space="preserve"> </v>
      </c>
      <c r="R1374" s="8" t="str">
        <f>IF(ISNUMBER(_xll.BDP($T1374&amp;" Index","DUR_ADJ_OAS_MID")),_xll.BDP($T1374&amp;" Index","DUR_ADJ_OAS_MID"),IF(ISNUMBER(_xll.BDP($T1374&amp;" Govt","DUR_ADJ_OAS_MID")),_xll.BDP($T1374&amp;" Govt","DUR_ADJ_OAS_MID")," "))</f>
        <v xml:space="preserve"> </v>
      </c>
      <c r="S1374" s="7" t="str">
        <f ca="1">IF(AND(A1373="SVOL",C1373="Cash"),                                     SUM(INDIRECT(ADDRESS(ROW()-(COUNTIF(A:A,"SVOL")),COLUMN())):INDIRECT(ADDRESS(ROW()-1,COLUMN()))),                                    IF(AND(A1374="TYA",C1374="Cash"), SUM(INDIRECT(ADDRESS(ROW()-(COUNTIF(A:A,"TYA")-1),COLUMN())):INDIRECT(ADDRESS(ROW()-1,COLUMN()))),                                    IF(AND(A1374="SVOL",ISNUMBER(FIND(" Govt",C1374))),"", IF(AND(A1374="SVOL",ISNUMBER(FIND(" Index",C1374))),J1374,                                    IF(ISNUMBER(N1374),Q1374*N1374,IF(ISNUMBER(R1374),J1374*R1374," "))))))</f>
        <v xml:space="preserve"> </v>
      </c>
      <c r="AB1374" s="8" t="s">
        <v>4216</v>
      </c>
      <c r="AG1374" s="17" t="s">
        <v>6276</v>
      </c>
    </row>
    <row r="1375" spans="1:33" x14ac:dyDescent="0.35">
      <c r="A1375" t="s">
        <v>1560</v>
      </c>
      <c r="B1375" t="s">
        <v>2199</v>
      </c>
      <c r="C1375" t="s">
        <v>2200</v>
      </c>
      <c r="D1375" t="s">
        <v>2201</v>
      </c>
      <c r="E1375" t="s">
        <v>2202</v>
      </c>
      <c r="F1375" t="s">
        <v>2203</v>
      </c>
      <c r="G1375" s="1">
        <v>1111.4962161340791</v>
      </c>
      <c r="H1375" s="1">
        <v>277.06</v>
      </c>
      <c r="I1375" s="2">
        <v>307951.14164210798</v>
      </c>
      <c r="J1375" s="3">
        <v>1.950016098379798E-3</v>
      </c>
      <c r="K1375" s="4">
        <v>157922358.63999999</v>
      </c>
      <c r="L1375" s="5">
        <v>6850001</v>
      </c>
      <c r="M1375" s="6">
        <v>23.054355560000001</v>
      </c>
      <c r="N1375" s="7" t="str">
        <f>IF(ISNUMBER(_xll.BDP($C1375, "DELTA_MID")),_xll.BDP($C1375, "DELTA_MID")," ")</f>
        <v xml:space="preserve"> </v>
      </c>
      <c r="O1375" s="7" t="str">
        <f>IF(ISNUMBER(N1375),_xll.BDP($C1375, "OPT_UNDL_TICKER")," ")</f>
        <v xml:space="preserve"> </v>
      </c>
      <c r="P1375" s="8" t="str">
        <f>IF(ISNUMBER(N1375),_xll.BDP($C1375, "OPT_UNDL_PX")," ")</f>
        <v xml:space="preserve"> </v>
      </c>
      <c r="Q1375" s="7" t="str">
        <f t="shared" si="21"/>
        <v xml:space="preserve"> </v>
      </c>
      <c r="R1375" s="8" t="str">
        <f>IF(ISNUMBER(_xll.BDP($T1375&amp;" Index","DUR_ADJ_OAS_MID")),_xll.BDP($T1375&amp;" Index","DUR_ADJ_OAS_MID"),IF(ISNUMBER(_xll.BDP($T1375&amp;" Govt","DUR_ADJ_OAS_MID")),_xll.BDP($T1375&amp;" Govt","DUR_ADJ_OAS_MID")," "))</f>
        <v xml:space="preserve"> </v>
      </c>
      <c r="S1375" s="7" t="str">
        <f ca="1">IF(AND(A1374="SVOL",C1374="Cash"),                                     SUM(INDIRECT(ADDRESS(ROW()-(COUNTIF(A:A,"SVOL")),COLUMN())):INDIRECT(ADDRESS(ROW()-1,COLUMN()))),                                    IF(AND(A1375="TYA",C1375="Cash"), SUM(INDIRECT(ADDRESS(ROW()-(COUNTIF(A:A,"TYA")-1),COLUMN())):INDIRECT(ADDRESS(ROW()-1,COLUMN()))),                                    IF(AND(A1375="SVOL",ISNUMBER(FIND(" Govt",C1375))),"", IF(AND(A1375="SVOL",ISNUMBER(FIND(" Index",C1375))),J1375,                                    IF(ISNUMBER(N1375),Q1375*N1375,IF(ISNUMBER(R1375),J1375*R1375," "))))))</f>
        <v xml:space="preserve"> </v>
      </c>
      <c r="AB1375" s="8" t="s">
        <v>4216</v>
      </c>
      <c r="AG1375" s="17" t="s">
        <v>6276</v>
      </c>
    </row>
    <row r="1376" spans="1:33" x14ac:dyDescent="0.35">
      <c r="A1376" t="s">
        <v>1560</v>
      </c>
      <c r="B1376" t="s">
        <v>2204</v>
      </c>
      <c r="C1376" t="s">
        <v>2205</v>
      </c>
      <c r="D1376" t="s">
        <v>2206</v>
      </c>
      <c r="E1376" t="s">
        <v>2207</v>
      </c>
      <c r="G1376" s="1">
        <v>8612.8822512223724</v>
      </c>
      <c r="H1376" s="1">
        <v>10.1102154</v>
      </c>
      <c r="I1376" s="2">
        <v>87078.094774695113</v>
      </c>
      <c r="J1376" s="3">
        <v>5.5139813972256103E-4</v>
      </c>
      <c r="K1376" s="4">
        <v>157922358.63999999</v>
      </c>
      <c r="L1376" s="5">
        <v>6850001</v>
      </c>
      <c r="M1376" s="6">
        <v>23.054355560000001</v>
      </c>
      <c r="N1376" s="7" t="str">
        <f>IF(ISNUMBER(_xll.BDP($C1376, "DELTA_MID")),_xll.BDP($C1376, "DELTA_MID")," ")</f>
        <v xml:space="preserve"> </v>
      </c>
      <c r="O1376" s="7" t="str">
        <f>IF(ISNUMBER(N1376),_xll.BDP($C1376, "OPT_UNDL_TICKER")," ")</f>
        <v xml:space="preserve"> </v>
      </c>
      <c r="P1376" s="8" t="str">
        <f>IF(ISNUMBER(N1376),_xll.BDP($C1376, "OPT_UNDL_PX")," ")</f>
        <v xml:space="preserve"> </v>
      </c>
      <c r="Q1376" s="7" t="str">
        <f t="shared" si="21"/>
        <v xml:space="preserve"> </v>
      </c>
      <c r="R1376" s="8" t="str">
        <f>IF(ISNUMBER(_xll.BDP($T1376&amp;" Index","DUR_ADJ_OAS_MID")),_xll.BDP($T1376&amp;" Index","DUR_ADJ_OAS_MID"),IF(ISNUMBER(_xll.BDP($T1376&amp;" Govt","DUR_ADJ_OAS_MID")),_xll.BDP($T1376&amp;" Govt","DUR_ADJ_OAS_MID")," "))</f>
        <v xml:space="preserve"> </v>
      </c>
      <c r="S1376" s="7" t="str">
        <f ca="1">IF(AND(A1375="SVOL",C1375="Cash"),                                     SUM(INDIRECT(ADDRESS(ROW()-(COUNTIF(A:A,"SVOL")),COLUMN())):INDIRECT(ADDRESS(ROW()-1,COLUMN()))),                                    IF(AND(A1376="TYA",C1376="Cash"), SUM(INDIRECT(ADDRESS(ROW()-(COUNTIF(A:A,"TYA")-1),COLUMN())):INDIRECT(ADDRESS(ROW()-1,COLUMN()))),                                    IF(AND(A1376="SVOL",ISNUMBER(FIND(" Govt",C1376))),"", IF(AND(A1376="SVOL",ISNUMBER(FIND(" Index",C1376))),J1376,                                    IF(ISNUMBER(N1376),Q1376*N1376,IF(ISNUMBER(R1376),J1376*R1376," "))))))</f>
        <v xml:space="preserve"> </v>
      </c>
      <c r="AB1376" s="8" t="s">
        <v>4216</v>
      </c>
      <c r="AG1376" s="17" t="s">
        <v>6276</v>
      </c>
    </row>
    <row r="1377" spans="1:33" x14ac:dyDescent="0.35">
      <c r="A1377" t="s">
        <v>1560</v>
      </c>
      <c r="B1377" t="s">
        <v>2208</v>
      </c>
      <c r="C1377" t="s">
        <v>2209</v>
      </c>
      <c r="D1377" t="s">
        <v>2210</v>
      </c>
      <c r="E1377" t="s">
        <v>2211</v>
      </c>
      <c r="G1377" s="1">
        <v>4483.6010028552646</v>
      </c>
      <c r="H1377" s="1">
        <v>39.307538400000013</v>
      </c>
      <c r="I1377" s="2">
        <v>176239.31859001191</v>
      </c>
      <c r="J1377" s="3">
        <v>1.1159871224553279E-3</v>
      </c>
      <c r="K1377" s="4">
        <v>157922358.63999999</v>
      </c>
      <c r="L1377" s="5">
        <v>6850001</v>
      </c>
      <c r="M1377" s="6">
        <v>23.054355560000001</v>
      </c>
      <c r="N1377" s="7" t="str">
        <f>IF(ISNUMBER(_xll.BDP($C1377, "DELTA_MID")),_xll.BDP($C1377, "DELTA_MID")," ")</f>
        <v xml:space="preserve"> </v>
      </c>
      <c r="O1377" s="7" t="str">
        <f>IF(ISNUMBER(N1377),_xll.BDP($C1377, "OPT_UNDL_TICKER")," ")</f>
        <v xml:space="preserve"> </v>
      </c>
      <c r="P1377" s="8" t="str">
        <f>IF(ISNUMBER(N1377),_xll.BDP($C1377, "OPT_UNDL_PX")," ")</f>
        <v xml:space="preserve"> </v>
      </c>
      <c r="Q1377" s="7" t="str">
        <f t="shared" si="21"/>
        <v xml:space="preserve"> </v>
      </c>
      <c r="R1377" s="8" t="str">
        <f>IF(ISNUMBER(_xll.BDP($T1377&amp;" Index","DUR_ADJ_OAS_MID")),_xll.BDP($T1377&amp;" Index","DUR_ADJ_OAS_MID"),IF(ISNUMBER(_xll.BDP($T1377&amp;" Govt","DUR_ADJ_OAS_MID")),_xll.BDP($T1377&amp;" Govt","DUR_ADJ_OAS_MID")," "))</f>
        <v xml:space="preserve"> </v>
      </c>
      <c r="S1377" s="7" t="str">
        <f ca="1">IF(AND(A1376="SVOL",C1376="Cash"),                                     SUM(INDIRECT(ADDRESS(ROW()-(COUNTIF(A:A,"SVOL")),COLUMN())):INDIRECT(ADDRESS(ROW()-1,COLUMN()))),                                    IF(AND(A1377="TYA",C1377="Cash"), SUM(INDIRECT(ADDRESS(ROW()-(COUNTIF(A:A,"TYA")-1),COLUMN())):INDIRECT(ADDRESS(ROW()-1,COLUMN()))),                                    IF(AND(A1377="SVOL",ISNUMBER(FIND(" Govt",C1377))),"", IF(AND(A1377="SVOL",ISNUMBER(FIND(" Index",C1377))),J1377,                                    IF(ISNUMBER(N1377),Q1377*N1377,IF(ISNUMBER(R1377),J1377*R1377," "))))))</f>
        <v xml:space="preserve"> </v>
      </c>
      <c r="AB1377" s="8" t="s">
        <v>4216</v>
      </c>
      <c r="AG1377" s="17" t="s">
        <v>6276</v>
      </c>
    </row>
    <row r="1378" spans="1:33" x14ac:dyDescent="0.35">
      <c r="A1378" t="s">
        <v>1560</v>
      </c>
      <c r="B1378" t="s">
        <v>2212</v>
      </c>
      <c r="C1378" t="s">
        <v>2213</v>
      </c>
      <c r="D1378" t="s">
        <v>2214</v>
      </c>
      <c r="E1378" t="s">
        <v>2215</v>
      </c>
      <c r="F1378" t="s">
        <v>2216</v>
      </c>
      <c r="G1378" s="1">
        <v>1990.015059454028</v>
      </c>
      <c r="H1378" s="1">
        <v>195.3</v>
      </c>
      <c r="I1378" s="2">
        <v>388649.94111137168</v>
      </c>
      <c r="J1378" s="3">
        <v>2.4610191011479169E-3</v>
      </c>
      <c r="K1378" s="4">
        <v>157922358.63999999</v>
      </c>
      <c r="L1378" s="5">
        <v>6850001</v>
      </c>
      <c r="M1378" s="6">
        <v>23.054355560000001</v>
      </c>
      <c r="N1378" s="7" t="str">
        <f>IF(ISNUMBER(_xll.BDP($C1378, "DELTA_MID")),_xll.BDP($C1378, "DELTA_MID")," ")</f>
        <v xml:space="preserve"> </v>
      </c>
      <c r="O1378" s="7" t="str">
        <f>IF(ISNUMBER(N1378),_xll.BDP($C1378, "OPT_UNDL_TICKER")," ")</f>
        <v xml:space="preserve"> </v>
      </c>
      <c r="P1378" s="8" t="str">
        <f>IF(ISNUMBER(N1378),_xll.BDP($C1378, "OPT_UNDL_PX")," ")</f>
        <v xml:space="preserve"> </v>
      </c>
      <c r="Q1378" s="7" t="str">
        <f t="shared" si="21"/>
        <v xml:space="preserve"> </v>
      </c>
      <c r="R1378" s="8" t="str">
        <f>IF(ISNUMBER(_xll.BDP($T1378&amp;" Index","DUR_ADJ_OAS_MID")),_xll.BDP($T1378&amp;" Index","DUR_ADJ_OAS_MID"),IF(ISNUMBER(_xll.BDP($T1378&amp;" Govt","DUR_ADJ_OAS_MID")),_xll.BDP($T1378&amp;" Govt","DUR_ADJ_OAS_MID")," "))</f>
        <v xml:space="preserve"> </v>
      </c>
      <c r="S1378" s="7" t="str">
        <f ca="1">IF(AND(A1377="SVOL",C1377="Cash"),                                     SUM(INDIRECT(ADDRESS(ROW()-(COUNTIF(A:A,"SVOL")),COLUMN())):INDIRECT(ADDRESS(ROW()-1,COLUMN()))),                                    IF(AND(A1378="TYA",C1378="Cash"), SUM(INDIRECT(ADDRESS(ROW()-(COUNTIF(A:A,"TYA")-1),COLUMN())):INDIRECT(ADDRESS(ROW()-1,COLUMN()))),                                    IF(AND(A1378="SVOL",ISNUMBER(FIND(" Govt",C1378))),"", IF(AND(A1378="SVOL",ISNUMBER(FIND(" Index",C1378))),J1378,                                    IF(ISNUMBER(N1378),Q1378*N1378,IF(ISNUMBER(R1378),J1378*R1378," "))))))</f>
        <v xml:space="preserve"> </v>
      </c>
      <c r="AB1378" s="8" t="s">
        <v>4216</v>
      </c>
      <c r="AG1378" s="17" t="s">
        <v>6276</v>
      </c>
    </row>
    <row r="1379" spans="1:33" x14ac:dyDescent="0.35">
      <c r="A1379" t="s">
        <v>1560</v>
      </c>
      <c r="B1379" t="s">
        <v>828</v>
      </c>
      <c r="C1379" t="s">
        <v>2217</v>
      </c>
      <c r="D1379" t="s">
        <v>830</v>
      </c>
      <c r="E1379" t="s">
        <v>831</v>
      </c>
      <c r="F1379" t="s">
        <v>832</v>
      </c>
      <c r="G1379" s="1">
        <v>412.5640976916888</v>
      </c>
      <c r="H1379" s="1">
        <v>193.7</v>
      </c>
      <c r="I1379" s="2">
        <v>79913.66572288012</v>
      </c>
      <c r="J1379" s="3">
        <v>5.060313587707452E-4</v>
      </c>
      <c r="K1379" s="4">
        <v>157922358.63999999</v>
      </c>
      <c r="L1379" s="5">
        <v>6850001</v>
      </c>
      <c r="M1379" s="6">
        <v>23.054355560000001</v>
      </c>
      <c r="N1379" s="7" t="str">
        <f>IF(ISNUMBER(_xll.BDP($C1379, "DELTA_MID")),_xll.BDP($C1379, "DELTA_MID")," ")</f>
        <v xml:space="preserve"> </v>
      </c>
      <c r="O1379" s="7" t="str">
        <f>IF(ISNUMBER(N1379),_xll.BDP($C1379, "OPT_UNDL_TICKER")," ")</f>
        <v xml:space="preserve"> </v>
      </c>
      <c r="P1379" s="8" t="str">
        <f>IF(ISNUMBER(N1379),_xll.BDP($C1379, "OPT_UNDL_PX")," ")</f>
        <v xml:space="preserve"> </v>
      </c>
      <c r="Q1379" s="7" t="str">
        <f t="shared" si="21"/>
        <v xml:space="preserve"> </v>
      </c>
      <c r="R1379" s="8" t="str">
        <f>IF(ISNUMBER(_xll.BDP($T1379&amp;" Index","DUR_ADJ_OAS_MID")),_xll.BDP($T1379&amp;" Index","DUR_ADJ_OAS_MID"),IF(ISNUMBER(_xll.BDP($T1379&amp;" Govt","DUR_ADJ_OAS_MID")),_xll.BDP($T1379&amp;" Govt","DUR_ADJ_OAS_MID")," "))</f>
        <v xml:space="preserve"> </v>
      </c>
      <c r="S1379" s="7" t="str">
        <f ca="1">IF(AND(A1378="SVOL",C1378="Cash"),                                     SUM(INDIRECT(ADDRESS(ROW()-(COUNTIF(A:A,"SVOL")),COLUMN())):INDIRECT(ADDRESS(ROW()-1,COLUMN()))),                                    IF(AND(A1379="TYA",C1379="Cash"), SUM(INDIRECT(ADDRESS(ROW()-(COUNTIF(A:A,"TYA")-1),COLUMN())):INDIRECT(ADDRESS(ROW()-1,COLUMN()))),                                    IF(AND(A1379="SVOL",ISNUMBER(FIND(" Govt",C1379))),"", IF(AND(A1379="SVOL",ISNUMBER(FIND(" Index",C1379))),J1379,                                    IF(ISNUMBER(N1379),Q1379*N1379,IF(ISNUMBER(R1379),J1379*R1379," "))))))</f>
        <v xml:space="preserve"> </v>
      </c>
      <c r="AB1379" s="8" t="s">
        <v>4216</v>
      </c>
      <c r="AG1379" s="17" t="s">
        <v>6276</v>
      </c>
    </row>
    <row r="1380" spans="1:33" x14ac:dyDescent="0.35">
      <c r="A1380" t="s">
        <v>1560</v>
      </c>
      <c r="B1380" t="s">
        <v>2218</v>
      </c>
      <c r="C1380" t="s">
        <v>2219</v>
      </c>
      <c r="D1380" t="s">
        <v>2220</v>
      </c>
      <c r="E1380" t="s">
        <v>2221</v>
      </c>
      <c r="F1380" t="s">
        <v>2222</v>
      </c>
      <c r="G1380" s="1">
        <v>1458.5354277217939</v>
      </c>
      <c r="H1380" s="1">
        <v>606.09</v>
      </c>
      <c r="I1380" s="2">
        <v>884003.7373879021</v>
      </c>
      <c r="J1380" s="3">
        <v>5.597711084109871E-3</v>
      </c>
      <c r="K1380" s="4">
        <v>157922358.63999999</v>
      </c>
      <c r="L1380" s="5">
        <v>6850001</v>
      </c>
      <c r="M1380" s="6">
        <v>23.054355560000001</v>
      </c>
      <c r="N1380" s="7" t="str">
        <f>IF(ISNUMBER(_xll.BDP($C1380, "DELTA_MID")),_xll.BDP($C1380, "DELTA_MID")," ")</f>
        <v xml:space="preserve"> </v>
      </c>
      <c r="O1380" s="7" t="str">
        <f>IF(ISNUMBER(N1380),_xll.BDP($C1380, "OPT_UNDL_TICKER")," ")</f>
        <v xml:space="preserve"> </v>
      </c>
      <c r="P1380" s="8" t="str">
        <f>IF(ISNUMBER(N1380),_xll.BDP($C1380, "OPT_UNDL_PX")," ")</f>
        <v xml:space="preserve"> </v>
      </c>
      <c r="Q1380" s="7" t="str">
        <f t="shared" si="21"/>
        <v xml:space="preserve"> </v>
      </c>
      <c r="R1380" s="8" t="str">
        <f>IF(ISNUMBER(_xll.BDP($T1380&amp;" Index","DUR_ADJ_OAS_MID")),_xll.BDP($T1380&amp;" Index","DUR_ADJ_OAS_MID"),IF(ISNUMBER(_xll.BDP($T1380&amp;" Govt","DUR_ADJ_OAS_MID")),_xll.BDP($T1380&amp;" Govt","DUR_ADJ_OAS_MID")," "))</f>
        <v xml:space="preserve"> </v>
      </c>
      <c r="S1380" s="7" t="str">
        <f ca="1">IF(AND(A1379="SVOL",C1379="Cash"),                                     SUM(INDIRECT(ADDRESS(ROW()-(COUNTIF(A:A,"SVOL")),COLUMN())):INDIRECT(ADDRESS(ROW()-1,COLUMN()))),                                    IF(AND(A1380="TYA",C1380="Cash"), SUM(INDIRECT(ADDRESS(ROW()-(COUNTIF(A:A,"TYA")-1),COLUMN())):INDIRECT(ADDRESS(ROW()-1,COLUMN()))),                                    IF(AND(A1380="SVOL",ISNUMBER(FIND(" Govt",C1380))),"", IF(AND(A1380="SVOL",ISNUMBER(FIND(" Index",C1380))),J1380,                                    IF(ISNUMBER(N1380),Q1380*N1380,IF(ISNUMBER(R1380),J1380*R1380," "))))))</f>
        <v xml:space="preserve"> </v>
      </c>
      <c r="AB1380" s="8" t="s">
        <v>4216</v>
      </c>
      <c r="AG1380" s="17" t="s">
        <v>6276</v>
      </c>
    </row>
    <row r="1381" spans="1:33" x14ac:dyDescent="0.35">
      <c r="A1381" t="s">
        <v>1560</v>
      </c>
      <c r="B1381" t="s">
        <v>2223</v>
      </c>
      <c r="C1381" t="s">
        <v>2224</v>
      </c>
      <c r="D1381" t="s">
        <v>2225</v>
      </c>
      <c r="E1381" t="s">
        <v>2226</v>
      </c>
      <c r="G1381" s="1">
        <v>18229.265998888939</v>
      </c>
      <c r="H1381" s="1">
        <v>8.2585903200000015</v>
      </c>
      <c r="I1381" s="2">
        <v>150548.03971912939</v>
      </c>
      <c r="J1381" s="3">
        <v>9.533041490490836E-4</v>
      </c>
      <c r="K1381" s="4">
        <v>157922358.63999999</v>
      </c>
      <c r="L1381" s="5">
        <v>6850001</v>
      </c>
      <c r="M1381" s="6">
        <v>23.054355560000001</v>
      </c>
      <c r="N1381" s="7" t="str">
        <f>IF(ISNUMBER(_xll.BDP($C1381, "DELTA_MID")),_xll.BDP($C1381, "DELTA_MID")," ")</f>
        <v xml:space="preserve"> </v>
      </c>
      <c r="O1381" s="7" t="str">
        <f>IF(ISNUMBER(N1381),_xll.BDP($C1381, "OPT_UNDL_TICKER")," ")</f>
        <v xml:space="preserve"> </v>
      </c>
      <c r="P1381" s="8" t="str">
        <f>IF(ISNUMBER(N1381),_xll.BDP($C1381, "OPT_UNDL_PX")," ")</f>
        <v xml:space="preserve"> </v>
      </c>
      <c r="Q1381" s="7" t="str">
        <f t="shared" si="21"/>
        <v xml:space="preserve"> </v>
      </c>
      <c r="R1381" s="8" t="str">
        <f>IF(ISNUMBER(_xll.BDP($T1381&amp;" Index","DUR_ADJ_OAS_MID")),_xll.BDP($T1381&amp;" Index","DUR_ADJ_OAS_MID"),IF(ISNUMBER(_xll.BDP($T1381&amp;" Govt","DUR_ADJ_OAS_MID")),_xll.BDP($T1381&amp;" Govt","DUR_ADJ_OAS_MID")," "))</f>
        <v xml:space="preserve"> </v>
      </c>
      <c r="S1381" s="7" t="str">
        <f ca="1">IF(AND(A1380="SVOL",C1380="Cash"),                                     SUM(INDIRECT(ADDRESS(ROW()-(COUNTIF(A:A,"SVOL")),COLUMN())):INDIRECT(ADDRESS(ROW()-1,COLUMN()))),                                    IF(AND(A1381="TYA",C1381="Cash"), SUM(INDIRECT(ADDRESS(ROW()-(COUNTIF(A:A,"TYA")-1),COLUMN())):INDIRECT(ADDRESS(ROW()-1,COLUMN()))),                                    IF(AND(A1381="SVOL",ISNUMBER(FIND(" Govt",C1381))),"", IF(AND(A1381="SVOL",ISNUMBER(FIND(" Index",C1381))),J1381,                                    IF(ISNUMBER(N1381),Q1381*N1381,IF(ISNUMBER(R1381),J1381*R1381," "))))))</f>
        <v xml:space="preserve"> </v>
      </c>
      <c r="AB1381" s="8" t="s">
        <v>4216</v>
      </c>
      <c r="AG1381" s="17" t="s">
        <v>6276</v>
      </c>
    </row>
    <row r="1382" spans="1:33" x14ac:dyDescent="0.35">
      <c r="A1382" t="s">
        <v>1560</v>
      </c>
      <c r="B1382" t="s">
        <v>2227</v>
      </c>
      <c r="C1382" t="s">
        <v>2228</v>
      </c>
      <c r="D1382" t="s">
        <v>2229</v>
      </c>
      <c r="E1382" t="s">
        <v>2230</v>
      </c>
      <c r="F1382" t="s">
        <v>2231</v>
      </c>
      <c r="G1382" s="1">
        <v>6973.5466748062809</v>
      </c>
      <c r="H1382" s="1">
        <v>61.344479999999997</v>
      </c>
      <c r="I1382" s="2">
        <v>427788.59452172043</v>
      </c>
      <c r="J1382" s="3">
        <v>2.7088538836790542E-3</v>
      </c>
      <c r="K1382" s="4">
        <v>157922358.63999999</v>
      </c>
      <c r="L1382" s="5">
        <v>6850001</v>
      </c>
      <c r="M1382" s="6">
        <v>23.054355560000001</v>
      </c>
      <c r="N1382" s="7" t="str">
        <f>IF(ISNUMBER(_xll.BDP($C1382, "DELTA_MID")),_xll.BDP($C1382, "DELTA_MID")," ")</f>
        <v xml:space="preserve"> </v>
      </c>
      <c r="O1382" s="7" t="str">
        <f>IF(ISNUMBER(N1382),_xll.BDP($C1382, "OPT_UNDL_TICKER")," ")</f>
        <v xml:space="preserve"> </v>
      </c>
      <c r="P1382" s="8" t="str">
        <f>IF(ISNUMBER(N1382),_xll.BDP($C1382, "OPT_UNDL_PX")," ")</f>
        <v xml:space="preserve"> </v>
      </c>
      <c r="Q1382" s="7" t="str">
        <f t="shared" si="21"/>
        <v xml:space="preserve"> </v>
      </c>
      <c r="R1382" s="8" t="str">
        <f>IF(ISNUMBER(_xll.BDP($T1382&amp;" Index","DUR_ADJ_OAS_MID")),_xll.BDP($T1382&amp;" Index","DUR_ADJ_OAS_MID"),IF(ISNUMBER(_xll.BDP($T1382&amp;" Govt","DUR_ADJ_OAS_MID")),_xll.BDP($T1382&amp;" Govt","DUR_ADJ_OAS_MID")," "))</f>
        <v xml:space="preserve"> </v>
      </c>
      <c r="S1382" s="7" t="str">
        <f ca="1">IF(AND(A1381="SVOL",C1381="Cash"),                                     SUM(INDIRECT(ADDRESS(ROW()-(COUNTIF(A:A,"SVOL")),COLUMN())):INDIRECT(ADDRESS(ROW()-1,COLUMN()))),                                    IF(AND(A1382="TYA",C1382="Cash"), SUM(INDIRECT(ADDRESS(ROW()-(COUNTIF(A:A,"TYA")-1),COLUMN())):INDIRECT(ADDRESS(ROW()-1,COLUMN()))),                                    IF(AND(A1382="SVOL",ISNUMBER(FIND(" Govt",C1382))),"", IF(AND(A1382="SVOL",ISNUMBER(FIND(" Index",C1382))),J1382,                                    IF(ISNUMBER(N1382),Q1382*N1382,IF(ISNUMBER(R1382),J1382*R1382," "))))))</f>
        <v xml:space="preserve"> </v>
      </c>
      <c r="AB1382" s="8" t="s">
        <v>4216</v>
      </c>
      <c r="AG1382" s="17" t="s">
        <v>6276</v>
      </c>
    </row>
    <row r="1383" spans="1:33" x14ac:dyDescent="0.35">
      <c r="A1383" t="s">
        <v>1560</v>
      </c>
      <c r="B1383" t="s">
        <v>2232</v>
      </c>
      <c r="C1383" t="s">
        <v>2233</v>
      </c>
      <c r="D1383" t="s">
        <v>2234</v>
      </c>
      <c r="E1383" t="s">
        <v>2235</v>
      </c>
      <c r="G1383" s="1">
        <v>12367.215540216739</v>
      </c>
      <c r="H1383" s="1">
        <v>10.312609999999999</v>
      </c>
      <c r="I1383" s="2">
        <v>127538.27065219459</v>
      </c>
      <c r="J1383" s="3">
        <v>8.0760110063281786E-4</v>
      </c>
      <c r="K1383" s="4">
        <v>157922358.63999999</v>
      </c>
      <c r="L1383" s="5">
        <v>6850001</v>
      </c>
      <c r="M1383" s="6">
        <v>23.054355560000001</v>
      </c>
      <c r="N1383" s="7" t="str">
        <f>IF(ISNUMBER(_xll.BDP($C1383, "DELTA_MID")),_xll.BDP($C1383, "DELTA_MID")," ")</f>
        <v xml:space="preserve"> </v>
      </c>
      <c r="O1383" s="7" t="str">
        <f>IF(ISNUMBER(N1383),_xll.BDP($C1383, "OPT_UNDL_TICKER")," ")</f>
        <v xml:space="preserve"> </v>
      </c>
      <c r="P1383" s="8" t="str">
        <f>IF(ISNUMBER(N1383),_xll.BDP($C1383, "OPT_UNDL_PX")," ")</f>
        <v xml:space="preserve"> </v>
      </c>
      <c r="Q1383" s="7" t="str">
        <f t="shared" si="21"/>
        <v xml:space="preserve"> </v>
      </c>
      <c r="R1383" s="8" t="str">
        <f>IF(ISNUMBER(_xll.BDP($T1383&amp;" Index","DUR_ADJ_OAS_MID")),_xll.BDP($T1383&amp;" Index","DUR_ADJ_OAS_MID"),IF(ISNUMBER(_xll.BDP($T1383&amp;" Govt","DUR_ADJ_OAS_MID")),_xll.BDP($T1383&amp;" Govt","DUR_ADJ_OAS_MID")," "))</f>
        <v xml:space="preserve"> </v>
      </c>
      <c r="S1383" s="7" t="str">
        <f ca="1">IF(AND(A1382="SVOL",C1382="Cash"),                                     SUM(INDIRECT(ADDRESS(ROW()-(COUNTIF(A:A,"SVOL")),COLUMN())):INDIRECT(ADDRESS(ROW()-1,COLUMN()))),                                    IF(AND(A1383="TYA",C1383="Cash"), SUM(INDIRECT(ADDRESS(ROW()-(COUNTIF(A:A,"TYA")-1),COLUMN())):INDIRECT(ADDRESS(ROW()-1,COLUMN()))),                                    IF(AND(A1383="SVOL",ISNUMBER(FIND(" Govt",C1383))),"", IF(AND(A1383="SVOL",ISNUMBER(FIND(" Index",C1383))),J1383,                                    IF(ISNUMBER(N1383),Q1383*N1383,IF(ISNUMBER(R1383),J1383*R1383," "))))))</f>
        <v xml:space="preserve"> </v>
      </c>
      <c r="AB1383" s="8" t="s">
        <v>4216</v>
      </c>
      <c r="AG1383" s="17" t="s">
        <v>6276</v>
      </c>
    </row>
    <row r="1384" spans="1:33" x14ac:dyDescent="0.35">
      <c r="A1384" t="s">
        <v>1560</v>
      </c>
      <c r="B1384" t="s">
        <v>2236</v>
      </c>
      <c r="C1384" t="s">
        <v>2237</v>
      </c>
      <c r="D1384" t="s">
        <v>2238</v>
      </c>
      <c r="E1384" t="s">
        <v>2239</v>
      </c>
      <c r="G1384" s="1">
        <v>5300.2352315214603</v>
      </c>
      <c r="H1384" s="1">
        <v>23.515306800000001</v>
      </c>
      <c r="I1384" s="2">
        <v>124636.6575813962</v>
      </c>
      <c r="J1384" s="3">
        <v>7.8922743210489948E-4</v>
      </c>
      <c r="K1384" s="4">
        <v>157922358.63999999</v>
      </c>
      <c r="L1384" s="5">
        <v>6850001</v>
      </c>
      <c r="M1384" s="6">
        <v>23.054355560000001</v>
      </c>
      <c r="N1384" s="7" t="str">
        <f>IF(ISNUMBER(_xll.BDP($C1384, "DELTA_MID")),_xll.BDP($C1384, "DELTA_MID")," ")</f>
        <v xml:space="preserve"> </v>
      </c>
      <c r="O1384" s="7" t="str">
        <f>IF(ISNUMBER(N1384),_xll.BDP($C1384, "OPT_UNDL_TICKER")," ")</f>
        <v xml:space="preserve"> </v>
      </c>
      <c r="P1384" s="8" t="str">
        <f>IF(ISNUMBER(N1384),_xll.BDP($C1384, "OPT_UNDL_PX")," ")</f>
        <v xml:space="preserve"> </v>
      </c>
      <c r="Q1384" s="7" t="str">
        <f t="shared" si="21"/>
        <v xml:space="preserve"> </v>
      </c>
      <c r="R1384" s="8" t="str">
        <f>IF(ISNUMBER(_xll.BDP($T1384&amp;" Index","DUR_ADJ_OAS_MID")),_xll.BDP($T1384&amp;" Index","DUR_ADJ_OAS_MID"),IF(ISNUMBER(_xll.BDP($T1384&amp;" Govt","DUR_ADJ_OAS_MID")),_xll.BDP($T1384&amp;" Govt","DUR_ADJ_OAS_MID")," "))</f>
        <v xml:space="preserve"> </v>
      </c>
      <c r="S1384" s="7" t="str">
        <f ca="1">IF(AND(A1383="SVOL",C1383="Cash"),                                     SUM(INDIRECT(ADDRESS(ROW()-(COUNTIF(A:A,"SVOL")),COLUMN())):INDIRECT(ADDRESS(ROW()-1,COLUMN()))),                                    IF(AND(A1384="TYA",C1384="Cash"), SUM(INDIRECT(ADDRESS(ROW()-(COUNTIF(A:A,"TYA")-1),COLUMN())):INDIRECT(ADDRESS(ROW()-1,COLUMN()))),                                    IF(AND(A1384="SVOL",ISNUMBER(FIND(" Govt",C1384))),"", IF(AND(A1384="SVOL",ISNUMBER(FIND(" Index",C1384))),J1384,                                    IF(ISNUMBER(N1384),Q1384*N1384,IF(ISNUMBER(R1384),J1384*R1384," "))))))</f>
        <v xml:space="preserve"> </v>
      </c>
      <c r="AB1384" s="8" t="s">
        <v>4216</v>
      </c>
      <c r="AG1384" s="17" t="s">
        <v>6276</v>
      </c>
    </row>
    <row r="1385" spans="1:33" x14ac:dyDescent="0.35">
      <c r="A1385" t="s">
        <v>1560</v>
      </c>
      <c r="B1385" t="s">
        <v>2240</v>
      </c>
      <c r="C1385" t="s">
        <v>2241</v>
      </c>
      <c r="D1385" t="s">
        <v>2242</v>
      </c>
      <c r="E1385" t="s">
        <v>2243</v>
      </c>
      <c r="G1385" s="1">
        <v>3055.401170551977</v>
      </c>
      <c r="H1385" s="1">
        <v>32.531632799999997</v>
      </c>
      <c r="I1385" s="2">
        <v>99397.188937087092</v>
      </c>
      <c r="J1385" s="3">
        <v>6.2940542297543222E-4</v>
      </c>
      <c r="K1385" s="4">
        <v>157922358.63999999</v>
      </c>
      <c r="L1385" s="5">
        <v>6850001</v>
      </c>
      <c r="M1385" s="6">
        <v>23.054355560000001</v>
      </c>
      <c r="N1385" s="7" t="str">
        <f>IF(ISNUMBER(_xll.BDP($C1385, "DELTA_MID")),_xll.BDP($C1385, "DELTA_MID")," ")</f>
        <v xml:space="preserve"> </v>
      </c>
      <c r="O1385" s="7" t="str">
        <f>IF(ISNUMBER(N1385),_xll.BDP($C1385, "OPT_UNDL_TICKER")," ")</f>
        <v xml:space="preserve"> </v>
      </c>
      <c r="P1385" s="8" t="str">
        <f>IF(ISNUMBER(N1385),_xll.BDP($C1385, "OPT_UNDL_PX")," ")</f>
        <v xml:space="preserve"> </v>
      </c>
      <c r="Q1385" s="7" t="str">
        <f t="shared" si="21"/>
        <v xml:space="preserve"> </v>
      </c>
      <c r="R1385" s="8" t="str">
        <f>IF(ISNUMBER(_xll.BDP($T1385&amp;" Index","DUR_ADJ_OAS_MID")),_xll.BDP($T1385&amp;" Index","DUR_ADJ_OAS_MID"),IF(ISNUMBER(_xll.BDP($T1385&amp;" Govt","DUR_ADJ_OAS_MID")),_xll.BDP($T1385&amp;" Govt","DUR_ADJ_OAS_MID")," "))</f>
        <v xml:space="preserve"> </v>
      </c>
      <c r="S1385" s="7" t="str">
        <f ca="1">IF(AND(A1384="SVOL",C1384="Cash"),                                     SUM(INDIRECT(ADDRESS(ROW()-(COUNTIF(A:A,"SVOL")),COLUMN())):INDIRECT(ADDRESS(ROW()-1,COLUMN()))),                                    IF(AND(A1385="TYA",C1385="Cash"), SUM(INDIRECT(ADDRESS(ROW()-(COUNTIF(A:A,"TYA")-1),COLUMN())):INDIRECT(ADDRESS(ROW()-1,COLUMN()))),                                    IF(AND(A1385="SVOL",ISNUMBER(FIND(" Govt",C1385))),"", IF(AND(A1385="SVOL",ISNUMBER(FIND(" Index",C1385))),J1385,                                    IF(ISNUMBER(N1385),Q1385*N1385,IF(ISNUMBER(R1385),J1385*R1385," "))))))</f>
        <v xml:space="preserve"> </v>
      </c>
      <c r="AB1385" s="8" t="s">
        <v>4216</v>
      </c>
      <c r="AG1385" s="17" t="s">
        <v>6276</v>
      </c>
    </row>
    <row r="1386" spans="1:33" x14ac:dyDescent="0.35">
      <c r="A1386" t="s">
        <v>1560</v>
      </c>
      <c r="B1386" t="s">
        <v>2240</v>
      </c>
      <c r="C1386" t="s">
        <v>2244</v>
      </c>
      <c r="D1386" t="s">
        <v>2245</v>
      </c>
      <c r="E1386" t="s">
        <v>2246</v>
      </c>
      <c r="G1386" s="1">
        <v>9150.4290020383087</v>
      </c>
      <c r="H1386" s="1">
        <v>32.504310599999997</v>
      </c>
      <c r="I1386" s="2">
        <v>297428.38640550122</v>
      </c>
      <c r="J1386" s="3">
        <v>1.88338363843412E-3</v>
      </c>
      <c r="K1386" s="4">
        <v>157922358.63999999</v>
      </c>
      <c r="L1386" s="5">
        <v>6850001</v>
      </c>
      <c r="M1386" s="6">
        <v>23.054355560000001</v>
      </c>
      <c r="N1386" s="7" t="str">
        <f>IF(ISNUMBER(_xll.BDP($C1386, "DELTA_MID")),_xll.BDP($C1386, "DELTA_MID")," ")</f>
        <v xml:space="preserve"> </v>
      </c>
      <c r="O1386" s="7" t="str">
        <f>IF(ISNUMBER(N1386),_xll.BDP($C1386, "OPT_UNDL_TICKER")," ")</f>
        <v xml:space="preserve"> </v>
      </c>
      <c r="P1386" s="8" t="str">
        <f>IF(ISNUMBER(N1386),_xll.BDP($C1386, "OPT_UNDL_PX")," ")</f>
        <v xml:space="preserve"> </v>
      </c>
      <c r="Q1386" s="7" t="str">
        <f t="shared" si="21"/>
        <v xml:space="preserve"> </v>
      </c>
      <c r="R1386" s="8" t="str">
        <f>IF(ISNUMBER(_xll.BDP($T1386&amp;" Index","DUR_ADJ_OAS_MID")),_xll.BDP($T1386&amp;" Index","DUR_ADJ_OAS_MID"),IF(ISNUMBER(_xll.BDP($T1386&amp;" Govt","DUR_ADJ_OAS_MID")),_xll.BDP($T1386&amp;" Govt","DUR_ADJ_OAS_MID")," "))</f>
        <v xml:space="preserve"> </v>
      </c>
      <c r="S1386" s="7" t="str">
        <f ca="1">IF(AND(A1385="SVOL",C1385="Cash"),                                     SUM(INDIRECT(ADDRESS(ROW()-(COUNTIF(A:A,"SVOL")),COLUMN())):INDIRECT(ADDRESS(ROW()-1,COLUMN()))),                                    IF(AND(A1386="TYA",C1386="Cash"), SUM(INDIRECT(ADDRESS(ROW()-(COUNTIF(A:A,"TYA")-1),COLUMN())):INDIRECT(ADDRESS(ROW()-1,COLUMN()))),                                    IF(AND(A1386="SVOL",ISNUMBER(FIND(" Govt",C1386))),"", IF(AND(A1386="SVOL",ISNUMBER(FIND(" Index",C1386))),J1386,                                    IF(ISNUMBER(N1386),Q1386*N1386,IF(ISNUMBER(R1386),J1386*R1386," "))))))</f>
        <v xml:space="preserve"> </v>
      </c>
      <c r="AB1386" s="8" t="s">
        <v>4216</v>
      </c>
      <c r="AG1386" s="17" t="s">
        <v>6276</v>
      </c>
    </row>
    <row r="1387" spans="1:33" x14ac:dyDescent="0.35">
      <c r="A1387" t="s">
        <v>1560</v>
      </c>
      <c r="B1387" t="s">
        <v>2247</v>
      </c>
      <c r="C1387" t="s">
        <v>2248</v>
      </c>
      <c r="D1387" t="s">
        <v>2249</v>
      </c>
      <c r="E1387" t="s">
        <v>2250</v>
      </c>
      <c r="G1387" s="1">
        <v>3282.3114242824058</v>
      </c>
      <c r="H1387" s="1">
        <v>24.804003900000001</v>
      </c>
      <c r="I1387" s="2">
        <v>81414.465368915364</v>
      </c>
      <c r="J1387" s="3">
        <v>5.1553476068900343E-4</v>
      </c>
      <c r="K1387" s="4">
        <v>157922358.63999999</v>
      </c>
      <c r="L1387" s="5">
        <v>6850001</v>
      </c>
      <c r="M1387" s="6">
        <v>23.054355560000001</v>
      </c>
      <c r="N1387" s="7" t="str">
        <f>IF(ISNUMBER(_xll.BDP($C1387, "DELTA_MID")),_xll.BDP($C1387, "DELTA_MID")," ")</f>
        <v xml:space="preserve"> </v>
      </c>
      <c r="O1387" s="7" t="str">
        <f>IF(ISNUMBER(N1387),_xll.BDP($C1387, "OPT_UNDL_TICKER")," ")</f>
        <v xml:space="preserve"> </v>
      </c>
      <c r="P1387" s="8" t="str">
        <f>IF(ISNUMBER(N1387),_xll.BDP($C1387, "OPT_UNDL_PX")," ")</f>
        <v xml:space="preserve"> </v>
      </c>
      <c r="Q1387" s="7" t="str">
        <f t="shared" si="21"/>
        <v xml:space="preserve"> </v>
      </c>
      <c r="R1387" s="8" t="str">
        <f>IF(ISNUMBER(_xll.BDP($T1387&amp;" Index","DUR_ADJ_OAS_MID")),_xll.BDP($T1387&amp;" Index","DUR_ADJ_OAS_MID"),IF(ISNUMBER(_xll.BDP($T1387&amp;" Govt","DUR_ADJ_OAS_MID")),_xll.BDP($T1387&amp;" Govt","DUR_ADJ_OAS_MID")," "))</f>
        <v xml:space="preserve"> </v>
      </c>
      <c r="S1387" s="7" t="str">
        <f ca="1">IF(AND(A1386="SVOL",C1386="Cash"),                                     SUM(INDIRECT(ADDRESS(ROW()-(COUNTIF(A:A,"SVOL")),COLUMN())):INDIRECT(ADDRESS(ROW()-1,COLUMN()))),                                    IF(AND(A1387="TYA",C1387="Cash"), SUM(INDIRECT(ADDRESS(ROW()-(COUNTIF(A:A,"TYA")-1),COLUMN())):INDIRECT(ADDRESS(ROW()-1,COLUMN()))),                                    IF(AND(A1387="SVOL",ISNUMBER(FIND(" Govt",C1387))),"", IF(AND(A1387="SVOL",ISNUMBER(FIND(" Index",C1387))),J1387,                                    IF(ISNUMBER(N1387),Q1387*N1387,IF(ISNUMBER(R1387),J1387*R1387," "))))))</f>
        <v xml:space="preserve"> </v>
      </c>
      <c r="AB1387" s="8" t="s">
        <v>4216</v>
      </c>
      <c r="AG1387" s="17" t="s">
        <v>6276</v>
      </c>
    </row>
    <row r="1388" spans="1:33" x14ac:dyDescent="0.35">
      <c r="A1388" t="s">
        <v>1560</v>
      </c>
      <c r="B1388" t="s">
        <v>2251</v>
      </c>
      <c r="C1388" t="s">
        <v>2252</v>
      </c>
      <c r="D1388" t="s">
        <v>2253</v>
      </c>
      <c r="E1388" t="s">
        <v>2254</v>
      </c>
      <c r="F1388" t="s">
        <v>2255</v>
      </c>
      <c r="G1388" s="1">
        <v>2863.6802075070159</v>
      </c>
      <c r="H1388" s="1">
        <v>35.28</v>
      </c>
      <c r="I1388" s="2">
        <v>101030.6377208475</v>
      </c>
      <c r="J1388" s="3">
        <v>6.3974878915757023E-4</v>
      </c>
      <c r="K1388" s="4">
        <v>157922358.63999999</v>
      </c>
      <c r="L1388" s="5">
        <v>6850001</v>
      </c>
      <c r="M1388" s="6">
        <v>23.054355560000001</v>
      </c>
      <c r="N1388" s="7" t="str">
        <f>IF(ISNUMBER(_xll.BDP($C1388, "DELTA_MID")),_xll.BDP($C1388, "DELTA_MID")," ")</f>
        <v xml:space="preserve"> </v>
      </c>
      <c r="O1388" s="7" t="str">
        <f>IF(ISNUMBER(N1388),_xll.BDP($C1388, "OPT_UNDL_TICKER")," ")</f>
        <v xml:space="preserve"> </v>
      </c>
      <c r="P1388" s="8" t="str">
        <f>IF(ISNUMBER(N1388),_xll.BDP($C1388, "OPT_UNDL_PX")," ")</f>
        <v xml:space="preserve"> </v>
      </c>
      <c r="Q1388" s="7" t="str">
        <f t="shared" si="21"/>
        <v xml:space="preserve"> </v>
      </c>
      <c r="R1388" s="8" t="str">
        <f>IF(ISNUMBER(_xll.BDP($T1388&amp;" Index","DUR_ADJ_OAS_MID")),_xll.BDP($T1388&amp;" Index","DUR_ADJ_OAS_MID"),IF(ISNUMBER(_xll.BDP($T1388&amp;" Govt","DUR_ADJ_OAS_MID")),_xll.BDP($T1388&amp;" Govt","DUR_ADJ_OAS_MID")," "))</f>
        <v xml:space="preserve"> </v>
      </c>
      <c r="S1388" s="7" t="str">
        <f ca="1">IF(AND(A1387="SVOL",C1387="Cash"),                                     SUM(INDIRECT(ADDRESS(ROW()-(COUNTIF(A:A,"SVOL")),COLUMN())):INDIRECT(ADDRESS(ROW()-1,COLUMN()))),                                    IF(AND(A1388="TYA",C1388="Cash"), SUM(INDIRECT(ADDRESS(ROW()-(COUNTIF(A:A,"TYA")-1),COLUMN())):INDIRECT(ADDRESS(ROW()-1,COLUMN()))),                                    IF(AND(A1388="SVOL",ISNUMBER(FIND(" Govt",C1388))),"", IF(AND(A1388="SVOL",ISNUMBER(FIND(" Index",C1388))),J1388,                                    IF(ISNUMBER(N1388),Q1388*N1388,IF(ISNUMBER(R1388),J1388*R1388," "))))))</f>
        <v xml:space="preserve"> </v>
      </c>
      <c r="AB1388" s="8" t="s">
        <v>4216</v>
      </c>
      <c r="AG1388" s="17" t="s">
        <v>6276</v>
      </c>
    </row>
    <row r="1389" spans="1:33" x14ac:dyDescent="0.35">
      <c r="A1389" t="s">
        <v>1560</v>
      </c>
      <c r="B1389" t="s">
        <v>2256</v>
      </c>
      <c r="C1389" t="s">
        <v>2257</v>
      </c>
      <c r="D1389" t="s">
        <v>2258</v>
      </c>
      <c r="E1389" t="s">
        <v>2259</v>
      </c>
      <c r="F1389" t="s">
        <v>2260</v>
      </c>
      <c r="G1389" s="1">
        <v>277.87405403351983</v>
      </c>
      <c r="H1389" s="1">
        <v>422.39</v>
      </c>
      <c r="I1389" s="2">
        <v>117371.22168321841</v>
      </c>
      <c r="J1389" s="3">
        <v>7.4322105301617225E-4</v>
      </c>
      <c r="K1389" s="4">
        <v>157922358.63999999</v>
      </c>
      <c r="L1389" s="5">
        <v>6850001</v>
      </c>
      <c r="M1389" s="6">
        <v>23.054355560000001</v>
      </c>
      <c r="N1389" s="7" t="str">
        <f>IF(ISNUMBER(_xll.BDP($C1389, "DELTA_MID")),_xll.BDP($C1389, "DELTA_MID")," ")</f>
        <v xml:space="preserve"> </v>
      </c>
      <c r="O1389" s="7" t="str">
        <f>IF(ISNUMBER(N1389),_xll.BDP($C1389, "OPT_UNDL_TICKER")," ")</f>
        <v xml:space="preserve"> </v>
      </c>
      <c r="P1389" s="8" t="str">
        <f>IF(ISNUMBER(N1389),_xll.BDP($C1389, "OPT_UNDL_PX")," ")</f>
        <v xml:space="preserve"> </v>
      </c>
      <c r="Q1389" s="7" t="str">
        <f t="shared" si="21"/>
        <v xml:space="preserve"> </v>
      </c>
      <c r="R1389" s="8" t="str">
        <f>IF(ISNUMBER(_xll.BDP($T1389&amp;" Index","DUR_ADJ_OAS_MID")),_xll.BDP($T1389&amp;" Index","DUR_ADJ_OAS_MID"),IF(ISNUMBER(_xll.BDP($T1389&amp;" Govt","DUR_ADJ_OAS_MID")),_xll.BDP($T1389&amp;" Govt","DUR_ADJ_OAS_MID")," "))</f>
        <v xml:space="preserve"> </v>
      </c>
      <c r="S1389" s="7" t="str">
        <f ca="1">IF(AND(A1388="SVOL",C1388="Cash"),                                     SUM(INDIRECT(ADDRESS(ROW()-(COUNTIF(A:A,"SVOL")),COLUMN())):INDIRECT(ADDRESS(ROW()-1,COLUMN()))),                                    IF(AND(A1389="TYA",C1389="Cash"), SUM(INDIRECT(ADDRESS(ROW()-(COUNTIF(A:A,"TYA")-1),COLUMN())):INDIRECT(ADDRESS(ROW()-1,COLUMN()))),                                    IF(AND(A1389="SVOL",ISNUMBER(FIND(" Govt",C1389))),"", IF(AND(A1389="SVOL",ISNUMBER(FIND(" Index",C1389))),J1389,                                    IF(ISNUMBER(N1389),Q1389*N1389,IF(ISNUMBER(R1389),J1389*R1389," "))))))</f>
        <v xml:space="preserve"> </v>
      </c>
      <c r="AB1389" s="8" t="s">
        <v>4216</v>
      </c>
      <c r="AG1389" s="17" t="s">
        <v>6276</v>
      </c>
    </row>
    <row r="1390" spans="1:33" x14ac:dyDescent="0.35">
      <c r="A1390" t="s">
        <v>1560</v>
      </c>
      <c r="B1390" t="s">
        <v>2261</v>
      </c>
      <c r="C1390" t="s">
        <v>2262</v>
      </c>
      <c r="D1390" t="s">
        <v>2263</v>
      </c>
      <c r="E1390" t="s">
        <v>2264</v>
      </c>
      <c r="G1390" s="1">
        <v>10527.665034038509</v>
      </c>
      <c r="H1390" s="1">
        <v>19.432449999999999</v>
      </c>
      <c r="I1390" s="2">
        <v>204578.32439070151</v>
      </c>
      <c r="J1390" s="3">
        <v>1.295436100071546E-3</v>
      </c>
      <c r="K1390" s="4">
        <v>157922358.63999999</v>
      </c>
      <c r="L1390" s="5">
        <v>6850001</v>
      </c>
      <c r="M1390" s="6">
        <v>23.054355560000001</v>
      </c>
      <c r="N1390" s="7" t="str">
        <f>IF(ISNUMBER(_xll.BDP($C1390, "DELTA_MID")),_xll.BDP($C1390, "DELTA_MID")," ")</f>
        <v xml:space="preserve"> </v>
      </c>
      <c r="O1390" s="7" t="str">
        <f>IF(ISNUMBER(N1390),_xll.BDP($C1390, "OPT_UNDL_TICKER")," ")</f>
        <v xml:space="preserve"> </v>
      </c>
      <c r="P1390" s="8" t="str">
        <f>IF(ISNUMBER(N1390),_xll.BDP($C1390, "OPT_UNDL_PX")," ")</f>
        <v xml:space="preserve"> </v>
      </c>
      <c r="Q1390" s="7" t="str">
        <f t="shared" si="21"/>
        <v xml:space="preserve"> </v>
      </c>
      <c r="R1390" s="8" t="str">
        <f>IF(ISNUMBER(_xll.BDP($T1390&amp;" Index","DUR_ADJ_OAS_MID")),_xll.BDP($T1390&amp;" Index","DUR_ADJ_OAS_MID"),IF(ISNUMBER(_xll.BDP($T1390&amp;" Govt","DUR_ADJ_OAS_MID")),_xll.BDP($T1390&amp;" Govt","DUR_ADJ_OAS_MID")," "))</f>
        <v xml:space="preserve"> </v>
      </c>
      <c r="S1390" s="7" t="str">
        <f ca="1">IF(AND(A1389="SVOL",C1389="Cash"),                                     SUM(INDIRECT(ADDRESS(ROW()-(COUNTIF(A:A,"SVOL")),COLUMN())):INDIRECT(ADDRESS(ROW()-1,COLUMN()))),                                    IF(AND(A1390="TYA",C1390="Cash"), SUM(INDIRECT(ADDRESS(ROW()-(COUNTIF(A:A,"TYA")-1),COLUMN())):INDIRECT(ADDRESS(ROW()-1,COLUMN()))),                                    IF(AND(A1390="SVOL",ISNUMBER(FIND(" Govt",C1390))),"", IF(AND(A1390="SVOL",ISNUMBER(FIND(" Index",C1390))),J1390,                                    IF(ISNUMBER(N1390),Q1390*N1390,IF(ISNUMBER(R1390),J1390*R1390," "))))))</f>
        <v xml:space="preserve"> </v>
      </c>
      <c r="AB1390" s="8" t="s">
        <v>4216</v>
      </c>
      <c r="AG1390" s="17" t="s">
        <v>6276</v>
      </c>
    </row>
    <row r="1391" spans="1:33" x14ac:dyDescent="0.35">
      <c r="A1391" t="s">
        <v>1560</v>
      </c>
      <c r="B1391" t="s">
        <v>2265</v>
      </c>
      <c r="C1391" t="s">
        <v>2266</v>
      </c>
      <c r="D1391" t="s">
        <v>2267</v>
      </c>
      <c r="E1391" t="s">
        <v>2268</v>
      </c>
      <c r="G1391" s="1">
        <v>18873.594045578018</v>
      </c>
      <c r="H1391" s="1">
        <v>34.760440000000003</v>
      </c>
      <c r="I1391" s="2">
        <v>656054.4334056722</v>
      </c>
      <c r="J1391" s="3">
        <v>4.1542846690962544E-3</v>
      </c>
      <c r="K1391" s="4">
        <v>157922358.63999999</v>
      </c>
      <c r="L1391" s="5">
        <v>6850001</v>
      </c>
      <c r="M1391" s="6">
        <v>23.054355560000001</v>
      </c>
      <c r="N1391" s="7" t="str">
        <f>IF(ISNUMBER(_xll.BDP($C1391, "DELTA_MID")),_xll.BDP($C1391, "DELTA_MID")," ")</f>
        <v xml:space="preserve"> </v>
      </c>
      <c r="O1391" s="7" t="str">
        <f>IF(ISNUMBER(N1391),_xll.BDP($C1391, "OPT_UNDL_TICKER")," ")</f>
        <v xml:space="preserve"> </v>
      </c>
      <c r="P1391" s="8" t="str">
        <f>IF(ISNUMBER(N1391),_xll.BDP($C1391, "OPT_UNDL_PX")," ")</f>
        <v xml:space="preserve"> </v>
      </c>
      <c r="Q1391" s="7" t="str">
        <f t="shared" si="21"/>
        <v xml:space="preserve"> </v>
      </c>
      <c r="R1391" s="8" t="str">
        <f>IF(ISNUMBER(_xll.BDP($T1391&amp;" Index","DUR_ADJ_OAS_MID")),_xll.BDP($T1391&amp;" Index","DUR_ADJ_OAS_MID"),IF(ISNUMBER(_xll.BDP($T1391&amp;" Govt","DUR_ADJ_OAS_MID")),_xll.BDP($T1391&amp;" Govt","DUR_ADJ_OAS_MID")," "))</f>
        <v xml:space="preserve"> </v>
      </c>
      <c r="S1391" s="7" t="str">
        <f ca="1">IF(AND(A1390="SVOL",C1390="Cash"),                                     SUM(INDIRECT(ADDRESS(ROW()-(COUNTIF(A:A,"SVOL")),COLUMN())):INDIRECT(ADDRESS(ROW()-1,COLUMN()))),                                    IF(AND(A1391="TYA",C1391="Cash"), SUM(INDIRECT(ADDRESS(ROW()-(COUNTIF(A:A,"TYA")-1),COLUMN())):INDIRECT(ADDRESS(ROW()-1,COLUMN()))),                                    IF(AND(A1391="SVOL",ISNUMBER(FIND(" Govt",C1391))),"", IF(AND(A1391="SVOL",ISNUMBER(FIND(" Index",C1391))),J1391,                                    IF(ISNUMBER(N1391),Q1391*N1391,IF(ISNUMBER(R1391),J1391*R1391," "))))))</f>
        <v xml:space="preserve"> </v>
      </c>
      <c r="AB1391" s="8" t="s">
        <v>4216</v>
      </c>
      <c r="AG1391" s="17" t="s">
        <v>6276</v>
      </c>
    </row>
    <row r="1392" spans="1:33" x14ac:dyDescent="0.35">
      <c r="A1392" t="s">
        <v>1560</v>
      </c>
      <c r="B1392" t="s">
        <v>2269</v>
      </c>
      <c r="C1392" t="s">
        <v>2270</v>
      </c>
      <c r="D1392" t="s">
        <v>2271</v>
      </c>
      <c r="E1392" t="s">
        <v>2272</v>
      </c>
      <c r="F1392" t="s">
        <v>2273</v>
      </c>
      <c r="G1392" s="1">
        <v>44951.285291142973</v>
      </c>
      <c r="H1392" s="1">
        <v>34.89</v>
      </c>
      <c r="I1392" s="2">
        <v>1568350.3438079781</v>
      </c>
      <c r="J1392" s="3">
        <v>9.9311481750547544E-3</v>
      </c>
      <c r="K1392" s="4">
        <v>157922358.63999999</v>
      </c>
      <c r="L1392" s="5">
        <v>6850001</v>
      </c>
      <c r="M1392" s="6">
        <v>23.054355560000001</v>
      </c>
      <c r="N1392" s="7" t="str">
        <f>IF(ISNUMBER(_xll.BDP($C1392, "DELTA_MID")),_xll.BDP($C1392, "DELTA_MID")," ")</f>
        <v xml:space="preserve"> </v>
      </c>
      <c r="O1392" s="7" t="str">
        <f>IF(ISNUMBER(N1392),_xll.BDP($C1392, "OPT_UNDL_TICKER")," ")</f>
        <v xml:space="preserve"> </v>
      </c>
      <c r="P1392" s="8" t="str">
        <f>IF(ISNUMBER(N1392),_xll.BDP($C1392, "OPT_UNDL_PX")," ")</f>
        <v xml:space="preserve"> </v>
      </c>
      <c r="Q1392" s="7" t="str">
        <f t="shared" si="21"/>
        <v xml:space="preserve"> </v>
      </c>
      <c r="R1392" s="8" t="str">
        <f>IF(ISNUMBER(_xll.BDP($T1392&amp;" Index","DUR_ADJ_OAS_MID")),_xll.BDP($T1392&amp;" Index","DUR_ADJ_OAS_MID"),IF(ISNUMBER(_xll.BDP($T1392&amp;" Govt","DUR_ADJ_OAS_MID")),_xll.BDP($T1392&amp;" Govt","DUR_ADJ_OAS_MID")," "))</f>
        <v xml:space="preserve"> </v>
      </c>
      <c r="S1392" s="7" t="str">
        <f ca="1">IF(AND(A1391="SVOL",C1391="Cash"),                                     SUM(INDIRECT(ADDRESS(ROW()-(COUNTIF(A:A,"SVOL")),COLUMN())):INDIRECT(ADDRESS(ROW()-1,COLUMN()))),                                    IF(AND(A1392="TYA",C1392="Cash"), SUM(INDIRECT(ADDRESS(ROW()-(COUNTIF(A:A,"TYA")-1),COLUMN())):INDIRECT(ADDRESS(ROW()-1,COLUMN()))),                                    IF(AND(A1392="SVOL",ISNUMBER(FIND(" Govt",C1392))),"", IF(AND(A1392="SVOL",ISNUMBER(FIND(" Index",C1392))),J1392,                                    IF(ISNUMBER(N1392),Q1392*N1392,IF(ISNUMBER(R1392),J1392*R1392," "))))))</f>
        <v xml:space="preserve"> </v>
      </c>
      <c r="AB1392" s="8" t="s">
        <v>4216</v>
      </c>
      <c r="AG1392" s="17" t="s">
        <v>6276</v>
      </c>
    </row>
    <row r="1393" spans="1:33" x14ac:dyDescent="0.35">
      <c r="A1393" t="s">
        <v>1560</v>
      </c>
      <c r="B1393" t="s">
        <v>2274</v>
      </c>
      <c r="C1393" t="s">
        <v>2275</v>
      </c>
      <c r="D1393" t="s">
        <v>2276</v>
      </c>
      <c r="E1393" t="s">
        <v>2277</v>
      </c>
      <c r="F1393" t="s">
        <v>2278</v>
      </c>
      <c r="G1393" s="1">
        <v>21170.605330667331</v>
      </c>
      <c r="H1393" s="1">
        <v>14.71</v>
      </c>
      <c r="I1393" s="2">
        <v>311419.60441411647</v>
      </c>
      <c r="J1393" s="3">
        <v>1.9719791870892022E-3</v>
      </c>
      <c r="K1393" s="4">
        <v>157922358.63999999</v>
      </c>
      <c r="L1393" s="5">
        <v>6850001</v>
      </c>
      <c r="M1393" s="6">
        <v>23.054355560000001</v>
      </c>
      <c r="N1393" s="7" t="str">
        <f>IF(ISNUMBER(_xll.BDP($C1393, "DELTA_MID")),_xll.BDP($C1393, "DELTA_MID")," ")</f>
        <v xml:space="preserve"> </v>
      </c>
      <c r="O1393" s="7" t="str">
        <f>IF(ISNUMBER(N1393),_xll.BDP($C1393, "OPT_UNDL_TICKER")," ")</f>
        <v xml:space="preserve"> </v>
      </c>
      <c r="P1393" s="8" t="str">
        <f>IF(ISNUMBER(N1393),_xll.BDP($C1393, "OPT_UNDL_PX")," ")</f>
        <v xml:space="preserve"> </v>
      </c>
      <c r="Q1393" s="7" t="str">
        <f t="shared" si="21"/>
        <v xml:space="preserve"> </v>
      </c>
      <c r="R1393" s="8" t="str">
        <f>IF(ISNUMBER(_xll.BDP($T1393&amp;" Index","DUR_ADJ_OAS_MID")),_xll.BDP($T1393&amp;" Index","DUR_ADJ_OAS_MID"),IF(ISNUMBER(_xll.BDP($T1393&amp;" Govt","DUR_ADJ_OAS_MID")),_xll.BDP($T1393&amp;" Govt","DUR_ADJ_OAS_MID")," "))</f>
        <v xml:space="preserve"> </v>
      </c>
      <c r="S1393" s="7" t="str">
        <f ca="1">IF(AND(A1392="SVOL",C1392="Cash"),                                     SUM(INDIRECT(ADDRESS(ROW()-(COUNTIF(A:A,"SVOL")),COLUMN())):INDIRECT(ADDRESS(ROW()-1,COLUMN()))),                                    IF(AND(A1393="TYA",C1393="Cash"), SUM(INDIRECT(ADDRESS(ROW()-(COUNTIF(A:A,"TYA")-1),COLUMN())):INDIRECT(ADDRESS(ROW()-1,COLUMN()))),                                    IF(AND(A1393="SVOL",ISNUMBER(FIND(" Govt",C1393))),"", IF(AND(A1393="SVOL",ISNUMBER(FIND(" Index",C1393))),J1393,                                    IF(ISNUMBER(N1393),Q1393*N1393,IF(ISNUMBER(R1393),J1393*R1393," "))))))</f>
        <v xml:space="preserve"> </v>
      </c>
      <c r="AB1393" s="8" t="s">
        <v>4216</v>
      </c>
      <c r="AG1393" s="17" t="s">
        <v>6276</v>
      </c>
    </row>
    <row r="1394" spans="1:33" x14ac:dyDescent="0.35">
      <c r="A1394" t="s">
        <v>1560</v>
      </c>
      <c r="B1394" t="s">
        <v>2279</v>
      </c>
      <c r="C1394" t="s">
        <v>2280</v>
      </c>
      <c r="D1394" t="s">
        <v>2281</v>
      </c>
      <c r="E1394" t="s">
        <v>2282</v>
      </c>
      <c r="F1394" t="s">
        <v>2283</v>
      </c>
      <c r="G1394" s="1">
        <v>13359.79622231027</v>
      </c>
      <c r="H1394" s="1">
        <v>46.9</v>
      </c>
      <c r="I1394" s="2">
        <v>626574.44282635185</v>
      </c>
      <c r="J1394" s="3">
        <v>3.9676107184714211E-3</v>
      </c>
      <c r="K1394" s="4">
        <v>157922358.63999999</v>
      </c>
      <c r="L1394" s="5">
        <v>6850001</v>
      </c>
      <c r="M1394" s="6">
        <v>23.054355560000001</v>
      </c>
      <c r="N1394" s="7" t="str">
        <f>IF(ISNUMBER(_xll.BDP($C1394, "DELTA_MID")),_xll.BDP($C1394, "DELTA_MID")," ")</f>
        <v xml:space="preserve"> </v>
      </c>
      <c r="O1394" s="7" t="str">
        <f>IF(ISNUMBER(N1394),_xll.BDP($C1394, "OPT_UNDL_TICKER")," ")</f>
        <v xml:space="preserve"> </v>
      </c>
      <c r="P1394" s="8" t="str">
        <f>IF(ISNUMBER(N1394),_xll.BDP($C1394, "OPT_UNDL_PX")," ")</f>
        <v xml:space="preserve"> </v>
      </c>
      <c r="Q1394" s="7" t="str">
        <f t="shared" si="21"/>
        <v xml:space="preserve"> </v>
      </c>
      <c r="R1394" s="8" t="str">
        <f>IF(ISNUMBER(_xll.BDP($T1394&amp;" Index","DUR_ADJ_OAS_MID")),_xll.BDP($T1394&amp;" Index","DUR_ADJ_OAS_MID"),IF(ISNUMBER(_xll.BDP($T1394&amp;" Govt","DUR_ADJ_OAS_MID")),_xll.BDP($T1394&amp;" Govt","DUR_ADJ_OAS_MID")," "))</f>
        <v xml:space="preserve"> </v>
      </c>
      <c r="S1394" s="7" t="str">
        <f ca="1">IF(AND(A1393="SVOL",C1393="Cash"),                                     SUM(INDIRECT(ADDRESS(ROW()-(COUNTIF(A:A,"SVOL")),COLUMN())):INDIRECT(ADDRESS(ROW()-1,COLUMN()))),                                    IF(AND(A1394="TYA",C1394="Cash"), SUM(INDIRECT(ADDRESS(ROW()-(COUNTIF(A:A,"TYA")-1),COLUMN())):INDIRECT(ADDRESS(ROW()-1,COLUMN()))),                                    IF(AND(A1394="SVOL",ISNUMBER(FIND(" Govt",C1394))),"", IF(AND(A1394="SVOL",ISNUMBER(FIND(" Index",C1394))),J1394,                                    IF(ISNUMBER(N1394),Q1394*N1394,IF(ISNUMBER(R1394),J1394*R1394," "))))))</f>
        <v xml:space="preserve"> </v>
      </c>
      <c r="AB1394" s="8" t="s">
        <v>4216</v>
      </c>
      <c r="AG1394" s="17" t="s">
        <v>6276</v>
      </c>
    </row>
    <row r="1395" spans="1:33" x14ac:dyDescent="0.35">
      <c r="A1395" t="s">
        <v>1560</v>
      </c>
      <c r="B1395" t="s">
        <v>2284</v>
      </c>
      <c r="C1395" t="s">
        <v>2285</v>
      </c>
      <c r="D1395" t="s">
        <v>2286</v>
      </c>
      <c r="E1395" t="s">
        <v>2287</v>
      </c>
      <c r="G1395" s="1">
        <v>5112.1545399267197</v>
      </c>
      <c r="H1395" s="1">
        <v>70.897199999999998</v>
      </c>
      <c r="I1395" s="2">
        <v>362437.44284809259</v>
      </c>
      <c r="J1395" s="3">
        <v>2.2950356489691592E-3</v>
      </c>
      <c r="K1395" s="4">
        <v>157922358.63999999</v>
      </c>
      <c r="L1395" s="5">
        <v>6850001</v>
      </c>
      <c r="M1395" s="6">
        <v>23.054355560000001</v>
      </c>
      <c r="N1395" s="7" t="str">
        <f>IF(ISNUMBER(_xll.BDP($C1395, "DELTA_MID")),_xll.BDP($C1395, "DELTA_MID")," ")</f>
        <v xml:space="preserve"> </v>
      </c>
      <c r="O1395" s="7" t="str">
        <f>IF(ISNUMBER(N1395),_xll.BDP($C1395, "OPT_UNDL_TICKER")," ")</f>
        <v xml:space="preserve"> </v>
      </c>
      <c r="P1395" s="8" t="str">
        <f>IF(ISNUMBER(N1395),_xll.BDP($C1395, "OPT_UNDL_PX")," ")</f>
        <v xml:space="preserve"> </v>
      </c>
      <c r="Q1395" s="7" t="str">
        <f t="shared" si="21"/>
        <v xml:space="preserve"> </v>
      </c>
      <c r="R1395" s="8" t="str">
        <f>IF(ISNUMBER(_xll.BDP($T1395&amp;" Index","DUR_ADJ_OAS_MID")),_xll.BDP($T1395&amp;" Index","DUR_ADJ_OAS_MID"),IF(ISNUMBER(_xll.BDP($T1395&amp;" Govt","DUR_ADJ_OAS_MID")),_xll.BDP($T1395&amp;" Govt","DUR_ADJ_OAS_MID")," "))</f>
        <v xml:space="preserve"> </v>
      </c>
      <c r="S1395" s="7" t="str">
        <f ca="1">IF(AND(A1394="SVOL",C1394="Cash"),                                     SUM(INDIRECT(ADDRESS(ROW()-(COUNTIF(A:A,"SVOL")),COLUMN())):INDIRECT(ADDRESS(ROW()-1,COLUMN()))),                                    IF(AND(A1395="TYA",C1395="Cash"), SUM(INDIRECT(ADDRESS(ROW()-(COUNTIF(A:A,"TYA")-1),COLUMN())):INDIRECT(ADDRESS(ROW()-1,COLUMN()))),                                    IF(AND(A1395="SVOL",ISNUMBER(FIND(" Govt",C1395))),"", IF(AND(A1395="SVOL",ISNUMBER(FIND(" Index",C1395))),J1395,                                    IF(ISNUMBER(N1395),Q1395*N1395,IF(ISNUMBER(R1395),J1395*R1395," "))))))</f>
        <v xml:space="preserve"> </v>
      </c>
      <c r="AB1395" s="8" t="s">
        <v>4216</v>
      </c>
      <c r="AG1395" s="17" t="s">
        <v>6276</v>
      </c>
    </row>
    <row r="1396" spans="1:33" x14ac:dyDescent="0.35">
      <c r="A1396" t="s">
        <v>1560</v>
      </c>
      <c r="B1396" t="s">
        <v>2288</v>
      </c>
      <c r="C1396" t="s">
        <v>2289</v>
      </c>
      <c r="D1396" t="s">
        <v>2290</v>
      </c>
      <c r="E1396" t="s">
        <v>2291</v>
      </c>
      <c r="G1396" s="1">
        <v>117785.83646716041</v>
      </c>
      <c r="H1396" s="1">
        <v>3.6405959999999991</v>
      </c>
      <c r="I1396" s="2">
        <v>428810.64509899833</v>
      </c>
      <c r="J1396" s="3">
        <v>2.7153257384947981E-3</v>
      </c>
      <c r="K1396" s="4">
        <v>157922358.63999999</v>
      </c>
      <c r="L1396" s="5">
        <v>6850001</v>
      </c>
      <c r="M1396" s="6">
        <v>23.054355560000001</v>
      </c>
      <c r="N1396" s="7" t="str">
        <f>IF(ISNUMBER(_xll.BDP($C1396, "DELTA_MID")),_xll.BDP($C1396, "DELTA_MID")," ")</f>
        <v xml:space="preserve"> </v>
      </c>
      <c r="O1396" s="7" t="str">
        <f>IF(ISNUMBER(N1396),_xll.BDP($C1396, "OPT_UNDL_TICKER")," ")</f>
        <v xml:space="preserve"> </v>
      </c>
      <c r="P1396" s="8" t="str">
        <f>IF(ISNUMBER(N1396),_xll.BDP($C1396, "OPT_UNDL_PX")," ")</f>
        <v xml:space="preserve"> </v>
      </c>
      <c r="Q1396" s="7" t="str">
        <f t="shared" si="21"/>
        <v xml:space="preserve"> </v>
      </c>
      <c r="R1396" s="8" t="str">
        <f>IF(ISNUMBER(_xll.BDP($T1396&amp;" Index","DUR_ADJ_OAS_MID")),_xll.BDP($T1396&amp;" Index","DUR_ADJ_OAS_MID"),IF(ISNUMBER(_xll.BDP($T1396&amp;" Govt","DUR_ADJ_OAS_MID")),_xll.BDP($T1396&amp;" Govt","DUR_ADJ_OAS_MID")," "))</f>
        <v xml:space="preserve"> </v>
      </c>
      <c r="S1396" s="7" t="str">
        <f ca="1">IF(AND(A1395="SVOL",C1395="Cash"),                                     SUM(INDIRECT(ADDRESS(ROW()-(COUNTIF(A:A,"SVOL")),COLUMN())):INDIRECT(ADDRESS(ROW()-1,COLUMN()))),                                    IF(AND(A1396="TYA",C1396="Cash"), SUM(INDIRECT(ADDRESS(ROW()-(COUNTIF(A:A,"TYA")-1),COLUMN())):INDIRECT(ADDRESS(ROW()-1,COLUMN()))),                                    IF(AND(A1396="SVOL",ISNUMBER(FIND(" Govt",C1396))),"", IF(AND(A1396="SVOL",ISNUMBER(FIND(" Index",C1396))),J1396,                                    IF(ISNUMBER(N1396),Q1396*N1396,IF(ISNUMBER(R1396),J1396*R1396," "))))))</f>
        <v xml:space="preserve"> </v>
      </c>
      <c r="AB1396" s="8" t="s">
        <v>4216</v>
      </c>
      <c r="AG1396" s="17" t="s">
        <v>6276</v>
      </c>
    </row>
    <row r="1397" spans="1:33" x14ac:dyDescent="0.35">
      <c r="A1397" t="s">
        <v>1560</v>
      </c>
      <c r="B1397" t="s">
        <v>2292</v>
      </c>
      <c r="C1397" t="s">
        <v>2293</v>
      </c>
      <c r="D1397" t="s">
        <v>2294</v>
      </c>
      <c r="E1397" t="s">
        <v>2295</v>
      </c>
      <c r="G1397" s="1">
        <v>4970.1839533681105</v>
      </c>
      <c r="H1397" s="1">
        <v>24.544443000000001</v>
      </c>
      <c r="I1397" s="2">
        <v>121990.3967429582</v>
      </c>
      <c r="J1397" s="3">
        <v>7.724707115162058E-4</v>
      </c>
      <c r="K1397" s="4">
        <v>157922358.63999999</v>
      </c>
      <c r="L1397" s="5">
        <v>6850001</v>
      </c>
      <c r="M1397" s="6">
        <v>23.054355560000001</v>
      </c>
      <c r="N1397" s="7" t="str">
        <f>IF(ISNUMBER(_xll.BDP($C1397, "DELTA_MID")),_xll.BDP($C1397, "DELTA_MID")," ")</f>
        <v xml:space="preserve"> </v>
      </c>
      <c r="O1397" s="7" t="str">
        <f>IF(ISNUMBER(N1397),_xll.BDP($C1397, "OPT_UNDL_TICKER")," ")</f>
        <v xml:space="preserve"> </v>
      </c>
      <c r="P1397" s="8" t="str">
        <f>IF(ISNUMBER(N1397),_xll.BDP($C1397, "OPT_UNDL_PX")," ")</f>
        <v xml:space="preserve"> </v>
      </c>
      <c r="Q1397" s="7" t="str">
        <f t="shared" si="21"/>
        <v xml:space="preserve"> </v>
      </c>
      <c r="R1397" s="8" t="str">
        <f>IF(ISNUMBER(_xll.BDP($T1397&amp;" Index","DUR_ADJ_OAS_MID")),_xll.BDP($T1397&amp;" Index","DUR_ADJ_OAS_MID"),IF(ISNUMBER(_xll.BDP($T1397&amp;" Govt","DUR_ADJ_OAS_MID")),_xll.BDP($T1397&amp;" Govt","DUR_ADJ_OAS_MID")," "))</f>
        <v xml:space="preserve"> </v>
      </c>
      <c r="S1397" s="7" t="str">
        <f ca="1">IF(AND(A1396="SVOL",C1396="Cash"),                                     SUM(INDIRECT(ADDRESS(ROW()-(COUNTIF(A:A,"SVOL")),COLUMN())):INDIRECT(ADDRESS(ROW()-1,COLUMN()))),                                    IF(AND(A1397="TYA",C1397="Cash"), SUM(INDIRECT(ADDRESS(ROW()-(COUNTIF(A:A,"TYA")-1),COLUMN())):INDIRECT(ADDRESS(ROW()-1,COLUMN()))),                                    IF(AND(A1397="SVOL",ISNUMBER(FIND(" Govt",C1397))),"", IF(AND(A1397="SVOL",ISNUMBER(FIND(" Index",C1397))),J1397,                                    IF(ISNUMBER(N1397),Q1397*N1397,IF(ISNUMBER(R1397),J1397*R1397," "))))))</f>
        <v xml:space="preserve"> </v>
      </c>
      <c r="AB1397" s="8" t="s">
        <v>4216</v>
      </c>
      <c r="AG1397" s="17" t="s">
        <v>6276</v>
      </c>
    </row>
    <row r="1398" spans="1:33" x14ac:dyDescent="0.35">
      <c r="A1398" t="s">
        <v>1560</v>
      </c>
      <c r="B1398" t="s">
        <v>2296</v>
      </c>
      <c r="C1398" t="s">
        <v>2297</v>
      </c>
      <c r="D1398" t="s">
        <v>2298</v>
      </c>
      <c r="E1398" t="s">
        <v>2299</v>
      </c>
      <c r="F1398" t="s">
        <v>2300</v>
      </c>
      <c r="G1398" s="1">
        <v>1698.7933434363661</v>
      </c>
      <c r="H1398" s="1">
        <v>142.19</v>
      </c>
      <c r="I1398" s="2">
        <v>241551.4255032168</v>
      </c>
      <c r="J1398" s="3">
        <v>1.5295581169342701E-3</v>
      </c>
      <c r="K1398" s="4">
        <v>157922358.63999999</v>
      </c>
      <c r="L1398" s="5">
        <v>6850001</v>
      </c>
      <c r="M1398" s="6">
        <v>23.054355560000001</v>
      </c>
      <c r="N1398" s="7" t="str">
        <f>IF(ISNUMBER(_xll.BDP($C1398, "DELTA_MID")),_xll.BDP($C1398, "DELTA_MID")," ")</f>
        <v xml:space="preserve"> </v>
      </c>
      <c r="O1398" s="7" t="str">
        <f>IF(ISNUMBER(N1398),_xll.BDP($C1398, "OPT_UNDL_TICKER")," ")</f>
        <v xml:space="preserve"> </v>
      </c>
      <c r="P1398" s="8" t="str">
        <f>IF(ISNUMBER(N1398),_xll.BDP($C1398, "OPT_UNDL_PX")," ")</f>
        <v xml:space="preserve"> </v>
      </c>
      <c r="Q1398" s="7" t="str">
        <f t="shared" si="21"/>
        <v xml:space="preserve"> </v>
      </c>
      <c r="R1398" s="8" t="str">
        <f>IF(ISNUMBER(_xll.BDP($T1398&amp;" Index","DUR_ADJ_OAS_MID")),_xll.BDP($T1398&amp;" Index","DUR_ADJ_OAS_MID"),IF(ISNUMBER(_xll.BDP($T1398&amp;" Govt","DUR_ADJ_OAS_MID")),_xll.BDP($T1398&amp;" Govt","DUR_ADJ_OAS_MID")," "))</f>
        <v xml:space="preserve"> </v>
      </c>
      <c r="S1398" s="7" t="str">
        <f ca="1">IF(AND(A1397="SVOL",C1397="Cash"),                                     SUM(INDIRECT(ADDRESS(ROW()-(COUNTIF(A:A,"SVOL")),COLUMN())):INDIRECT(ADDRESS(ROW()-1,COLUMN()))),                                    IF(AND(A1398="TYA",C1398="Cash"), SUM(INDIRECT(ADDRESS(ROW()-(COUNTIF(A:A,"TYA")-1),COLUMN())):INDIRECT(ADDRESS(ROW()-1,COLUMN()))),                                    IF(AND(A1398="SVOL",ISNUMBER(FIND(" Govt",C1398))),"", IF(AND(A1398="SVOL",ISNUMBER(FIND(" Index",C1398))),J1398,                                    IF(ISNUMBER(N1398),Q1398*N1398,IF(ISNUMBER(R1398),J1398*R1398," "))))))</f>
        <v xml:space="preserve"> </v>
      </c>
      <c r="AB1398" s="8" t="s">
        <v>4216</v>
      </c>
      <c r="AG1398" s="17" t="s">
        <v>6276</v>
      </c>
    </row>
    <row r="1399" spans="1:33" x14ac:dyDescent="0.35">
      <c r="A1399" t="s">
        <v>1560</v>
      </c>
      <c r="B1399" t="s">
        <v>2301</v>
      </c>
      <c r="C1399" t="s">
        <v>2302</v>
      </c>
      <c r="D1399" t="s">
        <v>2303</v>
      </c>
      <c r="E1399" t="s">
        <v>2304</v>
      </c>
      <c r="F1399" t="s">
        <v>2305</v>
      </c>
      <c r="G1399" s="1">
        <v>5996.74050233037</v>
      </c>
      <c r="H1399" s="1">
        <v>124.37</v>
      </c>
      <c r="I1399" s="2">
        <v>745814.61627482809</v>
      </c>
      <c r="J1399" s="3">
        <v>4.7226663956747763E-3</v>
      </c>
      <c r="K1399" s="4">
        <v>157922358.63999999</v>
      </c>
      <c r="L1399" s="5">
        <v>6850001</v>
      </c>
      <c r="M1399" s="6">
        <v>23.054355560000001</v>
      </c>
      <c r="N1399" s="7" t="str">
        <f>IF(ISNUMBER(_xll.BDP($C1399, "DELTA_MID")),_xll.BDP($C1399, "DELTA_MID")," ")</f>
        <v xml:space="preserve"> </v>
      </c>
      <c r="O1399" s="7" t="str">
        <f>IF(ISNUMBER(N1399),_xll.BDP($C1399, "OPT_UNDL_TICKER")," ")</f>
        <v xml:space="preserve"> </v>
      </c>
      <c r="P1399" s="8" t="str">
        <f>IF(ISNUMBER(N1399),_xll.BDP($C1399, "OPT_UNDL_PX")," ")</f>
        <v xml:space="preserve"> </v>
      </c>
      <c r="Q1399" s="7" t="str">
        <f t="shared" si="21"/>
        <v xml:space="preserve"> </v>
      </c>
      <c r="R1399" s="8" t="str">
        <f>IF(ISNUMBER(_xll.BDP($T1399&amp;" Index","DUR_ADJ_OAS_MID")),_xll.BDP($T1399&amp;" Index","DUR_ADJ_OAS_MID"),IF(ISNUMBER(_xll.BDP($T1399&amp;" Govt","DUR_ADJ_OAS_MID")),_xll.BDP($T1399&amp;" Govt","DUR_ADJ_OAS_MID")," "))</f>
        <v xml:space="preserve"> </v>
      </c>
      <c r="S1399" s="7" t="str">
        <f ca="1">IF(AND(A1398="SVOL",C1398="Cash"),                                     SUM(INDIRECT(ADDRESS(ROW()-(COUNTIF(A:A,"SVOL")),COLUMN())):INDIRECT(ADDRESS(ROW()-1,COLUMN()))),                                    IF(AND(A1399="TYA",C1399="Cash"), SUM(INDIRECT(ADDRESS(ROW()-(COUNTIF(A:A,"TYA")-1),COLUMN())):INDIRECT(ADDRESS(ROW()-1,COLUMN()))),                                    IF(AND(A1399="SVOL",ISNUMBER(FIND(" Govt",C1399))),"", IF(AND(A1399="SVOL",ISNUMBER(FIND(" Index",C1399))),J1399,                                    IF(ISNUMBER(N1399),Q1399*N1399,IF(ISNUMBER(R1399),J1399*R1399," "))))))</f>
        <v xml:space="preserve"> </v>
      </c>
      <c r="AB1399" s="8" t="s">
        <v>4216</v>
      </c>
      <c r="AG1399" s="17" t="s">
        <v>6276</v>
      </c>
    </row>
    <row r="1400" spans="1:33" x14ac:dyDescent="0.35">
      <c r="A1400" t="s">
        <v>1560</v>
      </c>
      <c r="B1400" t="s">
        <v>2306</v>
      </c>
      <c r="C1400" t="s">
        <v>2307</v>
      </c>
      <c r="D1400" t="s">
        <v>2308</v>
      </c>
      <c r="E1400" t="s">
        <v>2309</v>
      </c>
      <c r="F1400" t="s">
        <v>2310</v>
      </c>
      <c r="G1400" s="1">
        <v>3631.7774835036021</v>
      </c>
      <c r="H1400" s="1">
        <v>152.47</v>
      </c>
      <c r="I1400" s="2">
        <v>553737.11290979409</v>
      </c>
      <c r="J1400" s="3">
        <v>3.5063883143494198E-3</v>
      </c>
      <c r="K1400" s="4">
        <v>157922358.63999999</v>
      </c>
      <c r="L1400" s="5">
        <v>6850001</v>
      </c>
      <c r="M1400" s="6">
        <v>23.054355560000001</v>
      </c>
      <c r="N1400" s="7" t="str">
        <f>IF(ISNUMBER(_xll.BDP($C1400, "DELTA_MID")),_xll.BDP($C1400, "DELTA_MID")," ")</f>
        <v xml:space="preserve"> </v>
      </c>
      <c r="O1400" s="7" t="str">
        <f>IF(ISNUMBER(N1400),_xll.BDP($C1400, "OPT_UNDL_TICKER")," ")</f>
        <v xml:space="preserve"> </v>
      </c>
      <c r="P1400" s="8" t="str">
        <f>IF(ISNUMBER(N1400),_xll.BDP($C1400, "OPT_UNDL_PX")," ")</f>
        <v xml:space="preserve"> </v>
      </c>
      <c r="Q1400" s="7" t="str">
        <f t="shared" si="21"/>
        <v xml:space="preserve"> </v>
      </c>
      <c r="R1400" s="8" t="str">
        <f>IF(ISNUMBER(_xll.BDP($T1400&amp;" Index","DUR_ADJ_OAS_MID")),_xll.BDP($T1400&amp;" Index","DUR_ADJ_OAS_MID"),IF(ISNUMBER(_xll.BDP($T1400&amp;" Govt","DUR_ADJ_OAS_MID")),_xll.BDP($T1400&amp;" Govt","DUR_ADJ_OAS_MID")," "))</f>
        <v xml:space="preserve"> </v>
      </c>
      <c r="S1400" s="7" t="str">
        <f ca="1">IF(AND(A1399="SVOL",C1399="Cash"),                                     SUM(INDIRECT(ADDRESS(ROW()-(COUNTIF(A:A,"SVOL")),COLUMN())):INDIRECT(ADDRESS(ROW()-1,COLUMN()))),                                    IF(AND(A1400="TYA",C1400="Cash"), SUM(INDIRECT(ADDRESS(ROW()-(COUNTIF(A:A,"TYA")-1),COLUMN())):INDIRECT(ADDRESS(ROW()-1,COLUMN()))),                                    IF(AND(A1400="SVOL",ISNUMBER(FIND(" Govt",C1400))),"", IF(AND(A1400="SVOL",ISNUMBER(FIND(" Index",C1400))),J1400,                                    IF(ISNUMBER(N1400),Q1400*N1400,IF(ISNUMBER(R1400),J1400*R1400," "))))))</f>
        <v xml:space="preserve"> </v>
      </c>
      <c r="AB1400" s="8" t="s">
        <v>4216</v>
      </c>
      <c r="AG1400" s="17" t="s">
        <v>6276</v>
      </c>
    </row>
    <row r="1401" spans="1:33" x14ac:dyDescent="0.35">
      <c r="A1401" t="s">
        <v>1560</v>
      </c>
      <c r="B1401" t="s">
        <v>2311</v>
      </c>
      <c r="C1401" t="s">
        <v>2312</v>
      </c>
      <c r="D1401" t="s">
        <v>2313</v>
      </c>
      <c r="E1401" t="s">
        <v>2314</v>
      </c>
      <c r="G1401" s="1">
        <v>471418.79307504173</v>
      </c>
      <c r="H1401" s="1">
        <v>2.9391323000000011</v>
      </c>
      <c r="I1401" s="2">
        <v>1385562.2015538721</v>
      </c>
      <c r="J1401" s="3">
        <v>8.773692423834684E-3</v>
      </c>
      <c r="K1401" s="4">
        <v>157922358.63999999</v>
      </c>
      <c r="L1401" s="5">
        <v>6850001</v>
      </c>
      <c r="M1401" s="6">
        <v>23.054355560000001</v>
      </c>
      <c r="N1401" s="7" t="str">
        <f>IF(ISNUMBER(_xll.BDP($C1401, "DELTA_MID")),_xll.BDP($C1401, "DELTA_MID")," ")</f>
        <v xml:space="preserve"> </v>
      </c>
      <c r="O1401" s="7" t="str">
        <f>IF(ISNUMBER(N1401),_xll.BDP($C1401, "OPT_UNDL_TICKER")," ")</f>
        <v xml:space="preserve"> </v>
      </c>
      <c r="P1401" s="8" t="str">
        <f>IF(ISNUMBER(N1401),_xll.BDP($C1401, "OPT_UNDL_PX")," ")</f>
        <v xml:space="preserve"> </v>
      </c>
      <c r="Q1401" s="7" t="str">
        <f t="shared" si="21"/>
        <v xml:space="preserve"> </v>
      </c>
      <c r="R1401" s="8" t="str">
        <f>IF(ISNUMBER(_xll.BDP($T1401&amp;" Index","DUR_ADJ_OAS_MID")),_xll.BDP($T1401&amp;" Index","DUR_ADJ_OAS_MID"),IF(ISNUMBER(_xll.BDP($T1401&amp;" Govt","DUR_ADJ_OAS_MID")),_xll.BDP($T1401&amp;" Govt","DUR_ADJ_OAS_MID")," "))</f>
        <v xml:space="preserve"> </v>
      </c>
      <c r="S1401" s="7" t="str">
        <f ca="1">IF(AND(A1400="SVOL",C1400="Cash"),                                     SUM(INDIRECT(ADDRESS(ROW()-(COUNTIF(A:A,"SVOL")),COLUMN())):INDIRECT(ADDRESS(ROW()-1,COLUMN()))),                                    IF(AND(A1401="TYA",C1401="Cash"), SUM(INDIRECT(ADDRESS(ROW()-(COUNTIF(A:A,"TYA")-1),COLUMN())):INDIRECT(ADDRESS(ROW()-1,COLUMN()))),                                    IF(AND(A1401="SVOL",ISNUMBER(FIND(" Govt",C1401))),"", IF(AND(A1401="SVOL",ISNUMBER(FIND(" Index",C1401))),J1401,                                    IF(ISNUMBER(N1401),Q1401*N1401,IF(ISNUMBER(R1401),J1401*R1401," "))))))</f>
        <v xml:space="preserve"> </v>
      </c>
      <c r="AB1401" s="8" t="s">
        <v>4216</v>
      </c>
      <c r="AG1401" s="17" t="s">
        <v>6276</v>
      </c>
    </row>
    <row r="1402" spans="1:33" x14ac:dyDescent="0.35">
      <c r="A1402" t="s">
        <v>1560</v>
      </c>
      <c r="B1402" t="s">
        <v>2315</v>
      </c>
      <c r="C1402" t="s">
        <v>2316</v>
      </c>
      <c r="D1402" t="s">
        <v>2317</v>
      </c>
      <c r="E1402" t="s">
        <v>2318</v>
      </c>
      <c r="G1402" s="1">
        <v>5985.8196879797079</v>
      </c>
      <c r="H1402" s="1">
        <v>24.589980000000001</v>
      </c>
      <c r="I1402" s="2">
        <v>147191.1864110273</v>
      </c>
      <c r="J1402" s="3">
        <v>9.3204779664268116E-4</v>
      </c>
      <c r="K1402" s="4">
        <v>157922358.63999999</v>
      </c>
      <c r="L1402" s="5">
        <v>6850001</v>
      </c>
      <c r="M1402" s="6">
        <v>23.054355560000001</v>
      </c>
      <c r="N1402" s="7" t="str">
        <f>IF(ISNUMBER(_xll.BDP($C1402, "DELTA_MID")),_xll.BDP($C1402, "DELTA_MID")," ")</f>
        <v xml:space="preserve"> </v>
      </c>
      <c r="O1402" s="7" t="str">
        <f>IF(ISNUMBER(N1402),_xll.BDP($C1402, "OPT_UNDL_TICKER")," ")</f>
        <v xml:space="preserve"> </v>
      </c>
      <c r="P1402" s="8" t="str">
        <f>IF(ISNUMBER(N1402),_xll.BDP($C1402, "OPT_UNDL_PX")," ")</f>
        <v xml:space="preserve"> </v>
      </c>
      <c r="Q1402" s="7" t="str">
        <f t="shared" si="21"/>
        <v xml:space="preserve"> </v>
      </c>
      <c r="R1402" s="8" t="str">
        <f>IF(ISNUMBER(_xll.BDP($T1402&amp;" Index","DUR_ADJ_OAS_MID")),_xll.BDP($T1402&amp;" Index","DUR_ADJ_OAS_MID"),IF(ISNUMBER(_xll.BDP($T1402&amp;" Govt","DUR_ADJ_OAS_MID")),_xll.BDP($T1402&amp;" Govt","DUR_ADJ_OAS_MID")," "))</f>
        <v xml:space="preserve"> </v>
      </c>
      <c r="S1402" s="7" t="str">
        <f ca="1">IF(AND(A1401="SVOL",C1401="Cash"),                                     SUM(INDIRECT(ADDRESS(ROW()-(COUNTIF(A:A,"SVOL")),COLUMN())):INDIRECT(ADDRESS(ROW()-1,COLUMN()))),                                    IF(AND(A1402="TYA",C1402="Cash"), SUM(INDIRECT(ADDRESS(ROW()-(COUNTIF(A:A,"TYA")-1),COLUMN())):INDIRECT(ADDRESS(ROW()-1,COLUMN()))),                                    IF(AND(A1402="SVOL",ISNUMBER(FIND(" Govt",C1402))),"", IF(AND(A1402="SVOL",ISNUMBER(FIND(" Index",C1402))),J1402,                                    IF(ISNUMBER(N1402),Q1402*N1402,IF(ISNUMBER(R1402),J1402*R1402," "))))))</f>
        <v xml:space="preserve"> </v>
      </c>
      <c r="AB1402" s="8" t="s">
        <v>4216</v>
      </c>
      <c r="AG1402" s="17" t="s">
        <v>6276</v>
      </c>
    </row>
    <row r="1403" spans="1:33" x14ac:dyDescent="0.35">
      <c r="A1403" t="s">
        <v>1560</v>
      </c>
      <c r="B1403" t="s">
        <v>878</v>
      </c>
      <c r="C1403" t="s">
        <v>2319</v>
      </c>
      <c r="D1403" t="s">
        <v>880</v>
      </c>
      <c r="E1403" t="s">
        <v>881</v>
      </c>
      <c r="F1403" t="s">
        <v>882</v>
      </c>
      <c r="G1403" s="1">
        <v>7867.8400277438532</v>
      </c>
      <c r="H1403" s="1">
        <v>157.03</v>
      </c>
      <c r="I1403" s="2">
        <v>1235486.919556617</v>
      </c>
      <c r="J1403" s="3">
        <v>7.8233818833280903E-3</v>
      </c>
      <c r="K1403" s="4">
        <v>157922358.63999999</v>
      </c>
      <c r="L1403" s="5">
        <v>6850001</v>
      </c>
      <c r="M1403" s="6">
        <v>23.054355560000001</v>
      </c>
      <c r="N1403" s="7" t="str">
        <f>IF(ISNUMBER(_xll.BDP($C1403, "DELTA_MID")),_xll.BDP($C1403, "DELTA_MID")," ")</f>
        <v xml:space="preserve"> </v>
      </c>
      <c r="O1403" s="7" t="str">
        <f>IF(ISNUMBER(N1403),_xll.BDP($C1403, "OPT_UNDL_TICKER")," ")</f>
        <v xml:space="preserve"> </v>
      </c>
      <c r="P1403" s="8" t="str">
        <f>IF(ISNUMBER(N1403),_xll.BDP($C1403, "OPT_UNDL_PX")," ")</f>
        <v xml:space="preserve"> </v>
      </c>
      <c r="Q1403" s="7" t="str">
        <f t="shared" si="21"/>
        <v xml:space="preserve"> </v>
      </c>
      <c r="R1403" s="8" t="str">
        <f>IF(ISNUMBER(_xll.BDP($T1403&amp;" Index","DUR_ADJ_OAS_MID")),_xll.BDP($T1403&amp;" Index","DUR_ADJ_OAS_MID"),IF(ISNUMBER(_xll.BDP($T1403&amp;" Govt","DUR_ADJ_OAS_MID")),_xll.BDP($T1403&amp;" Govt","DUR_ADJ_OAS_MID")," "))</f>
        <v xml:space="preserve"> </v>
      </c>
      <c r="S1403" s="7" t="str">
        <f ca="1">IF(AND(A1402="SVOL",C1402="Cash"),                                     SUM(INDIRECT(ADDRESS(ROW()-(COUNTIF(A:A,"SVOL")),COLUMN())):INDIRECT(ADDRESS(ROW()-1,COLUMN()))),                                    IF(AND(A1403="TYA",C1403="Cash"), SUM(INDIRECT(ADDRESS(ROW()-(COUNTIF(A:A,"TYA")-1),COLUMN())):INDIRECT(ADDRESS(ROW()-1,COLUMN()))),                                    IF(AND(A1403="SVOL",ISNUMBER(FIND(" Govt",C1403))),"", IF(AND(A1403="SVOL",ISNUMBER(FIND(" Index",C1403))),J1403,                                    IF(ISNUMBER(N1403),Q1403*N1403,IF(ISNUMBER(R1403),J1403*R1403," "))))))</f>
        <v xml:space="preserve"> </v>
      </c>
      <c r="AB1403" s="8" t="s">
        <v>4216</v>
      </c>
      <c r="AG1403" s="17" t="s">
        <v>6276</v>
      </c>
    </row>
    <row r="1404" spans="1:33" x14ac:dyDescent="0.35">
      <c r="A1404" t="s">
        <v>1560</v>
      </c>
      <c r="B1404" t="s">
        <v>2320</v>
      </c>
      <c r="C1404" t="s">
        <v>2321</v>
      </c>
      <c r="D1404" t="s">
        <v>2322</v>
      </c>
      <c r="E1404" t="s">
        <v>2323</v>
      </c>
      <c r="G1404" s="1">
        <v>6631.3611584855271</v>
      </c>
      <c r="H1404" s="1">
        <v>78.379661999999996</v>
      </c>
      <c r="I1404" s="2">
        <v>519763.84620202403</v>
      </c>
      <c r="J1404" s="3">
        <v>3.291261925658534E-3</v>
      </c>
      <c r="K1404" s="4">
        <v>157922358.63999999</v>
      </c>
      <c r="L1404" s="5">
        <v>6850001</v>
      </c>
      <c r="M1404" s="6">
        <v>23.054355560000001</v>
      </c>
      <c r="N1404" s="7" t="str">
        <f>IF(ISNUMBER(_xll.BDP($C1404, "DELTA_MID")),_xll.BDP($C1404, "DELTA_MID")," ")</f>
        <v xml:space="preserve"> </v>
      </c>
      <c r="O1404" s="7" t="str">
        <f>IF(ISNUMBER(N1404),_xll.BDP($C1404, "OPT_UNDL_TICKER")," ")</f>
        <v xml:space="preserve"> </v>
      </c>
      <c r="P1404" s="8" t="str">
        <f>IF(ISNUMBER(N1404),_xll.BDP($C1404, "OPT_UNDL_PX")," ")</f>
        <v xml:space="preserve"> </v>
      </c>
      <c r="Q1404" s="7" t="str">
        <f t="shared" si="21"/>
        <v xml:space="preserve"> </v>
      </c>
      <c r="R1404" s="8" t="str">
        <f>IF(ISNUMBER(_xll.BDP($T1404&amp;" Index","DUR_ADJ_OAS_MID")),_xll.BDP($T1404&amp;" Index","DUR_ADJ_OAS_MID"),IF(ISNUMBER(_xll.BDP($T1404&amp;" Govt","DUR_ADJ_OAS_MID")),_xll.BDP($T1404&amp;" Govt","DUR_ADJ_OAS_MID")," "))</f>
        <v xml:space="preserve"> </v>
      </c>
      <c r="S1404" s="7" t="str">
        <f ca="1">IF(AND(A1403="SVOL",C1403="Cash"),                                     SUM(INDIRECT(ADDRESS(ROW()-(COUNTIF(A:A,"SVOL")),COLUMN())):INDIRECT(ADDRESS(ROW()-1,COLUMN()))),                                    IF(AND(A1404="TYA",C1404="Cash"), SUM(INDIRECT(ADDRESS(ROW()-(COUNTIF(A:A,"TYA")-1),COLUMN())):INDIRECT(ADDRESS(ROW()-1,COLUMN()))),                                    IF(AND(A1404="SVOL",ISNUMBER(FIND(" Govt",C1404))),"", IF(AND(A1404="SVOL",ISNUMBER(FIND(" Index",C1404))),J1404,                                    IF(ISNUMBER(N1404),Q1404*N1404,IF(ISNUMBER(R1404),J1404*R1404," "))))))</f>
        <v xml:space="preserve"> </v>
      </c>
      <c r="AB1404" s="8" t="s">
        <v>4216</v>
      </c>
      <c r="AG1404" s="17" t="s">
        <v>6276</v>
      </c>
    </row>
    <row r="1405" spans="1:33" x14ac:dyDescent="0.35">
      <c r="A1405" t="s">
        <v>1560</v>
      </c>
      <c r="B1405" t="s">
        <v>2324</v>
      </c>
      <c r="C1405" t="s">
        <v>2325</v>
      </c>
      <c r="D1405" t="s">
        <v>2326</v>
      </c>
      <c r="E1405" t="s">
        <v>2327</v>
      </c>
      <c r="F1405" t="s">
        <v>2328</v>
      </c>
      <c r="G1405" s="1">
        <v>519.34539356483174</v>
      </c>
      <c r="H1405" s="1">
        <v>265.49</v>
      </c>
      <c r="I1405" s="2">
        <v>137881.0085375272</v>
      </c>
      <c r="J1405" s="3">
        <v>8.7309365010081251E-4</v>
      </c>
      <c r="K1405" s="4">
        <v>157922358.63999999</v>
      </c>
      <c r="L1405" s="5">
        <v>6850001</v>
      </c>
      <c r="M1405" s="6">
        <v>23.054355560000001</v>
      </c>
      <c r="N1405" s="7" t="str">
        <f>IF(ISNUMBER(_xll.BDP($C1405, "DELTA_MID")),_xll.BDP($C1405, "DELTA_MID")," ")</f>
        <v xml:space="preserve"> </v>
      </c>
      <c r="O1405" s="7" t="str">
        <f>IF(ISNUMBER(N1405),_xll.BDP($C1405, "OPT_UNDL_TICKER")," ")</f>
        <v xml:space="preserve"> </v>
      </c>
      <c r="P1405" s="8" t="str">
        <f>IF(ISNUMBER(N1405),_xll.BDP($C1405, "OPT_UNDL_PX")," ")</f>
        <v xml:space="preserve"> </v>
      </c>
      <c r="Q1405" s="7" t="str">
        <f t="shared" si="21"/>
        <v xml:space="preserve"> </v>
      </c>
      <c r="R1405" s="8" t="str">
        <f>IF(ISNUMBER(_xll.BDP($T1405&amp;" Index","DUR_ADJ_OAS_MID")),_xll.BDP($T1405&amp;" Index","DUR_ADJ_OAS_MID"),IF(ISNUMBER(_xll.BDP($T1405&amp;" Govt","DUR_ADJ_OAS_MID")),_xll.BDP($T1405&amp;" Govt","DUR_ADJ_OAS_MID")," "))</f>
        <v xml:space="preserve"> </v>
      </c>
      <c r="S1405" s="7" t="str">
        <f ca="1">IF(AND(A1404="SVOL",C1404="Cash"),                                     SUM(INDIRECT(ADDRESS(ROW()-(COUNTIF(A:A,"SVOL")),COLUMN())):INDIRECT(ADDRESS(ROW()-1,COLUMN()))),                                    IF(AND(A1405="TYA",C1405="Cash"), SUM(INDIRECT(ADDRESS(ROW()-(COUNTIF(A:A,"TYA")-1),COLUMN())):INDIRECT(ADDRESS(ROW()-1,COLUMN()))),                                    IF(AND(A1405="SVOL",ISNUMBER(FIND(" Govt",C1405))),"", IF(AND(A1405="SVOL",ISNUMBER(FIND(" Index",C1405))),J1405,                                    IF(ISNUMBER(N1405),Q1405*N1405,IF(ISNUMBER(R1405),J1405*R1405," "))))))</f>
        <v xml:space="preserve"> </v>
      </c>
      <c r="AB1405" s="8" t="s">
        <v>4216</v>
      </c>
      <c r="AG1405" s="17" t="s">
        <v>6276</v>
      </c>
    </row>
    <row r="1406" spans="1:33" x14ac:dyDescent="0.35">
      <c r="A1406" t="s">
        <v>1560</v>
      </c>
      <c r="B1406" t="s">
        <v>2329</v>
      </c>
      <c r="C1406" t="s">
        <v>2330</v>
      </c>
      <c r="D1406" t="s">
        <v>2331</v>
      </c>
      <c r="E1406" t="s">
        <v>2332</v>
      </c>
      <c r="F1406" t="s">
        <v>2333</v>
      </c>
      <c r="G1406" s="1">
        <v>132.26319602468851</v>
      </c>
      <c r="H1406" s="1">
        <v>868.1</v>
      </c>
      <c r="I1406" s="2">
        <v>114817.6804690321</v>
      </c>
      <c r="J1406" s="3">
        <v>7.2705145400449973E-4</v>
      </c>
      <c r="K1406" s="4">
        <v>157922358.63999999</v>
      </c>
      <c r="L1406" s="5">
        <v>6850001</v>
      </c>
      <c r="M1406" s="6">
        <v>23.054355560000001</v>
      </c>
      <c r="N1406" s="7" t="str">
        <f>IF(ISNUMBER(_xll.BDP($C1406, "DELTA_MID")),_xll.BDP($C1406, "DELTA_MID")," ")</f>
        <v xml:space="preserve"> </v>
      </c>
      <c r="O1406" s="7" t="str">
        <f>IF(ISNUMBER(N1406),_xll.BDP($C1406, "OPT_UNDL_TICKER")," ")</f>
        <v xml:space="preserve"> </v>
      </c>
      <c r="P1406" s="8" t="str">
        <f>IF(ISNUMBER(N1406),_xll.BDP($C1406, "OPT_UNDL_PX")," ")</f>
        <v xml:space="preserve"> </v>
      </c>
      <c r="Q1406" s="7" t="str">
        <f t="shared" si="21"/>
        <v xml:space="preserve"> </v>
      </c>
      <c r="R1406" s="8" t="str">
        <f>IF(ISNUMBER(_xll.BDP($T1406&amp;" Index","DUR_ADJ_OAS_MID")),_xll.BDP($T1406&amp;" Index","DUR_ADJ_OAS_MID"),IF(ISNUMBER(_xll.BDP($T1406&amp;" Govt","DUR_ADJ_OAS_MID")),_xll.BDP($T1406&amp;" Govt","DUR_ADJ_OAS_MID")," "))</f>
        <v xml:space="preserve"> </v>
      </c>
      <c r="S1406" s="7" t="str">
        <f ca="1">IF(AND(A1405="SVOL",C1405="Cash"),                                     SUM(INDIRECT(ADDRESS(ROW()-(COUNTIF(A:A,"SVOL")),COLUMN())):INDIRECT(ADDRESS(ROW()-1,COLUMN()))),                                    IF(AND(A1406="TYA",C1406="Cash"), SUM(INDIRECT(ADDRESS(ROW()-(COUNTIF(A:A,"TYA")-1),COLUMN())):INDIRECT(ADDRESS(ROW()-1,COLUMN()))),                                    IF(AND(A1406="SVOL",ISNUMBER(FIND(" Govt",C1406))),"", IF(AND(A1406="SVOL",ISNUMBER(FIND(" Index",C1406))),J1406,                                    IF(ISNUMBER(N1406),Q1406*N1406,IF(ISNUMBER(R1406),J1406*R1406," "))))))</f>
        <v xml:space="preserve"> </v>
      </c>
      <c r="AB1406" s="8" t="s">
        <v>4216</v>
      </c>
      <c r="AG1406" s="17" t="s">
        <v>6276</v>
      </c>
    </row>
    <row r="1407" spans="1:33" x14ac:dyDescent="0.35">
      <c r="A1407" t="s">
        <v>1560</v>
      </c>
      <c r="B1407" t="s">
        <v>2334</v>
      </c>
      <c r="C1407" t="s">
        <v>2335</v>
      </c>
      <c r="D1407" t="s">
        <v>2336</v>
      </c>
      <c r="E1407" t="s">
        <v>2337</v>
      </c>
      <c r="G1407" s="1">
        <v>2898.8694981924841</v>
      </c>
      <c r="H1407" s="1">
        <v>49.908552</v>
      </c>
      <c r="I1407" s="2">
        <v>144678.37909175351</v>
      </c>
      <c r="J1407" s="3">
        <v>9.1613613384259598E-4</v>
      </c>
      <c r="K1407" s="4">
        <v>157922358.63999999</v>
      </c>
      <c r="L1407" s="5">
        <v>6850001</v>
      </c>
      <c r="M1407" s="6">
        <v>23.054355560000001</v>
      </c>
      <c r="N1407" s="7" t="str">
        <f>IF(ISNUMBER(_xll.BDP($C1407, "DELTA_MID")),_xll.BDP($C1407, "DELTA_MID")," ")</f>
        <v xml:space="preserve"> </v>
      </c>
      <c r="O1407" s="7" t="str">
        <f>IF(ISNUMBER(N1407),_xll.BDP($C1407, "OPT_UNDL_TICKER")," ")</f>
        <v xml:space="preserve"> </v>
      </c>
      <c r="P1407" s="8" t="str">
        <f>IF(ISNUMBER(N1407),_xll.BDP($C1407, "OPT_UNDL_PX")," ")</f>
        <v xml:space="preserve"> </v>
      </c>
      <c r="Q1407" s="7" t="str">
        <f t="shared" si="21"/>
        <v xml:space="preserve"> </v>
      </c>
      <c r="R1407" s="8" t="str">
        <f>IF(ISNUMBER(_xll.BDP($T1407&amp;" Index","DUR_ADJ_OAS_MID")),_xll.BDP($T1407&amp;" Index","DUR_ADJ_OAS_MID"),IF(ISNUMBER(_xll.BDP($T1407&amp;" Govt","DUR_ADJ_OAS_MID")),_xll.BDP($T1407&amp;" Govt","DUR_ADJ_OAS_MID")," "))</f>
        <v xml:space="preserve"> </v>
      </c>
      <c r="S1407" s="7" t="str">
        <f ca="1">IF(AND(A1406="SVOL",C1406="Cash"),                                     SUM(INDIRECT(ADDRESS(ROW()-(COUNTIF(A:A,"SVOL")),COLUMN())):INDIRECT(ADDRESS(ROW()-1,COLUMN()))),                                    IF(AND(A1407="TYA",C1407="Cash"), SUM(INDIRECT(ADDRESS(ROW()-(COUNTIF(A:A,"TYA")-1),COLUMN())):INDIRECT(ADDRESS(ROW()-1,COLUMN()))),                                    IF(AND(A1407="SVOL",ISNUMBER(FIND(" Govt",C1407))),"", IF(AND(A1407="SVOL",ISNUMBER(FIND(" Index",C1407))),J1407,                                    IF(ISNUMBER(N1407),Q1407*N1407,IF(ISNUMBER(R1407),J1407*R1407," "))))))</f>
        <v xml:space="preserve"> </v>
      </c>
      <c r="AB1407" s="8" t="s">
        <v>4216</v>
      </c>
      <c r="AG1407" s="17" t="s">
        <v>6276</v>
      </c>
    </row>
    <row r="1408" spans="1:33" x14ac:dyDescent="0.35">
      <c r="A1408" t="s">
        <v>1560</v>
      </c>
      <c r="B1408" t="s">
        <v>2338</v>
      </c>
      <c r="C1408" t="s">
        <v>2339</v>
      </c>
      <c r="D1408" t="s">
        <v>2340</v>
      </c>
      <c r="E1408" t="s">
        <v>2341</v>
      </c>
      <c r="F1408" t="s">
        <v>2342</v>
      </c>
      <c r="G1408" s="1">
        <v>2316.4260661571579</v>
      </c>
      <c r="H1408" s="1">
        <v>442.07</v>
      </c>
      <c r="I1408" s="2">
        <v>1024022.4710660951</v>
      </c>
      <c r="J1408" s="3">
        <v>6.4843412920424903E-3</v>
      </c>
      <c r="K1408" s="4">
        <v>157922358.63999999</v>
      </c>
      <c r="L1408" s="5">
        <v>6850001</v>
      </c>
      <c r="M1408" s="6">
        <v>23.054355560000001</v>
      </c>
      <c r="N1408" s="7" t="str">
        <f>IF(ISNUMBER(_xll.BDP($C1408, "DELTA_MID")),_xll.BDP($C1408, "DELTA_MID")," ")</f>
        <v xml:space="preserve"> </v>
      </c>
      <c r="O1408" s="7" t="str">
        <f>IF(ISNUMBER(N1408),_xll.BDP($C1408, "OPT_UNDL_TICKER")," ")</f>
        <v xml:space="preserve"> </v>
      </c>
      <c r="P1408" s="8" t="str">
        <f>IF(ISNUMBER(N1408),_xll.BDP($C1408, "OPT_UNDL_PX")," ")</f>
        <v xml:space="preserve"> </v>
      </c>
      <c r="Q1408" s="7" t="str">
        <f t="shared" si="21"/>
        <v xml:space="preserve"> </v>
      </c>
      <c r="R1408" s="8" t="str">
        <f>IF(ISNUMBER(_xll.BDP($T1408&amp;" Index","DUR_ADJ_OAS_MID")),_xll.BDP($T1408&amp;" Index","DUR_ADJ_OAS_MID"),IF(ISNUMBER(_xll.BDP($T1408&amp;" Govt","DUR_ADJ_OAS_MID")),_xll.BDP($T1408&amp;" Govt","DUR_ADJ_OAS_MID")," "))</f>
        <v xml:space="preserve"> </v>
      </c>
      <c r="S1408" s="7" t="str">
        <f ca="1">IF(AND(A1407="SVOL",C1407="Cash"),                                     SUM(INDIRECT(ADDRESS(ROW()-(COUNTIF(A:A,"SVOL")),COLUMN())):INDIRECT(ADDRESS(ROW()-1,COLUMN()))),                                    IF(AND(A1408="TYA",C1408="Cash"), SUM(INDIRECT(ADDRESS(ROW()-(COUNTIF(A:A,"TYA")-1),COLUMN())):INDIRECT(ADDRESS(ROW()-1,COLUMN()))),                                    IF(AND(A1408="SVOL",ISNUMBER(FIND(" Govt",C1408))),"", IF(AND(A1408="SVOL",ISNUMBER(FIND(" Index",C1408))),J1408,                                    IF(ISNUMBER(N1408),Q1408*N1408,IF(ISNUMBER(R1408),J1408*R1408," "))))))</f>
        <v xml:space="preserve"> </v>
      </c>
      <c r="AB1408" s="8" t="s">
        <v>4216</v>
      </c>
      <c r="AG1408" s="17" t="s">
        <v>6276</v>
      </c>
    </row>
    <row r="1409" spans="1:33" x14ac:dyDescent="0.35">
      <c r="A1409" t="s">
        <v>1560</v>
      </c>
      <c r="B1409" t="s">
        <v>2343</v>
      </c>
      <c r="C1409" t="s">
        <v>2344</v>
      </c>
      <c r="D1409" t="s">
        <v>2345</v>
      </c>
      <c r="E1409" t="s">
        <v>2346</v>
      </c>
      <c r="G1409" s="1">
        <v>139.54373892512999</v>
      </c>
      <c r="H1409" s="1">
        <v>1417.8779999999999</v>
      </c>
      <c r="I1409" s="2">
        <v>197855.99745968549</v>
      </c>
      <c r="J1409" s="3">
        <v>1.2528688094807291E-3</v>
      </c>
      <c r="K1409" s="4">
        <v>157922358.63999999</v>
      </c>
      <c r="L1409" s="5">
        <v>6850001</v>
      </c>
      <c r="M1409" s="6">
        <v>23.054355560000001</v>
      </c>
      <c r="N1409" s="7" t="str">
        <f>IF(ISNUMBER(_xll.BDP($C1409, "DELTA_MID")),_xll.BDP($C1409, "DELTA_MID")," ")</f>
        <v xml:space="preserve"> </v>
      </c>
      <c r="O1409" s="7" t="str">
        <f>IF(ISNUMBER(N1409),_xll.BDP($C1409, "OPT_UNDL_TICKER")," ")</f>
        <v xml:space="preserve"> </v>
      </c>
      <c r="P1409" s="8" t="str">
        <f>IF(ISNUMBER(N1409),_xll.BDP($C1409, "OPT_UNDL_PX")," ")</f>
        <v xml:space="preserve"> </v>
      </c>
      <c r="Q1409" s="7" t="str">
        <f t="shared" ref="Q1409:Q1472" si="22">IF(ISNUMBER(N1409),+G1409*100*P1409/K1409," ")</f>
        <v xml:space="preserve"> </v>
      </c>
      <c r="R1409" s="8" t="str">
        <f>IF(ISNUMBER(_xll.BDP($T1409&amp;" Index","DUR_ADJ_OAS_MID")),_xll.BDP($T1409&amp;" Index","DUR_ADJ_OAS_MID"),IF(ISNUMBER(_xll.BDP($T1409&amp;" Govt","DUR_ADJ_OAS_MID")),_xll.BDP($T1409&amp;" Govt","DUR_ADJ_OAS_MID")," "))</f>
        <v xml:space="preserve"> </v>
      </c>
      <c r="S1409" s="7" t="str">
        <f ca="1">IF(AND(A1408="SVOL",C1408="Cash"),                                     SUM(INDIRECT(ADDRESS(ROW()-(COUNTIF(A:A,"SVOL")),COLUMN())):INDIRECT(ADDRESS(ROW()-1,COLUMN()))),                                    IF(AND(A1409="TYA",C1409="Cash"), SUM(INDIRECT(ADDRESS(ROW()-(COUNTIF(A:A,"TYA")-1),COLUMN())):INDIRECT(ADDRESS(ROW()-1,COLUMN()))),                                    IF(AND(A1409="SVOL",ISNUMBER(FIND(" Govt",C1409))),"", IF(AND(A1409="SVOL",ISNUMBER(FIND(" Index",C1409))),J1409,                                    IF(ISNUMBER(N1409),Q1409*N1409,IF(ISNUMBER(R1409),J1409*R1409," "))))))</f>
        <v xml:space="preserve"> </v>
      </c>
      <c r="AB1409" s="8" t="s">
        <v>4216</v>
      </c>
      <c r="AG1409" s="17" t="s">
        <v>6276</v>
      </c>
    </row>
    <row r="1410" spans="1:33" x14ac:dyDescent="0.35">
      <c r="A1410" t="s">
        <v>1560</v>
      </c>
      <c r="B1410" t="s">
        <v>2343</v>
      </c>
      <c r="C1410" t="s">
        <v>2347</v>
      </c>
      <c r="D1410" t="s">
        <v>2348</v>
      </c>
      <c r="E1410" t="s">
        <v>2349</v>
      </c>
      <c r="G1410" s="1">
        <v>185.65384396126001</v>
      </c>
      <c r="H1410" s="1">
        <v>1447.2381</v>
      </c>
      <c r="I1410" s="2">
        <v>268685.31639219029</v>
      </c>
      <c r="J1410" s="3">
        <v>1.701376035072308E-3</v>
      </c>
      <c r="K1410" s="4">
        <v>157922358.63999999</v>
      </c>
      <c r="L1410" s="5">
        <v>6850001</v>
      </c>
      <c r="M1410" s="6">
        <v>23.054355560000001</v>
      </c>
      <c r="N1410" s="7" t="str">
        <f>IF(ISNUMBER(_xll.BDP($C1410, "DELTA_MID")),_xll.BDP($C1410, "DELTA_MID")," ")</f>
        <v xml:space="preserve"> </v>
      </c>
      <c r="O1410" s="7" t="str">
        <f>IF(ISNUMBER(N1410),_xll.BDP($C1410, "OPT_UNDL_TICKER")," ")</f>
        <v xml:space="preserve"> </v>
      </c>
      <c r="P1410" s="8" t="str">
        <f>IF(ISNUMBER(N1410),_xll.BDP($C1410, "OPT_UNDL_PX")," ")</f>
        <v xml:space="preserve"> </v>
      </c>
      <c r="Q1410" s="7" t="str">
        <f t="shared" si="22"/>
        <v xml:space="preserve"> </v>
      </c>
      <c r="R1410" s="8" t="str">
        <f>IF(ISNUMBER(_xll.BDP($T1410&amp;" Index","DUR_ADJ_OAS_MID")),_xll.BDP($T1410&amp;" Index","DUR_ADJ_OAS_MID"),IF(ISNUMBER(_xll.BDP($T1410&amp;" Govt","DUR_ADJ_OAS_MID")),_xll.BDP($T1410&amp;" Govt","DUR_ADJ_OAS_MID")," "))</f>
        <v xml:space="preserve"> </v>
      </c>
      <c r="S1410" s="7" t="str">
        <f ca="1">IF(AND(A1409="SVOL",C1409="Cash"),                                     SUM(INDIRECT(ADDRESS(ROW()-(COUNTIF(A:A,"SVOL")),COLUMN())):INDIRECT(ADDRESS(ROW()-1,COLUMN()))),                                    IF(AND(A1410="TYA",C1410="Cash"), SUM(INDIRECT(ADDRESS(ROW()-(COUNTIF(A:A,"TYA")-1),COLUMN())):INDIRECT(ADDRESS(ROW()-1,COLUMN()))),                                    IF(AND(A1410="SVOL",ISNUMBER(FIND(" Govt",C1410))),"", IF(AND(A1410="SVOL",ISNUMBER(FIND(" Index",C1410))),J1410,                                    IF(ISNUMBER(N1410),Q1410*N1410,IF(ISNUMBER(R1410),J1410*R1410," "))))))</f>
        <v xml:space="preserve"> </v>
      </c>
      <c r="AB1410" s="8" t="s">
        <v>4216</v>
      </c>
      <c r="AG1410" s="17" t="s">
        <v>6276</v>
      </c>
    </row>
    <row r="1411" spans="1:33" x14ac:dyDescent="0.35">
      <c r="A1411" t="s">
        <v>1560</v>
      </c>
      <c r="B1411" t="s">
        <v>898</v>
      </c>
      <c r="C1411" t="s">
        <v>2350</v>
      </c>
      <c r="D1411" t="s">
        <v>900</v>
      </c>
      <c r="E1411" t="s">
        <v>901</v>
      </c>
      <c r="F1411" t="s">
        <v>902</v>
      </c>
      <c r="G1411" s="1">
        <v>3338.1289198524578</v>
      </c>
      <c r="H1411" s="1">
        <v>207.77</v>
      </c>
      <c r="I1411" s="2">
        <v>693563.04567774525</v>
      </c>
      <c r="J1411" s="3">
        <v>4.3917976634251796E-3</v>
      </c>
      <c r="K1411" s="4">
        <v>157922358.63999999</v>
      </c>
      <c r="L1411" s="5">
        <v>6850001</v>
      </c>
      <c r="M1411" s="6">
        <v>23.054355560000001</v>
      </c>
      <c r="N1411" s="7" t="str">
        <f>IF(ISNUMBER(_xll.BDP($C1411, "DELTA_MID")),_xll.BDP($C1411, "DELTA_MID")," ")</f>
        <v xml:space="preserve"> </v>
      </c>
      <c r="O1411" s="7" t="str">
        <f>IF(ISNUMBER(N1411),_xll.BDP($C1411, "OPT_UNDL_TICKER")," ")</f>
        <v xml:space="preserve"> </v>
      </c>
      <c r="P1411" s="8" t="str">
        <f>IF(ISNUMBER(N1411),_xll.BDP($C1411, "OPT_UNDL_PX")," ")</f>
        <v xml:space="preserve"> </v>
      </c>
      <c r="Q1411" s="7" t="str">
        <f t="shared" si="22"/>
        <v xml:space="preserve"> </v>
      </c>
      <c r="R1411" s="8" t="str">
        <f>IF(ISNUMBER(_xll.BDP($T1411&amp;" Index","DUR_ADJ_OAS_MID")),_xll.BDP($T1411&amp;" Index","DUR_ADJ_OAS_MID"),IF(ISNUMBER(_xll.BDP($T1411&amp;" Govt","DUR_ADJ_OAS_MID")),_xll.BDP($T1411&amp;" Govt","DUR_ADJ_OAS_MID")," "))</f>
        <v xml:space="preserve"> </v>
      </c>
      <c r="S1411" s="7" t="str">
        <f ca="1">IF(AND(A1410="SVOL",C1410="Cash"),                                     SUM(INDIRECT(ADDRESS(ROW()-(COUNTIF(A:A,"SVOL")),COLUMN())):INDIRECT(ADDRESS(ROW()-1,COLUMN()))),                                    IF(AND(A1411="TYA",C1411="Cash"), SUM(INDIRECT(ADDRESS(ROW()-(COUNTIF(A:A,"TYA")-1),COLUMN())):INDIRECT(ADDRESS(ROW()-1,COLUMN()))),                                    IF(AND(A1411="SVOL",ISNUMBER(FIND(" Govt",C1411))),"", IF(AND(A1411="SVOL",ISNUMBER(FIND(" Index",C1411))),J1411,                                    IF(ISNUMBER(N1411),Q1411*N1411,IF(ISNUMBER(R1411),J1411*R1411," "))))))</f>
        <v xml:space="preserve"> </v>
      </c>
      <c r="AB1411" s="8" t="s">
        <v>4216</v>
      </c>
      <c r="AG1411" s="17" t="s">
        <v>6276</v>
      </c>
    </row>
    <row r="1412" spans="1:33" x14ac:dyDescent="0.35">
      <c r="A1412" t="s">
        <v>1560</v>
      </c>
      <c r="B1412" t="s">
        <v>903</v>
      </c>
      <c r="C1412" t="s">
        <v>2351</v>
      </c>
      <c r="D1412" t="s">
        <v>905</v>
      </c>
      <c r="E1412" t="s">
        <v>906</v>
      </c>
      <c r="F1412" t="s">
        <v>907</v>
      </c>
      <c r="G1412" s="1">
        <v>12913.256257749859</v>
      </c>
      <c r="H1412" s="1">
        <v>68.58</v>
      </c>
      <c r="I1412" s="2">
        <v>885591.1141564853</v>
      </c>
      <c r="J1412" s="3">
        <v>5.6077627118986994E-3</v>
      </c>
      <c r="K1412" s="4">
        <v>157922358.63999999</v>
      </c>
      <c r="L1412" s="5">
        <v>6850001</v>
      </c>
      <c r="M1412" s="6">
        <v>23.054355560000001</v>
      </c>
      <c r="N1412" s="7" t="str">
        <f>IF(ISNUMBER(_xll.BDP($C1412, "DELTA_MID")),_xll.BDP($C1412, "DELTA_MID")," ")</f>
        <v xml:space="preserve"> </v>
      </c>
      <c r="O1412" s="7" t="str">
        <f>IF(ISNUMBER(N1412),_xll.BDP($C1412, "OPT_UNDL_TICKER")," ")</f>
        <v xml:space="preserve"> </v>
      </c>
      <c r="P1412" s="8" t="str">
        <f>IF(ISNUMBER(N1412),_xll.BDP($C1412, "OPT_UNDL_PX")," ")</f>
        <v xml:space="preserve"> </v>
      </c>
      <c r="Q1412" s="7" t="str">
        <f t="shared" si="22"/>
        <v xml:space="preserve"> </v>
      </c>
      <c r="R1412" s="8" t="str">
        <f>IF(ISNUMBER(_xll.BDP($T1412&amp;" Index","DUR_ADJ_OAS_MID")),_xll.BDP($T1412&amp;" Index","DUR_ADJ_OAS_MID"),IF(ISNUMBER(_xll.BDP($T1412&amp;" Govt","DUR_ADJ_OAS_MID")),_xll.BDP($T1412&amp;" Govt","DUR_ADJ_OAS_MID")," "))</f>
        <v xml:space="preserve"> </v>
      </c>
      <c r="S1412" s="7" t="str">
        <f ca="1">IF(AND(A1411="SVOL",C1411="Cash"),                                     SUM(INDIRECT(ADDRESS(ROW()-(COUNTIF(A:A,"SVOL")),COLUMN())):INDIRECT(ADDRESS(ROW()-1,COLUMN()))),                                    IF(AND(A1412="TYA",C1412="Cash"), SUM(INDIRECT(ADDRESS(ROW()-(COUNTIF(A:A,"TYA")-1),COLUMN())):INDIRECT(ADDRESS(ROW()-1,COLUMN()))),                                    IF(AND(A1412="SVOL",ISNUMBER(FIND(" Govt",C1412))),"", IF(AND(A1412="SVOL",ISNUMBER(FIND(" Index",C1412))),J1412,                                    IF(ISNUMBER(N1412),Q1412*N1412,IF(ISNUMBER(R1412),J1412*R1412," "))))))</f>
        <v xml:space="preserve"> </v>
      </c>
      <c r="AB1412" s="8" t="s">
        <v>4216</v>
      </c>
      <c r="AG1412" s="17" t="s">
        <v>6276</v>
      </c>
    </row>
    <row r="1413" spans="1:33" x14ac:dyDescent="0.35">
      <c r="A1413" t="s">
        <v>1560</v>
      </c>
      <c r="B1413" t="s">
        <v>2352</v>
      </c>
      <c r="C1413" t="s">
        <v>2353</v>
      </c>
      <c r="D1413" t="s">
        <v>2354</v>
      </c>
      <c r="E1413" t="s">
        <v>2355</v>
      </c>
      <c r="F1413" t="s">
        <v>2356</v>
      </c>
      <c r="G1413" s="1">
        <v>3779.8151891459129</v>
      </c>
      <c r="H1413" s="1">
        <v>21.937280000000001</v>
      </c>
      <c r="I1413" s="2">
        <v>82918.86415254687</v>
      </c>
      <c r="J1413" s="3">
        <v>5.2506095315843666E-4</v>
      </c>
      <c r="K1413" s="4">
        <v>157922358.63999999</v>
      </c>
      <c r="L1413" s="5">
        <v>6850001</v>
      </c>
      <c r="M1413" s="6">
        <v>23.054355560000001</v>
      </c>
      <c r="N1413" s="7" t="str">
        <f>IF(ISNUMBER(_xll.BDP($C1413, "DELTA_MID")),_xll.BDP($C1413, "DELTA_MID")," ")</f>
        <v xml:space="preserve"> </v>
      </c>
      <c r="O1413" s="7" t="str">
        <f>IF(ISNUMBER(N1413),_xll.BDP($C1413, "OPT_UNDL_TICKER")," ")</f>
        <v xml:space="preserve"> </v>
      </c>
      <c r="P1413" s="8" t="str">
        <f>IF(ISNUMBER(N1413),_xll.BDP($C1413, "OPT_UNDL_PX")," ")</f>
        <v xml:space="preserve"> </v>
      </c>
      <c r="Q1413" s="7" t="str">
        <f t="shared" si="22"/>
        <v xml:space="preserve"> </v>
      </c>
      <c r="R1413" s="8" t="str">
        <f>IF(ISNUMBER(_xll.BDP($T1413&amp;" Index","DUR_ADJ_OAS_MID")),_xll.BDP($T1413&amp;" Index","DUR_ADJ_OAS_MID"),IF(ISNUMBER(_xll.BDP($T1413&amp;" Govt","DUR_ADJ_OAS_MID")),_xll.BDP($T1413&amp;" Govt","DUR_ADJ_OAS_MID")," "))</f>
        <v xml:space="preserve"> </v>
      </c>
      <c r="S1413" s="7" t="str">
        <f ca="1">IF(AND(A1412="SVOL",C1412="Cash"),                                     SUM(INDIRECT(ADDRESS(ROW()-(COUNTIF(A:A,"SVOL")),COLUMN())):INDIRECT(ADDRESS(ROW()-1,COLUMN()))),                                    IF(AND(A1413="TYA",C1413="Cash"), SUM(INDIRECT(ADDRESS(ROW()-(COUNTIF(A:A,"TYA")-1),COLUMN())):INDIRECT(ADDRESS(ROW()-1,COLUMN()))),                                    IF(AND(A1413="SVOL",ISNUMBER(FIND(" Govt",C1413))),"", IF(AND(A1413="SVOL",ISNUMBER(FIND(" Index",C1413))),J1413,                                    IF(ISNUMBER(N1413),Q1413*N1413,IF(ISNUMBER(R1413),J1413*R1413," "))))))</f>
        <v xml:space="preserve"> </v>
      </c>
      <c r="AB1413" s="8" t="s">
        <v>4216</v>
      </c>
      <c r="AG1413" s="17" t="s">
        <v>6276</v>
      </c>
    </row>
    <row r="1414" spans="1:33" x14ac:dyDescent="0.35">
      <c r="A1414" t="s">
        <v>1560</v>
      </c>
      <c r="B1414" t="s">
        <v>2357</v>
      </c>
      <c r="C1414" t="s">
        <v>2358</v>
      </c>
      <c r="D1414" t="s">
        <v>2359</v>
      </c>
      <c r="E1414" t="s">
        <v>2360</v>
      </c>
      <c r="F1414" t="s">
        <v>2361</v>
      </c>
      <c r="G1414" s="1">
        <v>14211.61974166194</v>
      </c>
      <c r="H1414" s="1">
        <v>71.88</v>
      </c>
      <c r="I1414" s="2">
        <v>1021531.22703066</v>
      </c>
      <c r="J1414" s="3">
        <v>6.4685661728200502E-3</v>
      </c>
      <c r="K1414" s="4">
        <v>157922358.63999999</v>
      </c>
      <c r="L1414" s="5">
        <v>6850001</v>
      </c>
      <c r="M1414" s="6">
        <v>23.054355560000001</v>
      </c>
      <c r="N1414" s="7" t="str">
        <f>IF(ISNUMBER(_xll.BDP($C1414, "DELTA_MID")),_xll.BDP($C1414, "DELTA_MID")," ")</f>
        <v xml:space="preserve"> </v>
      </c>
      <c r="O1414" s="7" t="str">
        <f>IF(ISNUMBER(N1414),_xll.BDP($C1414, "OPT_UNDL_TICKER")," ")</f>
        <v xml:space="preserve"> </v>
      </c>
      <c r="P1414" s="8" t="str">
        <f>IF(ISNUMBER(N1414),_xll.BDP($C1414, "OPT_UNDL_PX")," ")</f>
        <v xml:space="preserve"> </v>
      </c>
      <c r="Q1414" s="7" t="str">
        <f t="shared" si="22"/>
        <v xml:space="preserve"> </v>
      </c>
      <c r="R1414" s="8" t="str">
        <f>IF(ISNUMBER(_xll.BDP($T1414&amp;" Index","DUR_ADJ_OAS_MID")),_xll.BDP($T1414&amp;" Index","DUR_ADJ_OAS_MID"),IF(ISNUMBER(_xll.BDP($T1414&amp;" Govt","DUR_ADJ_OAS_MID")),_xll.BDP($T1414&amp;" Govt","DUR_ADJ_OAS_MID")," "))</f>
        <v xml:space="preserve"> </v>
      </c>
      <c r="S1414" s="7" t="str">
        <f ca="1">IF(AND(A1413="SVOL",C1413="Cash"),                                     SUM(INDIRECT(ADDRESS(ROW()-(COUNTIF(A:A,"SVOL")),COLUMN())):INDIRECT(ADDRESS(ROW()-1,COLUMN()))),                                    IF(AND(A1414="TYA",C1414="Cash"), SUM(INDIRECT(ADDRESS(ROW()-(COUNTIF(A:A,"TYA")-1),COLUMN())):INDIRECT(ADDRESS(ROW()-1,COLUMN()))),                                    IF(AND(A1414="SVOL",ISNUMBER(FIND(" Govt",C1414))),"", IF(AND(A1414="SVOL",ISNUMBER(FIND(" Index",C1414))),J1414,                                    IF(ISNUMBER(N1414),Q1414*N1414,IF(ISNUMBER(R1414),J1414*R1414," "))))))</f>
        <v xml:space="preserve"> </v>
      </c>
      <c r="AB1414" s="8" t="s">
        <v>4216</v>
      </c>
      <c r="AG1414" s="17" t="s">
        <v>6276</v>
      </c>
    </row>
    <row r="1415" spans="1:33" x14ac:dyDescent="0.35">
      <c r="A1415" t="s">
        <v>1560</v>
      </c>
      <c r="B1415" t="s">
        <v>2362</v>
      </c>
      <c r="C1415" t="s">
        <v>2363</v>
      </c>
      <c r="D1415" t="s">
        <v>2364</v>
      </c>
      <c r="E1415" t="s">
        <v>2365</v>
      </c>
      <c r="F1415" t="s">
        <v>2366</v>
      </c>
      <c r="G1415" s="1">
        <v>1776.452467707742</v>
      </c>
      <c r="H1415" s="1">
        <v>439.19</v>
      </c>
      <c r="I1415" s="2">
        <v>780200.15929256333</v>
      </c>
      <c r="J1415" s="3">
        <v>4.9404034109641727E-3</v>
      </c>
      <c r="K1415" s="4">
        <v>157922358.63999999</v>
      </c>
      <c r="L1415" s="5">
        <v>6850001</v>
      </c>
      <c r="M1415" s="6">
        <v>23.054355560000001</v>
      </c>
      <c r="N1415" s="7" t="str">
        <f>IF(ISNUMBER(_xll.BDP($C1415, "DELTA_MID")),_xll.BDP($C1415, "DELTA_MID")," ")</f>
        <v xml:space="preserve"> </v>
      </c>
      <c r="O1415" s="7" t="str">
        <f>IF(ISNUMBER(N1415),_xll.BDP($C1415, "OPT_UNDL_TICKER")," ")</f>
        <v xml:space="preserve"> </v>
      </c>
      <c r="P1415" s="8" t="str">
        <f>IF(ISNUMBER(N1415),_xll.BDP($C1415, "OPT_UNDL_PX")," ")</f>
        <v xml:space="preserve"> </v>
      </c>
      <c r="Q1415" s="7" t="str">
        <f t="shared" si="22"/>
        <v xml:space="preserve"> </v>
      </c>
      <c r="R1415" s="8" t="str">
        <f>IF(ISNUMBER(_xll.BDP($T1415&amp;" Index","DUR_ADJ_OAS_MID")),_xll.BDP($T1415&amp;" Index","DUR_ADJ_OAS_MID"),IF(ISNUMBER(_xll.BDP($T1415&amp;" Govt","DUR_ADJ_OAS_MID")),_xll.BDP($T1415&amp;" Govt","DUR_ADJ_OAS_MID")," "))</f>
        <v xml:space="preserve"> </v>
      </c>
      <c r="S1415" s="7" t="str">
        <f ca="1">IF(AND(A1414="SVOL",C1414="Cash"),                                     SUM(INDIRECT(ADDRESS(ROW()-(COUNTIF(A:A,"SVOL")),COLUMN())):INDIRECT(ADDRESS(ROW()-1,COLUMN()))),                                    IF(AND(A1415="TYA",C1415="Cash"), SUM(INDIRECT(ADDRESS(ROW()-(COUNTIF(A:A,"TYA")-1),COLUMN())):INDIRECT(ADDRESS(ROW()-1,COLUMN()))),                                    IF(AND(A1415="SVOL",ISNUMBER(FIND(" Govt",C1415))),"", IF(AND(A1415="SVOL",ISNUMBER(FIND(" Index",C1415))),J1415,                                    IF(ISNUMBER(N1415),Q1415*N1415,IF(ISNUMBER(R1415),J1415*R1415," "))))))</f>
        <v xml:space="preserve"> </v>
      </c>
      <c r="AB1415" s="8" t="s">
        <v>4216</v>
      </c>
      <c r="AG1415" s="17" t="s">
        <v>6276</v>
      </c>
    </row>
    <row r="1416" spans="1:33" x14ac:dyDescent="0.35">
      <c r="A1416" t="s">
        <v>1560</v>
      </c>
      <c r="B1416" t="s">
        <v>2367</v>
      </c>
      <c r="C1416" t="s">
        <v>2368</v>
      </c>
      <c r="D1416" t="s">
        <v>2369</v>
      </c>
      <c r="E1416" t="s">
        <v>2370</v>
      </c>
      <c r="F1416" t="s">
        <v>2371</v>
      </c>
      <c r="G1416" s="1">
        <v>66843.877792770756</v>
      </c>
      <c r="H1416" s="1">
        <v>23.557151999999999</v>
      </c>
      <c r="I1416" s="2">
        <v>1574651.389433725</v>
      </c>
      <c r="J1416" s="3">
        <v>9.971047817385394E-3</v>
      </c>
      <c r="K1416" s="4">
        <v>157922358.63999999</v>
      </c>
      <c r="L1416" s="5">
        <v>6850001</v>
      </c>
      <c r="M1416" s="6">
        <v>23.054355560000001</v>
      </c>
      <c r="N1416" s="7" t="str">
        <f>IF(ISNUMBER(_xll.BDP($C1416, "DELTA_MID")),_xll.BDP($C1416, "DELTA_MID")," ")</f>
        <v xml:space="preserve"> </v>
      </c>
      <c r="O1416" s="7" t="str">
        <f>IF(ISNUMBER(N1416),_xll.BDP($C1416, "OPT_UNDL_TICKER")," ")</f>
        <v xml:space="preserve"> </v>
      </c>
      <c r="P1416" s="8" t="str">
        <f>IF(ISNUMBER(N1416),_xll.BDP($C1416, "OPT_UNDL_PX")," ")</f>
        <v xml:space="preserve"> </v>
      </c>
      <c r="Q1416" s="7" t="str">
        <f t="shared" si="22"/>
        <v xml:space="preserve"> </v>
      </c>
      <c r="R1416" s="8" t="str">
        <f>IF(ISNUMBER(_xll.BDP($T1416&amp;" Index","DUR_ADJ_OAS_MID")),_xll.BDP($T1416&amp;" Index","DUR_ADJ_OAS_MID"),IF(ISNUMBER(_xll.BDP($T1416&amp;" Govt","DUR_ADJ_OAS_MID")),_xll.BDP($T1416&amp;" Govt","DUR_ADJ_OAS_MID")," "))</f>
        <v xml:space="preserve"> </v>
      </c>
      <c r="S1416" s="7" t="str">
        <f ca="1">IF(AND(A1415="SVOL",C1415="Cash"),                                     SUM(INDIRECT(ADDRESS(ROW()-(COUNTIF(A:A,"SVOL")),COLUMN())):INDIRECT(ADDRESS(ROW()-1,COLUMN()))),                                    IF(AND(A1416="TYA",C1416="Cash"), SUM(INDIRECT(ADDRESS(ROW()-(COUNTIF(A:A,"TYA")-1),COLUMN())):INDIRECT(ADDRESS(ROW()-1,COLUMN()))),                                    IF(AND(A1416="SVOL",ISNUMBER(FIND(" Govt",C1416))),"", IF(AND(A1416="SVOL",ISNUMBER(FIND(" Index",C1416))),J1416,                                    IF(ISNUMBER(N1416),Q1416*N1416,IF(ISNUMBER(R1416),J1416*R1416," "))))))</f>
        <v xml:space="preserve"> </v>
      </c>
      <c r="AB1416" s="8" t="s">
        <v>4216</v>
      </c>
      <c r="AG1416" s="17" t="s">
        <v>6276</v>
      </c>
    </row>
    <row r="1417" spans="1:33" x14ac:dyDescent="0.35">
      <c r="A1417" t="s">
        <v>1560</v>
      </c>
      <c r="B1417" t="s">
        <v>2372</v>
      </c>
      <c r="C1417" t="s">
        <v>2373</v>
      </c>
      <c r="D1417" t="s">
        <v>2374</v>
      </c>
      <c r="E1417" t="s">
        <v>2375</v>
      </c>
      <c r="G1417" s="1">
        <v>203796.95686916029</v>
      </c>
      <c r="H1417" s="1">
        <v>1.33694</v>
      </c>
      <c r="I1417" s="2">
        <v>272464.30351665523</v>
      </c>
      <c r="J1417" s="3">
        <v>1.725305434031448E-3</v>
      </c>
      <c r="K1417" s="4">
        <v>157922358.63999999</v>
      </c>
      <c r="L1417" s="5">
        <v>6850001</v>
      </c>
      <c r="M1417" s="6">
        <v>23.054355560000001</v>
      </c>
      <c r="N1417" s="7" t="str">
        <f>IF(ISNUMBER(_xll.BDP($C1417, "DELTA_MID")),_xll.BDP($C1417, "DELTA_MID")," ")</f>
        <v xml:space="preserve"> </v>
      </c>
      <c r="O1417" s="7" t="str">
        <f>IF(ISNUMBER(N1417),_xll.BDP($C1417, "OPT_UNDL_TICKER")," ")</f>
        <v xml:space="preserve"> </v>
      </c>
      <c r="P1417" s="8" t="str">
        <f>IF(ISNUMBER(N1417),_xll.BDP($C1417, "OPT_UNDL_PX")," ")</f>
        <v xml:space="preserve"> </v>
      </c>
      <c r="Q1417" s="7" t="str">
        <f t="shared" si="22"/>
        <v xml:space="preserve"> </v>
      </c>
      <c r="R1417" s="8" t="str">
        <f>IF(ISNUMBER(_xll.BDP($T1417&amp;" Index","DUR_ADJ_OAS_MID")),_xll.BDP($T1417&amp;" Index","DUR_ADJ_OAS_MID"),IF(ISNUMBER(_xll.BDP($T1417&amp;" Govt","DUR_ADJ_OAS_MID")),_xll.BDP($T1417&amp;" Govt","DUR_ADJ_OAS_MID")," "))</f>
        <v xml:space="preserve"> </v>
      </c>
      <c r="S1417" s="7" t="str">
        <f ca="1">IF(AND(A1416="SVOL",C1416="Cash"),                                     SUM(INDIRECT(ADDRESS(ROW()-(COUNTIF(A:A,"SVOL")),COLUMN())):INDIRECT(ADDRESS(ROW()-1,COLUMN()))),                                    IF(AND(A1417="TYA",C1417="Cash"), SUM(INDIRECT(ADDRESS(ROW()-(COUNTIF(A:A,"TYA")-1),COLUMN())):INDIRECT(ADDRESS(ROW()-1,COLUMN()))),                                    IF(AND(A1417="SVOL",ISNUMBER(FIND(" Govt",C1417))),"", IF(AND(A1417="SVOL",ISNUMBER(FIND(" Index",C1417))),J1417,                                    IF(ISNUMBER(N1417),Q1417*N1417,IF(ISNUMBER(R1417),J1417*R1417," "))))))</f>
        <v xml:space="preserve"> </v>
      </c>
      <c r="AB1417" s="8" t="s">
        <v>4216</v>
      </c>
      <c r="AG1417" s="17" t="s">
        <v>6276</v>
      </c>
    </row>
    <row r="1418" spans="1:33" x14ac:dyDescent="0.35">
      <c r="A1418" t="s">
        <v>1560</v>
      </c>
      <c r="B1418" t="s">
        <v>2376</v>
      </c>
      <c r="C1418" t="s">
        <v>2377</v>
      </c>
      <c r="D1418" t="s">
        <v>2378</v>
      </c>
      <c r="E1418" t="s">
        <v>2379</v>
      </c>
      <c r="G1418" s="1">
        <v>397907.15140928322</v>
      </c>
      <c r="H1418" s="1">
        <v>0.98995500000000003</v>
      </c>
      <c r="I1418" s="2">
        <v>393910.17407337693</v>
      </c>
      <c r="J1418" s="3">
        <v>2.4943280828988571E-3</v>
      </c>
      <c r="K1418" s="4">
        <v>157922358.63999999</v>
      </c>
      <c r="L1418" s="5">
        <v>6850001</v>
      </c>
      <c r="M1418" s="6">
        <v>23.054355560000001</v>
      </c>
      <c r="N1418" s="7" t="str">
        <f>IF(ISNUMBER(_xll.BDP($C1418, "DELTA_MID")),_xll.BDP($C1418, "DELTA_MID")," ")</f>
        <v xml:space="preserve"> </v>
      </c>
      <c r="O1418" s="7" t="str">
        <f>IF(ISNUMBER(N1418),_xll.BDP($C1418, "OPT_UNDL_TICKER")," ")</f>
        <v xml:space="preserve"> </v>
      </c>
      <c r="P1418" s="8" t="str">
        <f>IF(ISNUMBER(N1418),_xll.BDP($C1418, "OPT_UNDL_PX")," ")</f>
        <v xml:space="preserve"> </v>
      </c>
      <c r="Q1418" s="7" t="str">
        <f t="shared" si="22"/>
        <v xml:space="preserve"> </v>
      </c>
      <c r="R1418" s="8" t="str">
        <f>IF(ISNUMBER(_xll.BDP($T1418&amp;" Index","DUR_ADJ_OAS_MID")),_xll.BDP($T1418&amp;" Index","DUR_ADJ_OAS_MID"),IF(ISNUMBER(_xll.BDP($T1418&amp;" Govt","DUR_ADJ_OAS_MID")),_xll.BDP($T1418&amp;" Govt","DUR_ADJ_OAS_MID")," "))</f>
        <v xml:space="preserve"> </v>
      </c>
      <c r="S1418" s="7" t="str">
        <f ca="1">IF(AND(A1417="SVOL",C1417="Cash"),                                     SUM(INDIRECT(ADDRESS(ROW()-(COUNTIF(A:A,"SVOL")),COLUMN())):INDIRECT(ADDRESS(ROW()-1,COLUMN()))),                                    IF(AND(A1418="TYA",C1418="Cash"), SUM(INDIRECT(ADDRESS(ROW()-(COUNTIF(A:A,"TYA")-1),COLUMN())):INDIRECT(ADDRESS(ROW()-1,COLUMN()))),                                    IF(AND(A1418="SVOL",ISNUMBER(FIND(" Govt",C1418))),"", IF(AND(A1418="SVOL",ISNUMBER(FIND(" Index",C1418))),J1418,                                    IF(ISNUMBER(N1418),Q1418*N1418,IF(ISNUMBER(R1418),J1418*R1418," "))))))</f>
        <v xml:space="preserve"> </v>
      </c>
      <c r="AB1418" s="8" t="s">
        <v>4216</v>
      </c>
      <c r="AG1418" s="17" t="s">
        <v>6276</v>
      </c>
    </row>
    <row r="1419" spans="1:33" x14ac:dyDescent="0.35">
      <c r="A1419" t="s">
        <v>1560</v>
      </c>
      <c r="B1419" t="s">
        <v>340</v>
      </c>
      <c r="C1419" t="s">
        <v>2380</v>
      </c>
      <c r="D1419" t="s">
        <v>342</v>
      </c>
      <c r="E1419" t="s">
        <v>343</v>
      </c>
      <c r="F1419" t="s">
        <v>344</v>
      </c>
      <c r="G1419" s="1">
        <v>20476.526907491909</v>
      </c>
      <c r="H1419" s="1">
        <v>29.93</v>
      </c>
      <c r="I1419" s="2">
        <v>612862.4503412327</v>
      </c>
      <c r="J1419" s="3">
        <v>3.8807832888205192E-3</v>
      </c>
      <c r="K1419" s="4">
        <v>157922358.63999999</v>
      </c>
      <c r="L1419" s="5">
        <v>6850001</v>
      </c>
      <c r="M1419" s="6">
        <v>23.054355560000001</v>
      </c>
      <c r="N1419" s="7" t="str">
        <f>IF(ISNUMBER(_xll.BDP($C1419, "DELTA_MID")),_xll.BDP($C1419, "DELTA_MID")," ")</f>
        <v xml:space="preserve"> </v>
      </c>
      <c r="O1419" s="7" t="str">
        <f>IF(ISNUMBER(N1419),_xll.BDP($C1419, "OPT_UNDL_TICKER")," ")</f>
        <v xml:space="preserve"> </v>
      </c>
      <c r="P1419" s="8" t="str">
        <f>IF(ISNUMBER(N1419),_xll.BDP($C1419, "OPT_UNDL_PX")," ")</f>
        <v xml:space="preserve"> </v>
      </c>
      <c r="Q1419" s="7" t="str">
        <f t="shared" si="22"/>
        <v xml:space="preserve"> </v>
      </c>
      <c r="R1419" s="8" t="str">
        <f>IF(ISNUMBER(_xll.BDP($T1419&amp;" Index","DUR_ADJ_OAS_MID")),_xll.BDP($T1419&amp;" Index","DUR_ADJ_OAS_MID"),IF(ISNUMBER(_xll.BDP($T1419&amp;" Govt","DUR_ADJ_OAS_MID")),_xll.BDP($T1419&amp;" Govt","DUR_ADJ_OAS_MID")," "))</f>
        <v xml:space="preserve"> </v>
      </c>
      <c r="S1419" s="7" t="str">
        <f ca="1">IF(AND(A1418="SVOL",C1418="Cash"),                                     SUM(INDIRECT(ADDRESS(ROW()-(COUNTIF(A:A,"SVOL")),COLUMN())):INDIRECT(ADDRESS(ROW()-1,COLUMN()))),                                    IF(AND(A1419="TYA",C1419="Cash"), SUM(INDIRECT(ADDRESS(ROW()-(COUNTIF(A:A,"TYA")-1),COLUMN())):INDIRECT(ADDRESS(ROW()-1,COLUMN()))),                                    IF(AND(A1419="SVOL",ISNUMBER(FIND(" Govt",C1419))),"", IF(AND(A1419="SVOL",ISNUMBER(FIND(" Index",C1419))),J1419,                                    IF(ISNUMBER(N1419),Q1419*N1419,IF(ISNUMBER(R1419),J1419*R1419," "))))))</f>
        <v xml:space="preserve"> </v>
      </c>
      <c r="AB1419" s="8" t="s">
        <v>4216</v>
      </c>
      <c r="AG1419" s="17" t="s">
        <v>6276</v>
      </c>
    </row>
    <row r="1420" spans="1:33" x14ac:dyDescent="0.35">
      <c r="A1420" t="s">
        <v>1560</v>
      </c>
      <c r="B1420" t="s">
        <v>2381</v>
      </c>
      <c r="C1420" t="s">
        <v>2382</v>
      </c>
      <c r="D1420" t="s">
        <v>2383</v>
      </c>
      <c r="E1420" t="s">
        <v>2384</v>
      </c>
      <c r="G1420" s="1">
        <v>8254.9222252839954</v>
      </c>
      <c r="H1420" s="1">
        <v>17.674689999999998</v>
      </c>
      <c r="I1420" s="2">
        <v>145903.1913060048</v>
      </c>
      <c r="J1420" s="3">
        <v>9.2389192108386546E-4</v>
      </c>
      <c r="K1420" s="4">
        <v>157922358.63999999</v>
      </c>
      <c r="L1420" s="5">
        <v>6850001</v>
      </c>
      <c r="M1420" s="6">
        <v>23.054355560000001</v>
      </c>
      <c r="N1420" s="7" t="str">
        <f>IF(ISNUMBER(_xll.BDP($C1420, "DELTA_MID")),_xll.BDP($C1420, "DELTA_MID")," ")</f>
        <v xml:space="preserve"> </v>
      </c>
      <c r="O1420" s="7" t="str">
        <f>IF(ISNUMBER(N1420),_xll.BDP($C1420, "OPT_UNDL_TICKER")," ")</f>
        <v xml:space="preserve"> </v>
      </c>
      <c r="P1420" s="8" t="str">
        <f>IF(ISNUMBER(N1420),_xll.BDP($C1420, "OPT_UNDL_PX")," ")</f>
        <v xml:space="preserve"> </v>
      </c>
      <c r="Q1420" s="7" t="str">
        <f t="shared" si="22"/>
        <v xml:space="preserve"> </v>
      </c>
      <c r="R1420" s="8" t="str">
        <f>IF(ISNUMBER(_xll.BDP($T1420&amp;" Index","DUR_ADJ_OAS_MID")),_xll.BDP($T1420&amp;" Index","DUR_ADJ_OAS_MID"),IF(ISNUMBER(_xll.BDP($T1420&amp;" Govt","DUR_ADJ_OAS_MID")),_xll.BDP($T1420&amp;" Govt","DUR_ADJ_OAS_MID")," "))</f>
        <v xml:space="preserve"> </v>
      </c>
      <c r="S1420" s="7" t="str">
        <f ca="1">IF(AND(A1419="SVOL",C1419="Cash"),                                     SUM(INDIRECT(ADDRESS(ROW()-(COUNTIF(A:A,"SVOL")),COLUMN())):INDIRECT(ADDRESS(ROW()-1,COLUMN()))),                                    IF(AND(A1420="TYA",C1420="Cash"), SUM(INDIRECT(ADDRESS(ROW()-(COUNTIF(A:A,"TYA")-1),COLUMN())):INDIRECT(ADDRESS(ROW()-1,COLUMN()))),                                    IF(AND(A1420="SVOL",ISNUMBER(FIND(" Govt",C1420))),"", IF(AND(A1420="SVOL",ISNUMBER(FIND(" Index",C1420))),J1420,                                    IF(ISNUMBER(N1420),Q1420*N1420,IF(ISNUMBER(R1420),J1420*R1420," "))))))</f>
        <v xml:space="preserve"> </v>
      </c>
      <c r="AB1420" s="8" t="s">
        <v>4216</v>
      </c>
      <c r="AG1420" s="17" t="s">
        <v>6276</v>
      </c>
    </row>
    <row r="1421" spans="1:33" x14ac:dyDescent="0.35">
      <c r="A1421" t="s">
        <v>1560</v>
      </c>
      <c r="B1421" t="s">
        <v>2385</v>
      </c>
      <c r="C1421" t="s">
        <v>2386</v>
      </c>
      <c r="D1421" t="s">
        <v>2387</v>
      </c>
      <c r="E1421" t="s">
        <v>2388</v>
      </c>
      <c r="F1421" t="s">
        <v>2389</v>
      </c>
      <c r="G1421" s="1">
        <v>1419.705865586106</v>
      </c>
      <c r="H1421" s="1">
        <v>652.59</v>
      </c>
      <c r="I1421" s="2">
        <v>926485.85082283663</v>
      </c>
      <c r="J1421" s="3">
        <v>5.8667174097548468E-3</v>
      </c>
      <c r="K1421" s="4">
        <v>157922358.63999999</v>
      </c>
      <c r="L1421" s="5">
        <v>6850001</v>
      </c>
      <c r="M1421" s="6">
        <v>23.054355560000001</v>
      </c>
      <c r="N1421" s="7" t="str">
        <f>IF(ISNUMBER(_xll.BDP($C1421, "DELTA_MID")),_xll.BDP($C1421, "DELTA_MID")," ")</f>
        <v xml:space="preserve"> </v>
      </c>
      <c r="O1421" s="7" t="str">
        <f>IF(ISNUMBER(N1421),_xll.BDP($C1421, "OPT_UNDL_TICKER")," ")</f>
        <v xml:space="preserve"> </v>
      </c>
      <c r="P1421" s="8" t="str">
        <f>IF(ISNUMBER(N1421),_xll.BDP($C1421, "OPT_UNDL_PX")," ")</f>
        <v xml:space="preserve"> </v>
      </c>
      <c r="Q1421" s="7" t="str">
        <f t="shared" si="22"/>
        <v xml:space="preserve"> </v>
      </c>
      <c r="R1421" s="8" t="str">
        <f>IF(ISNUMBER(_xll.BDP($T1421&amp;" Index","DUR_ADJ_OAS_MID")),_xll.BDP($T1421&amp;" Index","DUR_ADJ_OAS_MID"),IF(ISNUMBER(_xll.BDP($T1421&amp;" Govt","DUR_ADJ_OAS_MID")),_xll.BDP($T1421&amp;" Govt","DUR_ADJ_OAS_MID")," "))</f>
        <v xml:space="preserve"> </v>
      </c>
      <c r="S1421" s="7" t="str">
        <f ca="1">IF(AND(A1420="SVOL",C1420="Cash"),                                     SUM(INDIRECT(ADDRESS(ROW()-(COUNTIF(A:A,"SVOL")),COLUMN())):INDIRECT(ADDRESS(ROW()-1,COLUMN()))),                                    IF(AND(A1421="TYA",C1421="Cash"), SUM(INDIRECT(ADDRESS(ROW()-(COUNTIF(A:A,"TYA")-1),COLUMN())):INDIRECT(ADDRESS(ROW()-1,COLUMN()))),                                    IF(AND(A1421="SVOL",ISNUMBER(FIND(" Govt",C1421))),"", IF(AND(A1421="SVOL",ISNUMBER(FIND(" Index",C1421))),J1421,                                    IF(ISNUMBER(N1421),Q1421*N1421,IF(ISNUMBER(R1421),J1421*R1421," "))))))</f>
        <v xml:space="preserve"> </v>
      </c>
      <c r="AB1421" s="8" t="s">
        <v>4216</v>
      </c>
      <c r="AG1421" s="17" t="s">
        <v>6276</v>
      </c>
    </row>
    <row r="1422" spans="1:33" x14ac:dyDescent="0.35">
      <c r="A1422" t="s">
        <v>1560</v>
      </c>
      <c r="B1422" t="s">
        <v>2390</v>
      </c>
      <c r="C1422" t="s">
        <v>2391</v>
      </c>
      <c r="D1422" t="s">
        <v>2392</v>
      </c>
      <c r="E1422" t="s">
        <v>2393</v>
      </c>
      <c r="G1422" s="1">
        <v>1820.1357251103921</v>
      </c>
      <c r="H1422" s="1">
        <v>120.61665000000001</v>
      </c>
      <c r="I1422" s="2">
        <v>219538.67370813631</v>
      </c>
      <c r="J1422" s="3">
        <v>1.39016840679664E-3</v>
      </c>
      <c r="K1422" s="4">
        <v>157922358.63999999</v>
      </c>
      <c r="L1422" s="5">
        <v>6850001</v>
      </c>
      <c r="M1422" s="6">
        <v>23.054355560000001</v>
      </c>
      <c r="N1422" s="7" t="str">
        <f>IF(ISNUMBER(_xll.BDP($C1422, "DELTA_MID")),_xll.BDP($C1422, "DELTA_MID")," ")</f>
        <v xml:space="preserve"> </v>
      </c>
      <c r="O1422" s="7" t="str">
        <f>IF(ISNUMBER(N1422),_xll.BDP($C1422, "OPT_UNDL_TICKER")," ")</f>
        <v xml:space="preserve"> </v>
      </c>
      <c r="P1422" s="8" t="str">
        <f>IF(ISNUMBER(N1422),_xll.BDP($C1422, "OPT_UNDL_PX")," ")</f>
        <v xml:space="preserve"> </v>
      </c>
      <c r="Q1422" s="7" t="str">
        <f t="shared" si="22"/>
        <v xml:space="preserve"> </v>
      </c>
      <c r="R1422" s="8" t="str">
        <f>IF(ISNUMBER(_xll.BDP($T1422&amp;" Index","DUR_ADJ_OAS_MID")),_xll.BDP($T1422&amp;" Index","DUR_ADJ_OAS_MID"),IF(ISNUMBER(_xll.BDP($T1422&amp;" Govt","DUR_ADJ_OAS_MID")),_xll.BDP($T1422&amp;" Govt","DUR_ADJ_OAS_MID")," "))</f>
        <v xml:space="preserve"> </v>
      </c>
      <c r="S1422" s="7" t="str">
        <f ca="1">IF(AND(A1421="SVOL",C1421="Cash"),                                     SUM(INDIRECT(ADDRESS(ROW()-(COUNTIF(A:A,"SVOL")),COLUMN())):INDIRECT(ADDRESS(ROW()-1,COLUMN()))),                                    IF(AND(A1422="TYA",C1422="Cash"), SUM(INDIRECT(ADDRESS(ROW()-(COUNTIF(A:A,"TYA")-1),COLUMN())):INDIRECT(ADDRESS(ROW()-1,COLUMN()))),                                    IF(AND(A1422="SVOL",ISNUMBER(FIND(" Govt",C1422))),"", IF(AND(A1422="SVOL",ISNUMBER(FIND(" Index",C1422))),J1422,                                    IF(ISNUMBER(N1422),Q1422*N1422,IF(ISNUMBER(R1422),J1422*R1422," "))))))</f>
        <v xml:space="preserve"> </v>
      </c>
      <c r="AB1422" s="8" t="s">
        <v>4216</v>
      </c>
      <c r="AG1422" s="17" t="s">
        <v>6276</v>
      </c>
    </row>
    <row r="1423" spans="1:33" x14ac:dyDescent="0.35">
      <c r="A1423" t="s">
        <v>1560</v>
      </c>
      <c r="B1423" t="s">
        <v>2394</v>
      </c>
      <c r="C1423" t="s">
        <v>2395</v>
      </c>
      <c r="D1423" t="s">
        <v>2396</v>
      </c>
      <c r="E1423" t="s">
        <v>2397</v>
      </c>
      <c r="F1423" t="s">
        <v>2398</v>
      </c>
      <c r="G1423" s="1">
        <v>56551.616979179867</v>
      </c>
      <c r="H1423" s="1">
        <v>26.1</v>
      </c>
      <c r="I1423" s="2">
        <v>1475997.2031565949</v>
      </c>
      <c r="J1423" s="3">
        <v>9.3463472548638901E-3</v>
      </c>
      <c r="K1423" s="4">
        <v>157922358.63999999</v>
      </c>
      <c r="L1423" s="5">
        <v>6850001</v>
      </c>
      <c r="M1423" s="6">
        <v>23.054355560000001</v>
      </c>
      <c r="N1423" s="7" t="str">
        <f>IF(ISNUMBER(_xll.BDP($C1423, "DELTA_MID")),_xll.BDP($C1423, "DELTA_MID")," ")</f>
        <v xml:space="preserve"> </v>
      </c>
      <c r="O1423" s="7" t="str">
        <f>IF(ISNUMBER(N1423),_xll.BDP($C1423, "OPT_UNDL_TICKER")," ")</f>
        <v xml:space="preserve"> </v>
      </c>
      <c r="P1423" s="8" t="str">
        <f>IF(ISNUMBER(N1423),_xll.BDP($C1423, "OPT_UNDL_PX")," ")</f>
        <v xml:space="preserve"> </v>
      </c>
      <c r="Q1423" s="7" t="str">
        <f t="shared" si="22"/>
        <v xml:space="preserve"> </v>
      </c>
      <c r="R1423" s="8" t="str">
        <f>IF(ISNUMBER(_xll.BDP($T1423&amp;" Index","DUR_ADJ_OAS_MID")),_xll.BDP($T1423&amp;" Index","DUR_ADJ_OAS_MID"),IF(ISNUMBER(_xll.BDP($T1423&amp;" Govt","DUR_ADJ_OAS_MID")),_xll.BDP($T1423&amp;" Govt","DUR_ADJ_OAS_MID")," "))</f>
        <v xml:space="preserve"> </v>
      </c>
      <c r="S1423" s="7" t="str">
        <f ca="1">IF(AND(A1422="SVOL",C1422="Cash"),                                     SUM(INDIRECT(ADDRESS(ROW()-(COUNTIF(A:A,"SVOL")),COLUMN())):INDIRECT(ADDRESS(ROW()-1,COLUMN()))),                                    IF(AND(A1423="TYA",C1423="Cash"), SUM(INDIRECT(ADDRESS(ROW()-(COUNTIF(A:A,"TYA")-1),COLUMN())):INDIRECT(ADDRESS(ROW()-1,COLUMN()))),                                    IF(AND(A1423="SVOL",ISNUMBER(FIND(" Govt",C1423))),"", IF(AND(A1423="SVOL",ISNUMBER(FIND(" Index",C1423))),J1423,                                    IF(ISNUMBER(N1423),Q1423*N1423,IF(ISNUMBER(R1423),J1423*R1423," "))))))</f>
        <v xml:space="preserve"> </v>
      </c>
      <c r="AB1423" s="8" t="s">
        <v>4216</v>
      </c>
      <c r="AG1423" s="17" t="s">
        <v>6276</v>
      </c>
    </row>
    <row r="1424" spans="1:33" x14ac:dyDescent="0.35">
      <c r="A1424" t="s">
        <v>1560</v>
      </c>
      <c r="B1424" t="s">
        <v>2399</v>
      </c>
      <c r="C1424" t="s">
        <v>2400</v>
      </c>
      <c r="D1424" t="s">
        <v>2401</v>
      </c>
      <c r="E1424" t="s">
        <v>2402</v>
      </c>
      <c r="F1424" t="s">
        <v>2403</v>
      </c>
      <c r="G1424" s="1">
        <v>6631.3611584855271</v>
      </c>
      <c r="H1424" s="1">
        <v>109.7</v>
      </c>
      <c r="I1424" s="2">
        <v>727460.31908586237</v>
      </c>
      <c r="J1424" s="3">
        <v>4.6064428453996302E-3</v>
      </c>
      <c r="K1424" s="4">
        <v>157922358.63999999</v>
      </c>
      <c r="L1424" s="5">
        <v>6850001</v>
      </c>
      <c r="M1424" s="6">
        <v>23.054355560000001</v>
      </c>
      <c r="N1424" s="7" t="str">
        <f>IF(ISNUMBER(_xll.BDP($C1424, "DELTA_MID")),_xll.BDP($C1424, "DELTA_MID")," ")</f>
        <v xml:space="preserve"> </v>
      </c>
      <c r="O1424" s="7" t="str">
        <f>IF(ISNUMBER(N1424),_xll.BDP($C1424, "OPT_UNDL_TICKER")," ")</f>
        <v xml:space="preserve"> </v>
      </c>
      <c r="P1424" s="8" t="str">
        <f>IF(ISNUMBER(N1424),_xll.BDP($C1424, "OPT_UNDL_PX")," ")</f>
        <v xml:space="preserve"> </v>
      </c>
      <c r="Q1424" s="7" t="str">
        <f t="shared" si="22"/>
        <v xml:space="preserve"> </v>
      </c>
      <c r="R1424" s="8" t="str">
        <f>IF(ISNUMBER(_xll.BDP($T1424&amp;" Index","DUR_ADJ_OAS_MID")),_xll.BDP($T1424&amp;" Index","DUR_ADJ_OAS_MID"),IF(ISNUMBER(_xll.BDP($T1424&amp;" Govt","DUR_ADJ_OAS_MID")),_xll.BDP($T1424&amp;" Govt","DUR_ADJ_OAS_MID")," "))</f>
        <v xml:space="preserve"> </v>
      </c>
      <c r="S1424" s="7" t="str">
        <f ca="1">IF(AND(A1423="SVOL",C1423="Cash"),                                     SUM(INDIRECT(ADDRESS(ROW()-(COUNTIF(A:A,"SVOL")),COLUMN())):INDIRECT(ADDRESS(ROW()-1,COLUMN()))),                                    IF(AND(A1424="TYA",C1424="Cash"), SUM(INDIRECT(ADDRESS(ROW()-(COUNTIF(A:A,"TYA")-1),COLUMN())):INDIRECT(ADDRESS(ROW()-1,COLUMN()))),                                    IF(AND(A1424="SVOL",ISNUMBER(FIND(" Govt",C1424))),"", IF(AND(A1424="SVOL",ISNUMBER(FIND(" Index",C1424))),J1424,                                    IF(ISNUMBER(N1424),Q1424*N1424,IF(ISNUMBER(R1424),J1424*R1424," "))))))</f>
        <v xml:space="preserve"> </v>
      </c>
      <c r="AB1424" s="8" t="s">
        <v>4216</v>
      </c>
      <c r="AG1424" s="17" t="s">
        <v>6276</v>
      </c>
    </row>
    <row r="1425" spans="1:33" x14ac:dyDescent="0.35">
      <c r="A1425" t="s">
        <v>1560</v>
      </c>
      <c r="B1425" t="s">
        <v>2404</v>
      </c>
      <c r="C1425" t="s">
        <v>2405</v>
      </c>
      <c r="D1425" t="s">
        <v>2406</v>
      </c>
      <c r="E1425" t="s">
        <v>2407</v>
      </c>
      <c r="F1425" t="s">
        <v>2408</v>
      </c>
      <c r="G1425" s="1">
        <v>2555.4705580549899</v>
      </c>
      <c r="H1425" s="1">
        <v>143.03</v>
      </c>
      <c r="I1425" s="2">
        <v>365508.95391860523</v>
      </c>
      <c r="J1425" s="3">
        <v>2.314485149957897E-3</v>
      </c>
      <c r="K1425" s="4">
        <v>157922358.63999999</v>
      </c>
      <c r="L1425" s="5">
        <v>6850001</v>
      </c>
      <c r="M1425" s="6">
        <v>23.054355560000001</v>
      </c>
      <c r="N1425" s="7" t="str">
        <f>IF(ISNUMBER(_xll.BDP($C1425, "DELTA_MID")),_xll.BDP($C1425, "DELTA_MID")," ")</f>
        <v xml:space="preserve"> </v>
      </c>
      <c r="O1425" s="7" t="str">
        <f>IF(ISNUMBER(N1425),_xll.BDP($C1425, "OPT_UNDL_TICKER")," ")</f>
        <v xml:space="preserve"> </v>
      </c>
      <c r="P1425" s="8" t="str">
        <f>IF(ISNUMBER(N1425),_xll.BDP($C1425, "OPT_UNDL_PX")," ")</f>
        <v xml:space="preserve"> </v>
      </c>
      <c r="Q1425" s="7" t="str">
        <f t="shared" si="22"/>
        <v xml:space="preserve"> </v>
      </c>
      <c r="R1425" s="8" t="str">
        <f>IF(ISNUMBER(_xll.BDP($T1425&amp;" Index","DUR_ADJ_OAS_MID")),_xll.BDP($T1425&amp;" Index","DUR_ADJ_OAS_MID"),IF(ISNUMBER(_xll.BDP($T1425&amp;" Govt","DUR_ADJ_OAS_MID")),_xll.BDP($T1425&amp;" Govt","DUR_ADJ_OAS_MID")," "))</f>
        <v xml:space="preserve"> </v>
      </c>
      <c r="S1425" s="7" t="str">
        <f ca="1">IF(AND(A1424="SVOL",C1424="Cash"),                                     SUM(INDIRECT(ADDRESS(ROW()-(COUNTIF(A:A,"SVOL")),COLUMN())):INDIRECT(ADDRESS(ROW()-1,COLUMN()))),                                    IF(AND(A1425="TYA",C1425="Cash"), SUM(INDIRECT(ADDRESS(ROW()-(COUNTIF(A:A,"TYA")-1),COLUMN())):INDIRECT(ADDRESS(ROW()-1,COLUMN()))),                                    IF(AND(A1425="SVOL",ISNUMBER(FIND(" Govt",C1425))),"", IF(AND(A1425="SVOL",ISNUMBER(FIND(" Index",C1425))),J1425,                                    IF(ISNUMBER(N1425),Q1425*N1425,IF(ISNUMBER(R1425),J1425*R1425," "))))))</f>
        <v xml:space="preserve"> </v>
      </c>
      <c r="AB1425" s="8" t="s">
        <v>4216</v>
      </c>
      <c r="AG1425" s="17" t="s">
        <v>6276</v>
      </c>
    </row>
    <row r="1426" spans="1:33" x14ac:dyDescent="0.35">
      <c r="A1426" t="s">
        <v>1560</v>
      </c>
      <c r="B1426" t="s">
        <v>2409</v>
      </c>
      <c r="C1426" t="s">
        <v>2410</v>
      </c>
      <c r="D1426" t="s">
        <v>2411</v>
      </c>
      <c r="E1426" t="s">
        <v>2412</v>
      </c>
      <c r="G1426" s="1">
        <v>84616.896436565366</v>
      </c>
      <c r="H1426" s="1">
        <v>6.2147800000000011</v>
      </c>
      <c r="I1426" s="2">
        <v>525875.39563603781</v>
      </c>
      <c r="J1426" s="3">
        <v>3.3299616353554091E-3</v>
      </c>
      <c r="K1426" s="4">
        <v>157922358.63999999</v>
      </c>
      <c r="L1426" s="5">
        <v>6850001</v>
      </c>
      <c r="M1426" s="6">
        <v>23.054355560000001</v>
      </c>
      <c r="N1426" s="7" t="str">
        <f>IF(ISNUMBER(_xll.BDP($C1426, "DELTA_MID")),_xll.BDP($C1426, "DELTA_MID")," ")</f>
        <v xml:space="preserve"> </v>
      </c>
      <c r="O1426" s="7" t="str">
        <f>IF(ISNUMBER(N1426),_xll.BDP($C1426, "OPT_UNDL_TICKER")," ")</f>
        <v xml:space="preserve"> </v>
      </c>
      <c r="P1426" s="8" t="str">
        <f>IF(ISNUMBER(N1426),_xll.BDP($C1426, "OPT_UNDL_PX")," ")</f>
        <v xml:space="preserve"> </v>
      </c>
      <c r="Q1426" s="7" t="str">
        <f t="shared" si="22"/>
        <v xml:space="preserve"> </v>
      </c>
      <c r="R1426" s="8" t="str">
        <f>IF(ISNUMBER(_xll.BDP($T1426&amp;" Index","DUR_ADJ_OAS_MID")),_xll.BDP($T1426&amp;" Index","DUR_ADJ_OAS_MID"),IF(ISNUMBER(_xll.BDP($T1426&amp;" Govt","DUR_ADJ_OAS_MID")),_xll.BDP($T1426&amp;" Govt","DUR_ADJ_OAS_MID")," "))</f>
        <v xml:space="preserve"> </v>
      </c>
      <c r="S1426" s="7" t="str">
        <f ca="1">IF(AND(A1425="SVOL",C1425="Cash"),                                     SUM(INDIRECT(ADDRESS(ROW()-(COUNTIF(A:A,"SVOL")),COLUMN())):INDIRECT(ADDRESS(ROW()-1,COLUMN()))),                                    IF(AND(A1426="TYA",C1426="Cash"), SUM(INDIRECT(ADDRESS(ROW()-(COUNTIF(A:A,"TYA")-1),COLUMN())):INDIRECT(ADDRESS(ROW()-1,COLUMN()))),                                    IF(AND(A1426="SVOL",ISNUMBER(FIND(" Govt",C1426))),"", IF(AND(A1426="SVOL",ISNUMBER(FIND(" Index",C1426))),J1426,                                    IF(ISNUMBER(N1426),Q1426*N1426,IF(ISNUMBER(R1426),J1426*R1426," "))))))</f>
        <v xml:space="preserve"> </v>
      </c>
      <c r="AB1426" s="8" t="s">
        <v>4216</v>
      </c>
      <c r="AG1426" s="17" t="s">
        <v>6276</v>
      </c>
    </row>
    <row r="1427" spans="1:33" x14ac:dyDescent="0.35">
      <c r="A1427" t="s">
        <v>1560</v>
      </c>
      <c r="B1427" t="s">
        <v>2413</v>
      </c>
      <c r="C1427" t="s">
        <v>2414</v>
      </c>
      <c r="D1427" t="s">
        <v>2415</v>
      </c>
      <c r="E1427" t="s">
        <v>2416</v>
      </c>
      <c r="G1427" s="1">
        <v>119232.2376567148</v>
      </c>
      <c r="H1427" s="1">
        <v>4.6994183999999999</v>
      </c>
      <c r="I1427" s="2">
        <v>560322.17151713837</v>
      </c>
      <c r="J1427" s="3">
        <v>3.5480863909489188E-3</v>
      </c>
      <c r="K1427" s="4">
        <v>157922358.63999999</v>
      </c>
      <c r="L1427" s="5">
        <v>6850001</v>
      </c>
      <c r="M1427" s="6">
        <v>23.054355560000001</v>
      </c>
      <c r="N1427" s="7" t="str">
        <f>IF(ISNUMBER(_xll.BDP($C1427, "DELTA_MID")),_xll.BDP($C1427, "DELTA_MID")," ")</f>
        <v xml:space="preserve"> </v>
      </c>
      <c r="O1427" s="7" t="str">
        <f>IF(ISNUMBER(N1427),_xll.BDP($C1427, "OPT_UNDL_TICKER")," ")</f>
        <v xml:space="preserve"> </v>
      </c>
      <c r="P1427" s="8" t="str">
        <f>IF(ISNUMBER(N1427),_xll.BDP($C1427, "OPT_UNDL_PX")," ")</f>
        <v xml:space="preserve"> </v>
      </c>
      <c r="Q1427" s="7" t="str">
        <f t="shared" si="22"/>
        <v xml:space="preserve"> </v>
      </c>
      <c r="R1427" s="8" t="str">
        <f>IF(ISNUMBER(_xll.BDP($T1427&amp;" Index","DUR_ADJ_OAS_MID")),_xll.BDP($T1427&amp;" Index","DUR_ADJ_OAS_MID"),IF(ISNUMBER(_xll.BDP($T1427&amp;" Govt","DUR_ADJ_OAS_MID")),_xll.BDP($T1427&amp;" Govt","DUR_ADJ_OAS_MID")," "))</f>
        <v xml:space="preserve"> </v>
      </c>
      <c r="S1427" s="7" t="str">
        <f ca="1">IF(AND(A1426="SVOL",C1426="Cash"),                                     SUM(INDIRECT(ADDRESS(ROW()-(COUNTIF(A:A,"SVOL")),COLUMN())):INDIRECT(ADDRESS(ROW()-1,COLUMN()))),                                    IF(AND(A1427="TYA",C1427="Cash"), SUM(INDIRECT(ADDRESS(ROW()-(COUNTIF(A:A,"TYA")-1),COLUMN())):INDIRECT(ADDRESS(ROW()-1,COLUMN()))),                                    IF(AND(A1427="SVOL",ISNUMBER(FIND(" Govt",C1427))),"", IF(AND(A1427="SVOL",ISNUMBER(FIND(" Index",C1427))),J1427,                                    IF(ISNUMBER(N1427),Q1427*N1427,IF(ISNUMBER(R1427),J1427*R1427," "))))))</f>
        <v xml:space="preserve"> </v>
      </c>
      <c r="AB1427" s="8" t="s">
        <v>4216</v>
      </c>
      <c r="AG1427" s="17" t="s">
        <v>6276</v>
      </c>
    </row>
    <row r="1428" spans="1:33" x14ac:dyDescent="0.35">
      <c r="A1428" t="s">
        <v>1560</v>
      </c>
      <c r="B1428" t="s">
        <v>2417</v>
      </c>
      <c r="C1428" t="s">
        <v>2418</v>
      </c>
      <c r="D1428" t="s">
        <v>2419</v>
      </c>
      <c r="E1428" t="s">
        <v>2420</v>
      </c>
      <c r="F1428" t="s">
        <v>2421</v>
      </c>
      <c r="G1428" s="1">
        <v>1095.7217065164559</v>
      </c>
      <c r="H1428" s="1">
        <v>90.34</v>
      </c>
      <c r="I1428" s="2">
        <v>98987.498966696614</v>
      </c>
      <c r="J1428" s="3">
        <v>6.268111736625505E-4</v>
      </c>
      <c r="K1428" s="4">
        <v>157922358.63999999</v>
      </c>
      <c r="L1428" s="5">
        <v>6850001</v>
      </c>
      <c r="M1428" s="6">
        <v>23.054355560000001</v>
      </c>
      <c r="N1428" s="7" t="str">
        <f>IF(ISNUMBER(_xll.BDP($C1428, "DELTA_MID")),_xll.BDP($C1428, "DELTA_MID")," ")</f>
        <v xml:space="preserve"> </v>
      </c>
      <c r="O1428" s="7" t="str">
        <f>IF(ISNUMBER(N1428),_xll.BDP($C1428, "OPT_UNDL_TICKER")," ")</f>
        <v xml:space="preserve"> </v>
      </c>
      <c r="P1428" s="8" t="str">
        <f>IF(ISNUMBER(N1428),_xll.BDP($C1428, "OPT_UNDL_PX")," ")</f>
        <v xml:space="preserve"> </v>
      </c>
      <c r="Q1428" s="7" t="str">
        <f t="shared" si="22"/>
        <v xml:space="preserve"> </v>
      </c>
      <c r="R1428" s="8" t="str">
        <f>IF(ISNUMBER(_xll.BDP($T1428&amp;" Index","DUR_ADJ_OAS_MID")),_xll.BDP($T1428&amp;" Index","DUR_ADJ_OAS_MID"),IF(ISNUMBER(_xll.BDP($T1428&amp;" Govt","DUR_ADJ_OAS_MID")),_xll.BDP($T1428&amp;" Govt","DUR_ADJ_OAS_MID")," "))</f>
        <v xml:space="preserve"> </v>
      </c>
      <c r="S1428" s="7" t="str">
        <f ca="1">IF(AND(A1427="SVOL",C1427="Cash"),                                     SUM(INDIRECT(ADDRESS(ROW()-(COUNTIF(A:A,"SVOL")),COLUMN())):INDIRECT(ADDRESS(ROW()-1,COLUMN()))),                                    IF(AND(A1428="TYA",C1428="Cash"), SUM(INDIRECT(ADDRESS(ROW()-(COUNTIF(A:A,"TYA")-1),COLUMN())):INDIRECT(ADDRESS(ROW()-1,COLUMN()))),                                    IF(AND(A1428="SVOL",ISNUMBER(FIND(" Govt",C1428))),"", IF(AND(A1428="SVOL",ISNUMBER(FIND(" Index",C1428))),J1428,                                    IF(ISNUMBER(N1428),Q1428*N1428,IF(ISNUMBER(R1428),J1428*R1428," "))))))</f>
        <v xml:space="preserve"> </v>
      </c>
      <c r="AB1428" s="8" t="s">
        <v>4216</v>
      </c>
      <c r="AG1428" s="17" t="s">
        <v>6276</v>
      </c>
    </row>
    <row r="1429" spans="1:33" x14ac:dyDescent="0.35">
      <c r="A1429" t="s">
        <v>1560</v>
      </c>
      <c r="B1429" t="s">
        <v>948</v>
      </c>
      <c r="C1429" t="s">
        <v>2422</v>
      </c>
      <c r="D1429" t="s">
        <v>950</v>
      </c>
      <c r="E1429" t="s">
        <v>951</v>
      </c>
      <c r="F1429" t="s">
        <v>952</v>
      </c>
      <c r="G1429" s="1">
        <v>21359.89944607882</v>
      </c>
      <c r="H1429" s="1">
        <v>73.66</v>
      </c>
      <c r="I1429" s="2">
        <v>1573370.1931981661</v>
      </c>
      <c r="J1429" s="3">
        <v>9.9629349938017472E-3</v>
      </c>
      <c r="K1429" s="4">
        <v>157922358.63999999</v>
      </c>
      <c r="L1429" s="5">
        <v>6850001</v>
      </c>
      <c r="M1429" s="6">
        <v>23.054355560000001</v>
      </c>
      <c r="N1429" s="7" t="str">
        <f>IF(ISNUMBER(_xll.BDP($C1429, "DELTA_MID")),_xll.BDP($C1429, "DELTA_MID")," ")</f>
        <v xml:space="preserve"> </v>
      </c>
      <c r="O1429" s="7" t="str">
        <f>IF(ISNUMBER(N1429),_xll.BDP($C1429, "OPT_UNDL_TICKER")," ")</f>
        <v xml:space="preserve"> </v>
      </c>
      <c r="P1429" s="8" t="str">
        <f>IF(ISNUMBER(N1429),_xll.BDP($C1429, "OPT_UNDL_PX")," ")</f>
        <v xml:space="preserve"> </v>
      </c>
      <c r="Q1429" s="7" t="str">
        <f t="shared" si="22"/>
        <v xml:space="preserve"> </v>
      </c>
      <c r="R1429" s="8" t="str">
        <f>IF(ISNUMBER(_xll.BDP($T1429&amp;" Index","DUR_ADJ_OAS_MID")),_xll.BDP($T1429&amp;" Index","DUR_ADJ_OAS_MID"),IF(ISNUMBER(_xll.BDP($T1429&amp;" Govt","DUR_ADJ_OAS_MID")),_xll.BDP($T1429&amp;" Govt","DUR_ADJ_OAS_MID")," "))</f>
        <v xml:space="preserve"> </v>
      </c>
      <c r="S1429" s="7" t="str">
        <f ca="1">IF(AND(A1428="SVOL",C1428="Cash"),                                     SUM(INDIRECT(ADDRESS(ROW()-(COUNTIF(A:A,"SVOL")),COLUMN())):INDIRECT(ADDRESS(ROW()-1,COLUMN()))),                                    IF(AND(A1429="TYA",C1429="Cash"), SUM(INDIRECT(ADDRESS(ROW()-(COUNTIF(A:A,"TYA")-1),COLUMN())):INDIRECT(ADDRESS(ROW()-1,COLUMN()))),                                    IF(AND(A1429="SVOL",ISNUMBER(FIND(" Govt",C1429))),"", IF(AND(A1429="SVOL",ISNUMBER(FIND(" Index",C1429))),J1429,                                    IF(ISNUMBER(N1429),Q1429*N1429,IF(ISNUMBER(R1429),J1429*R1429," "))))))</f>
        <v xml:space="preserve"> </v>
      </c>
      <c r="AB1429" s="8" t="s">
        <v>4216</v>
      </c>
      <c r="AG1429" s="17" t="s">
        <v>6276</v>
      </c>
    </row>
    <row r="1430" spans="1:33" x14ac:dyDescent="0.35">
      <c r="A1430" t="s">
        <v>1560</v>
      </c>
      <c r="B1430" t="s">
        <v>2423</v>
      </c>
      <c r="C1430" t="s">
        <v>2424</v>
      </c>
      <c r="D1430" t="s">
        <v>2425</v>
      </c>
      <c r="E1430" t="s">
        <v>2426</v>
      </c>
      <c r="G1430" s="1">
        <v>8879.8354909052305</v>
      </c>
      <c r="H1430" s="1">
        <v>54.939191999999998</v>
      </c>
      <c r="I1430" s="2">
        <v>487850.98696325673</v>
      </c>
      <c r="J1430" s="3">
        <v>3.0891825018606921E-3</v>
      </c>
      <c r="K1430" s="4">
        <v>157922358.63999999</v>
      </c>
      <c r="L1430" s="5">
        <v>6850001</v>
      </c>
      <c r="M1430" s="6">
        <v>23.054355560000001</v>
      </c>
      <c r="N1430" s="7" t="str">
        <f>IF(ISNUMBER(_xll.BDP($C1430, "DELTA_MID")),_xll.BDP($C1430, "DELTA_MID")," ")</f>
        <v xml:space="preserve"> </v>
      </c>
      <c r="O1430" s="7" t="str">
        <f>IF(ISNUMBER(N1430),_xll.BDP($C1430, "OPT_UNDL_TICKER")," ")</f>
        <v xml:space="preserve"> </v>
      </c>
      <c r="P1430" s="8" t="str">
        <f>IF(ISNUMBER(N1430),_xll.BDP($C1430, "OPT_UNDL_PX")," ")</f>
        <v xml:space="preserve"> </v>
      </c>
      <c r="Q1430" s="7" t="str">
        <f t="shared" si="22"/>
        <v xml:space="preserve"> </v>
      </c>
      <c r="R1430" s="8" t="str">
        <f>IF(ISNUMBER(_xll.BDP($T1430&amp;" Index","DUR_ADJ_OAS_MID")),_xll.BDP($T1430&amp;" Index","DUR_ADJ_OAS_MID"),IF(ISNUMBER(_xll.BDP($T1430&amp;" Govt","DUR_ADJ_OAS_MID")),_xll.BDP($T1430&amp;" Govt","DUR_ADJ_OAS_MID")," "))</f>
        <v xml:space="preserve"> </v>
      </c>
      <c r="S1430" s="7" t="str">
        <f ca="1">IF(AND(A1429="SVOL",C1429="Cash"),                                     SUM(INDIRECT(ADDRESS(ROW()-(COUNTIF(A:A,"SVOL")),COLUMN())):INDIRECT(ADDRESS(ROW()-1,COLUMN()))),                                    IF(AND(A1430="TYA",C1430="Cash"), SUM(INDIRECT(ADDRESS(ROW()-(COUNTIF(A:A,"TYA")-1),COLUMN())):INDIRECT(ADDRESS(ROW()-1,COLUMN()))),                                    IF(AND(A1430="SVOL",ISNUMBER(FIND(" Govt",C1430))),"", IF(AND(A1430="SVOL",ISNUMBER(FIND(" Index",C1430))),J1430,                                    IF(ISNUMBER(N1430),Q1430*N1430,IF(ISNUMBER(R1430),J1430*R1430," "))))))</f>
        <v xml:space="preserve"> </v>
      </c>
      <c r="AB1430" s="8" t="s">
        <v>4216</v>
      </c>
      <c r="AG1430" s="17" t="s">
        <v>6276</v>
      </c>
    </row>
    <row r="1431" spans="1:33" x14ac:dyDescent="0.35">
      <c r="A1431" t="s">
        <v>1560</v>
      </c>
      <c r="B1431" t="s">
        <v>2427</v>
      </c>
      <c r="C1431" t="s">
        <v>2428</v>
      </c>
      <c r="D1431" t="s">
        <v>2429</v>
      </c>
      <c r="E1431" t="s">
        <v>2430</v>
      </c>
      <c r="F1431" t="s">
        <v>2431</v>
      </c>
      <c r="G1431" s="1">
        <v>115.2752625903248</v>
      </c>
      <c r="H1431" s="1">
        <v>830.41</v>
      </c>
      <c r="I1431" s="2">
        <v>95725.730807631611</v>
      </c>
      <c r="J1431" s="3">
        <v>6.0615692186974054E-4</v>
      </c>
      <c r="K1431" s="4">
        <v>157922358.63999999</v>
      </c>
      <c r="L1431" s="5">
        <v>6850001</v>
      </c>
      <c r="M1431" s="6">
        <v>23.054355560000001</v>
      </c>
      <c r="N1431" s="7" t="str">
        <f>IF(ISNUMBER(_xll.BDP($C1431, "DELTA_MID")),_xll.BDP($C1431, "DELTA_MID")," ")</f>
        <v xml:space="preserve"> </v>
      </c>
      <c r="O1431" s="7" t="str">
        <f>IF(ISNUMBER(N1431),_xll.BDP($C1431, "OPT_UNDL_TICKER")," ")</f>
        <v xml:space="preserve"> </v>
      </c>
      <c r="P1431" s="8" t="str">
        <f>IF(ISNUMBER(N1431),_xll.BDP($C1431, "OPT_UNDL_PX")," ")</f>
        <v xml:space="preserve"> </v>
      </c>
      <c r="Q1431" s="7" t="str">
        <f t="shared" si="22"/>
        <v xml:space="preserve"> </v>
      </c>
      <c r="R1431" s="8" t="str">
        <f>IF(ISNUMBER(_xll.BDP($T1431&amp;" Index","DUR_ADJ_OAS_MID")),_xll.BDP($T1431&amp;" Index","DUR_ADJ_OAS_MID"),IF(ISNUMBER(_xll.BDP($T1431&amp;" Govt","DUR_ADJ_OAS_MID")),_xll.BDP($T1431&amp;" Govt","DUR_ADJ_OAS_MID")," "))</f>
        <v xml:space="preserve"> </v>
      </c>
      <c r="S1431" s="7" t="str">
        <f ca="1">IF(AND(A1430="SVOL",C1430="Cash"),                                     SUM(INDIRECT(ADDRESS(ROW()-(COUNTIF(A:A,"SVOL")),COLUMN())):INDIRECT(ADDRESS(ROW()-1,COLUMN()))),                                    IF(AND(A1431="TYA",C1431="Cash"), SUM(INDIRECT(ADDRESS(ROW()-(COUNTIF(A:A,"TYA")-1),COLUMN())):INDIRECT(ADDRESS(ROW()-1,COLUMN()))),                                    IF(AND(A1431="SVOL",ISNUMBER(FIND(" Govt",C1431))),"", IF(AND(A1431="SVOL",ISNUMBER(FIND(" Index",C1431))),J1431,                                    IF(ISNUMBER(N1431),Q1431*N1431,IF(ISNUMBER(R1431),J1431*R1431," "))))))</f>
        <v xml:space="preserve"> </v>
      </c>
      <c r="AB1431" s="8" t="s">
        <v>4216</v>
      </c>
      <c r="AG1431" s="17" t="s">
        <v>6276</v>
      </c>
    </row>
    <row r="1432" spans="1:33" x14ac:dyDescent="0.35">
      <c r="A1432" t="s">
        <v>1560</v>
      </c>
      <c r="B1432" t="s">
        <v>2432</v>
      </c>
      <c r="C1432" t="s">
        <v>2433</v>
      </c>
      <c r="D1432" t="s">
        <v>2434</v>
      </c>
      <c r="E1432" t="s">
        <v>2435</v>
      </c>
      <c r="F1432" t="s">
        <v>2436</v>
      </c>
      <c r="G1432" s="1">
        <v>3981.243542724796</v>
      </c>
      <c r="H1432" s="1">
        <v>23.84</v>
      </c>
      <c r="I1432" s="2">
        <v>94912.846058559153</v>
      </c>
      <c r="J1432" s="3">
        <v>6.0100955226310038E-4</v>
      </c>
      <c r="K1432" s="4">
        <v>157922358.63999999</v>
      </c>
      <c r="L1432" s="5">
        <v>6850001</v>
      </c>
      <c r="M1432" s="6">
        <v>23.054355560000001</v>
      </c>
      <c r="N1432" s="7" t="str">
        <f>IF(ISNUMBER(_xll.BDP($C1432, "DELTA_MID")),_xll.BDP($C1432, "DELTA_MID")," ")</f>
        <v xml:space="preserve"> </v>
      </c>
      <c r="O1432" s="7" t="str">
        <f>IF(ISNUMBER(N1432),_xll.BDP($C1432, "OPT_UNDL_TICKER")," ")</f>
        <v xml:space="preserve"> </v>
      </c>
      <c r="P1432" s="8" t="str">
        <f>IF(ISNUMBER(N1432),_xll.BDP($C1432, "OPT_UNDL_PX")," ")</f>
        <v xml:space="preserve"> </v>
      </c>
      <c r="Q1432" s="7" t="str">
        <f t="shared" si="22"/>
        <v xml:space="preserve"> </v>
      </c>
      <c r="R1432" s="8" t="str">
        <f>IF(ISNUMBER(_xll.BDP($T1432&amp;" Index","DUR_ADJ_OAS_MID")),_xll.BDP($T1432&amp;" Index","DUR_ADJ_OAS_MID"),IF(ISNUMBER(_xll.BDP($T1432&amp;" Govt","DUR_ADJ_OAS_MID")),_xll.BDP($T1432&amp;" Govt","DUR_ADJ_OAS_MID")," "))</f>
        <v xml:space="preserve"> </v>
      </c>
      <c r="S1432" s="7" t="str">
        <f ca="1">IF(AND(A1431="SVOL",C1431="Cash"),                                     SUM(INDIRECT(ADDRESS(ROW()-(COUNTIF(A:A,"SVOL")),COLUMN())):INDIRECT(ADDRESS(ROW()-1,COLUMN()))),                                    IF(AND(A1432="TYA",C1432="Cash"), SUM(INDIRECT(ADDRESS(ROW()-(COUNTIF(A:A,"TYA")-1),COLUMN())):INDIRECT(ADDRESS(ROW()-1,COLUMN()))),                                    IF(AND(A1432="SVOL",ISNUMBER(FIND(" Govt",C1432))),"", IF(AND(A1432="SVOL",ISNUMBER(FIND(" Index",C1432))),J1432,                                    IF(ISNUMBER(N1432),Q1432*N1432,IF(ISNUMBER(R1432),J1432*R1432," "))))))</f>
        <v xml:space="preserve"> </v>
      </c>
      <c r="AB1432" s="8" t="s">
        <v>4216</v>
      </c>
      <c r="AG1432" s="17" t="s">
        <v>6276</v>
      </c>
    </row>
    <row r="1433" spans="1:33" x14ac:dyDescent="0.35">
      <c r="A1433" t="s">
        <v>1560</v>
      </c>
      <c r="B1433" t="s">
        <v>2437</v>
      </c>
      <c r="C1433" t="s">
        <v>2438</v>
      </c>
      <c r="D1433" t="s">
        <v>2439</v>
      </c>
      <c r="E1433" t="s">
        <v>2440</v>
      </c>
      <c r="F1433" t="s">
        <v>2441</v>
      </c>
      <c r="G1433" s="1">
        <v>7648.2103169138654</v>
      </c>
      <c r="H1433" s="1">
        <v>168.08</v>
      </c>
      <c r="I1433" s="2">
        <v>1285511.1900668831</v>
      </c>
      <c r="J1433" s="3">
        <v>8.1401468489799827E-3</v>
      </c>
      <c r="K1433" s="4">
        <v>157922358.63999999</v>
      </c>
      <c r="L1433" s="5">
        <v>6850001</v>
      </c>
      <c r="M1433" s="6">
        <v>23.054355560000001</v>
      </c>
      <c r="N1433" s="7" t="str">
        <f>IF(ISNUMBER(_xll.BDP($C1433, "DELTA_MID")),_xll.BDP($C1433, "DELTA_MID")," ")</f>
        <v xml:space="preserve"> </v>
      </c>
      <c r="O1433" s="7" t="str">
        <f>IF(ISNUMBER(N1433),_xll.BDP($C1433, "OPT_UNDL_TICKER")," ")</f>
        <v xml:space="preserve"> </v>
      </c>
      <c r="P1433" s="8" t="str">
        <f>IF(ISNUMBER(N1433),_xll.BDP($C1433, "OPT_UNDL_PX")," ")</f>
        <v xml:space="preserve"> </v>
      </c>
      <c r="Q1433" s="7" t="str">
        <f t="shared" si="22"/>
        <v xml:space="preserve"> </v>
      </c>
      <c r="R1433" s="8" t="str">
        <f>IF(ISNUMBER(_xll.BDP($T1433&amp;" Index","DUR_ADJ_OAS_MID")),_xll.BDP($T1433&amp;" Index","DUR_ADJ_OAS_MID"),IF(ISNUMBER(_xll.BDP($T1433&amp;" Govt","DUR_ADJ_OAS_MID")),_xll.BDP($T1433&amp;" Govt","DUR_ADJ_OAS_MID")," "))</f>
        <v xml:space="preserve"> </v>
      </c>
      <c r="S1433" s="7" t="str">
        <f ca="1">IF(AND(A1432="SVOL",C1432="Cash"),                                     SUM(INDIRECT(ADDRESS(ROW()-(COUNTIF(A:A,"SVOL")),COLUMN())):INDIRECT(ADDRESS(ROW()-1,COLUMN()))),                                    IF(AND(A1433="TYA",C1433="Cash"), SUM(INDIRECT(ADDRESS(ROW()-(COUNTIF(A:A,"TYA")-1),COLUMN())):INDIRECT(ADDRESS(ROW()-1,COLUMN()))),                                    IF(AND(A1433="SVOL",ISNUMBER(FIND(" Govt",C1433))),"", IF(AND(A1433="SVOL",ISNUMBER(FIND(" Index",C1433))),J1433,                                    IF(ISNUMBER(N1433),Q1433*N1433,IF(ISNUMBER(R1433),J1433*R1433," "))))))</f>
        <v xml:space="preserve"> </v>
      </c>
      <c r="AB1433" s="8" t="s">
        <v>4216</v>
      </c>
      <c r="AG1433" s="17" t="s">
        <v>6276</v>
      </c>
    </row>
    <row r="1434" spans="1:33" x14ac:dyDescent="0.35">
      <c r="A1434" t="s">
        <v>1560</v>
      </c>
      <c r="B1434" t="s">
        <v>2442</v>
      </c>
      <c r="C1434" t="s">
        <v>2443</v>
      </c>
      <c r="D1434" t="s">
        <v>2444</v>
      </c>
      <c r="E1434" t="s">
        <v>2445</v>
      </c>
      <c r="F1434" t="s">
        <v>2446</v>
      </c>
      <c r="G1434" s="1">
        <v>1582.3046570293</v>
      </c>
      <c r="H1434" s="1">
        <v>182.49</v>
      </c>
      <c r="I1434" s="2">
        <v>288754.77686127712</v>
      </c>
      <c r="J1434" s="3">
        <v>1.8284603861542039E-3</v>
      </c>
      <c r="K1434" s="4">
        <v>157922358.63999999</v>
      </c>
      <c r="L1434" s="5">
        <v>6850001</v>
      </c>
      <c r="M1434" s="6">
        <v>23.054355560000001</v>
      </c>
      <c r="N1434" s="7" t="str">
        <f>IF(ISNUMBER(_xll.BDP($C1434, "DELTA_MID")),_xll.BDP($C1434, "DELTA_MID")," ")</f>
        <v xml:space="preserve"> </v>
      </c>
      <c r="O1434" s="7" t="str">
        <f>IF(ISNUMBER(N1434),_xll.BDP($C1434, "OPT_UNDL_TICKER")," ")</f>
        <v xml:space="preserve"> </v>
      </c>
      <c r="P1434" s="8" t="str">
        <f>IF(ISNUMBER(N1434),_xll.BDP($C1434, "OPT_UNDL_PX")," ")</f>
        <v xml:space="preserve"> </v>
      </c>
      <c r="Q1434" s="7" t="str">
        <f t="shared" si="22"/>
        <v xml:space="preserve"> </v>
      </c>
      <c r="R1434" s="8" t="str">
        <f>IF(ISNUMBER(_xll.BDP($T1434&amp;" Index","DUR_ADJ_OAS_MID")),_xll.BDP($T1434&amp;" Index","DUR_ADJ_OAS_MID"),IF(ISNUMBER(_xll.BDP($T1434&amp;" Govt","DUR_ADJ_OAS_MID")),_xll.BDP($T1434&amp;" Govt","DUR_ADJ_OAS_MID")," "))</f>
        <v xml:space="preserve"> </v>
      </c>
      <c r="S1434" s="7" t="str">
        <f ca="1">IF(AND(A1433="SVOL",C1433="Cash"),                                     SUM(INDIRECT(ADDRESS(ROW()-(COUNTIF(A:A,"SVOL")),COLUMN())):INDIRECT(ADDRESS(ROW()-1,COLUMN()))),                                    IF(AND(A1434="TYA",C1434="Cash"), SUM(INDIRECT(ADDRESS(ROW()-(COUNTIF(A:A,"TYA")-1),COLUMN())):INDIRECT(ADDRESS(ROW()-1,COLUMN()))),                                    IF(AND(A1434="SVOL",ISNUMBER(FIND(" Govt",C1434))),"", IF(AND(A1434="SVOL",ISNUMBER(FIND(" Index",C1434))),J1434,                                    IF(ISNUMBER(N1434),Q1434*N1434,IF(ISNUMBER(R1434),J1434*R1434," "))))))</f>
        <v xml:space="preserve"> </v>
      </c>
      <c r="AB1434" s="8" t="s">
        <v>4216</v>
      </c>
      <c r="AG1434" s="17" t="s">
        <v>6276</v>
      </c>
    </row>
    <row r="1435" spans="1:33" x14ac:dyDescent="0.35">
      <c r="A1435" t="s">
        <v>1560</v>
      </c>
      <c r="B1435" t="s">
        <v>2447</v>
      </c>
      <c r="C1435" t="s">
        <v>2448</v>
      </c>
      <c r="D1435" t="s">
        <v>2449</v>
      </c>
      <c r="E1435" t="s">
        <v>2450</v>
      </c>
      <c r="G1435" s="1">
        <v>68928.539909930536</v>
      </c>
      <c r="H1435" s="1">
        <v>6.2953000000000001</v>
      </c>
      <c r="I1435" s="2">
        <v>433925.83729498571</v>
      </c>
      <c r="J1435" s="3">
        <v>2.7477162893961311E-3</v>
      </c>
      <c r="K1435" s="4">
        <v>157922358.63999999</v>
      </c>
      <c r="L1435" s="5">
        <v>6850001</v>
      </c>
      <c r="M1435" s="6">
        <v>23.054355560000001</v>
      </c>
      <c r="N1435" s="7" t="str">
        <f>IF(ISNUMBER(_xll.BDP($C1435, "DELTA_MID")),_xll.BDP($C1435, "DELTA_MID")," ")</f>
        <v xml:space="preserve"> </v>
      </c>
      <c r="O1435" s="7" t="str">
        <f>IF(ISNUMBER(N1435),_xll.BDP($C1435, "OPT_UNDL_TICKER")," ")</f>
        <v xml:space="preserve"> </v>
      </c>
      <c r="P1435" s="8" t="str">
        <f>IF(ISNUMBER(N1435),_xll.BDP($C1435, "OPT_UNDL_PX")," ")</f>
        <v xml:space="preserve"> </v>
      </c>
      <c r="Q1435" s="7" t="str">
        <f t="shared" si="22"/>
        <v xml:space="preserve"> </v>
      </c>
      <c r="R1435" s="8" t="str">
        <f>IF(ISNUMBER(_xll.BDP($T1435&amp;" Index","DUR_ADJ_OAS_MID")),_xll.BDP($T1435&amp;" Index","DUR_ADJ_OAS_MID"),IF(ISNUMBER(_xll.BDP($T1435&amp;" Govt","DUR_ADJ_OAS_MID")),_xll.BDP($T1435&amp;" Govt","DUR_ADJ_OAS_MID")," "))</f>
        <v xml:space="preserve"> </v>
      </c>
      <c r="S1435" s="7" t="str">
        <f ca="1">IF(AND(A1434="SVOL",C1434="Cash"),                                     SUM(INDIRECT(ADDRESS(ROW()-(COUNTIF(A:A,"SVOL")),COLUMN())):INDIRECT(ADDRESS(ROW()-1,COLUMN()))),                                    IF(AND(A1435="TYA",C1435="Cash"), SUM(INDIRECT(ADDRESS(ROW()-(COUNTIF(A:A,"TYA")-1),COLUMN())):INDIRECT(ADDRESS(ROW()-1,COLUMN()))),                                    IF(AND(A1435="SVOL",ISNUMBER(FIND(" Govt",C1435))),"", IF(AND(A1435="SVOL",ISNUMBER(FIND(" Index",C1435))),J1435,                                    IF(ISNUMBER(N1435),Q1435*N1435,IF(ISNUMBER(R1435),J1435*R1435," "))))))</f>
        <v xml:space="preserve"> </v>
      </c>
      <c r="AB1435" s="8" t="s">
        <v>4216</v>
      </c>
      <c r="AG1435" s="17" t="s">
        <v>6276</v>
      </c>
    </row>
    <row r="1436" spans="1:33" x14ac:dyDescent="0.35">
      <c r="A1436" t="s">
        <v>1560</v>
      </c>
      <c r="B1436" t="s">
        <v>2451</v>
      </c>
      <c r="C1436" t="s">
        <v>2452</v>
      </c>
      <c r="D1436" t="s">
        <v>2453</v>
      </c>
      <c r="E1436" t="s">
        <v>2454</v>
      </c>
      <c r="G1436" s="1">
        <v>15139.888961468239</v>
      </c>
      <c r="H1436" s="1">
        <v>6.8371599999999999</v>
      </c>
      <c r="I1436" s="2">
        <v>103513.84321179221</v>
      </c>
      <c r="J1436" s="3">
        <v>6.5547300650291372E-4</v>
      </c>
      <c r="K1436" s="4">
        <v>157922358.63999999</v>
      </c>
      <c r="L1436" s="5">
        <v>6850001</v>
      </c>
      <c r="M1436" s="6">
        <v>23.054355560000001</v>
      </c>
      <c r="N1436" s="7" t="str">
        <f>IF(ISNUMBER(_xll.BDP($C1436, "DELTA_MID")),_xll.BDP($C1436, "DELTA_MID")," ")</f>
        <v xml:space="preserve"> </v>
      </c>
      <c r="O1436" s="7" t="str">
        <f>IF(ISNUMBER(N1436),_xll.BDP($C1436, "OPT_UNDL_TICKER")," ")</f>
        <v xml:space="preserve"> </v>
      </c>
      <c r="P1436" s="8" t="str">
        <f>IF(ISNUMBER(N1436),_xll.BDP($C1436, "OPT_UNDL_PX")," ")</f>
        <v xml:space="preserve"> </v>
      </c>
      <c r="Q1436" s="7" t="str">
        <f t="shared" si="22"/>
        <v xml:space="preserve"> </v>
      </c>
      <c r="R1436" s="8" t="str">
        <f>IF(ISNUMBER(_xll.BDP($T1436&amp;" Index","DUR_ADJ_OAS_MID")),_xll.BDP($T1436&amp;" Index","DUR_ADJ_OAS_MID"),IF(ISNUMBER(_xll.BDP($T1436&amp;" Govt","DUR_ADJ_OAS_MID")),_xll.BDP($T1436&amp;" Govt","DUR_ADJ_OAS_MID")," "))</f>
        <v xml:space="preserve"> </v>
      </c>
      <c r="S1436" s="7" t="str">
        <f ca="1">IF(AND(A1435="SVOL",C1435="Cash"),                                     SUM(INDIRECT(ADDRESS(ROW()-(COUNTIF(A:A,"SVOL")),COLUMN())):INDIRECT(ADDRESS(ROW()-1,COLUMN()))),                                    IF(AND(A1436="TYA",C1436="Cash"), SUM(INDIRECT(ADDRESS(ROW()-(COUNTIF(A:A,"TYA")-1),COLUMN())):INDIRECT(ADDRESS(ROW()-1,COLUMN()))),                                    IF(AND(A1436="SVOL",ISNUMBER(FIND(" Govt",C1436))),"", IF(AND(A1436="SVOL",ISNUMBER(FIND(" Index",C1436))),J1436,                                    IF(ISNUMBER(N1436),Q1436*N1436,IF(ISNUMBER(R1436),J1436*R1436," "))))))</f>
        <v xml:space="preserve"> </v>
      </c>
      <c r="AB1436" s="8" t="s">
        <v>4216</v>
      </c>
      <c r="AG1436" s="17" t="s">
        <v>6276</v>
      </c>
    </row>
    <row r="1437" spans="1:33" x14ac:dyDescent="0.35">
      <c r="A1437" t="s">
        <v>1560</v>
      </c>
      <c r="B1437" t="s">
        <v>2455</v>
      </c>
      <c r="C1437" t="s">
        <v>2456</v>
      </c>
      <c r="D1437" t="s">
        <v>2457</v>
      </c>
      <c r="E1437" t="s">
        <v>2458</v>
      </c>
      <c r="G1437" s="1">
        <v>5579.3227093717214</v>
      </c>
      <c r="H1437" s="1">
        <v>38.232667499999998</v>
      </c>
      <c r="I1437" s="2">
        <v>213312.3900226081</v>
      </c>
      <c r="J1437" s="3">
        <v>1.350742173936721E-3</v>
      </c>
      <c r="K1437" s="4">
        <v>157922358.63999999</v>
      </c>
      <c r="L1437" s="5">
        <v>6850001</v>
      </c>
      <c r="M1437" s="6">
        <v>23.054355560000001</v>
      </c>
      <c r="N1437" s="7" t="str">
        <f>IF(ISNUMBER(_xll.BDP($C1437, "DELTA_MID")),_xll.BDP($C1437, "DELTA_MID")," ")</f>
        <v xml:space="preserve"> </v>
      </c>
      <c r="O1437" s="7" t="str">
        <f>IF(ISNUMBER(N1437),_xll.BDP($C1437, "OPT_UNDL_TICKER")," ")</f>
        <v xml:space="preserve"> </v>
      </c>
      <c r="P1437" s="8" t="str">
        <f>IF(ISNUMBER(N1437),_xll.BDP($C1437, "OPT_UNDL_PX")," ")</f>
        <v xml:space="preserve"> </v>
      </c>
      <c r="Q1437" s="7" t="str">
        <f t="shared" si="22"/>
        <v xml:space="preserve"> </v>
      </c>
      <c r="R1437" s="8" t="str">
        <f>IF(ISNUMBER(_xll.BDP($T1437&amp;" Index","DUR_ADJ_OAS_MID")),_xll.BDP($T1437&amp;" Index","DUR_ADJ_OAS_MID"),IF(ISNUMBER(_xll.BDP($T1437&amp;" Govt","DUR_ADJ_OAS_MID")),_xll.BDP($T1437&amp;" Govt","DUR_ADJ_OAS_MID")," "))</f>
        <v xml:space="preserve"> </v>
      </c>
      <c r="S1437" s="7" t="str">
        <f ca="1">IF(AND(A1436="SVOL",C1436="Cash"),                                     SUM(INDIRECT(ADDRESS(ROW()-(COUNTIF(A:A,"SVOL")),COLUMN())):INDIRECT(ADDRESS(ROW()-1,COLUMN()))),                                    IF(AND(A1437="TYA",C1437="Cash"), SUM(INDIRECT(ADDRESS(ROW()-(COUNTIF(A:A,"TYA")-1),COLUMN())):INDIRECT(ADDRESS(ROW()-1,COLUMN()))),                                    IF(AND(A1437="SVOL",ISNUMBER(FIND(" Govt",C1437))),"", IF(AND(A1437="SVOL",ISNUMBER(FIND(" Index",C1437))),J1437,                                    IF(ISNUMBER(N1437),Q1437*N1437,IF(ISNUMBER(R1437),J1437*R1437," "))))))</f>
        <v xml:space="preserve"> </v>
      </c>
      <c r="AB1437" s="8" t="s">
        <v>4216</v>
      </c>
      <c r="AG1437" s="17" t="s">
        <v>6276</v>
      </c>
    </row>
    <row r="1438" spans="1:33" x14ac:dyDescent="0.35">
      <c r="A1438" t="s">
        <v>1560</v>
      </c>
      <c r="B1438" t="s">
        <v>2459</v>
      </c>
      <c r="C1438" t="s">
        <v>2460</v>
      </c>
      <c r="D1438" t="s">
        <v>2461</v>
      </c>
      <c r="E1438" t="s">
        <v>2462</v>
      </c>
      <c r="F1438" t="s">
        <v>2463</v>
      </c>
      <c r="G1438" s="1">
        <v>29533.522275641211</v>
      </c>
      <c r="H1438" s="1">
        <v>50.73</v>
      </c>
      <c r="I1438" s="2">
        <v>1498235.585043279</v>
      </c>
      <c r="J1438" s="3">
        <v>9.4871657056405708E-3</v>
      </c>
      <c r="K1438" s="4">
        <v>157922358.63999999</v>
      </c>
      <c r="L1438" s="5">
        <v>6850001</v>
      </c>
      <c r="M1438" s="6">
        <v>23.054355560000001</v>
      </c>
      <c r="N1438" s="7" t="str">
        <f>IF(ISNUMBER(_xll.BDP($C1438, "DELTA_MID")),_xll.BDP($C1438, "DELTA_MID")," ")</f>
        <v xml:space="preserve"> </v>
      </c>
      <c r="O1438" s="7" t="str">
        <f>IF(ISNUMBER(N1438),_xll.BDP($C1438, "OPT_UNDL_TICKER")," ")</f>
        <v xml:space="preserve"> </v>
      </c>
      <c r="P1438" s="8" t="str">
        <f>IF(ISNUMBER(N1438),_xll.BDP($C1438, "OPT_UNDL_PX")," ")</f>
        <v xml:space="preserve"> </v>
      </c>
      <c r="Q1438" s="7" t="str">
        <f t="shared" si="22"/>
        <v xml:space="preserve"> </v>
      </c>
      <c r="R1438" s="8" t="str">
        <f>IF(ISNUMBER(_xll.BDP($T1438&amp;" Index","DUR_ADJ_OAS_MID")),_xll.BDP($T1438&amp;" Index","DUR_ADJ_OAS_MID"),IF(ISNUMBER(_xll.BDP($T1438&amp;" Govt","DUR_ADJ_OAS_MID")),_xll.BDP($T1438&amp;" Govt","DUR_ADJ_OAS_MID")," "))</f>
        <v xml:space="preserve"> </v>
      </c>
      <c r="S1438" s="7" t="str">
        <f ca="1">IF(AND(A1437="SVOL",C1437="Cash"),                                     SUM(INDIRECT(ADDRESS(ROW()-(COUNTIF(A:A,"SVOL")),COLUMN())):INDIRECT(ADDRESS(ROW()-1,COLUMN()))),                                    IF(AND(A1438="TYA",C1438="Cash"), SUM(INDIRECT(ADDRESS(ROW()-(COUNTIF(A:A,"TYA")-1),COLUMN())):INDIRECT(ADDRESS(ROW()-1,COLUMN()))),                                    IF(AND(A1438="SVOL",ISNUMBER(FIND(" Govt",C1438))),"", IF(AND(A1438="SVOL",ISNUMBER(FIND(" Index",C1438))),J1438,                                    IF(ISNUMBER(N1438),Q1438*N1438,IF(ISNUMBER(R1438),J1438*R1438," "))))))</f>
        <v xml:space="preserve"> </v>
      </c>
      <c r="AB1438" s="8" t="s">
        <v>4216</v>
      </c>
      <c r="AG1438" s="17" t="s">
        <v>6276</v>
      </c>
    </row>
    <row r="1439" spans="1:33" x14ac:dyDescent="0.35">
      <c r="A1439" t="s">
        <v>1560</v>
      </c>
      <c r="B1439" t="s">
        <v>2464</v>
      </c>
      <c r="C1439" t="s">
        <v>2465</v>
      </c>
      <c r="D1439" t="s">
        <v>2466</v>
      </c>
      <c r="E1439" t="s">
        <v>2467</v>
      </c>
      <c r="F1439" t="s">
        <v>2468</v>
      </c>
      <c r="G1439" s="1">
        <v>5601.1643380730457</v>
      </c>
      <c r="H1439" s="1">
        <v>18.574048000000001</v>
      </c>
      <c r="I1439" s="2">
        <v>104036.295271257</v>
      </c>
      <c r="J1439" s="3">
        <v>6.587812908013757E-4</v>
      </c>
      <c r="K1439" s="4">
        <v>157922358.63999999</v>
      </c>
      <c r="L1439" s="5">
        <v>6850001</v>
      </c>
      <c r="M1439" s="6">
        <v>23.054355560000001</v>
      </c>
      <c r="N1439" s="7" t="str">
        <f>IF(ISNUMBER(_xll.BDP($C1439, "DELTA_MID")),_xll.BDP($C1439, "DELTA_MID")," ")</f>
        <v xml:space="preserve"> </v>
      </c>
      <c r="O1439" s="7" t="str">
        <f>IF(ISNUMBER(N1439),_xll.BDP($C1439, "OPT_UNDL_TICKER")," ")</f>
        <v xml:space="preserve"> </v>
      </c>
      <c r="P1439" s="8" t="str">
        <f>IF(ISNUMBER(N1439),_xll.BDP($C1439, "OPT_UNDL_PX")," ")</f>
        <v xml:space="preserve"> </v>
      </c>
      <c r="Q1439" s="7" t="str">
        <f t="shared" si="22"/>
        <v xml:space="preserve"> </v>
      </c>
      <c r="R1439" s="8" t="str">
        <f>IF(ISNUMBER(_xll.BDP($T1439&amp;" Index","DUR_ADJ_OAS_MID")),_xll.BDP($T1439&amp;" Index","DUR_ADJ_OAS_MID"),IF(ISNUMBER(_xll.BDP($T1439&amp;" Govt","DUR_ADJ_OAS_MID")),_xll.BDP($T1439&amp;" Govt","DUR_ADJ_OAS_MID")," "))</f>
        <v xml:space="preserve"> </v>
      </c>
      <c r="S1439" s="7" t="str">
        <f ca="1">IF(AND(A1438="SVOL",C1438="Cash"),                                     SUM(INDIRECT(ADDRESS(ROW()-(COUNTIF(A:A,"SVOL")),COLUMN())):INDIRECT(ADDRESS(ROW()-1,COLUMN()))),                                    IF(AND(A1439="TYA",C1439="Cash"), SUM(INDIRECT(ADDRESS(ROW()-(COUNTIF(A:A,"TYA")-1),COLUMN())):INDIRECT(ADDRESS(ROW()-1,COLUMN()))),                                    IF(AND(A1439="SVOL",ISNUMBER(FIND(" Govt",C1439))),"", IF(AND(A1439="SVOL",ISNUMBER(FIND(" Index",C1439))),J1439,                                    IF(ISNUMBER(N1439),Q1439*N1439,IF(ISNUMBER(R1439),J1439*R1439," "))))))</f>
        <v xml:space="preserve"> </v>
      </c>
      <c r="AB1439" s="8" t="s">
        <v>4216</v>
      </c>
      <c r="AG1439" s="17" t="s">
        <v>6276</v>
      </c>
    </row>
    <row r="1440" spans="1:33" x14ac:dyDescent="0.35">
      <c r="A1440" t="s">
        <v>1560</v>
      </c>
      <c r="B1440" t="s">
        <v>2469</v>
      </c>
      <c r="C1440" t="s">
        <v>2470</v>
      </c>
      <c r="D1440" t="s">
        <v>2471</v>
      </c>
      <c r="E1440" t="s">
        <v>2472</v>
      </c>
      <c r="F1440" t="s">
        <v>2473</v>
      </c>
      <c r="G1440" s="1">
        <v>2150.187003263743</v>
      </c>
      <c r="H1440" s="1">
        <v>287.33999999999997</v>
      </c>
      <c r="I1440" s="2">
        <v>617834.73351780372</v>
      </c>
      <c r="J1440" s="3">
        <v>3.9122689075726169E-3</v>
      </c>
      <c r="K1440" s="4">
        <v>157922358.63999999</v>
      </c>
      <c r="L1440" s="5">
        <v>6850001</v>
      </c>
      <c r="M1440" s="6">
        <v>23.054355560000001</v>
      </c>
      <c r="N1440" s="7" t="str">
        <f>IF(ISNUMBER(_xll.BDP($C1440, "DELTA_MID")),_xll.BDP($C1440, "DELTA_MID")," ")</f>
        <v xml:space="preserve"> </v>
      </c>
      <c r="O1440" s="7" t="str">
        <f>IF(ISNUMBER(N1440),_xll.BDP($C1440, "OPT_UNDL_TICKER")," ")</f>
        <v xml:space="preserve"> </v>
      </c>
      <c r="P1440" s="8" t="str">
        <f>IF(ISNUMBER(N1440),_xll.BDP($C1440, "OPT_UNDL_PX")," ")</f>
        <v xml:space="preserve"> </v>
      </c>
      <c r="Q1440" s="7" t="str">
        <f t="shared" si="22"/>
        <v xml:space="preserve"> </v>
      </c>
      <c r="R1440" s="8" t="str">
        <f>IF(ISNUMBER(_xll.BDP($T1440&amp;" Index","DUR_ADJ_OAS_MID")),_xll.BDP($T1440&amp;" Index","DUR_ADJ_OAS_MID"),IF(ISNUMBER(_xll.BDP($T1440&amp;" Govt","DUR_ADJ_OAS_MID")),_xll.BDP($T1440&amp;" Govt","DUR_ADJ_OAS_MID")," "))</f>
        <v xml:space="preserve"> </v>
      </c>
      <c r="S1440" s="7" t="str">
        <f ca="1">IF(AND(A1439="SVOL",C1439="Cash"),                                     SUM(INDIRECT(ADDRESS(ROW()-(COUNTIF(A:A,"SVOL")),COLUMN())):INDIRECT(ADDRESS(ROW()-1,COLUMN()))),                                    IF(AND(A1440="TYA",C1440="Cash"), SUM(INDIRECT(ADDRESS(ROW()-(COUNTIF(A:A,"TYA")-1),COLUMN())):INDIRECT(ADDRESS(ROW()-1,COLUMN()))),                                    IF(AND(A1440="SVOL",ISNUMBER(FIND(" Govt",C1440))),"", IF(AND(A1440="SVOL",ISNUMBER(FIND(" Index",C1440))),J1440,                                    IF(ISNUMBER(N1440),Q1440*N1440,IF(ISNUMBER(R1440),J1440*R1440," "))))))</f>
        <v xml:space="preserve"> </v>
      </c>
      <c r="AB1440" s="8" t="s">
        <v>4216</v>
      </c>
      <c r="AG1440" s="17" t="s">
        <v>6276</v>
      </c>
    </row>
    <row r="1441" spans="1:33" x14ac:dyDescent="0.35">
      <c r="A1441" t="s">
        <v>1560</v>
      </c>
      <c r="B1441" t="s">
        <v>2474</v>
      </c>
      <c r="C1441" t="s">
        <v>2475</v>
      </c>
      <c r="D1441" t="s">
        <v>2476</v>
      </c>
      <c r="E1441" t="s">
        <v>2477</v>
      </c>
      <c r="F1441" t="s">
        <v>2478</v>
      </c>
      <c r="G1441" s="1">
        <v>41888.603577690563</v>
      </c>
      <c r="H1441" s="1">
        <v>19.239999999999998</v>
      </c>
      <c r="I1441" s="2">
        <v>805936.73283476627</v>
      </c>
      <c r="J1441" s="3">
        <v>5.1033732004470674E-3</v>
      </c>
      <c r="K1441" s="4">
        <v>157922358.63999999</v>
      </c>
      <c r="L1441" s="5">
        <v>6850001</v>
      </c>
      <c r="M1441" s="6">
        <v>23.054355560000001</v>
      </c>
      <c r="N1441" s="7" t="str">
        <f>IF(ISNUMBER(_xll.BDP($C1441, "DELTA_MID")),_xll.BDP($C1441, "DELTA_MID")," ")</f>
        <v xml:space="preserve"> </v>
      </c>
      <c r="O1441" s="7" t="str">
        <f>IF(ISNUMBER(N1441),_xll.BDP($C1441, "OPT_UNDL_TICKER")," ")</f>
        <v xml:space="preserve"> </v>
      </c>
      <c r="P1441" s="8" t="str">
        <f>IF(ISNUMBER(N1441),_xll.BDP($C1441, "OPT_UNDL_PX")," ")</f>
        <v xml:space="preserve"> </v>
      </c>
      <c r="Q1441" s="7" t="str">
        <f t="shared" si="22"/>
        <v xml:space="preserve"> </v>
      </c>
      <c r="R1441" s="8" t="str">
        <f>IF(ISNUMBER(_xll.BDP($T1441&amp;" Index","DUR_ADJ_OAS_MID")),_xll.BDP($T1441&amp;" Index","DUR_ADJ_OAS_MID"),IF(ISNUMBER(_xll.BDP($T1441&amp;" Govt","DUR_ADJ_OAS_MID")),_xll.BDP($T1441&amp;" Govt","DUR_ADJ_OAS_MID")," "))</f>
        <v xml:space="preserve"> </v>
      </c>
      <c r="S1441" s="7" t="str">
        <f ca="1">IF(AND(A1440="SVOL",C1440="Cash"),                                     SUM(INDIRECT(ADDRESS(ROW()-(COUNTIF(A:A,"SVOL")),COLUMN())):INDIRECT(ADDRESS(ROW()-1,COLUMN()))),                                    IF(AND(A1441="TYA",C1441="Cash"), SUM(INDIRECT(ADDRESS(ROW()-(COUNTIF(A:A,"TYA")-1),COLUMN())):INDIRECT(ADDRESS(ROW()-1,COLUMN()))),                                    IF(AND(A1441="SVOL",ISNUMBER(FIND(" Govt",C1441))),"", IF(AND(A1441="SVOL",ISNUMBER(FIND(" Index",C1441))),J1441,                                    IF(ISNUMBER(N1441),Q1441*N1441,IF(ISNUMBER(R1441),J1441*R1441," "))))))</f>
        <v xml:space="preserve"> </v>
      </c>
      <c r="AB1441" s="8" t="s">
        <v>4216</v>
      </c>
      <c r="AG1441" s="17" t="s">
        <v>6276</v>
      </c>
    </row>
    <row r="1442" spans="1:33" x14ac:dyDescent="0.35">
      <c r="A1442" t="s">
        <v>1560</v>
      </c>
      <c r="B1442" t="s">
        <v>2479</v>
      </c>
      <c r="C1442" t="s">
        <v>2480</v>
      </c>
      <c r="D1442" t="s">
        <v>2481</v>
      </c>
      <c r="E1442" t="s">
        <v>2482</v>
      </c>
      <c r="F1442" t="s">
        <v>2483</v>
      </c>
      <c r="G1442" s="1">
        <v>1266.814464676833</v>
      </c>
      <c r="H1442" s="1">
        <v>186.24</v>
      </c>
      <c r="I1442" s="2">
        <v>235931.52590141329</v>
      </c>
      <c r="J1442" s="3">
        <v>1.493971644884326E-3</v>
      </c>
      <c r="K1442" s="4">
        <v>157922358.63999999</v>
      </c>
      <c r="L1442" s="5">
        <v>6850001</v>
      </c>
      <c r="M1442" s="6">
        <v>23.054355560000001</v>
      </c>
      <c r="N1442" s="7" t="str">
        <f>IF(ISNUMBER(_xll.BDP($C1442, "DELTA_MID")),_xll.BDP($C1442, "DELTA_MID")," ")</f>
        <v xml:space="preserve"> </v>
      </c>
      <c r="O1442" s="7" t="str">
        <f>IF(ISNUMBER(N1442),_xll.BDP($C1442, "OPT_UNDL_TICKER")," ")</f>
        <v xml:space="preserve"> </v>
      </c>
      <c r="P1442" s="8" t="str">
        <f>IF(ISNUMBER(N1442),_xll.BDP($C1442, "OPT_UNDL_PX")," ")</f>
        <v xml:space="preserve"> </v>
      </c>
      <c r="Q1442" s="7" t="str">
        <f t="shared" si="22"/>
        <v xml:space="preserve"> </v>
      </c>
      <c r="R1442" s="8" t="str">
        <f>IF(ISNUMBER(_xll.BDP($T1442&amp;" Index","DUR_ADJ_OAS_MID")),_xll.BDP($T1442&amp;" Index","DUR_ADJ_OAS_MID"),IF(ISNUMBER(_xll.BDP($T1442&amp;" Govt","DUR_ADJ_OAS_MID")),_xll.BDP($T1442&amp;" Govt","DUR_ADJ_OAS_MID")," "))</f>
        <v xml:space="preserve"> </v>
      </c>
      <c r="S1442" s="7" t="str">
        <f ca="1">IF(AND(A1441="SVOL",C1441="Cash"),                                     SUM(INDIRECT(ADDRESS(ROW()-(COUNTIF(A:A,"SVOL")),COLUMN())):INDIRECT(ADDRESS(ROW()-1,COLUMN()))),                                    IF(AND(A1442="TYA",C1442="Cash"), SUM(INDIRECT(ADDRESS(ROW()-(COUNTIF(A:A,"TYA")-1),COLUMN())):INDIRECT(ADDRESS(ROW()-1,COLUMN()))),                                    IF(AND(A1442="SVOL",ISNUMBER(FIND(" Govt",C1442))),"", IF(AND(A1442="SVOL",ISNUMBER(FIND(" Index",C1442))),J1442,                                    IF(ISNUMBER(N1442),Q1442*N1442,IF(ISNUMBER(R1442),J1442*R1442," "))))))</f>
        <v xml:space="preserve"> </v>
      </c>
      <c r="AB1442" s="8" t="s">
        <v>4216</v>
      </c>
      <c r="AG1442" s="17" t="s">
        <v>6276</v>
      </c>
    </row>
    <row r="1443" spans="1:33" x14ac:dyDescent="0.35">
      <c r="A1443" t="s">
        <v>1560</v>
      </c>
      <c r="B1443" t="s">
        <v>2484</v>
      </c>
      <c r="C1443" t="s">
        <v>2485</v>
      </c>
      <c r="D1443" t="s">
        <v>2486</v>
      </c>
      <c r="E1443" t="s">
        <v>2487</v>
      </c>
      <c r="F1443" t="s">
        <v>2488</v>
      </c>
      <c r="G1443" s="1">
        <v>1083.5874683490531</v>
      </c>
      <c r="H1443" s="1">
        <v>106.34</v>
      </c>
      <c r="I1443" s="2">
        <v>115228.69138423829</v>
      </c>
      <c r="J1443" s="3">
        <v>7.2965406783794169E-4</v>
      </c>
      <c r="K1443" s="4">
        <v>157922358.63999999</v>
      </c>
      <c r="L1443" s="5">
        <v>6850001</v>
      </c>
      <c r="M1443" s="6">
        <v>23.054355560000001</v>
      </c>
      <c r="N1443" s="7" t="str">
        <f>IF(ISNUMBER(_xll.BDP($C1443, "DELTA_MID")),_xll.BDP($C1443, "DELTA_MID")," ")</f>
        <v xml:space="preserve"> </v>
      </c>
      <c r="O1443" s="7" t="str">
        <f>IF(ISNUMBER(N1443),_xll.BDP($C1443, "OPT_UNDL_TICKER")," ")</f>
        <v xml:space="preserve"> </v>
      </c>
      <c r="P1443" s="8" t="str">
        <f>IF(ISNUMBER(N1443),_xll.BDP($C1443, "OPT_UNDL_PX")," ")</f>
        <v xml:space="preserve"> </v>
      </c>
      <c r="Q1443" s="7" t="str">
        <f t="shared" si="22"/>
        <v xml:space="preserve"> </v>
      </c>
      <c r="R1443" s="8" t="str">
        <f>IF(ISNUMBER(_xll.BDP($T1443&amp;" Index","DUR_ADJ_OAS_MID")),_xll.BDP($T1443&amp;" Index","DUR_ADJ_OAS_MID"),IF(ISNUMBER(_xll.BDP($T1443&amp;" Govt","DUR_ADJ_OAS_MID")),_xll.BDP($T1443&amp;" Govt","DUR_ADJ_OAS_MID")," "))</f>
        <v xml:space="preserve"> </v>
      </c>
      <c r="S1443" s="7" t="str">
        <f ca="1">IF(AND(A1442="SVOL",C1442="Cash"),                                     SUM(INDIRECT(ADDRESS(ROW()-(COUNTIF(A:A,"SVOL")),COLUMN())):INDIRECT(ADDRESS(ROW()-1,COLUMN()))),                                    IF(AND(A1443="TYA",C1443="Cash"), SUM(INDIRECT(ADDRESS(ROW()-(COUNTIF(A:A,"TYA")-1),COLUMN())):INDIRECT(ADDRESS(ROW()-1,COLUMN()))),                                    IF(AND(A1443="SVOL",ISNUMBER(FIND(" Govt",C1443))),"", IF(AND(A1443="SVOL",ISNUMBER(FIND(" Index",C1443))),J1443,                                    IF(ISNUMBER(N1443),Q1443*N1443,IF(ISNUMBER(R1443),J1443*R1443," "))))))</f>
        <v xml:space="preserve"> </v>
      </c>
      <c r="AB1443" s="8" t="s">
        <v>4216</v>
      </c>
      <c r="AG1443" s="17" t="s">
        <v>6276</v>
      </c>
    </row>
    <row r="1444" spans="1:33" x14ac:dyDescent="0.35">
      <c r="A1444" t="s">
        <v>1560</v>
      </c>
      <c r="B1444" t="s">
        <v>2489</v>
      </c>
      <c r="C1444" t="s">
        <v>2490</v>
      </c>
      <c r="D1444" t="s">
        <v>2491</v>
      </c>
      <c r="E1444" t="s">
        <v>2492</v>
      </c>
      <c r="F1444" t="s">
        <v>2493</v>
      </c>
      <c r="G1444" s="1">
        <v>558.17495570052006</v>
      </c>
      <c r="H1444" s="1">
        <v>149.24</v>
      </c>
      <c r="I1444" s="2">
        <v>83302.030388745625</v>
      </c>
      <c r="J1444" s="3">
        <v>5.2748724820303016E-4</v>
      </c>
      <c r="K1444" s="4">
        <v>157922358.63999999</v>
      </c>
      <c r="L1444" s="5">
        <v>6850001</v>
      </c>
      <c r="M1444" s="6">
        <v>23.054355560000001</v>
      </c>
      <c r="N1444" s="7" t="str">
        <f>IF(ISNUMBER(_xll.BDP($C1444, "DELTA_MID")),_xll.BDP($C1444, "DELTA_MID")," ")</f>
        <v xml:space="preserve"> </v>
      </c>
      <c r="O1444" s="7" t="str">
        <f>IF(ISNUMBER(N1444),_xll.BDP($C1444, "OPT_UNDL_TICKER")," ")</f>
        <v xml:space="preserve"> </v>
      </c>
      <c r="P1444" s="8" t="str">
        <f>IF(ISNUMBER(N1444),_xll.BDP($C1444, "OPT_UNDL_PX")," ")</f>
        <v xml:space="preserve"> </v>
      </c>
      <c r="Q1444" s="7" t="str">
        <f t="shared" si="22"/>
        <v xml:space="preserve"> </v>
      </c>
      <c r="R1444" s="8" t="str">
        <f>IF(ISNUMBER(_xll.BDP($T1444&amp;" Index","DUR_ADJ_OAS_MID")),_xll.BDP($T1444&amp;" Index","DUR_ADJ_OAS_MID"),IF(ISNUMBER(_xll.BDP($T1444&amp;" Govt","DUR_ADJ_OAS_MID")),_xll.BDP($T1444&amp;" Govt","DUR_ADJ_OAS_MID")," "))</f>
        <v xml:space="preserve"> </v>
      </c>
      <c r="S1444" s="7" t="str">
        <f ca="1">IF(AND(A1443="SVOL",C1443="Cash"),                                     SUM(INDIRECT(ADDRESS(ROW()-(COUNTIF(A:A,"SVOL")),COLUMN())):INDIRECT(ADDRESS(ROW()-1,COLUMN()))),                                    IF(AND(A1444="TYA",C1444="Cash"), SUM(INDIRECT(ADDRESS(ROW()-(COUNTIF(A:A,"TYA")-1),COLUMN())):INDIRECT(ADDRESS(ROW()-1,COLUMN()))),                                    IF(AND(A1444="SVOL",ISNUMBER(FIND(" Govt",C1444))),"", IF(AND(A1444="SVOL",ISNUMBER(FIND(" Index",C1444))),J1444,                                    IF(ISNUMBER(N1444),Q1444*N1444,IF(ISNUMBER(R1444),J1444*R1444," "))))))</f>
        <v xml:space="preserve"> </v>
      </c>
      <c r="AB1444" s="8" t="s">
        <v>4216</v>
      </c>
      <c r="AG1444" s="17" t="s">
        <v>6276</v>
      </c>
    </row>
    <row r="1445" spans="1:33" x14ac:dyDescent="0.35">
      <c r="A1445" t="s">
        <v>1560</v>
      </c>
      <c r="B1445" t="s">
        <v>2494</v>
      </c>
      <c r="C1445" t="s">
        <v>2495</v>
      </c>
      <c r="D1445" t="s">
        <v>2496</v>
      </c>
      <c r="E1445" t="s">
        <v>2497</v>
      </c>
      <c r="F1445" t="s">
        <v>2498</v>
      </c>
      <c r="G1445" s="1">
        <v>19640.477897757861</v>
      </c>
      <c r="H1445" s="1">
        <v>79.849999999999994</v>
      </c>
      <c r="I1445" s="2">
        <v>1568292.1601359651</v>
      </c>
      <c r="J1445" s="3">
        <v>9.9307797429181392E-3</v>
      </c>
      <c r="K1445" s="4">
        <v>157922358.63999999</v>
      </c>
      <c r="L1445" s="5">
        <v>6850001</v>
      </c>
      <c r="M1445" s="6">
        <v>23.054355560000001</v>
      </c>
      <c r="N1445" s="7" t="str">
        <f>IF(ISNUMBER(_xll.BDP($C1445, "DELTA_MID")),_xll.BDP($C1445, "DELTA_MID")," ")</f>
        <v xml:space="preserve"> </v>
      </c>
      <c r="O1445" s="7" t="str">
        <f>IF(ISNUMBER(N1445),_xll.BDP($C1445, "OPT_UNDL_TICKER")," ")</f>
        <v xml:space="preserve"> </v>
      </c>
      <c r="P1445" s="8" t="str">
        <f>IF(ISNUMBER(N1445),_xll.BDP($C1445, "OPT_UNDL_PX")," ")</f>
        <v xml:space="preserve"> </v>
      </c>
      <c r="Q1445" s="7" t="str">
        <f t="shared" si="22"/>
        <v xml:space="preserve"> </v>
      </c>
      <c r="R1445" s="8" t="str">
        <f>IF(ISNUMBER(_xll.BDP($T1445&amp;" Index","DUR_ADJ_OAS_MID")),_xll.BDP($T1445&amp;" Index","DUR_ADJ_OAS_MID"),IF(ISNUMBER(_xll.BDP($T1445&amp;" Govt","DUR_ADJ_OAS_MID")),_xll.BDP($T1445&amp;" Govt","DUR_ADJ_OAS_MID")," "))</f>
        <v xml:space="preserve"> </v>
      </c>
      <c r="S1445" s="7" t="str">
        <f ca="1">IF(AND(A1444="SVOL",C1444="Cash"),                                     SUM(INDIRECT(ADDRESS(ROW()-(COUNTIF(A:A,"SVOL")),COLUMN())):INDIRECT(ADDRESS(ROW()-1,COLUMN()))),                                    IF(AND(A1445="TYA",C1445="Cash"), SUM(INDIRECT(ADDRESS(ROW()-(COUNTIF(A:A,"TYA")-1),COLUMN())):INDIRECT(ADDRESS(ROW()-1,COLUMN()))),                                    IF(AND(A1445="SVOL",ISNUMBER(FIND(" Govt",C1445))),"", IF(AND(A1445="SVOL",ISNUMBER(FIND(" Index",C1445))),J1445,                                    IF(ISNUMBER(N1445),Q1445*N1445,IF(ISNUMBER(R1445),J1445*R1445," "))))))</f>
        <v xml:space="preserve"> </v>
      </c>
      <c r="AB1445" s="8" t="s">
        <v>4216</v>
      </c>
      <c r="AG1445" s="17" t="s">
        <v>6276</v>
      </c>
    </row>
    <row r="1446" spans="1:33" x14ac:dyDescent="0.35">
      <c r="A1446" t="s">
        <v>1560</v>
      </c>
      <c r="B1446" t="s">
        <v>2499</v>
      </c>
      <c r="C1446" t="s">
        <v>2500</v>
      </c>
      <c r="D1446" t="s">
        <v>2501</v>
      </c>
      <c r="E1446" t="s">
        <v>2502</v>
      </c>
      <c r="F1446" t="s">
        <v>2503</v>
      </c>
      <c r="G1446" s="1">
        <v>7645.7834692803854</v>
      </c>
      <c r="H1446" s="1">
        <v>211.8</v>
      </c>
      <c r="I1446" s="2">
        <v>1619376.9387935861</v>
      </c>
      <c r="J1446" s="3">
        <v>1.0254260085395E-2</v>
      </c>
      <c r="K1446" s="4">
        <v>157922358.63999999</v>
      </c>
      <c r="L1446" s="5">
        <v>6850001</v>
      </c>
      <c r="M1446" s="6">
        <v>23.054355560000001</v>
      </c>
      <c r="N1446" s="7" t="str">
        <f>IF(ISNUMBER(_xll.BDP($C1446, "DELTA_MID")),_xll.BDP($C1446, "DELTA_MID")," ")</f>
        <v xml:space="preserve"> </v>
      </c>
      <c r="O1446" s="7" t="str">
        <f>IF(ISNUMBER(N1446),_xll.BDP($C1446, "OPT_UNDL_TICKER")," ")</f>
        <v xml:space="preserve"> </v>
      </c>
      <c r="P1446" s="8" t="str">
        <f>IF(ISNUMBER(N1446),_xll.BDP($C1446, "OPT_UNDL_PX")," ")</f>
        <v xml:space="preserve"> </v>
      </c>
      <c r="Q1446" s="7" t="str">
        <f t="shared" si="22"/>
        <v xml:space="preserve"> </v>
      </c>
      <c r="R1446" s="8" t="str">
        <f>IF(ISNUMBER(_xll.BDP($T1446&amp;" Index","DUR_ADJ_OAS_MID")),_xll.BDP($T1446&amp;" Index","DUR_ADJ_OAS_MID"),IF(ISNUMBER(_xll.BDP($T1446&amp;" Govt","DUR_ADJ_OAS_MID")),_xll.BDP($T1446&amp;" Govt","DUR_ADJ_OAS_MID")," "))</f>
        <v xml:space="preserve"> </v>
      </c>
      <c r="S1446" s="7" t="str">
        <f ca="1">IF(AND(A1445="SVOL",C1445="Cash"),                                     SUM(INDIRECT(ADDRESS(ROW()-(COUNTIF(A:A,"SVOL")),COLUMN())):INDIRECT(ADDRESS(ROW()-1,COLUMN()))),                                    IF(AND(A1446="TYA",C1446="Cash"), SUM(INDIRECT(ADDRESS(ROW()-(COUNTIF(A:A,"TYA")-1),COLUMN())):INDIRECT(ADDRESS(ROW()-1,COLUMN()))),                                    IF(AND(A1446="SVOL",ISNUMBER(FIND(" Govt",C1446))),"", IF(AND(A1446="SVOL",ISNUMBER(FIND(" Index",C1446))),J1446,                                    IF(ISNUMBER(N1446),Q1446*N1446,IF(ISNUMBER(R1446),J1446*R1446," "))))))</f>
        <v xml:space="preserve"> </v>
      </c>
      <c r="AB1446" s="8" t="s">
        <v>4216</v>
      </c>
      <c r="AG1446" s="17" t="s">
        <v>6276</v>
      </c>
    </row>
    <row r="1447" spans="1:33" x14ac:dyDescent="0.35">
      <c r="A1447" t="s">
        <v>1560</v>
      </c>
      <c r="B1447" t="s">
        <v>2504</v>
      </c>
      <c r="C1447" t="s">
        <v>2505</v>
      </c>
      <c r="D1447" t="s">
        <v>2506</v>
      </c>
      <c r="E1447" t="s">
        <v>2507</v>
      </c>
      <c r="G1447" s="1">
        <v>25701.529862375472</v>
      </c>
      <c r="H1447" s="1">
        <v>6.0606332000000007</v>
      </c>
      <c r="I1447" s="2">
        <v>155767.5451747042</v>
      </c>
      <c r="J1447" s="3">
        <v>9.8635523504174687E-4</v>
      </c>
      <c r="K1447" s="4">
        <v>157922358.63999999</v>
      </c>
      <c r="L1447" s="5">
        <v>6850001</v>
      </c>
      <c r="M1447" s="6">
        <v>23.054355560000001</v>
      </c>
      <c r="N1447" s="7" t="str">
        <f>IF(ISNUMBER(_xll.BDP($C1447, "DELTA_MID")),_xll.BDP($C1447, "DELTA_MID")," ")</f>
        <v xml:space="preserve"> </v>
      </c>
      <c r="O1447" s="7" t="str">
        <f>IF(ISNUMBER(N1447),_xll.BDP($C1447, "OPT_UNDL_TICKER")," ")</f>
        <v xml:space="preserve"> </v>
      </c>
      <c r="P1447" s="8" t="str">
        <f>IF(ISNUMBER(N1447),_xll.BDP($C1447, "OPT_UNDL_PX")," ")</f>
        <v xml:space="preserve"> </v>
      </c>
      <c r="Q1447" s="7" t="str">
        <f t="shared" si="22"/>
        <v xml:space="preserve"> </v>
      </c>
      <c r="R1447" s="8" t="str">
        <f>IF(ISNUMBER(_xll.BDP($T1447&amp;" Index","DUR_ADJ_OAS_MID")),_xll.BDP($T1447&amp;" Index","DUR_ADJ_OAS_MID"),IF(ISNUMBER(_xll.BDP($T1447&amp;" Govt","DUR_ADJ_OAS_MID")),_xll.BDP($T1447&amp;" Govt","DUR_ADJ_OAS_MID")," "))</f>
        <v xml:space="preserve"> </v>
      </c>
      <c r="S1447" s="7" t="str">
        <f ca="1">IF(AND(A1446="SVOL",C1446="Cash"),                                     SUM(INDIRECT(ADDRESS(ROW()-(COUNTIF(A:A,"SVOL")),COLUMN())):INDIRECT(ADDRESS(ROW()-1,COLUMN()))),                                    IF(AND(A1447="TYA",C1447="Cash"), SUM(INDIRECT(ADDRESS(ROW()-(COUNTIF(A:A,"TYA")-1),COLUMN())):INDIRECT(ADDRESS(ROW()-1,COLUMN()))),                                    IF(AND(A1447="SVOL",ISNUMBER(FIND(" Govt",C1447))),"", IF(AND(A1447="SVOL",ISNUMBER(FIND(" Index",C1447))),J1447,                                    IF(ISNUMBER(N1447),Q1447*N1447,IF(ISNUMBER(R1447),J1447*R1447," "))))))</f>
        <v xml:space="preserve"> </v>
      </c>
      <c r="AB1447" s="8" t="s">
        <v>4216</v>
      </c>
      <c r="AG1447" s="17" t="s">
        <v>6276</v>
      </c>
    </row>
    <row r="1448" spans="1:33" x14ac:dyDescent="0.35">
      <c r="A1448" t="s">
        <v>1560</v>
      </c>
      <c r="B1448" t="s">
        <v>2508</v>
      </c>
      <c r="C1448" t="s">
        <v>2509</v>
      </c>
      <c r="D1448" t="s">
        <v>2510</v>
      </c>
      <c r="E1448" t="s">
        <v>2511</v>
      </c>
      <c r="G1448" s="1">
        <v>2523.9215388197431</v>
      </c>
      <c r="H1448" s="1">
        <v>155.03565</v>
      </c>
      <c r="I1448" s="2">
        <v>391297.81631991902</v>
      </c>
      <c r="J1448" s="3">
        <v>2.477786044292322E-3</v>
      </c>
      <c r="K1448" s="4">
        <v>157922358.63999999</v>
      </c>
      <c r="L1448" s="5">
        <v>6850001</v>
      </c>
      <c r="M1448" s="6">
        <v>23.054355560000001</v>
      </c>
      <c r="N1448" s="7" t="str">
        <f>IF(ISNUMBER(_xll.BDP($C1448, "DELTA_MID")),_xll.BDP($C1448, "DELTA_MID")," ")</f>
        <v xml:space="preserve"> </v>
      </c>
      <c r="O1448" s="7" t="str">
        <f>IF(ISNUMBER(N1448),_xll.BDP($C1448, "OPT_UNDL_TICKER")," ")</f>
        <v xml:space="preserve"> </v>
      </c>
      <c r="P1448" s="8" t="str">
        <f>IF(ISNUMBER(N1448),_xll.BDP($C1448, "OPT_UNDL_PX")," ")</f>
        <v xml:space="preserve"> </v>
      </c>
      <c r="Q1448" s="7" t="str">
        <f t="shared" si="22"/>
        <v xml:space="preserve"> </v>
      </c>
      <c r="R1448" s="8" t="str">
        <f>IF(ISNUMBER(_xll.BDP($T1448&amp;" Index","DUR_ADJ_OAS_MID")),_xll.BDP($T1448&amp;" Index","DUR_ADJ_OAS_MID"),IF(ISNUMBER(_xll.BDP($T1448&amp;" Govt","DUR_ADJ_OAS_MID")),_xll.BDP($T1448&amp;" Govt","DUR_ADJ_OAS_MID")," "))</f>
        <v xml:space="preserve"> </v>
      </c>
      <c r="S1448" s="7" t="str">
        <f ca="1">IF(AND(A1447="SVOL",C1447="Cash"),                                     SUM(INDIRECT(ADDRESS(ROW()-(COUNTIF(A:A,"SVOL")),COLUMN())):INDIRECT(ADDRESS(ROW()-1,COLUMN()))),                                    IF(AND(A1448="TYA",C1448="Cash"), SUM(INDIRECT(ADDRESS(ROW()-(COUNTIF(A:A,"TYA")-1),COLUMN())):INDIRECT(ADDRESS(ROW()-1,COLUMN()))),                                    IF(AND(A1448="SVOL",ISNUMBER(FIND(" Govt",C1448))),"", IF(AND(A1448="SVOL",ISNUMBER(FIND(" Index",C1448))),J1448,                                    IF(ISNUMBER(N1448),Q1448*N1448,IF(ISNUMBER(R1448),J1448*R1448," "))))))</f>
        <v xml:space="preserve"> </v>
      </c>
      <c r="AB1448" s="8" t="s">
        <v>4216</v>
      </c>
      <c r="AG1448" s="17" t="s">
        <v>6276</v>
      </c>
    </row>
    <row r="1449" spans="1:33" x14ac:dyDescent="0.35">
      <c r="A1449" t="s">
        <v>1560</v>
      </c>
      <c r="B1449" t="s">
        <v>2512</v>
      </c>
      <c r="C1449" t="s">
        <v>2513</v>
      </c>
      <c r="D1449" t="s">
        <v>2514</v>
      </c>
      <c r="E1449" t="s">
        <v>2515</v>
      </c>
      <c r="F1449" t="s">
        <v>2516</v>
      </c>
      <c r="G1449" s="1">
        <v>3002.010522615406</v>
      </c>
      <c r="H1449" s="1">
        <v>26.775103999999999</v>
      </c>
      <c r="I1449" s="2">
        <v>80379.143952121856</v>
      </c>
      <c r="J1449" s="3">
        <v>5.0897887192372971E-4</v>
      </c>
      <c r="K1449" s="4">
        <v>157922358.63999999</v>
      </c>
      <c r="L1449" s="5">
        <v>6850001</v>
      </c>
      <c r="M1449" s="6">
        <v>23.054355560000001</v>
      </c>
      <c r="N1449" s="7" t="str">
        <f>IF(ISNUMBER(_xll.BDP($C1449, "DELTA_MID")),_xll.BDP($C1449, "DELTA_MID")," ")</f>
        <v xml:space="preserve"> </v>
      </c>
      <c r="O1449" s="7" t="str">
        <f>IF(ISNUMBER(N1449),_xll.BDP($C1449, "OPT_UNDL_TICKER")," ")</f>
        <v xml:space="preserve"> </v>
      </c>
      <c r="P1449" s="8" t="str">
        <f>IF(ISNUMBER(N1449),_xll.BDP($C1449, "OPT_UNDL_PX")," ")</f>
        <v xml:space="preserve"> </v>
      </c>
      <c r="Q1449" s="7" t="str">
        <f t="shared" si="22"/>
        <v xml:space="preserve"> </v>
      </c>
      <c r="R1449" s="8" t="str">
        <f>IF(ISNUMBER(_xll.BDP($T1449&amp;" Index","DUR_ADJ_OAS_MID")),_xll.BDP($T1449&amp;" Index","DUR_ADJ_OAS_MID"),IF(ISNUMBER(_xll.BDP($T1449&amp;" Govt","DUR_ADJ_OAS_MID")),_xll.BDP($T1449&amp;" Govt","DUR_ADJ_OAS_MID")," "))</f>
        <v xml:space="preserve"> </v>
      </c>
      <c r="S1449" s="7" t="str">
        <f ca="1">IF(AND(A1448="SVOL",C1448="Cash"),                                     SUM(INDIRECT(ADDRESS(ROW()-(COUNTIF(A:A,"SVOL")),COLUMN())):INDIRECT(ADDRESS(ROW()-1,COLUMN()))),                                    IF(AND(A1449="TYA",C1449="Cash"), SUM(INDIRECT(ADDRESS(ROW()-(COUNTIF(A:A,"TYA")-1),COLUMN())):INDIRECT(ADDRESS(ROW()-1,COLUMN()))),                                    IF(AND(A1449="SVOL",ISNUMBER(FIND(" Govt",C1449))),"", IF(AND(A1449="SVOL",ISNUMBER(FIND(" Index",C1449))),J1449,                                    IF(ISNUMBER(N1449),Q1449*N1449,IF(ISNUMBER(R1449),J1449*R1449," "))))))</f>
        <v xml:space="preserve"> </v>
      </c>
      <c r="AB1449" s="8" t="s">
        <v>4216</v>
      </c>
      <c r="AG1449" s="17" t="s">
        <v>6276</v>
      </c>
    </row>
    <row r="1450" spans="1:33" x14ac:dyDescent="0.35">
      <c r="A1450" t="s">
        <v>1560</v>
      </c>
      <c r="B1450" t="s">
        <v>2517</v>
      </c>
      <c r="C1450" t="s">
        <v>2518</v>
      </c>
      <c r="D1450" t="s">
        <v>2519</v>
      </c>
      <c r="E1450" t="s">
        <v>2520</v>
      </c>
      <c r="G1450" s="1">
        <v>8092.323433840801</v>
      </c>
      <c r="H1450" s="1">
        <v>16.0946535</v>
      </c>
      <c r="I1450" s="2">
        <v>130243.1416775979</v>
      </c>
      <c r="J1450" s="3">
        <v>8.2472895414702056E-4</v>
      </c>
      <c r="K1450" s="4">
        <v>157922358.63999999</v>
      </c>
      <c r="L1450" s="5">
        <v>6850001</v>
      </c>
      <c r="M1450" s="6">
        <v>23.054355560000001</v>
      </c>
      <c r="N1450" s="7" t="str">
        <f>IF(ISNUMBER(_xll.BDP($C1450, "DELTA_MID")),_xll.BDP($C1450, "DELTA_MID")," ")</f>
        <v xml:space="preserve"> </v>
      </c>
      <c r="O1450" s="7" t="str">
        <f>IF(ISNUMBER(N1450),_xll.BDP($C1450, "OPT_UNDL_TICKER")," ")</f>
        <v xml:space="preserve"> </v>
      </c>
      <c r="P1450" s="8" t="str">
        <f>IF(ISNUMBER(N1450),_xll.BDP($C1450, "OPT_UNDL_PX")," ")</f>
        <v xml:space="preserve"> </v>
      </c>
      <c r="Q1450" s="7" t="str">
        <f t="shared" si="22"/>
        <v xml:space="preserve"> </v>
      </c>
      <c r="R1450" s="8" t="str">
        <f>IF(ISNUMBER(_xll.BDP($T1450&amp;" Index","DUR_ADJ_OAS_MID")),_xll.BDP($T1450&amp;" Index","DUR_ADJ_OAS_MID"),IF(ISNUMBER(_xll.BDP($T1450&amp;" Govt","DUR_ADJ_OAS_MID")),_xll.BDP($T1450&amp;" Govt","DUR_ADJ_OAS_MID")," "))</f>
        <v xml:space="preserve"> </v>
      </c>
      <c r="S1450" s="7" t="str">
        <f ca="1">IF(AND(A1449="SVOL",C1449="Cash"),                                     SUM(INDIRECT(ADDRESS(ROW()-(COUNTIF(A:A,"SVOL")),COLUMN())):INDIRECT(ADDRESS(ROW()-1,COLUMN()))),                                    IF(AND(A1450="TYA",C1450="Cash"), SUM(INDIRECT(ADDRESS(ROW()-(COUNTIF(A:A,"TYA")-1),COLUMN())):INDIRECT(ADDRESS(ROW()-1,COLUMN()))),                                    IF(AND(A1450="SVOL",ISNUMBER(FIND(" Govt",C1450))),"", IF(AND(A1450="SVOL",ISNUMBER(FIND(" Index",C1450))),J1450,                                    IF(ISNUMBER(N1450),Q1450*N1450,IF(ISNUMBER(R1450),J1450*R1450," "))))))</f>
        <v xml:space="preserve"> </v>
      </c>
      <c r="AB1450" s="8" t="s">
        <v>4216</v>
      </c>
      <c r="AG1450" s="17" t="s">
        <v>6276</v>
      </c>
    </row>
    <row r="1451" spans="1:33" x14ac:dyDescent="0.35">
      <c r="A1451" t="s">
        <v>1560</v>
      </c>
      <c r="B1451" t="s">
        <v>2521</v>
      </c>
      <c r="C1451" t="s">
        <v>2522</v>
      </c>
      <c r="D1451" t="s">
        <v>2523</v>
      </c>
      <c r="E1451" t="s">
        <v>2524</v>
      </c>
      <c r="F1451" t="s">
        <v>2525</v>
      </c>
      <c r="G1451" s="1">
        <v>5001.7329726033558</v>
      </c>
      <c r="H1451" s="1">
        <v>267.66000000000003</v>
      </c>
      <c r="I1451" s="2">
        <v>1338763.8474470139</v>
      </c>
      <c r="J1451" s="3">
        <v>8.4773546885711232E-3</v>
      </c>
      <c r="K1451" s="4">
        <v>157922358.63999999</v>
      </c>
      <c r="L1451" s="5">
        <v>6850001</v>
      </c>
      <c r="M1451" s="6">
        <v>23.054355560000001</v>
      </c>
      <c r="N1451" s="7" t="str">
        <f>IF(ISNUMBER(_xll.BDP($C1451, "DELTA_MID")),_xll.BDP($C1451, "DELTA_MID")," ")</f>
        <v xml:space="preserve"> </v>
      </c>
      <c r="O1451" s="7" t="str">
        <f>IF(ISNUMBER(N1451),_xll.BDP($C1451, "OPT_UNDL_TICKER")," ")</f>
        <v xml:space="preserve"> </v>
      </c>
      <c r="P1451" s="8" t="str">
        <f>IF(ISNUMBER(N1451),_xll.BDP($C1451, "OPT_UNDL_PX")," ")</f>
        <v xml:space="preserve"> </v>
      </c>
      <c r="Q1451" s="7" t="str">
        <f t="shared" si="22"/>
        <v xml:space="preserve"> </v>
      </c>
      <c r="R1451" s="8" t="str">
        <f>IF(ISNUMBER(_xll.BDP($T1451&amp;" Index","DUR_ADJ_OAS_MID")),_xll.BDP($T1451&amp;" Index","DUR_ADJ_OAS_MID"),IF(ISNUMBER(_xll.BDP($T1451&amp;" Govt","DUR_ADJ_OAS_MID")),_xll.BDP($T1451&amp;" Govt","DUR_ADJ_OAS_MID")," "))</f>
        <v xml:space="preserve"> </v>
      </c>
      <c r="S1451" s="7" t="str">
        <f ca="1">IF(AND(A1450="SVOL",C1450="Cash"),                                     SUM(INDIRECT(ADDRESS(ROW()-(COUNTIF(A:A,"SVOL")),COLUMN())):INDIRECT(ADDRESS(ROW()-1,COLUMN()))),                                    IF(AND(A1451="TYA",C1451="Cash"), SUM(INDIRECT(ADDRESS(ROW()-(COUNTIF(A:A,"TYA")-1),COLUMN())):INDIRECT(ADDRESS(ROW()-1,COLUMN()))),                                    IF(AND(A1451="SVOL",ISNUMBER(FIND(" Govt",C1451))),"", IF(AND(A1451="SVOL",ISNUMBER(FIND(" Index",C1451))),J1451,                                    IF(ISNUMBER(N1451),Q1451*N1451,IF(ISNUMBER(R1451),J1451*R1451," "))))))</f>
        <v xml:space="preserve"> </v>
      </c>
      <c r="AB1451" s="8" t="s">
        <v>4216</v>
      </c>
      <c r="AG1451" s="17" t="s">
        <v>6276</v>
      </c>
    </row>
    <row r="1452" spans="1:33" x14ac:dyDescent="0.35">
      <c r="A1452" t="s">
        <v>1560</v>
      </c>
      <c r="B1452" t="s">
        <v>2526</v>
      </c>
      <c r="C1452" t="s">
        <v>2527</v>
      </c>
      <c r="D1452" t="s">
        <v>2528</v>
      </c>
      <c r="E1452" t="s">
        <v>2529</v>
      </c>
      <c r="F1452" t="s">
        <v>2530</v>
      </c>
      <c r="G1452" s="1">
        <v>5174.0391545804732</v>
      </c>
      <c r="H1452" s="1">
        <v>66.14</v>
      </c>
      <c r="I1452" s="2">
        <v>342210.94968395249</v>
      </c>
      <c r="J1452" s="3">
        <v>2.16695693143779E-3</v>
      </c>
      <c r="K1452" s="4">
        <v>157922358.63999999</v>
      </c>
      <c r="L1452" s="5">
        <v>6850001</v>
      </c>
      <c r="M1452" s="6">
        <v>23.054355560000001</v>
      </c>
      <c r="N1452" s="7" t="str">
        <f>IF(ISNUMBER(_xll.BDP($C1452, "DELTA_MID")),_xll.BDP($C1452, "DELTA_MID")," ")</f>
        <v xml:space="preserve"> </v>
      </c>
      <c r="O1452" s="7" t="str">
        <f>IF(ISNUMBER(N1452),_xll.BDP($C1452, "OPT_UNDL_TICKER")," ")</f>
        <v xml:space="preserve"> </v>
      </c>
      <c r="P1452" s="8" t="str">
        <f>IF(ISNUMBER(N1452),_xll.BDP($C1452, "OPT_UNDL_PX")," ")</f>
        <v xml:space="preserve"> </v>
      </c>
      <c r="Q1452" s="7" t="str">
        <f t="shared" si="22"/>
        <v xml:space="preserve"> </v>
      </c>
      <c r="R1452" s="8" t="str">
        <f>IF(ISNUMBER(_xll.BDP($T1452&amp;" Index","DUR_ADJ_OAS_MID")),_xll.BDP($T1452&amp;" Index","DUR_ADJ_OAS_MID"),IF(ISNUMBER(_xll.BDP($T1452&amp;" Govt","DUR_ADJ_OAS_MID")),_xll.BDP($T1452&amp;" Govt","DUR_ADJ_OAS_MID")," "))</f>
        <v xml:space="preserve"> </v>
      </c>
      <c r="S1452" s="7" t="str">
        <f ca="1">IF(AND(A1451="SVOL",C1451="Cash"),                                     SUM(INDIRECT(ADDRESS(ROW()-(COUNTIF(A:A,"SVOL")),COLUMN())):INDIRECT(ADDRESS(ROW()-1,COLUMN()))),                                    IF(AND(A1452="TYA",C1452="Cash"), SUM(INDIRECT(ADDRESS(ROW()-(COUNTIF(A:A,"TYA")-1),COLUMN())):INDIRECT(ADDRESS(ROW()-1,COLUMN()))),                                    IF(AND(A1452="SVOL",ISNUMBER(FIND(" Govt",C1452))),"", IF(AND(A1452="SVOL",ISNUMBER(FIND(" Index",C1452))),J1452,                                    IF(ISNUMBER(N1452),Q1452*N1452,IF(ISNUMBER(R1452),J1452*R1452," "))))))</f>
        <v xml:space="preserve"> </v>
      </c>
      <c r="AB1452" s="8" t="s">
        <v>4216</v>
      </c>
      <c r="AG1452" s="17" t="s">
        <v>6276</v>
      </c>
    </row>
    <row r="1453" spans="1:33" x14ac:dyDescent="0.35">
      <c r="A1453" t="s">
        <v>1560</v>
      </c>
      <c r="B1453" t="s">
        <v>2531</v>
      </c>
      <c r="C1453" t="s">
        <v>2532</v>
      </c>
      <c r="D1453" t="s">
        <v>2533</v>
      </c>
      <c r="E1453" t="s">
        <v>2534</v>
      </c>
      <c r="F1453" t="s">
        <v>2535</v>
      </c>
      <c r="G1453" s="1">
        <v>5602.3777618897857</v>
      </c>
      <c r="H1453" s="1">
        <v>164.11</v>
      </c>
      <c r="I1453" s="2">
        <v>919406.21450373286</v>
      </c>
      <c r="J1453" s="3">
        <v>5.8218875555146217E-3</v>
      </c>
      <c r="K1453" s="4">
        <v>157922358.63999999</v>
      </c>
      <c r="L1453" s="5">
        <v>6850001</v>
      </c>
      <c r="M1453" s="6">
        <v>23.054355560000001</v>
      </c>
      <c r="N1453" s="7" t="str">
        <f>IF(ISNUMBER(_xll.BDP($C1453, "DELTA_MID")),_xll.BDP($C1453, "DELTA_MID")," ")</f>
        <v xml:space="preserve"> </v>
      </c>
      <c r="O1453" s="7" t="str">
        <f>IF(ISNUMBER(N1453),_xll.BDP($C1453, "OPT_UNDL_TICKER")," ")</f>
        <v xml:space="preserve"> </v>
      </c>
      <c r="P1453" s="8" t="str">
        <f>IF(ISNUMBER(N1453),_xll.BDP($C1453, "OPT_UNDL_PX")," ")</f>
        <v xml:space="preserve"> </v>
      </c>
      <c r="Q1453" s="7" t="str">
        <f t="shared" si="22"/>
        <v xml:space="preserve"> </v>
      </c>
      <c r="R1453" s="8" t="str">
        <f>IF(ISNUMBER(_xll.BDP($T1453&amp;" Index","DUR_ADJ_OAS_MID")),_xll.BDP($T1453&amp;" Index","DUR_ADJ_OAS_MID"),IF(ISNUMBER(_xll.BDP($T1453&amp;" Govt","DUR_ADJ_OAS_MID")),_xll.BDP($T1453&amp;" Govt","DUR_ADJ_OAS_MID")," "))</f>
        <v xml:space="preserve"> </v>
      </c>
      <c r="S1453" s="7" t="str">
        <f ca="1">IF(AND(A1452="SVOL",C1452="Cash"),                                     SUM(INDIRECT(ADDRESS(ROW()-(COUNTIF(A:A,"SVOL")),COLUMN())):INDIRECT(ADDRESS(ROW()-1,COLUMN()))),                                    IF(AND(A1453="TYA",C1453="Cash"), SUM(INDIRECT(ADDRESS(ROW()-(COUNTIF(A:A,"TYA")-1),COLUMN())):INDIRECT(ADDRESS(ROW()-1,COLUMN()))),                                    IF(AND(A1453="SVOL",ISNUMBER(FIND(" Govt",C1453))),"", IF(AND(A1453="SVOL",ISNUMBER(FIND(" Index",C1453))),J1453,                                    IF(ISNUMBER(N1453),Q1453*N1453,IF(ISNUMBER(R1453),J1453*R1453," "))))))</f>
        <v xml:space="preserve"> </v>
      </c>
      <c r="AB1453" s="8" t="s">
        <v>4216</v>
      </c>
      <c r="AG1453" s="17" t="s">
        <v>6276</v>
      </c>
    </row>
    <row r="1454" spans="1:33" x14ac:dyDescent="0.35">
      <c r="A1454" t="s">
        <v>1560</v>
      </c>
      <c r="B1454" t="s">
        <v>2536</v>
      </c>
      <c r="C1454" t="s">
        <v>2537</v>
      </c>
      <c r="D1454" t="s">
        <v>2538</v>
      </c>
      <c r="E1454" t="s">
        <v>2539</v>
      </c>
      <c r="G1454" s="1">
        <v>92.220210072259846</v>
      </c>
      <c r="H1454" s="1">
        <v>858.87299999999993</v>
      </c>
      <c r="I1454" s="2">
        <v>79205.448485392029</v>
      </c>
      <c r="J1454" s="3">
        <v>5.0154676745899464E-4</v>
      </c>
      <c r="K1454" s="4">
        <v>157922358.63999999</v>
      </c>
      <c r="L1454" s="5">
        <v>6850001</v>
      </c>
      <c r="M1454" s="6">
        <v>23.054355560000001</v>
      </c>
      <c r="N1454" s="7" t="str">
        <f>IF(ISNUMBER(_xll.BDP($C1454, "DELTA_MID")),_xll.BDP($C1454, "DELTA_MID")," ")</f>
        <v xml:space="preserve"> </v>
      </c>
      <c r="O1454" s="7" t="str">
        <f>IF(ISNUMBER(N1454),_xll.BDP($C1454, "OPT_UNDL_TICKER")," ")</f>
        <v xml:space="preserve"> </v>
      </c>
      <c r="P1454" s="8" t="str">
        <f>IF(ISNUMBER(N1454),_xll.BDP($C1454, "OPT_UNDL_PX")," ")</f>
        <v xml:space="preserve"> </v>
      </c>
      <c r="Q1454" s="7" t="str">
        <f t="shared" si="22"/>
        <v xml:space="preserve"> </v>
      </c>
      <c r="R1454" s="8" t="str">
        <f>IF(ISNUMBER(_xll.BDP($T1454&amp;" Index","DUR_ADJ_OAS_MID")),_xll.BDP($T1454&amp;" Index","DUR_ADJ_OAS_MID"),IF(ISNUMBER(_xll.BDP($T1454&amp;" Govt","DUR_ADJ_OAS_MID")),_xll.BDP($T1454&amp;" Govt","DUR_ADJ_OAS_MID")," "))</f>
        <v xml:space="preserve"> </v>
      </c>
      <c r="S1454" s="7" t="str">
        <f ca="1">IF(AND(A1453="SVOL",C1453="Cash"),                                     SUM(INDIRECT(ADDRESS(ROW()-(COUNTIF(A:A,"SVOL")),COLUMN())):INDIRECT(ADDRESS(ROW()-1,COLUMN()))),                                    IF(AND(A1454="TYA",C1454="Cash"), SUM(INDIRECT(ADDRESS(ROW()-(COUNTIF(A:A,"TYA")-1),COLUMN())):INDIRECT(ADDRESS(ROW()-1,COLUMN()))),                                    IF(AND(A1454="SVOL",ISNUMBER(FIND(" Govt",C1454))),"", IF(AND(A1454="SVOL",ISNUMBER(FIND(" Index",C1454))),J1454,                                    IF(ISNUMBER(N1454),Q1454*N1454,IF(ISNUMBER(R1454),J1454*R1454," "))))))</f>
        <v xml:space="preserve"> </v>
      </c>
      <c r="AB1454" s="8" t="s">
        <v>4216</v>
      </c>
      <c r="AG1454" s="17" t="s">
        <v>6276</v>
      </c>
    </row>
    <row r="1455" spans="1:33" x14ac:dyDescent="0.35">
      <c r="A1455" t="s">
        <v>1560</v>
      </c>
      <c r="B1455" t="s">
        <v>2540</v>
      </c>
      <c r="C1455" t="s">
        <v>2541</v>
      </c>
      <c r="D1455" t="s">
        <v>2542</v>
      </c>
      <c r="E1455" t="s">
        <v>2543</v>
      </c>
      <c r="F1455" t="s">
        <v>2544</v>
      </c>
      <c r="G1455" s="1">
        <v>2762.966030717575</v>
      </c>
      <c r="H1455" s="1">
        <v>37.424128000000003</v>
      </c>
      <c r="I1455" s="2">
        <v>103401.59439322641</v>
      </c>
      <c r="J1455" s="3">
        <v>6.5476222166198047E-4</v>
      </c>
      <c r="K1455" s="4">
        <v>157922358.63999999</v>
      </c>
      <c r="L1455" s="5">
        <v>6850001</v>
      </c>
      <c r="M1455" s="6">
        <v>23.054355560000001</v>
      </c>
      <c r="N1455" s="7" t="str">
        <f>IF(ISNUMBER(_xll.BDP($C1455, "DELTA_MID")),_xll.BDP($C1455, "DELTA_MID")," ")</f>
        <v xml:space="preserve"> </v>
      </c>
      <c r="O1455" s="7" t="str">
        <f>IF(ISNUMBER(N1455),_xll.BDP($C1455, "OPT_UNDL_TICKER")," ")</f>
        <v xml:space="preserve"> </v>
      </c>
      <c r="P1455" s="8" t="str">
        <f>IF(ISNUMBER(N1455),_xll.BDP($C1455, "OPT_UNDL_PX")," ")</f>
        <v xml:space="preserve"> </v>
      </c>
      <c r="Q1455" s="7" t="str">
        <f t="shared" si="22"/>
        <v xml:space="preserve"> </v>
      </c>
      <c r="R1455" s="8" t="str">
        <f>IF(ISNUMBER(_xll.BDP($T1455&amp;" Index","DUR_ADJ_OAS_MID")),_xll.BDP($T1455&amp;" Index","DUR_ADJ_OAS_MID"),IF(ISNUMBER(_xll.BDP($T1455&amp;" Govt","DUR_ADJ_OAS_MID")),_xll.BDP($T1455&amp;" Govt","DUR_ADJ_OAS_MID")," "))</f>
        <v xml:space="preserve"> </v>
      </c>
      <c r="S1455" s="7" t="str">
        <f ca="1">IF(AND(A1454="SVOL",C1454="Cash"),                                     SUM(INDIRECT(ADDRESS(ROW()-(COUNTIF(A:A,"SVOL")),COLUMN())):INDIRECT(ADDRESS(ROW()-1,COLUMN()))),                                    IF(AND(A1455="TYA",C1455="Cash"), SUM(INDIRECT(ADDRESS(ROW()-(COUNTIF(A:A,"TYA")-1),COLUMN())):INDIRECT(ADDRESS(ROW()-1,COLUMN()))),                                    IF(AND(A1455="SVOL",ISNUMBER(FIND(" Govt",C1455))),"", IF(AND(A1455="SVOL",ISNUMBER(FIND(" Index",C1455))),J1455,                                    IF(ISNUMBER(N1455),Q1455*N1455,IF(ISNUMBER(R1455),J1455*R1455," "))))))</f>
        <v xml:space="preserve"> </v>
      </c>
      <c r="AB1455" s="8" t="s">
        <v>4216</v>
      </c>
      <c r="AG1455" s="17" t="s">
        <v>6276</v>
      </c>
    </row>
    <row r="1456" spans="1:33" x14ac:dyDescent="0.35">
      <c r="A1456" t="s">
        <v>1560</v>
      </c>
      <c r="B1456" t="s">
        <v>2545</v>
      </c>
      <c r="C1456" t="s">
        <v>2546</v>
      </c>
      <c r="D1456" t="s">
        <v>2547</v>
      </c>
      <c r="E1456" t="s">
        <v>2548</v>
      </c>
      <c r="F1456" t="s">
        <v>2549</v>
      </c>
      <c r="G1456" s="1">
        <v>11281.20122423421</v>
      </c>
      <c r="H1456" s="1">
        <v>12.67568</v>
      </c>
      <c r="I1456" s="2">
        <v>142996.89673400109</v>
      </c>
      <c r="J1456" s="3">
        <v>9.0548860823423346E-4</v>
      </c>
      <c r="K1456" s="4">
        <v>157922358.63999999</v>
      </c>
      <c r="L1456" s="5">
        <v>6850001</v>
      </c>
      <c r="M1456" s="6">
        <v>23.054355560000001</v>
      </c>
      <c r="N1456" s="7" t="str">
        <f>IF(ISNUMBER(_xll.BDP($C1456, "DELTA_MID")),_xll.BDP($C1456, "DELTA_MID")," ")</f>
        <v xml:space="preserve"> </v>
      </c>
      <c r="O1456" s="7" t="str">
        <f>IF(ISNUMBER(N1456),_xll.BDP($C1456, "OPT_UNDL_TICKER")," ")</f>
        <v xml:space="preserve"> </v>
      </c>
      <c r="P1456" s="8" t="str">
        <f>IF(ISNUMBER(N1456),_xll.BDP($C1456, "OPT_UNDL_PX")," ")</f>
        <v xml:space="preserve"> </v>
      </c>
      <c r="Q1456" s="7" t="str">
        <f t="shared" si="22"/>
        <v xml:space="preserve"> </v>
      </c>
      <c r="R1456" s="8" t="str">
        <f>IF(ISNUMBER(_xll.BDP($T1456&amp;" Index","DUR_ADJ_OAS_MID")),_xll.BDP($T1456&amp;" Index","DUR_ADJ_OAS_MID"),IF(ISNUMBER(_xll.BDP($T1456&amp;" Govt","DUR_ADJ_OAS_MID")),_xll.BDP($T1456&amp;" Govt","DUR_ADJ_OAS_MID")," "))</f>
        <v xml:space="preserve"> </v>
      </c>
      <c r="S1456" s="7" t="str">
        <f ca="1">IF(AND(A1455="SVOL",C1455="Cash"),                                     SUM(INDIRECT(ADDRESS(ROW()-(COUNTIF(A:A,"SVOL")),COLUMN())):INDIRECT(ADDRESS(ROW()-1,COLUMN()))),                                    IF(AND(A1456="TYA",C1456="Cash"), SUM(INDIRECT(ADDRESS(ROW()-(COUNTIF(A:A,"TYA")-1),COLUMN())):INDIRECT(ADDRESS(ROW()-1,COLUMN()))),                                    IF(AND(A1456="SVOL",ISNUMBER(FIND(" Govt",C1456))),"", IF(AND(A1456="SVOL",ISNUMBER(FIND(" Index",C1456))),J1456,                                    IF(ISNUMBER(N1456),Q1456*N1456,IF(ISNUMBER(R1456),J1456*R1456," "))))))</f>
        <v xml:space="preserve"> </v>
      </c>
      <c r="AB1456" s="8" t="s">
        <v>4216</v>
      </c>
      <c r="AG1456" s="17" t="s">
        <v>6276</v>
      </c>
    </row>
    <row r="1457" spans="1:33" x14ac:dyDescent="0.35">
      <c r="A1457" t="s">
        <v>1560</v>
      </c>
      <c r="B1457" t="s">
        <v>2550</v>
      </c>
      <c r="C1457" t="s">
        <v>2551</v>
      </c>
      <c r="D1457" t="s">
        <v>2552</v>
      </c>
      <c r="E1457" t="s">
        <v>2553</v>
      </c>
      <c r="G1457" s="1">
        <v>37409.856270102253</v>
      </c>
      <c r="H1457" s="1">
        <v>41.220300000000009</v>
      </c>
      <c r="I1457" s="2">
        <v>1542045.4984104959</v>
      </c>
      <c r="J1457" s="3">
        <v>9.7645799599899909E-3</v>
      </c>
      <c r="K1457" s="4">
        <v>157922358.63999999</v>
      </c>
      <c r="L1457" s="5">
        <v>6850001</v>
      </c>
      <c r="M1457" s="6">
        <v>23.054355560000001</v>
      </c>
      <c r="N1457" s="7" t="str">
        <f>IF(ISNUMBER(_xll.BDP($C1457, "DELTA_MID")),_xll.BDP($C1457, "DELTA_MID")," ")</f>
        <v xml:space="preserve"> </v>
      </c>
      <c r="O1457" s="7" t="str">
        <f>IF(ISNUMBER(N1457),_xll.BDP($C1457, "OPT_UNDL_TICKER")," ")</f>
        <v xml:space="preserve"> </v>
      </c>
      <c r="P1457" s="8" t="str">
        <f>IF(ISNUMBER(N1457),_xll.BDP($C1457, "OPT_UNDL_PX")," ")</f>
        <v xml:space="preserve"> </v>
      </c>
      <c r="Q1457" s="7" t="str">
        <f t="shared" si="22"/>
        <v xml:space="preserve"> </v>
      </c>
      <c r="R1457" s="8" t="str">
        <f>IF(ISNUMBER(_xll.BDP($T1457&amp;" Index","DUR_ADJ_OAS_MID")),_xll.BDP($T1457&amp;" Index","DUR_ADJ_OAS_MID"),IF(ISNUMBER(_xll.BDP($T1457&amp;" Govt","DUR_ADJ_OAS_MID")),_xll.BDP($T1457&amp;" Govt","DUR_ADJ_OAS_MID")," "))</f>
        <v xml:space="preserve"> </v>
      </c>
      <c r="S1457" s="7" t="str">
        <f ca="1">IF(AND(A1456="SVOL",C1456="Cash"),                                     SUM(INDIRECT(ADDRESS(ROW()-(COUNTIF(A:A,"SVOL")),COLUMN())):INDIRECT(ADDRESS(ROW()-1,COLUMN()))),                                    IF(AND(A1457="TYA",C1457="Cash"), SUM(INDIRECT(ADDRESS(ROW()-(COUNTIF(A:A,"TYA")-1),COLUMN())):INDIRECT(ADDRESS(ROW()-1,COLUMN()))),                                    IF(AND(A1457="SVOL",ISNUMBER(FIND(" Govt",C1457))),"", IF(AND(A1457="SVOL",ISNUMBER(FIND(" Index",C1457))),J1457,                                    IF(ISNUMBER(N1457),Q1457*N1457,IF(ISNUMBER(R1457),J1457*R1457," "))))))</f>
        <v xml:space="preserve"> </v>
      </c>
      <c r="AB1457" s="8" t="s">
        <v>4216</v>
      </c>
      <c r="AG1457" s="17" t="s">
        <v>6276</v>
      </c>
    </row>
    <row r="1458" spans="1:33" x14ac:dyDescent="0.35">
      <c r="A1458" t="s">
        <v>1560</v>
      </c>
      <c r="B1458" t="s">
        <v>2554</v>
      </c>
      <c r="C1458" t="s">
        <v>2555</v>
      </c>
      <c r="D1458" t="s">
        <v>2556</v>
      </c>
      <c r="E1458" t="s">
        <v>2557</v>
      </c>
      <c r="G1458" s="1">
        <v>47188.838809212008</v>
      </c>
      <c r="H1458" s="1">
        <v>15.72998125</v>
      </c>
      <c r="I1458" s="2">
        <v>742279.54967817722</v>
      </c>
      <c r="J1458" s="3">
        <v>4.7002815565228397E-3</v>
      </c>
      <c r="K1458" s="4">
        <v>157922358.63999999</v>
      </c>
      <c r="L1458" s="5">
        <v>6850001</v>
      </c>
      <c r="M1458" s="6">
        <v>23.054355560000001</v>
      </c>
      <c r="N1458" s="7" t="str">
        <f>IF(ISNUMBER(_xll.BDP($C1458, "DELTA_MID")),_xll.BDP($C1458, "DELTA_MID")," ")</f>
        <v xml:space="preserve"> </v>
      </c>
      <c r="O1458" s="7" t="str">
        <f>IF(ISNUMBER(N1458),_xll.BDP($C1458, "OPT_UNDL_TICKER")," ")</f>
        <v xml:space="preserve"> </v>
      </c>
      <c r="P1458" s="8" t="str">
        <f>IF(ISNUMBER(N1458),_xll.BDP($C1458, "OPT_UNDL_PX")," ")</f>
        <v xml:space="preserve"> </v>
      </c>
      <c r="Q1458" s="7" t="str">
        <f t="shared" si="22"/>
        <v xml:space="preserve"> </v>
      </c>
      <c r="R1458" s="8" t="str">
        <f>IF(ISNUMBER(_xll.BDP($T1458&amp;" Index","DUR_ADJ_OAS_MID")),_xll.BDP($T1458&amp;" Index","DUR_ADJ_OAS_MID"),IF(ISNUMBER(_xll.BDP($T1458&amp;" Govt","DUR_ADJ_OAS_MID")),_xll.BDP($T1458&amp;" Govt","DUR_ADJ_OAS_MID")," "))</f>
        <v xml:space="preserve"> </v>
      </c>
      <c r="S1458" s="7" t="str">
        <f ca="1">IF(AND(A1457="SVOL",C1457="Cash"),                                     SUM(INDIRECT(ADDRESS(ROW()-(COUNTIF(A:A,"SVOL")),COLUMN())):INDIRECT(ADDRESS(ROW()-1,COLUMN()))),                                    IF(AND(A1458="TYA",C1458="Cash"), SUM(INDIRECT(ADDRESS(ROW()-(COUNTIF(A:A,"TYA")-1),COLUMN())):INDIRECT(ADDRESS(ROW()-1,COLUMN()))),                                    IF(AND(A1458="SVOL",ISNUMBER(FIND(" Govt",C1458))),"", IF(AND(A1458="SVOL",ISNUMBER(FIND(" Index",C1458))),J1458,                                    IF(ISNUMBER(N1458),Q1458*N1458,IF(ISNUMBER(R1458),J1458*R1458," "))))))</f>
        <v xml:space="preserve"> </v>
      </c>
      <c r="AB1458" s="8" t="s">
        <v>4216</v>
      </c>
      <c r="AG1458" s="17" t="s">
        <v>6276</v>
      </c>
    </row>
    <row r="1459" spans="1:33" x14ac:dyDescent="0.35">
      <c r="A1459" t="s">
        <v>1560</v>
      </c>
      <c r="B1459" t="s">
        <v>2558</v>
      </c>
      <c r="C1459" t="s">
        <v>2559</v>
      </c>
      <c r="D1459" t="s">
        <v>2560</v>
      </c>
      <c r="E1459" t="s">
        <v>2561</v>
      </c>
      <c r="F1459" t="s">
        <v>2562</v>
      </c>
      <c r="G1459" s="1">
        <v>11071.278903938141</v>
      </c>
      <c r="H1459" s="1">
        <v>69.25</v>
      </c>
      <c r="I1459" s="2">
        <v>766686.06409771636</v>
      </c>
      <c r="J1459" s="3">
        <v>4.8548291115981549E-3</v>
      </c>
      <c r="K1459" s="4">
        <v>157922358.63999999</v>
      </c>
      <c r="L1459" s="5">
        <v>6850001</v>
      </c>
      <c r="M1459" s="6">
        <v>23.054355560000001</v>
      </c>
      <c r="N1459" s="7" t="str">
        <f>IF(ISNUMBER(_xll.BDP($C1459, "DELTA_MID")),_xll.BDP($C1459, "DELTA_MID")," ")</f>
        <v xml:space="preserve"> </v>
      </c>
      <c r="O1459" s="7" t="str">
        <f>IF(ISNUMBER(N1459),_xll.BDP($C1459, "OPT_UNDL_TICKER")," ")</f>
        <v xml:space="preserve"> </v>
      </c>
      <c r="P1459" s="8" t="str">
        <f>IF(ISNUMBER(N1459),_xll.BDP($C1459, "OPT_UNDL_PX")," ")</f>
        <v xml:space="preserve"> </v>
      </c>
      <c r="Q1459" s="7" t="str">
        <f t="shared" si="22"/>
        <v xml:space="preserve"> </v>
      </c>
      <c r="R1459" s="8" t="str">
        <f>IF(ISNUMBER(_xll.BDP($T1459&amp;" Index","DUR_ADJ_OAS_MID")),_xll.BDP($T1459&amp;" Index","DUR_ADJ_OAS_MID"),IF(ISNUMBER(_xll.BDP($T1459&amp;" Govt","DUR_ADJ_OAS_MID")),_xll.BDP($T1459&amp;" Govt","DUR_ADJ_OAS_MID")," "))</f>
        <v xml:space="preserve"> </v>
      </c>
      <c r="S1459" s="7" t="str">
        <f ca="1">IF(AND(A1458="SVOL",C1458="Cash"),                                     SUM(INDIRECT(ADDRESS(ROW()-(COUNTIF(A:A,"SVOL")),COLUMN())):INDIRECT(ADDRESS(ROW()-1,COLUMN()))),                                    IF(AND(A1459="TYA",C1459="Cash"), SUM(INDIRECT(ADDRESS(ROW()-(COUNTIF(A:A,"TYA")-1),COLUMN())):INDIRECT(ADDRESS(ROW()-1,COLUMN()))),                                    IF(AND(A1459="SVOL",ISNUMBER(FIND(" Govt",C1459))),"", IF(AND(A1459="SVOL",ISNUMBER(FIND(" Index",C1459))),J1459,                                    IF(ISNUMBER(N1459),Q1459*N1459,IF(ISNUMBER(R1459),J1459*R1459," "))))))</f>
        <v xml:space="preserve"> </v>
      </c>
      <c r="AB1459" s="8" t="s">
        <v>4216</v>
      </c>
      <c r="AG1459" s="17" t="s">
        <v>6276</v>
      </c>
    </row>
    <row r="1460" spans="1:33" x14ac:dyDescent="0.35">
      <c r="A1460" t="s">
        <v>1560</v>
      </c>
      <c r="B1460" t="s">
        <v>2563</v>
      </c>
      <c r="C1460" t="s">
        <v>2564</v>
      </c>
      <c r="D1460" t="s">
        <v>2565</v>
      </c>
      <c r="E1460" t="s">
        <v>2566</v>
      </c>
      <c r="G1460" s="1">
        <v>18001.142321341769</v>
      </c>
      <c r="H1460" s="1">
        <v>83.92868</v>
      </c>
      <c r="I1460" s="2">
        <v>1510812.113522351</v>
      </c>
      <c r="J1460" s="3">
        <v>9.5668031210602682E-3</v>
      </c>
      <c r="K1460" s="4">
        <v>157922358.63999999</v>
      </c>
      <c r="L1460" s="5">
        <v>6850001</v>
      </c>
      <c r="M1460" s="6">
        <v>23.054355560000001</v>
      </c>
      <c r="N1460" s="7" t="str">
        <f>IF(ISNUMBER(_xll.BDP($C1460, "DELTA_MID")),_xll.BDP($C1460, "DELTA_MID")," ")</f>
        <v xml:space="preserve"> </v>
      </c>
      <c r="O1460" s="7" t="str">
        <f>IF(ISNUMBER(N1460),_xll.BDP($C1460, "OPT_UNDL_TICKER")," ")</f>
        <v xml:space="preserve"> </v>
      </c>
      <c r="P1460" s="8" t="str">
        <f>IF(ISNUMBER(N1460),_xll.BDP($C1460, "OPT_UNDL_PX")," ")</f>
        <v xml:space="preserve"> </v>
      </c>
      <c r="Q1460" s="7" t="str">
        <f t="shared" si="22"/>
        <v xml:space="preserve"> </v>
      </c>
      <c r="R1460" s="8" t="str">
        <f>IF(ISNUMBER(_xll.BDP($T1460&amp;" Index","DUR_ADJ_OAS_MID")),_xll.BDP($T1460&amp;" Index","DUR_ADJ_OAS_MID"),IF(ISNUMBER(_xll.BDP($T1460&amp;" Govt","DUR_ADJ_OAS_MID")),_xll.BDP($T1460&amp;" Govt","DUR_ADJ_OAS_MID")," "))</f>
        <v xml:space="preserve"> </v>
      </c>
      <c r="S1460" s="7" t="str">
        <f ca="1">IF(AND(A1459="SVOL",C1459="Cash"),                                     SUM(INDIRECT(ADDRESS(ROW()-(COUNTIF(A:A,"SVOL")),COLUMN())):INDIRECT(ADDRESS(ROW()-1,COLUMN()))),                                    IF(AND(A1460="TYA",C1460="Cash"), SUM(INDIRECT(ADDRESS(ROW()-(COUNTIF(A:A,"TYA")-1),COLUMN())):INDIRECT(ADDRESS(ROW()-1,COLUMN()))),                                    IF(AND(A1460="SVOL",ISNUMBER(FIND(" Govt",C1460))),"", IF(AND(A1460="SVOL",ISNUMBER(FIND(" Index",C1460))),J1460,                                    IF(ISNUMBER(N1460),Q1460*N1460,IF(ISNUMBER(R1460),J1460*R1460," "))))))</f>
        <v xml:space="preserve"> </v>
      </c>
      <c r="AB1460" s="8" t="s">
        <v>4216</v>
      </c>
      <c r="AG1460" s="17" t="s">
        <v>6276</v>
      </c>
    </row>
    <row r="1461" spans="1:33" x14ac:dyDescent="0.35">
      <c r="A1461" t="s">
        <v>1560</v>
      </c>
      <c r="B1461" t="s">
        <v>2567</v>
      </c>
      <c r="C1461" t="s">
        <v>2568</v>
      </c>
      <c r="D1461" t="s">
        <v>2569</v>
      </c>
      <c r="E1461" t="s">
        <v>2570</v>
      </c>
      <c r="G1461" s="1">
        <v>23061.119637148659</v>
      </c>
      <c r="H1461" s="1">
        <v>67.776166000000003</v>
      </c>
      <c r="I1461" s="2">
        <v>1562994.2726732481</v>
      </c>
      <c r="J1461" s="3">
        <v>9.8972323243743561E-3</v>
      </c>
      <c r="K1461" s="4">
        <v>157922358.63999999</v>
      </c>
      <c r="L1461" s="5">
        <v>6850001</v>
      </c>
      <c r="M1461" s="6">
        <v>23.054355560000001</v>
      </c>
      <c r="N1461" s="7" t="str">
        <f>IF(ISNUMBER(_xll.BDP($C1461, "DELTA_MID")),_xll.BDP($C1461, "DELTA_MID")," ")</f>
        <v xml:space="preserve"> </v>
      </c>
      <c r="O1461" s="7" t="str">
        <f>IF(ISNUMBER(N1461),_xll.BDP($C1461, "OPT_UNDL_TICKER")," ")</f>
        <v xml:space="preserve"> </v>
      </c>
      <c r="P1461" s="8" t="str">
        <f>IF(ISNUMBER(N1461),_xll.BDP($C1461, "OPT_UNDL_PX")," ")</f>
        <v xml:space="preserve"> </v>
      </c>
      <c r="Q1461" s="7" t="str">
        <f t="shared" si="22"/>
        <v xml:space="preserve"> </v>
      </c>
      <c r="R1461" s="8" t="str">
        <f>IF(ISNUMBER(_xll.BDP($T1461&amp;" Index","DUR_ADJ_OAS_MID")),_xll.BDP($T1461&amp;" Index","DUR_ADJ_OAS_MID"),IF(ISNUMBER(_xll.BDP($T1461&amp;" Govt","DUR_ADJ_OAS_MID")),_xll.BDP($T1461&amp;" Govt","DUR_ADJ_OAS_MID")," "))</f>
        <v xml:space="preserve"> </v>
      </c>
      <c r="S1461" s="7" t="str">
        <f ca="1">IF(AND(A1460="SVOL",C1460="Cash"),                                     SUM(INDIRECT(ADDRESS(ROW()-(COUNTIF(A:A,"SVOL")),COLUMN())):INDIRECT(ADDRESS(ROW()-1,COLUMN()))),                                    IF(AND(A1461="TYA",C1461="Cash"), SUM(INDIRECT(ADDRESS(ROW()-(COUNTIF(A:A,"TYA")-1),COLUMN())):INDIRECT(ADDRESS(ROW()-1,COLUMN()))),                                    IF(AND(A1461="SVOL",ISNUMBER(FIND(" Govt",C1461))),"", IF(AND(A1461="SVOL",ISNUMBER(FIND(" Index",C1461))),J1461,                                    IF(ISNUMBER(N1461),Q1461*N1461,IF(ISNUMBER(R1461),J1461*R1461," "))))))</f>
        <v xml:space="preserve"> </v>
      </c>
      <c r="AB1461" s="8" t="s">
        <v>4216</v>
      </c>
      <c r="AG1461" s="17" t="s">
        <v>6276</v>
      </c>
    </row>
    <row r="1462" spans="1:33" x14ac:dyDescent="0.35">
      <c r="A1462" t="s">
        <v>1560</v>
      </c>
      <c r="B1462" t="s">
        <v>2571</v>
      </c>
      <c r="C1462" t="s">
        <v>2572</v>
      </c>
      <c r="D1462" t="s">
        <v>2573</v>
      </c>
      <c r="E1462" t="s">
        <v>2574</v>
      </c>
      <c r="F1462" t="s">
        <v>2575</v>
      </c>
      <c r="G1462" s="1">
        <v>2123.4916792954568</v>
      </c>
      <c r="H1462" s="1">
        <v>122.55</v>
      </c>
      <c r="I1462" s="2">
        <v>260233.9052976582</v>
      </c>
      <c r="J1462" s="3">
        <v>1.647859793500728E-3</v>
      </c>
      <c r="K1462" s="4">
        <v>157922358.63999999</v>
      </c>
      <c r="L1462" s="5">
        <v>6850001</v>
      </c>
      <c r="M1462" s="6">
        <v>23.054355560000001</v>
      </c>
      <c r="N1462" s="7" t="str">
        <f>IF(ISNUMBER(_xll.BDP($C1462, "DELTA_MID")),_xll.BDP($C1462, "DELTA_MID")," ")</f>
        <v xml:space="preserve"> </v>
      </c>
      <c r="O1462" s="7" t="str">
        <f>IF(ISNUMBER(N1462),_xll.BDP($C1462, "OPT_UNDL_TICKER")," ")</f>
        <v xml:space="preserve"> </v>
      </c>
      <c r="P1462" s="8" t="str">
        <f>IF(ISNUMBER(N1462),_xll.BDP($C1462, "OPT_UNDL_PX")," ")</f>
        <v xml:space="preserve"> </v>
      </c>
      <c r="Q1462" s="7" t="str">
        <f t="shared" si="22"/>
        <v xml:space="preserve"> </v>
      </c>
      <c r="R1462" s="8" t="str">
        <f>IF(ISNUMBER(_xll.BDP($T1462&amp;" Index","DUR_ADJ_OAS_MID")),_xll.BDP($T1462&amp;" Index","DUR_ADJ_OAS_MID"),IF(ISNUMBER(_xll.BDP($T1462&amp;" Govt","DUR_ADJ_OAS_MID")),_xll.BDP($T1462&amp;" Govt","DUR_ADJ_OAS_MID")," "))</f>
        <v xml:space="preserve"> </v>
      </c>
      <c r="S1462" s="7" t="str">
        <f ca="1">IF(AND(A1461="SVOL",C1461="Cash"),                                     SUM(INDIRECT(ADDRESS(ROW()-(COUNTIF(A:A,"SVOL")),COLUMN())):INDIRECT(ADDRESS(ROW()-1,COLUMN()))),                                    IF(AND(A1462="TYA",C1462="Cash"), SUM(INDIRECT(ADDRESS(ROW()-(COUNTIF(A:A,"TYA")-1),COLUMN())):INDIRECT(ADDRESS(ROW()-1,COLUMN()))),                                    IF(AND(A1462="SVOL",ISNUMBER(FIND(" Govt",C1462))),"", IF(AND(A1462="SVOL",ISNUMBER(FIND(" Index",C1462))),J1462,                                    IF(ISNUMBER(N1462),Q1462*N1462,IF(ISNUMBER(R1462),J1462*R1462," "))))))</f>
        <v xml:space="preserve"> </v>
      </c>
      <c r="AB1462" s="8" t="s">
        <v>4216</v>
      </c>
      <c r="AG1462" s="17" t="s">
        <v>6276</v>
      </c>
    </row>
    <row r="1463" spans="1:33" x14ac:dyDescent="0.35">
      <c r="A1463" t="s">
        <v>1560</v>
      </c>
      <c r="B1463" t="s">
        <v>2576</v>
      </c>
      <c r="C1463" t="s">
        <v>2577</v>
      </c>
      <c r="D1463" t="s">
        <v>2578</v>
      </c>
      <c r="E1463" t="s">
        <v>2579</v>
      </c>
      <c r="G1463" s="1">
        <v>825.1281953833776</v>
      </c>
      <c r="H1463" s="1">
        <v>328.26024000000001</v>
      </c>
      <c r="I1463" s="2">
        <v>270856.77944731439</v>
      </c>
      <c r="J1463" s="3">
        <v>1.7151262289892711E-3</v>
      </c>
      <c r="K1463" s="4">
        <v>157922358.63999999</v>
      </c>
      <c r="L1463" s="5">
        <v>6850001</v>
      </c>
      <c r="M1463" s="6">
        <v>23.054355560000001</v>
      </c>
      <c r="N1463" s="7" t="str">
        <f>IF(ISNUMBER(_xll.BDP($C1463, "DELTA_MID")),_xll.BDP($C1463, "DELTA_MID")," ")</f>
        <v xml:space="preserve"> </v>
      </c>
      <c r="O1463" s="7" t="str">
        <f>IF(ISNUMBER(N1463),_xll.BDP($C1463, "OPT_UNDL_TICKER")," ")</f>
        <v xml:space="preserve"> </v>
      </c>
      <c r="P1463" s="8" t="str">
        <f>IF(ISNUMBER(N1463),_xll.BDP($C1463, "OPT_UNDL_PX")," ")</f>
        <v xml:space="preserve"> </v>
      </c>
      <c r="Q1463" s="7" t="str">
        <f t="shared" si="22"/>
        <v xml:space="preserve"> </v>
      </c>
      <c r="R1463" s="8" t="str">
        <f>IF(ISNUMBER(_xll.BDP($T1463&amp;" Index","DUR_ADJ_OAS_MID")),_xll.BDP($T1463&amp;" Index","DUR_ADJ_OAS_MID"),IF(ISNUMBER(_xll.BDP($T1463&amp;" Govt","DUR_ADJ_OAS_MID")),_xll.BDP($T1463&amp;" Govt","DUR_ADJ_OAS_MID")," "))</f>
        <v xml:space="preserve"> </v>
      </c>
      <c r="S1463" s="7" t="str">
        <f ca="1">IF(AND(A1462="SVOL",C1462="Cash"),                                     SUM(INDIRECT(ADDRESS(ROW()-(COUNTIF(A:A,"SVOL")),COLUMN())):INDIRECT(ADDRESS(ROW()-1,COLUMN()))),                                    IF(AND(A1463="TYA",C1463="Cash"), SUM(INDIRECT(ADDRESS(ROW()-(COUNTIF(A:A,"TYA")-1),COLUMN())):INDIRECT(ADDRESS(ROW()-1,COLUMN()))),                                    IF(AND(A1463="SVOL",ISNUMBER(FIND(" Govt",C1463))),"", IF(AND(A1463="SVOL",ISNUMBER(FIND(" Index",C1463))),J1463,                                    IF(ISNUMBER(N1463),Q1463*N1463,IF(ISNUMBER(R1463),J1463*R1463," "))))))</f>
        <v xml:space="preserve"> </v>
      </c>
      <c r="AB1463" s="8" t="s">
        <v>4216</v>
      </c>
      <c r="AG1463" s="17" t="s">
        <v>6276</v>
      </c>
    </row>
    <row r="1464" spans="1:33" x14ac:dyDescent="0.35">
      <c r="A1464" t="s">
        <v>1560</v>
      </c>
      <c r="B1464" t="s">
        <v>2580</v>
      </c>
      <c r="C1464" t="s">
        <v>2581</v>
      </c>
      <c r="D1464" t="s">
        <v>2582</v>
      </c>
      <c r="E1464" t="s">
        <v>2583</v>
      </c>
      <c r="F1464" t="s">
        <v>2584</v>
      </c>
      <c r="G1464" s="1">
        <v>6171.4735319409683</v>
      </c>
      <c r="H1464" s="1">
        <v>127.82</v>
      </c>
      <c r="I1464" s="2">
        <v>788837.74685269454</v>
      </c>
      <c r="J1464" s="3">
        <v>4.9950985639147533E-3</v>
      </c>
      <c r="K1464" s="4">
        <v>157922358.63999999</v>
      </c>
      <c r="L1464" s="5">
        <v>6850001</v>
      </c>
      <c r="M1464" s="6">
        <v>23.054355560000001</v>
      </c>
      <c r="N1464" s="7" t="str">
        <f>IF(ISNUMBER(_xll.BDP($C1464, "DELTA_MID")),_xll.BDP($C1464, "DELTA_MID")," ")</f>
        <v xml:space="preserve"> </v>
      </c>
      <c r="O1464" s="7" t="str">
        <f>IF(ISNUMBER(N1464),_xll.BDP($C1464, "OPT_UNDL_TICKER")," ")</f>
        <v xml:space="preserve"> </v>
      </c>
      <c r="P1464" s="8" t="str">
        <f>IF(ISNUMBER(N1464),_xll.BDP($C1464, "OPT_UNDL_PX")," ")</f>
        <v xml:space="preserve"> </v>
      </c>
      <c r="Q1464" s="7" t="str">
        <f t="shared" si="22"/>
        <v xml:space="preserve"> </v>
      </c>
      <c r="R1464" s="8" t="str">
        <f>IF(ISNUMBER(_xll.BDP($T1464&amp;" Index","DUR_ADJ_OAS_MID")),_xll.BDP($T1464&amp;" Index","DUR_ADJ_OAS_MID"),IF(ISNUMBER(_xll.BDP($T1464&amp;" Govt","DUR_ADJ_OAS_MID")),_xll.BDP($T1464&amp;" Govt","DUR_ADJ_OAS_MID")," "))</f>
        <v xml:space="preserve"> </v>
      </c>
      <c r="S1464" s="7" t="str">
        <f ca="1">IF(AND(A1463="SVOL",C1463="Cash"),                                     SUM(INDIRECT(ADDRESS(ROW()-(COUNTIF(A:A,"SVOL")),COLUMN())):INDIRECT(ADDRESS(ROW()-1,COLUMN()))),                                    IF(AND(A1464="TYA",C1464="Cash"), SUM(INDIRECT(ADDRESS(ROW()-(COUNTIF(A:A,"TYA")-1),COLUMN())):INDIRECT(ADDRESS(ROW()-1,COLUMN()))),                                    IF(AND(A1464="SVOL",ISNUMBER(FIND(" Govt",C1464))),"", IF(AND(A1464="SVOL",ISNUMBER(FIND(" Index",C1464))),J1464,                                    IF(ISNUMBER(N1464),Q1464*N1464,IF(ISNUMBER(R1464),J1464*R1464," "))))))</f>
        <v xml:space="preserve"> </v>
      </c>
      <c r="AB1464" s="8" t="s">
        <v>4216</v>
      </c>
      <c r="AG1464" s="17" t="s">
        <v>6276</v>
      </c>
    </row>
    <row r="1465" spans="1:33" x14ac:dyDescent="0.35">
      <c r="A1465" t="s">
        <v>1560</v>
      </c>
      <c r="B1465" t="s">
        <v>2585</v>
      </c>
      <c r="C1465" t="s">
        <v>2586</v>
      </c>
      <c r="D1465" t="s">
        <v>2587</v>
      </c>
      <c r="E1465" t="s">
        <v>2588</v>
      </c>
      <c r="F1465" t="s">
        <v>2589</v>
      </c>
      <c r="G1465" s="1">
        <v>10754.57528776893</v>
      </c>
      <c r="H1465" s="1">
        <v>107.43</v>
      </c>
      <c r="I1465" s="2">
        <v>1155364.0231650169</v>
      </c>
      <c r="J1465" s="3">
        <v>7.3160256287634739E-3</v>
      </c>
      <c r="K1465" s="4">
        <v>157922358.63999999</v>
      </c>
      <c r="L1465" s="5">
        <v>6850001</v>
      </c>
      <c r="M1465" s="6">
        <v>23.054355560000001</v>
      </c>
      <c r="N1465" s="7" t="str">
        <f>IF(ISNUMBER(_xll.BDP($C1465, "DELTA_MID")),_xll.BDP($C1465, "DELTA_MID")," ")</f>
        <v xml:space="preserve"> </v>
      </c>
      <c r="O1465" s="7" t="str">
        <f>IF(ISNUMBER(N1465),_xll.BDP($C1465, "OPT_UNDL_TICKER")," ")</f>
        <v xml:space="preserve"> </v>
      </c>
      <c r="P1465" s="8" t="str">
        <f>IF(ISNUMBER(N1465),_xll.BDP($C1465, "OPT_UNDL_PX")," ")</f>
        <v xml:space="preserve"> </v>
      </c>
      <c r="Q1465" s="7" t="str">
        <f t="shared" si="22"/>
        <v xml:space="preserve"> </v>
      </c>
      <c r="R1465" s="8" t="str">
        <f>IF(ISNUMBER(_xll.BDP($T1465&amp;" Index","DUR_ADJ_OAS_MID")),_xll.BDP($T1465&amp;" Index","DUR_ADJ_OAS_MID"),IF(ISNUMBER(_xll.BDP($T1465&amp;" Govt","DUR_ADJ_OAS_MID")),_xll.BDP($T1465&amp;" Govt","DUR_ADJ_OAS_MID")," "))</f>
        <v xml:space="preserve"> </v>
      </c>
      <c r="S1465" s="7" t="str">
        <f ca="1">IF(AND(A1464="SVOL",C1464="Cash"),                                     SUM(INDIRECT(ADDRESS(ROW()-(COUNTIF(A:A,"SVOL")),COLUMN())):INDIRECT(ADDRESS(ROW()-1,COLUMN()))),                                    IF(AND(A1465="TYA",C1465="Cash"), SUM(INDIRECT(ADDRESS(ROW()-(COUNTIF(A:A,"TYA")-1),COLUMN())):INDIRECT(ADDRESS(ROW()-1,COLUMN()))),                                    IF(AND(A1465="SVOL",ISNUMBER(FIND(" Govt",C1465))),"", IF(AND(A1465="SVOL",ISNUMBER(FIND(" Index",C1465))),J1465,                                    IF(ISNUMBER(N1465),Q1465*N1465,IF(ISNUMBER(R1465),J1465*R1465," "))))))</f>
        <v xml:space="preserve"> </v>
      </c>
      <c r="AB1465" s="8" t="s">
        <v>4216</v>
      </c>
      <c r="AG1465" s="17" t="s">
        <v>6276</v>
      </c>
    </row>
    <row r="1466" spans="1:33" x14ac:dyDescent="0.35">
      <c r="A1466" t="s">
        <v>1560</v>
      </c>
      <c r="B1466" t="s">
        <v>1031</v>
      </c>
      <c r="C1466" t="s">
        <v>2590</v>
      </c>
      <c r="D1466" t="s">
        <v>1033</v>
      </c>
      <c r="E1466" t="s">
        <v>1034</v>
      </c>
      <c r="F1466" t="s">
        <v>1035</v>
      </c>
      <c r="G1466" s="1">
        <v>4126.8544007336277</v>
      </c>
      <c r="H1466" s="1">
        <v>286.31</v>
      </c>
      <c r="I1466" s="2">
        <v>1181559.683474045</v>
      </c>
      <c r="J1466" s="3">
        <v>7.4819024592175072E-3</v>
      </c>
      <c r="K1466" s="4">
        <v>157922358.63999999</v>
      </c>
      <c r="L1466" s="5">
        <v>6850001</v>
      </c>
      <c r="M1466" s="6">
        <v>23.054355560000001</v>
      </c>
      <c r="N1466" s="7" t="str">
        <f>IF(ISNUMBER(_xll.BDP($C1466, "DELTA_MID")),_xll.BDP($C1466, "DELTA_MID")," ")</f>
        <v xml:space="preserve"> </v>
      </c>
      <c r="O1466" s="7" t="str">
        <f>IF(ISNUMBER(N1466),_xll.BDP($C1466, "OPT_UNDL_TICKER")," ")</f>
        <v xml:space="preserve"> </v>
      </c>
      <c r="P1466" s="8" t="str">
        <f>IF(ISNUMBER(N1466),_xll.BDP($C1466, "OPT_UNDL_PX")," ")</f>
        <v xml:space="preserve"> </v>
      </c>
      <c r="Q1466" s="7" t="str">
        <f t="shared" si="22"/>
        <v xml:space="preserve"> </v>
      </c>
      <c r="R1466" s="8" t="str">
        <f>IF(ISNUMBER(_xll.BDP($T1466&amp;" Index","DUR_ADJ_OAS_MID")),_xll.BDP($T1466&amp;" Index","DUR_ADJ_OAS_MID"),IF(ISNUMBER(_xll.BDP($T1466&amp;" Govt","DUR_ADJ_OAS_MID")),_xll.BDP($T1466&amp;" Govt","DUR_ADJ_OAS_MID")," "))</f>
        <v xml:space="preserve"> </v>
      </c>
      <c r="S1466" s="7" t="str">
        <f ca="1">IF(AND(A1465="SVOL",C1465="Cash"),                                     SUM(INDIRECT(ADDRESS(ROW()-(COUNTIF(A:A,"SVOL")),COLUMN())):INDIRECT(ADDRESS(ROW()-1,COLUMN()))),                                    IF(AND(A1466="TYA",C1466="Cash"), SUM(INDIRECT(ADDRESS(ROW()-(COUNTIF(A:A,"TYA")-1),COLUMN())):INDIRECT(ADDRESS(ROW()-1,COLUMN()))),                                    IF(AND(A1466="SVOL",ISNUMBER(FIND(" Govt",C1466))),"", IF(AND(A1466="SVOL",ISNUMBER(FIND(" Index",C1466))),J1466,                                    IF(ISNUMBER(N1466),Q1466*N1466,IF(ISNUMBER(R1466),J1466*R1466," "))))))</f>
        <v xml:space="preserve"> </v>
      </c>
      <c r="AB1466" s="8" t="s">
        <v>4216</v>
      </c>
      <c r="AG1466" s="17" t="s">
        <v>6276</v>
      </c>
    </row>
    <row r="1467" spans="1:33" x14ac:dyDescent="0.35">
      <c r="A1467" t="s">
        <v>1560</v>
      </c>
      <c r="B1467" t="s">
        <v>2591</v>
      </c>
      <c r="C1467" t="s">
        <v>2592</v>
      </c>
      <c r="D1467" t="s">
        <v>2593</v>
      </c>
      <c r="E1467" t="s">
        <v>2594</v>
      </c>
      <c r="G1467" s="1">
        <v>10431.804552516031</v>
      </c>
      <c r="H1467" s="1">
        <v>80.017616400000009</v>
      </c>
      <c r="I1467" s="2">
        <v>834728.13504300104</v>
      </c>
      <c r="J1467" s="3">
        <v>5.2856868541702089E-3</v>
      </c>
      <c r="K1467" s="4">
        <v>157922358.63999999</v>
      </c>
      <c r="L1467" s="5">
        <v>6850001</v>
      </c>
      <c r="M1467" s="6">
        <v>23.054355560000001</v>
      </c>
      <c r="N1467" s="7" t="str">
        <f>IF(ISNUMBER(_xll.BDP($C1467, "DELTA_MID")),_xll.BDP($C1467, "DELTA_MID")," ")</f>
        <v xml:space="preserve"> </v>
      </c>
      <c r="O1467" s="7" t="str">
        <f>IF(ISNUMBER(N1467),_xll.BDP($C1467, "OPT_UNDL_TICKER")," ")</f>
        <v xml:space="preserve"> </v>
      </c>
      <c r="P1467" s="8" t="str">
        <f>IF(ISNUMBER(N1467),_xll.BDP($C1467, "OPT_UNDL_PX")," ")</f>
        <v xml:space="preserve"> </v>
      </c>
      <c r="Q1467" s="7" t="str">
        <f t="shared" si="22"/>
        <v xml:space="preserve"> </v>
      </c>
      <c r="R1467" s="8" t="str">
        <f>IF(ISNUMBER(_xll.BDP($T1467&amp;" Index","DUR_ADJ_OAS_MID")),_xll.BDP($T1467&amp;" Index","DUR_ADJ_OAS_MID"),IF(ISNUMBER(_xll.BDP($T1467&amp;" Govt","DUR_ADJ_OAS_MID")),_xll.BDP($T1467&amp;" Govt","DUR_ADJ_OAS_MID")," "))</f>
        <v xml:space="preserve"> </v>
      </c>
      <c r="S1467" s="7" t="str">
        <f ca="1">IF(AND(A1466="SVOL",C1466="Cash"),                                     SUM(INDIRECT(ADDRESS(ROW()-(COUNTIF(A:A,"SVOL")),COLUMN())):INDIRECT(ADDRESS(ROW()-1,COLUMN()))),                                    IF(AND(A1467="TYA",C1467="Cash"), SUM(INDIRECT(ADDRESS(ROW()-(COUNTIF(A:A,"TYA")-1),COLUMN())):INDIRECT(ADDRESS(ROW()-1,COLUMN()))),                                    IF(AND(A1467="SVOL",ISNUMBER(FIND(" Govt",C1467))),"", IF(AND(A1467="SVOL",ISNUMBER(FIND(" Index",C1467))),J1467,                                    IF(ISNUMBER(N1467),Q1467*N1467,IF(ISNUMBER(R1467),J1467*R1467," "))))))</f>
        <v xml:space="preserve"> </v>
      </c>
      <c r="AB1467" s="8" t="s">
        <v>4216</v>
      </c>
      <c r="AG1467" s="17" t="s">
        <v>6276</v>
      </c>
    </row>
    <row r="1468" spans="1:33" x14ac:dyDescent="0.35">
      <c r="A1468" t="s">
        <v>1560</v>
      </c>
      <c r="B1468" t="s">
        <v>2595</v>
      </c>
      <c r="C1468" t="s">
        <v>2596</v>
      </c>
      <c r="D1468" t="s">
        <v>2597</v>
      </c>
      <c r="E1468" t="s">
        <v>2598</v>
      </c>
      <c r="G1468" s="1">
        <v>35692.861569414781</v>
      </c>
      <c r="H1468" s="1">
        <v>20.282179800000002</v>
      </c>
      <c r="I1468" s="2">
        <v>723929.03592738067</v>
      </c>
      <c r="J1468" s="3">
        <v>4.5840819638316719E-3</v>
      </c>
      <c r="K1468" s="4">
        <v>157922358.63999999</v>
      </c>
      <c r="L1468" s="5">
        <v>6850001</v>
      </c>
      <c r="M1468" s="6">
        <v>23.054355560000001</v>
      </c>
      <c r="N1468" s="7" t="str">
        <f>IF(ISNUMBER(_xll.BDP($C1468, "DELTA_MID")),_xll.BDP($C1468, "DELTA_MID")," ")</f>
        <v xml:space="preserve"> </v>
      </c>
      <c r="O1468" s="7" t="str">
        <f>IF(ISNUMBER(N1468),_xll.BDP($C1468, "OPT_UNDL_TICKER")," ")</f>
        <v xml:space="preserve"> </v>
      </c>
      <c r="P1468" s="8" t="str">
        <f>IF(ISNUMBER(N1468),_xll.BDP($C1468, "OPT_UNDL_PX")," ")</f>
        <v xml:space="preserve"> </v>
      </c>
      <c r="Q1468" s="7" t="str">
        <f t="shared" si="22"/>
        <v xml:space="preserve"> </v>
      </c>
      <c r="R1468" s="8" t="str">
        <f>IF(ISNUMBER(_xll.BDP($T1468&amp;" Index","DUR_ADJ_OAS_MID")),_xll.BDP($T1468&amp;" Index","DUR_ADJ_OAS_MID"),IF(ISNUMBER(_xll.BDP($T1468&amp;" Govt","DUR_ADJ_OAS_MID")),_xll.BDP($T1468&amp;" Govt","DUR_ADJ_OAS_MID")," "))</f>
        <v xml:space="preserve"> </v>
      </c>
      <c r="S1468" s="7" t="str">
        <f ca="1">IF(AND(A1467="SVOL",C1467="Cash"),                                     SUM(INDIRECT(ADDRESS(ROW()-(COUNTIF(A:A,"SVOL")),COLUMN())):INDIRECT(ADDRESS(ROW()-1,COLUMN()))),                                    IF(AND(A1468="TYA",C1468="Cash"), SUM(INDIRECT(ADDRESS(ROW()-(COUNTIF(A:A,"TYA")-1),COLUMN())):INDIRECT(ADDRESS(ROW()-1,COLUMN()))),                                    IF(AND(A1468="SVOL",ISNUMBER(FIND(" Govt",C1468))),"", IF(AND(A1468="SVOL",ISNUMBER(FIND(" Index",C1468))),J1468,                                    IF(ISNUMBER(N1468),Q1468*N1468,IF(ISNUMBER(R1468),J1468*R1468," "))))))</f>
        <v xml:space="preserve"> </v>
      </c>
      <c r="AB1468" s="8" t="s">
        <v>4216</v>
      </c>
      <c r="AG1468" s="17" t="s">
        <v>6276</v>
      </c>
    </row>
    <row r="1469" spans="1:33" x14ac:dyDescent="0.35">
      <c r="A1469" t="s">
        <v>1560</v>
      </c>
      <c r="B1469" t="s">
        <v>2599</v>
      </c>
      <c r="C1469" t="s">
        <v>2600</v>
      </c>
      <c r="D1469" t="s">
        <v>2601</v>
      </c>
      <c r="E1469" t="s">
        <v>2602</v>
      </c>
      <c r="F1469" t="s">
        <v>2603</v>
      </c>
      <c r="G1469" s="1">
        <v>1691.512800535924</v>
      </c>
      <c r="H1469" s="1">
        <v>189.12</v>
      </c>
      <c r="I1469" s="2">
        <v>319898.90083735401</v>
      </c>
      <c r="J1469" s="3">
        <v>2.0256720048526882E-3</v>
      </c>
      <c r="K1469" s="4">
        <v>157922358.63999999</v>
      </c>
      <c r="L1469" s="5">
        <v>6850001</v>
      </c>
      <c r="M1469" s="6">
        <v>23.054355560000001</v>
      </c>
      <c r="N1469" s="7" t="str">
        <f>IF(ISNUMBER(_xll.BDP($C1469, "DELTA_MID")),_xll.BDP($C1469, "DELTA_MID")," ")</f>
        <v xml:space="preserve"> </v>
      </c>
      <c r="O1469" s="7" t="str">
        <f>IF(ISNUMBER(N1469),_xll.BDP($C1469, "OPT_UNDL_TICKER")," ")</f>
        <v xml:space="preserve"> </v>
      </c>
      <c r="P1469" s="8" t="str">
        <f>IF(ISNUMBER(N1469),_xll.BDP($C1469, "OPT_UNDL_PX")," ")</f>
        <v xml:space="preserve"> </v>
      </c>
      <c r="Q1469" s="7" t="str">
        <f t="shared" si="22"/>
        <v xml:space="preserve"> </v>
      </c>
      <c r="R1469" s="8" t="str">
        <f>IF(ISNUMBER(_xll.BDP($T1469&amp;" Index","DUR_ADJ_OAS_MID")),_xll.BDP($T1469&amp;" Index","DUR_ADJ_OAS_MID"),IF(ISNUMBER(_xll.BDP($T1469&amp;" Govt","DUR_ADJ_OAS_MID")),_xll.BDP($T1469&amp;" Govt","DUR_ADJ_OAS_MID")," "))</f>
        <v xml:space="preserve"> </v>
      </c>
      <c r="S1469" s="7" t="str">
        <f ca="1">IF(AND(A1468="SVOL",C1468="Cash"),                                     SUM(INDIRECT(ADDRESS(ROW()-(COUNTIF(A:A,"SVOL")),COLUMN())):INDIRECT(ADDRESS(ROW()-1,COLUMN()))),                                    IF(AND(A1469="TYA",C1469="Cash"), SUM(INDIRECT(ADDRESS(ROW()-(COUNTIF(A:A,"TYA")-1),COLUMN())):INDIRECT(ADDRESS(ROW()-1,COLUMN()))),                                    IF(AND(A1469="SVOL",ISNUMBER(FIND(" Govt",C1469))),"", IF(AND(A1469="SVOL",ISNUMBER(FIND(" Index",C1469))),J1469,                                    IF(ISNUMBER(N1469),Q1469*N1469,IF(ISNUMBER(R1469),J1469*R1469," "))))))</f>
        <v xml:space="preserve"> </v>
      </c>
      <c r="AB1469" s="8" t="s">
        <v>4216</v>
      </c>
      <c r="AG1469" s="17" t="s">
        <v>6276</v>
      </c>
    </row>
    <row r="1470" spans="1:33" x14ac:dyDescent="0.35">
      <c r="A1470" t="s">
        <v>1560</v>
      </c>
      <c r="B1470" t="s">
        <v>2604</v>
      </c>
      <c r="C1470" t="s">
        <v>2605</v>
      </c>
      <c r="D1470" t="s">
        <v>2606</v>
      </c>
      <c r="E1470" t="s">
        <v>2607</v>
      </c>
      <c r="G1470" s="1">
        <v>8060.7744146055547</v>
      </c>
      <c r="H1470" s="1">
        <v>14.7585417</v>
      </c>
      <c r="I1470" s="2">
        <v>118965.27533224921</v>
      </c>
      <c r="J1470" s="3">
        <v>7.5331496031820662E-4</v>
      </c>
      <c r="K1470" s="4">
        <v>157922358.63999999</v>
      </c>
      <c r="L1470" s="5">
        <v>6850001</v>
      </c>
      <c r="M1470" s="6">
        <v>23.054355560000001</v>
      </c>
      <c r="N1470" s="7" t="str">
        <f>IF(ISNUMBER(_xll.BDP($C1470, "DELTA_MID")),_xll.BDP($C1470, "DELTA_MID")," ")</f>
        <v xml:space="preserve"> </v>
      </c>
      <c r="O1470" s="7" t="str">
        <f>IF(ISNUMBER(N1470),_xll.BDP($C1470, "OPT_UNDL_TICKER")," ")</f>
        <v xml:space="preserve"> </v>
      </c>
      <c r="P1470" s="8" t="str">
        <f>IF(ISNUMBER(N1470),_xll.BDP($C1470, "OPT_UNDL_PX")," ")</f>
        <v xml:space="preserve"> </v>
      </c>
      <c r="Q1470" s="7" t="str">
        <f t="shared" si="22"/>
        <v xml:space="preserve"> </v>
      </c>
      <c r="R1470" s="8" t="str">
        <f>IF(ISNUMBER(_xll.BDP($T1470&amp;" Index","DUR_ADJ_OAS_MID")),_xll.BDP($T1470&amp;" Index","DUR_ADJ_OAS_MID"),IF(ISNUMBER(_xll.BDP($T1470&amp;" Govt","DUR_ADJ_OAS_MID")),_xll.BDP($T1470&amp;" Govt","DUR_ADJ_OAS_MID")," "))</f>
        <v xml:space="preserve"> </v>
      </c>
      <c r="S1470" s="7" t="str">
        <f ca="1">IF(AND(A1469="SVOL",C1469="Cash"),                                     SUM(INDIRECT(ADDRESS(ROW()-(COUNTIF(A:A,"SVOL")),COLUMN())):INDIRECT(ADDRESS(ROW()-1,COLUMN()))),                                    IF(AND(A1470="TYA",C1470="Cash"), SUM(INDIRECT(ADDRESS(ROW()-(COUNTIF(A:A,"TYA")-1),COLUMN())):INDIRECT(ADDRESS(ROW()-1,COLUMN()))),                                    IF(AND(A1470="SVOL",ISNUMBER(FIND(" Govt",C1470))),"", IF(AND(A1470="SVOL",ISNUMBER(FIND(" Index",C1470))),J1470,                                    IF(ISNUMBER(N1470),Q1470*N1470,IF(ISNUMBER(R1470),J1470*R1470," "))))))</f>
        <v xml:space="preserve"> </v>
      </c>
      <c r="AB1470" s="8" t="s">
        <v>4216</v>
      </c>
      <c r="AG1470" s="17" t="s">
        <v>6276</v>
      </c>
    </row>
    <row r="1471" spans="1:33" x14ac:dyDescent="0.35">
      <c r="A1471" t="s">
        <v>1560</v>
      </c>
      <c r="B1471" t="s">
        <v>2608</v>
      </c>
      <c r="C1471" t="s">
        <v>2609</v>
      </c>
      <c r="D1471" t="s">
        <v>2610</v>
      </c>
      <c r="E1471" t="s">
        <v>2611</v>
      </c>
      <c r="G1471" s="1">
        <v>77134.925182544917</v>
      </c>
      <c r="H1471" s="1">
        <v>3.937821</v>
      </c>
      <c r="I1471" s="2">
        <v>303743.52821725421</v>
      </c>
      <c r="J1471" s="3">
        <v>1.9233725409944539E-3</v>
      </c>
      <c r="K1471" s="4">
        <v>157922358.63999999</v>
      </c>
      <c r="L1471" s="5">
        <v>6850001</v>
      </c>
      <c r="M1471" s="6">
        <v>23.054355560000001</v>
      </c>
      <c r="N1471" s="7" t="str">
        <f>IF(ISNUMBER(_xll.BDP($C1471, "DELTA_MID")),_xll.BDP($C1471, "DELTA_MID")," ")</f>
        <v xml:space="preserve"> </v>
      </c>
      <c r="O1471" s="7" t="str">
        <f>IF(ISNUMBER(N1471),_xll.BDP($C1471, "OPT_UNDL_TICKER")," ")</f>
        <v xml:space="preserve"> </v>
      </c>
      <c r="P1471" s="8" t="str">
        <f>IF(ISNUMBER(N1471),_xll.BDP($C1471, "OPT_UNDL_PX")," ")</f>
        <v xml:space="preserve"> </v>
      </c>
      <c r="Q1471" s="7" t="str">
        <f t="shared" si="22"/>
        <v xml:space="preserve"> </v>
      </c>
      <c r="R1471" s="8" t="str">
        <f>IF(ISNUMBER(_xll.BDP($T1471&amp;" Index","DUR_ADJ_OAS_MID")),_xll.BDP($T1471&amp;" Index","DUR_ADJ_OAS_MID"),IF(ISNUMBER(_xll.BDP($T1471&amp;" Govt","DUR_ADJ_OAS_MID")),_xll.BDP($T1471&amp;" Govt","DUR_ADJ_OAS_MID")," "))</f>
        <v xml:space="preserve"> </v>
      </c>
      <c r="S1471" s="7" t="str">
        <f ca="1">IF(AND(A1470="SVOL",C1470="Cash"),                                     SUM(INDIRECT(ADDRESS(ROW()-(COUNTIF(A:A,"SVOL")),COLUMN())):INDIRECT(ADDRESS(ROW()-1,COLUMN()))),                                    IF(AND(A1471="TYA",C1471="Cash"), SUM(INDIRECT(ADDRESS(ROW()-(COUNTIF(A:A,"TYA")-1),COLUMN())):INDIRECT(ADDRESS(ROW()-1,COLUMN()))),                                    IF(AND(A1471="SVOL",ISNUMBER(FIND(" Govt",C1471))),"", IF(AND(A1471="SVOL",ISNUMBER(FIND(" Index",C1471))),J1471,                                    IF(ISNUMBER(N1471),Q1471*N1471,IF(ISNUMBER(R1471),J1471*R1471," "))))))</f>
        <v xml:space="preserve"> </v>
      </c>
      <c r="AB1471" s="8" t="s">
        <v>4216</v>
      </c>
      <c r="AG1471" s="17" t="s">
        <v>6276</v>
      </c>
    </row>
    <row r="1472" spans="1:33" x14ac:dyDescent="0.35">
      <c r="A1472" t="s">
        <v>1560</v>
      </c>
      <c r="B1472" t="s">
        <v>2612</v>
      </c>
      <c r="C1472" t="s">
        <v>2613</v>
      </c>
      <c r="D1472" t="s">
        <v>2614</v>
      </c>
      <c r="E1472" t="s">
        <v>2615</v>
      </c>
      <c r="G1472" s="1">
        <v>81305.462840681197</v>
      </c>
      <c r="H1472" s="1">
        <v>13.233052199999999</v>
      </c>
      <c r="I1472" s="2">
        <v>1075919.4339158949</v>
      </c>
      <c r="J1472" s="3">
        <v>6.8129645680417052E-3</v>
      </c>
      <c r="K1472" s="4">
        <v>157922358.63999999</v>
      </c>
      <c r="L1472" s="5">
        <v>6850001</v>
      </c>
      <c r="M1472" s="6">
        <v>23.054355560000001</v>
      </c>
      <c r="N1472" s="7" t="str">
        <f>IF(ISNUMBER(_xll.BDP($C1472, "DELTA_MID")),_xll.BDP($C1472, "DELTA_MID")," ")</f>
        <v xml:space="preserve"> </v>
      </c>
      <c r="O1472" s="7" t="str">
        <f>IF(ISNUMBER(N1472),_xll.BDP($C1472, "OPT_UNDL_TICKER")," ")</f>
        <v xml:space="preserve"> </v>
      </c>
      <c r="P1472" s="8" t="str">
        <f>IF(ISNUMBER(N1472),_xll.BDP($C1472, "OPT_UNDL_PX")," ")</f>
        <v xml:space="preserve"> </v>
      </c>
      <c r="Q1472" s="7" t="str">
        <f t="shared" si="22"/>
        <v xml:space="preserve"> </v>
      </c>
      <c r="R1472" s="8" t="str">
        <f>IF(ISNUMBER(_xll.BDP($T1472&amp;" Index","DUR_ADJ_OAS_MID")),_xll.BDP($T1472&amp;" Index","DUR_ADJ_OAS_MID"),IF(ISNUMBER(_xll.BDP($T1472&amp;" Govt","DUR_ADJ_OAS_MID")),_xll.BDP($T1472&amp;" Govt","DUR_ADJ_OAS_MID")," "))</f>
        <v xml:space="preserve"> </v>
      </c>
      <c r="S1472" s="7" t="str">
        <f ca="1">IF(AND(A1471="SVOL",C1471="Cash"),                                     SUM(INDIRECT(ADDRESS(ROW()-(COUNTIF(A:A,"SVOL")),COLUMN())):INDIRECT(ADDRESS(ROW()-1,COLUMN()))),                                    IF(AND(A1472="TYA",C1472="Cash"), SUM(INDIRECT(ADDRESS(ROW()-(COUNTIF(A:A,"TYA")-1),COLUMN())):INDIRECT(ADDRESS(ROW()-1,COLUMN()))),                                    IF(AND(A1472="SVOL",ISNUMBER(FIND(" Govt",C1472))),"", IF(AND(A1472="SVOL",ISNUMBER(FIND(" Index",C1472))),J1472,                                    IF(ISNUMBER(N1472),Q1472*N1472,IF(ISNUMBER(R1472),J1472*R1472," "))))))</f>
        <v xml:space="preserve"> </v>
      </c>
      <c r="AB1472" s="8" t="s">
        <v>4216</v>
      </c>
      <c r="AG1472" s="17" t="s">
        <v>6276</v>
      </c>
    </row>
    <row r="1473" spans="1:33" x14ac:dyDescent="0.35">
      <c r="A1473" t="s">
        <v>1560</v>
      </c>
      <c r="B1473" t="s">
        <v>2616</v>
      </c>
      <c r="C1473" t="s">
        <v>2617</v>
      </c>
      <c r="D1473" t="s">
        <v>2618</v>
      </c>
      <c r="E1473" t="s">
        <v>2619</v>
      </c>
      <c r="G1473" s="1">
        <v>42608.163901017528</v>
      </c>
      <c r="H1473" s="1">
        <v>14.502051</v>
      </c>
      <c r="I1473" s="2">
        <v>617905.7659089152</v>
      </c>
      <c r="J1473" s="3">
        <v>3.9127187006970559E-3</v>
      </c>
      <c r="K1473" s="4">
        <v>157922358.63999999</v>
      </c>
      <c r="L1473" s="5">
        <v>6850001</v>
      </c>
      <c r="M1473" s="6">
        <v>23.054355560000001</v>
      </c>
      <c r="N1473" s="7" t="str">
        <f>IF(ISNUMBER(_xll.BDP($C1473, "DELTA_MID")),_xll.BDP($C1473, "DELTA_MID")," ")</f>
        <v xml:space="preserve"> </v>
      </c>
      <c r="O1473" s="7" t="str">
        <f>IF(ISNUMBER(N1473),_xll.BDP($C1473, "OPT_UNDL_TICKER")," ")</f>
        <v xml:space="preserve"> </v>
      </c>
      <c r="P1473" s="8" t="str">
        <f>IF(ISNUMBER(N1473),_xll.BDP($C1473, "OPT_UNDL_PX")," ")</f>
        <v xml:space="preserve"> </v>
      </c>
      <c r="Q1473" s="7" t="str">
        <f t="shared" ref="Q1473:Q1536" si="23">IF(ISNUMBER(N1473),+G1473*100*P1473/K1473," ")</f>
        <v xml:space="preserve"> </v>
      </c>
      <c r="R1473" s="8" t="str">
        <f>IF(ISNUMBER(_xll.BDP($T1473&amp;" Index","DUR_ADJ_OAS_MID")),_xll.BDP($T1473&amp;" Index","DUR_ADJ_OAS_MID"),IF(ISNUMBER(_xll.BDP($T1473&amp;" Govt","DUR_ADJ_OAS_MID")),_xll.BDP($T1473&amp;" Govt","DUR_ADJ_OAS_MID")," "))</f>
        <v xml:space="preserve"> </v>
      </c>
      <c r="S1473" s="7" t="str">
        <f ca="1">IF(AND(A1472="SVOL",C1472="Cash"),                                     SUM(INDIRECT(ADDRESS(ROW()-(COUNTIF(A:A,"SVOL")),COLUMN())):INDIRECT(ADDRESS(ROW()-1,COLUMN()))),                                    IF(AND(A1473="TYA",C1473="Cash"), SUM(INDIRECT(ADDRESS(ROW()-(COUNTIF(A:A,"TYA")-1),COLUMN())):INDIRECT(ADDRESS(ROW()-1,COLUMN()))),                                    IF(AND(A1473="SVOL",ISNUMBER(FIND(" Govt",C1473))),"", IF(AND(A1473="SVOL",ISNUMBER(FIND(" Index",C1473))),J1473,                                    IF(ISNUMBER(N1473),Q1473*N1473,IF(ISNUMBER(R1473),J1473*R1473," "))))))</f>
        <v xml:space="preserve"> </v>
      </c>
      <c r="AB1473" s="8" t="s">
        <v>4216</v>
      </c>
      <c r="AG1473" s="17" t="s">
        <v>6276</v>
      </c>
    </row>
    <row r="1474" spans="1:33" x14ac:dyDescent="0.35">
      <c r="A1474" t="s">
        <v>1560</v>
      </c>
      <c r="B1474" t="s">
        <v>2620</v>
      </c>
      <c r="C1474" t="s">
        <v>2621</v>
      </c>
      <c r="D1474" t="s">
        <v>2622</v>
      </c>
      <c r="E1474" t="s">
        <v>2623</v>
      </c>
      <c r="G1474" s="1">
        <v>17117.769782754862</v>
      </c>
      <c r="H1474" s="1">
        <v>6.8636879999999989</v>
      </c>
      <c r="I1474" s="2">
        <v>117491.03104465709</v>
      </c>
      <c r="J1474" s="3">
        <v>7.4397971292013089E-4</v>
      </c>
      <c r="K1474" s="4">
        <v>157922358.63999999</v>
      </c>
      <c r="L1474" s="5">
        <v>6850001</v>
      </c>
      <c r="M1474" s="6">
        <v>23.054355560000001</v>
      </c>
      <c r="N1474" s="7" t="str">
        <f>IF(ISNUMBER(_xll.BDP($C1474, "DELTA_MID")),_xll.BDP($C1474, "DELTA_MID")," ")</f>
        <v xml:space="preserve"> </v>
      </c>
      <c r="O1474" s="7" t="str">
        <f>IF(ISNUMBER(N1474),_xll.BDP($C1474, "OPT_UNDL_TICKER")," ")</f>
        <v xml:space="preserve"> </v>
      </c>
      <c r="P1474" s="8" t="str">
        <f>IF(ISNUMBER(N1474),_xll.BDP($C1474, "OPT_UNDL_PX")," ")</f>
        <v xml:space="preserve"> </v>
      </c>
      <c r="Q1474" s="7" t="str">
        <f t="shared" si="23"/>
        <v xml:space="preserve"> </v>
      </c>
      <c r="R1474" s="8" t="str">
        <f>IF(ISNUMBER(_xll.BDP($T1474&amp;" Index","DUR_ADJ_OAS_MID")),_xll.BDP($T1474&amp;" Index","DUR_ADJ_OAS_MID"),IF(ISNUMBER(_xll.BDP($T1474&amp;" Govt","DUR_ADJ_OAS_MID")),_xll.BDP($T1474&amp;" Govt","DUR_ADJ_OAS_MID")," "))</f>
        <v xml:space="preserve"> </v>
      </c>
      <c r="S1474" s="7" t="str">
        <f ca="1">IF(AND(A1473="SVOL",C1473="Cash"),                                     SUM(INDIRECT(ADDRESS(ROW()-(COUNTIF(A:A,"SVOL")),COLUMN())):INDIRECT(ADDRESS(ROW()-1,COLUMN()))),                                    IF(AND(A1474="TYA",C1474="Cash"), SUM(INDIRECT(ADDRESS(ROW()-(COUNTIF(A:A,"TYA")-1),COLUMN())):INDIRECT(ADDRESS(ROW()-1,COLUMN()))),                                    IF(AND(A1474="SVOL",ISNUMBER(FIND(" Govt",C1474))),"", IF(AND(A1474="SVOL",ISNUMBER(FIND(" Index",C1474))),J1474,                                    IF(ISNUMBER(N1474),Q1474*N1474,IF(ISNUMBER(R1474),J1474*R1474," "))))))</f>
        <v xml:space="preserve"> </v>
      </c>
      <c r="AB1474" s="8" t="s">
        <v>4216</v>
      </c>
      <c r="AG1474" s="17" t="s">
        <v>6276</v>
      </c>
    </row>
    <row r="1475" spans="1:33" x14ac:dyDescent="0.35">
      <c r="A1475" t="s">
        <v>1560</v>
      </c>
      <c r="B1475" t="s">
        <v>2624</v>
      </c>
      <c r="C1475" t="s">
        <v>2625</v>
      </c>
      <c r="D1475" t="s">
        <v>2626</v>
      </c>
      <c r="E1475" t="s">
        <v>2627</v>
      </c>
      <c r="G1475" s="1">
        <v>138572.99987173779</v>
      </c>
      <c r="H1475" s="1">
        <v>8.7594973200000013</v>
      </c>
      <c r="I1475" s="2">
        <v>1213829.821000848</v>
      </c>
      <c r="J1475" s="3">
        <v>7.6862442497322124E-3</v>
      </c>
      <c r="K1475" s="4">
        <v>157922358.63999999</v>
      </c>
      <c r="L1475" s="5">
        <v>6850001</v>
      </c>
      <c r="M1475" s="6">
        <v>23.054355560000001</v>
      </c>
      <c r="N1475" s="7" t="str">
        <f>IF(ISNUMBER(_xll.BDP($C1475, "DELTA_MID")),_xll.BDP($C1475, "DELTA_MID")," ")</f>
        <v xml:space="preserve"> </v>
      </c>
      <c r="O1475" s="7" t="str">
        <f>IF(ISNUMBER(N1475),_xll.BDP($C1475, "OPT_UNDL_TICKER")," ")</f>
        <v xml:space="preserve"> </v>
      </c>
      <c r="P1475" s="8" t="str">
        <f>IF(ISNUMBER(N1475),_xll.BDP($C1475, "OPT_UNDL_PX")," ")</f>
        <v xml:space="preserve"> </v>
      </c>
      <c r="Q1475" s="7" t="str">
        <f t="shared" si="23"/>
        <v xml:space="preserve"> </v>
      </c>
      <c r="R1475" s="8" t="str">
        <f>IF(ISNUMBER(_xll.BDP($T1475&amp;" Index","DUR_ADJ_OAS_MID")),_xll.BDP($T1475&amp;" Index","DUR_ADJ_OAS_MID"),IF(ISNUMBER(_xll.BDP($T1475&amp;" Govt","DUR_ADJ_OAS_MID")),_xll.BDP($T1475&amp;" Govt","DUR_ADJ_OAS_MID")," "))</f>
        <v xml:space="preserve"> </v>
      </c>
      <c r="S1475" s="7" t="str">
        <f ca="1">IF(AND(A1474="SVOL",C1474="Cash"),                                     SUM(INDIRECT(ADDRESS(ROW()-(COUNTIF(A:A,"SVOL")),COLUMN())):INDIRECT(ADDRESS(ROW()-1,COLUMN()))),                                    IF(AND(A1475="TYA",C1475="Cash"), SUM(INDIRECT(ADDRESS(ROW()-(COUNTIF(A:A,"TYA")-1),COLUMN())):INDIRECT(ADDRESS(ROW()-1,COLUMN()))),                                    IF(AND(A1475="SVOL",ISNUMBER(FIND(" Govt",C1475))),"", IF(AND(A1475="SVOL",ISNUMBER(FIND(" Index",C1475))),J1475,                                    IF(ISNUMBER(N1475),Q1475*N1475,IF(ISNUMBER(R1475),J1475*R1475," "))))))</f>
        <v xml:space="preserve"> </v>
      </c>
      <c r="AB1475" s="8" t="s">
        <v>4216</v>
      </c>
      <c r="AG1475" s="17" t="s">
        <v>6276</v>
      </c>
    </row>
    <row r="1476" spans="1:33" x14ac:dyDescent="0.35">
      <c r="A1476" t="s">
        <v>1560</v>
      </c>
      <c r="B1476" t="s">
        <v>2628</v>
      </c>
      <c r="C1476" t="s">
        <v>2629</v>
      </c>
      <c r="D1476" t="s">
        <v>2630</v>
      </c>
      <c r="E1476" t="s">
        <v>2631</v>
      </c>
      <c r="G1476" s="1">
        <v>7321.7993102107357</v>
      </c>
      <c r="H1476" s="1">
        <v>17.101150000000001</v>
      </c>
      <c r="I1476" s="2">
        <v>125211.1882738103</v>
      </c>
      <c r="J1476" s="3">
        <v>7.9286549005541337E-4</v>
      </c>
      <c r="K1476" s="4">
        <v>157922358.63999999</v>
      </c>
      <c r="L1476" s="5">
        <v>6850001</v>
      </c>
      <c r="M1476" s="6">
        <v>23.054355560000001</v>
      </c>
      <c r="N1476" s="7" t="str">
        <f>IF(ISNUMBER(_xll.BDP($C1476, "DELTA_MID")),_xll.BDP($C1476, "DELTA_MID")," ")</f>
        <v xml:space="preserve"> </v>
      </c>
      <c r="O1476" s="7" t="str">
        <f>IF(ISNUMBER(N1476),_xll.BDP($C1476, "OPT_UNDL_TICKER")," ")</f>
        <v xml:space="preserve"> </v>
      </c>
      <c r="P1476" s="8" t="str">
        <f>IF(ISNUMBER(N1476),_xll.BDP($C1476, "OPT_UNDL_PX")," ")</f>
        <v xml:space="preserve"> </v>
      </c>
      <c r="Q1476" s="7" t="str">
        <f t="shared" si="23"/>
        <v xml:space="preserve"> </v>
      </c>
      <c r="R1476" s="8" t="str">
        <f>IF(ISNUMBER(_xll.BDP($T1476&amp;" Index","DUR_ADJ_OAS_MID")),_xll.BDP($T1476&amp;" Index","DUR_ADJ_OAS_MID"),IF(ISNUMBER(_xll.BDP($T1476&amp;" Govt","DUR_ADJ_OAS_MID")),_xll.BDP($T1476&amp;" Govt","DUR_ADJ_OAS_MID")," "))</f>
        <v xml:space="preserve"> </v>
      </c>
      <c r="S1476" s="7" t="str">
        <f ca="1">IF(AND(A1475="SVOL",C1475="Cash"),                                     SUM(INDIRECT(ADDRESS(ROW()-(COUNTIF(A:A,"SVOL")),COLUMN())):INDIRECT(ADDRESS(ROW()-1,COLUMN()))),                                    IF(AND(A1476="TYA",C1476="Cash"), SUM(INDIRECT(ADDRESS(ROW()-(COUNTIF(A:A,"TYA")-1),COLUMN())):INDIRECT(ADDRESS(ROW()-1,COLUMN()))),                                    IF(AND(A1476="SVOL",ISNUMBER(FIND(" Govt",C1476))),"", IF(AND(A1476="SVOL",ISNUMBER(FIND(" Index",C1476))),J1476,                                    IF(ISNUMBER(N1476),Q1476*N1476,IF(ISNUMBER(R1476),J1476*R1476," "))))))</f>
        <v xml:space="preserve"> </v>
      </c>
      <c r="AB1476" s="8" t="s">
        <v>4216</v>
      </c>
      <c r="AG1476" s="17" t="s">
        <v>6276</v>
      </c>
    </row>
    <row r="1477" spans="1:33" x14ac:dyDescent="0.35">
      <c r="A1477" t="s">
        <v>1560</v>
      </c>
      <c r="B1477" t="s">
        <v>2632</v>
      </c>
      <c r="C1477" t="s">
        <v>2633</v>
      </c>
      <c r="D1477" t="s">
        <v>2634</v>
      </c>
      <c r="E1477" t="s">
        <v>2635</v>
      </c>
      <c r="G1477" s="1">
        <v>17495.144589761079</v>
      </c>
      <c r="H1477" s="1">
        <v>17.472546900000001</v>
      </c>
      <c r="I1477" s="2">
        <v>305684.73436688178</v>
      </c>
      <c r="J1477" s="3">
        <v>1.935664696243051E-3</v>
      </c>
      <c r="K1477" s="4">
        <v>157922358.63999999</v>
      </c>
      <c r="L1477" s="5">
        <v>6850001</v>
      </c>
      <c r="M1477" s="6">
        <v>23.054355560000001</v>
      </c>
      <c r="N1477" s="7" t="str">
        <f>IF(ISNUMBER(_xll.BDP($C1477, "DELTA_MID")),_xll.BDP($C1477, "DELTA_MID")," ")</f>
        <v xml:space="preserve"> </v>
      </c>
      <c r="O1477" s="7" t="str">
        <f>IF(ISNUMBER(N1477),_xll.BDP($C1477, "OPT_UNDL_TICKER")," ")</f>
        <v xml:space="preserve"> </v>
      </c>
      <c r="P1477" s="8" t="str">
        <f>IF(ISNUMBER(N1477),_xll.BDP($C1477, "OPT_UNDL_PX")," ")</f>
        <v xml:space="preserve"> </v>
      </c>
      <c r="Q1477" s="7" t="str">
        <f t="shared" si="23"/>
        <v xml:space="preserve"> </v>
      </c>
      <c r="R1477" s="8" t="str">
        <f>IF(ISNUMBER(_xll.BDP($T1477&amp;" Index","DUR_ADJ_OAS_MID")),_xll.BDP($T1477&amp;" Index","DUR_ADJ_OAS_MID"),IF(ISNUMBER(_xll.BDP($T1477&amp;" Govt","DUR_ADJ_OAS_MID")),_xll.BDP($T1477&amp;" Govt","DUR_ADJ_OAS_MID")," "))</f>
        <v xml:space="preserve"> </v>
      </c>
      <c r="S1477" s="7" t="str">
        <f ca="1">IF(AND(A1476="SVOL",C1476="Cash"),                                     SUM(INDIRECT(ADDRESS(ROW()-(COUNTIF(A:A,"SVOL")),COLUMN())):INDIRECT(ADDRESS(ROW()-1,COLUMN()))),                                    IF(AND(A1477="TYA",C1477="Cash"), SUM(INDIRECT(ADDRESS(ROW()-(COUNTIF(A:A,"TYA")-1),COLUMN())):INDIRECT(ADDRESS(ROW()-1,COLUMN()))),                                    IF(AND(A1477="SVOL",ISNUMBER(FIND(" Govt",C1477))),"", IF(AND(A1477="SVOL",ISNUMBER(FIND(" Index",C1477))),J1477,                                    IF(ISNUMBER(N1477),Q1477*N1477,IF(ISNUMBER(R1477),J1477*R1477," "))))))</f>
        <v xml:space="preserve"> </v>
      </c>
      <c r="AB1477" s="8" t="s">
        <v>4216</v>
      </c>
      <c r="AG1477" s="17" t="s">
        <v>6276</v>
      </c>
    </row>
    <row r="1478" spans="1:33" x14ac:dyDescent="0.35">
      <c r="A1478" t="s">
        <v>1560</v>
      </c>
      <c r="B1478" t="s">
        <v>2636</v>
      </c>
      <c r="C1478" t="s">
        <v>2637</v>
      </c>
      <c r="D1478" t="s">
        <v>2638</v>
      </c>
      <c r="E1478" t="s">
        <v>2639</v>
      </c>
      <c r="G1478" s="1">
        <v>28363.781716303602</v>
      </c>
      <c r="H1478" s="1">
        <v>20.947019999999998</v>
      </c>
      <c r="I1478" s="2">
        <v>594136.70288704592</v>
      </c>
      <c r="J1478" s="3">
        <v>3.7622076316719709E-3</v>
      </c>
      <c r="K1478" s="4">
        <v>157922358.63999999</v>
      </c>
      <c r="L1478" s="5">
        <v>6850001</v>
      </c>
      <c r="M1478" s="6">
        <v>23.054355560000001</v>
      </c>
      <c r="N1478" s="7" t="str">
        <f>IF(ISNUMBER(_xll.BDP($C1478, "DELTA_MID")),_xll.BDP($C1478, "DELTA_MID")," ")</f>
        <v xml:space="preserve"> </v>
      </c>
      <c r="O1478" s="7" t="str">
        <f>IF(ISNUMBER(N1478),_xll.BDP($C1478, "OPT_UNDL_TICKER")," ")</f>
        <v xml:space="preserve"> </v>
      </c>
      <c r="P1478" s="8" t="str">
        <f>IF(ISNUMBER(N1478),_xll.BDP($C1478, "OPT_UNDL_PX")," ")</f>
        <v xml:space="preserve"> </v>
      </c>
      <c r="Q1478" s="7" t="str">
        <f t="shared" si="23"/>
        <v xml:space="preserve"> </v>
      </c>
      <c r="R1478" s="8" t="str">
        <f>IF(ISNUMBER(_xll.BDP($T1478&amp;" Index","DUR_ADJ_OAS_MID")),_xll.BDP($T1478&amp;" Index","DUR_ADJ_OAS_MID"),IF(ISNUMBER(_xll.BDP($T1478&amp;" Govt","DUR_ADJ_OAS_MID")),_xll.BDP($T1478&amp;" Govt","DUR_ADJ_OAS_MID")," "))</f>
        <v xml:space="preserve"> </v>
      </c>
      <c r="S1478" s="7" t="str">
        <f ca="1">IF(AND(A1477="SVOL",C1477="Cash"),                                     SUM(INDIRECT(ADDRESS(ROW()-(COUNTIF(A:A,"SVOL")),COLUMN())):INDIRECT(ADDRESS(ROW()-1,COLUMN()))),                                    IF(AND(A1478="TYA",C1478="Cash"), SUM(INDIRECT(ADDRESS(ROW()-(COUNTIF(A:A,"TYA")-1),COLUMN())):INDIRECT(ADDRESS(ROW()-1,COLUMN()))),                                    IF(AND(A1478="SVOL",ISNUMBER(FIND(" Govt",C1478))),"", IF(AND(A1478="SVOL",ISNUMBER(FIND(" Index",C1478))),J1478,                                    IF(ISNUMBER(N1478),Q1478*N1478,IF(ISNUMBER(R1478),J1478*R1478," "))))))</f>
        <v xml:space="preserve"> </v>
      </c>
      <c r="AB1478" s="8" t="s">
        <v>4216</v>
      </c>
      <c r="AG1478" s="17" t="s">
        <v>6276</v>
      </c>
    </row>
    <row r="1479" spans="1:33" x14ac:dyDescent="0.35">
      <c r="A1479" t="s">
        <v>1560</v>
      </c>
      <c r="B1479" t="s">
        <v>2640</v>
      </c>
      <c r="C1479" t="s">
        <v>2641</v>
      </c>
      <c r="D1479" t="s">
        <v>2642</v>
      </c>
      <c r="E1479" t="s">
        <v>2643</v>
      </c>
      <c r="F1479" t="s">
        <v>2644</v>
      </c>
      <c r="G1479" s="1">
        <v>5864.4773063056819</v>
      </c>
      <c r="H1479" s="1">
        <v>47.16</v>
      </c>
      <c r="I1479" s="2">
        <v>276568.74976537592</v>
      </c>
      <c r="J1479" s="3">
        <v>1.7512957135844361E-3</v>
      </c>
      <c r="K1479" s="4">
        <v>157922358.63999999</v>
      </c>
      <c r="L1479" s="5">
        <v>6850001</v>
      </c>
      <c r="M1479" s="6">
        <v>23.054355560000001</v>
      </c>
      <c r="N1479" s="7" t="str">
        <f>IF(ISNUMBER(_xll.BDP($C1479, "DELTA_MID")),_xll.BDP($C1479, "DELTA_MID")," ")</f>
        <v xml:space="preserve"> </v>
      </c>
      <c r="O1479" s="7" t="str">
        <f>IF(ISNUMBER(N1479),_xll.BDP($C1479, "OPT_UNDL_TICKER")," ")</f>
        <v xml:space="preserve"> </v>
      </c>
      <c r="P1479" s="8" t="str">
        <f>IF(ISNUMBER(N1479),_xll.BDP($C1479, "OPT_UNDL_PX")," ")</f>
        <v xml:space="preserve"> </v>
      </c>
      <c r="Q1479" s="7" t="str">
        <f t="shared" si="23"/>
        <v xml:space="preserve"> </v>
      </c>
      <c r="R1479" s="8" t="str">
        <f>IF(ISNUMBER(_xll.BDP($T1479&amp;" Index","DUR_ADJ_OAS_MID")),_xll.BDP($T1479&amp;" Index","DUR_ADJ_OAS_MID"),IF(ISNUMBER(_xll.BDP($T1479&amp;" Govt","DUR_ADJ_OAS_MID")),_xll.BDP($T1479&amp;" Govt","DUR_ADJ_OAS_MID")," "))</f>
        <v xml:space="preserve"> </v>
      </c>
      <c r="S1479" s="7" t="str">
        <f ca="1">IF(AND(A1478="SVOL",C1478="Cash"),                                     SUM(INDIRECT(ADDRESS(ROW()-(COUNTIF(A:A,"SVOL")),COLUMN())):INDIRECT(ADDRESS(ROW()-1,COLUMN()))),                                    IF(AND(A1479="TYA",C1479="Cash"), SUM(INDIRECT(ADDRESS(ROW()-(COUNTIF(A:A,"TYA")-1),COLUMN())):INDIRECT(ADDRESS(ROW()-1,COLUMN()))),                                    IF(AND(A1479="SVOL",ISNUMBER(FIND(" Govt",C1479))),"", IF(AND(A1479="SVOL",ISNUMBER(FIND(" Index",C1479))),J1479,                                    IF(ISNUMBER(N1479),Q1479*N1479,IF(ISNUMBER(R1479),J1479*R1479," "))))))</f>
        <v xml:space="preserve"> </v>
      </c>
      <c r="AB1479" s="8" t="s">
        <v>4216</v>
      </c>
      <c r="AG1479" s="17" t="s">
        <v>6276</v>
      </c>
    </row>
    <row r="1480" spans="1:33" x14ac:dyDescent="0.35">
      <c r="A1480" t="s">
        <v>1560</v>
      </c>
      <c r="B1480" t="s">
        <v>2645</v>
      </c>
      <c r="C1480" t="s">
        <v>2646</v>
      </c>
      <c r="D1480" t="s">
        <v>2647</v>
      </c>
      <c r="E1480" t="s">
        <v>2648</v>
      </c>
      <c r="F1480" t="s">
        <v>2649</v>
      </c>
      <c r="G1480" s="1">
        <v>30584.34730093828</v>
      </c>
      <c r="H1480" s="1">
        <v>51.458176000000009</v>
      </c>
      <c r="I1480" s="2">
        <v>1573814.7262568071</v>
      </c>
      <c r="J1480" s="3">
        <v>9.9657498774095524E-3</v>
      </c>
      <c r="K1480" s="4">
        <v>157922358.63999999</v>
      </c>
      <c r="L1480" s="5">
        <v>6850001</v>
      </c>
      <c r="M1480" s="6">
        <v>23.054355560000001</v>
      </c>
      <c r="N1480" s="7" t="str">
        <f>IF(ISNUMBER(_xll.BDP($C1480, "DELTA_MID")),_xll.BDP($C1480, "DELTA_MID")," ")</f>
        <v xml:space="preserve"> </v>
      </c>
      <c r="O1480" s="7" t="str">
        <f>IF(ISNUMBER(N1480),_xll.BDP($C1480, "OPT_UNDL_TICKER")," ")</f>
        <v xml:space="preserve"> </v>
      </c>
      <c r="P1480" s="8" t="str">
        <f>IF(ISNUMBER(N1480),_xll.BDP($C1480, "OPT_UNDL_PX")," ")</f>
        <v xml:space="preserve"> </v>
      </c>
      <c r="Q1480" s="7" t="str">
        <f t="shared" si="23"/>
        <v xml:space="preserve"> </v>
      </c>
      <c r="R1480" s="8" t="str">
        <f>IF(ISNUMBER(_xll.BDP($T1480&amp;" Index","DUR_ADJ_OAS_MID")),_xll.BDP($T1480&amp;" Index","DUR_ADJ_OAS_MID"),IF(ISNUMBER(_xll.BDP($T1480&amp;" Govt","DUR_ADJ_OAS_MID")),_xll.BDP($T1480&amp;" Govt","DUR_ADJ_OAS_MID")," "))</f>
        <v xml:space="preserve"> </v>
      </c>
      <c r="S1480" s="7" t="str">
        <f ca="1">IF(AND(A1479="SVOL",C1479="Cash"),                                     SUM(INDIRECT(ADDRESS(ROW()-(COUNTIF(A:A,"SVOL")),COLUMN())):INDIRECT(ADDRESS(ROW()-1,COLUMN()))),                                    IF(AND(A1480="TYA",C1480="Cash"), SUM(INDIRECT(ADDRESS(ROW()-(COUNTIF(A:A,"TYA")-1),COLUMN())):INDIRECT(ADDRESS(ROW()-1,COLUMN()))),                                    IF(AND(A1480="SVOL",ISNUMBER(FIND(" Govt",C1480))),"", IF(AND(A1480="SVOL",ISNUMBER(FIND(" Index",C1480))),J1480,                                    IF(ISNUMBER(N1480),Q1480*N1480,IF(ISNUMBER(R1480),J1480*R1480," "))))))</f>
        <v xml:space="preserve"> </v>
      </c>
      <c r="AB1480" s="8" t="s">
        <v>4216</v>
      </c>
      <c r="AG1480" s="17" t="s">
        <v>6276</v>
      </c>
    </row>
    <row r="1481" spans="1:33" x14ac:dyDescent="0.35">
      <c r="A1481" t="s">
        <v>1560</v>
      </c>
      <c r="B1481" t="s">
        <v>2650</v>
      </c>
      <c r="C1481" t="s">
        <v>2651</v>
      </c>
      <c r="D1481" t="s">
        <v>2652</v>
      </c>
      <c r="E1481" t="s">
        <v>2653</v>
      </c>
      <c r="F1481" t="s">
        <v>2654</v>
      </c>
      <c r="G1481" s="1">
        <v>1909.9290875491711</v>
      </c>
      <c r="H1481" s="1">
        <v>267.74</v>
      </c>
      <c r="I1481" s="2">
        <v>511364.41390041512</v>
      </c>
      <c r="J1481" s="3">
        <v>3.238074825529437E-3</v>
      </c>
      <c r="K1481" s="4">
        <v>157922358.63999999</v>
      </c>
      <c r="L1481" s="5">
        <v>6850001</v>
      </c>
      <c r="M1481" s="6">
        <v>23.054355560000001</v>
      </c>
      <c r="N1481" s="7" t="str">
        <f>IF(ISNUMBER(_xll.BDP($C1481, "DELTA_MID")),_xll.BDP($C1481, "DELTA_MID")," ")</f>
        <v xml:space="preserve"> </v>
      </c>
      <c r="O1481" s="7" t="str">
        <f>IF(ISNUMBER(N1481),_xll.BDP($C1481, "OPT_UNDL_TICKER")," ")</f>
        <v xml:space="preserve"> </v>
      </c>
      <c r="P1481" s="8" t="str">
        <f>IF(ISNUMBER(N1481),_xll.BDP($C1481, "OPT_UNDL_PX")," ")</f>
        <v xml:space="preserve"> </v>
      </c>
      <c r="Q1481" s="7" t="str">
        <f t="shared" si="23"/>
        <v xml:space="preserve"> </v>
      </c>
      <c r="R1481" s="8" t="str">
        <f>IF(ISNUMBER(_xll.BDP($T1481&amp;" Index","DUR_ADJ_OAS_MID")),_xll.BDP($T1481&amp;" Index","DUR_ADJ_OAS_MID"),IF(ISNUMBER(_xll.BDP($T1481&amp;" Govt","DUR_ADJ_OAS_MID")),_xll.BDP($T1481&amp;" Govt","DUR_ADJ_OAS_MID")," "))</f>
        <v xml:space="preserve"> </v>
      </c>
      <c r="S1481" s="7" t="str">
        <f ca="1">IF(AND(A1480="SVOL",C1480="Cash"),                                     SUM(INDIRECT(ADDRESS(ROW()-(COUNTIF(A:A,"SVOL")),COLUMN())):INDIRECT(ADDRESS(ROW()-1,COLUMN()))),                                    IF(AND(A1481="TYA",C1481="Cash"), SUM(INDIRECT(ADDRESS(ROW()-(COUNTIF(A:A,"TYA")-1),COLUMN())):INDIRECT(ADDRESS(ROW()-1,COLUMN()))),                                    IF(AND(A1481="SVOL",ISNUMBER(FIND(" Govt",C1481))),"", IF(AND(A1481="SVOL",ISNUMBER(FIND(" Index",C1481))),J1481,                                    IF(ISNUMBER(N1481),Q1481*N1481,IF(ISNUMBER(R1481),J1481*R1481," "))))))</f>
        <v xml:space="preserve"> </v>
      </c>
      <c r="AB1481" s="8" t="s">
        <v>4216</v>
      </c>
      <c r="AG1481" s="17" t="s">
        <v>6276</v>
      </c>
    </row>
    <row r="1482" spans="1:33" x14ac:dyDescent="0.35">
      <c r="A1482" t="s">
        <v>1560</v>
      </c>
      <c r="B1482" t="s">
        <v>2655</v>
      </c>
      <c r="C1482" t="s">
        <v>2656</v>
      </c>
      <c r="D1482" t="s">
        <v>2657</v>
      </c>
      <c r="E1482" t="s">
        <v>2658</v>
      </c>
      <c r="F1482" t="s">
        <v>2659</v>
      </c>
      <c r="G1482" s="1">
        <v>206.2820488458444</v>
      </c>
      <c r="H1482" s="1">
        <v>416.2</v>
      </c>
      <c r="I1482" s="2">
        <v>85854.58872964044</v>
      </c>
      <c r="J1482" s="3">
        <v>5.4365062343929825E-4</v>
      </c>
      <c r="K1482" s="4">
        <v>157922358.63999999</v>
      </c>
      <c r="L1482" s="5">
        <v>6850001</v>
      </c>
      <c r="M1482" s="6">
        <v>23.054355560000001</v>
      </c>
      <c r="N1482" s="7" t="str">
        <f>IF(ISNUMBER(_xll.BDP($C1482, "DELTA_MID")),_xll.BDP($C1482, "DELTA_MID")," ")</f>
        <v xml:space="preserve"> </v>
      </c>
      <c r="O1482" s="7" t="str">
        <f>IF(ISNUMBER(N1482),_xll.BDP($C1482, "OPT_UNDL_TICKER")," ")</f>
        <v xml:space="preserve"> </v>
      </c>
      <c r="P1482" s="8" t="str">
        <f>IF(ISNUMBER(N1482),_xll.BDP($C1482, "OPT_UNDL_PX")," ")</f>
        <v xml:space="preserve"> </v>
      </c>
      <c r="Q1482" s="7" t="str">
        <f t="shared" si="23"/>
        <v xml:space="preserve"> </v>
      </c>
      <c r="R1482" s="8" t="str">
        <f>IF(ISNUMBER(_xll.BDP($T1482&amp;" Index","DUR_ADJ_OAS_MID")),_xll.BDP($T1482&amp;" Index","DUR_ADJ_OAS_MID"),IF(ISNUMBER(_xll.BDP($T1482&amp;" Govt","DUR_ADJ_OAS_MID")),_xll.BDP($T1482&amp;" Govt","DUR_ADJ_OAS_MID")," "))</f>
        <v xml:space="preserve"> </v>
      </c>
      <c r="S1482" s="7" t="str">
        <f ca="1">IF(AND(A1481="SVOL",C1481="Cash"),                                     SUM(INDIRECT(ADDRESS(ROW()-(COUNTIF(A:A,"SVOL")),COLUMN())):INDIRECT(ADDRESS(ROW()-1,COLUMN()))),                                    IF(AND(A1482="TYA",C1482="Cash"), SUM(INDIRECT(ADDRESS(ROW()-(COUNTIF(A:A,"TYA")-1),COLUMN())):INDIRECT(ADDRESS(ROW()-1,COLUMN()))),                                    IF(AND(A1482="SVOL",ISNUMBER(FIND(" Govt",C1482))),"", IF(AND(A1482="SVOL",ISNUMBER(FIND(" Index",C1482))),J1482,                                    IF(ISNUMBER(N1482),Q1482*N1482,IF(ISNUMBER(R1482),J1482*R1482," "))))))</f>
        <v xml:space="preserve"> </v>
      </c>
      <c r="AB1482" s="8" t="s">
        <v>4216</v>
      </c>
      <c r="AG1482" s="17" t="s">
        <v>6276</v>
      </c>
    </row>
    <row r="1483" spans="1:33" x14ac:dyDescent="0.35">
      <c r="A1483" t="s">
        <v>1560</v>
      </c>
      <c r="B1483" t="s">
        <v>2660</v>
      </c>
      <c r="C1483" t="s">
        <v>2661</v>
      </c>
      <c r="D1483" t="s">
        <v>2662</v>
      </c>
      <c r="E1483" t="s">
        <v>2663</v>
      </c>
      <c r="G1483" s="1">
        <v>59417.724034320367</v>
      </c>
      <c r="H1483" s="1">
        <v>2.8000245000000001</v>
      </c>
      <c r="I1483" s="2">
        <v>166371.08303033581</v>
      </c>
      <c r="J1483" s="3">
        <v>1.0534992287545271E-3</v>
      </c>
      <c r="K1483" s="4">
        <v>157922358.63999999</v>
      </c>
      <c r="L1483" s="5">
        <v>6850001</v>
      </c>
      <c r="M1483" s="6">
        <v>23.054355560000001</v>
      </c>
      <c r="N1483" s="7" t="str">
        <f>IF(ISNUMBER(_xll.BDP($C1483, "DELTA_MID")),_xll.BDP($C1483, "DELTA_MID")," ")</f>
        <v xml:space="preserve"> </v>
      </c>
      <c r="O1483" s="7" t="str">
        <f>IF(ISNUMBER(N1483),_xll.BDP($C1483, "OPT_UNDL_TICKER")," ")</f>
        <v xml:space="preserve"> </v>
      </c>
      <c r="P1483" s="8" t="str">
        <f>IF(ISNUMBER(N1483),_xll.BDP($C1483, "OPT_UNDL_PX")," ")</f>
        <v xml:space="preserve"> </v>
      </c>
      <c r="Q1483" s="7" t="str">
        <f t="shared" si="23"/>
        <v xml:space="preserve"> </v>
      </c>
      <c r="R1483" s="8" t="str">
        <f>IF(ISNUMBER(_xll.BDP($T1483&amp;" Index","DUR_ADJ_OAS_MID")),_xll.BDP($T1483&amp;" Index","DUR_ADJ_OAS_MID"),IF(ISNUMBER(_xll.BDP($T1483&amp;" Govt","DUR_ADJ_OAS_MID")),_xll.BDP($T1483&amp;" Govt","DUR_ADJ_OAS_MID")," "))</f>
        <v xml:space="preserve"> </v>
      </c>
      <c r="S1483" s="7" t="str">
        <f ca="1">IF(AND(A1482="SVOL",C1482="Cash"),                                     SUM(INDIRECT(ADDRESS(ROW()-(COUNTIF(A:A,"SVOL")),COLUMN())):INDIRECT(ADDRESS(ROW()-1,COLUMN()))),                                    IF(AND(A1483="TYA",C1483="Cash"), SUM(INDIRECT(ADDRESS(ROW()-(COUNTIF(A:A,"TYA")-1),COLUMN())):INDIRECT(ADDRESS(ROW()-1,COLUMN()))),                                    IF(AND(A1483="SVOL",ISNUMBER(FIND(" Govt",C1483))),"", IF(AND(A1483="SVOL",ISNUMBER(FIND(" Index",C1483))),J1483,                                    IF(ISNUMBER(N1483),Q1483*N1483,IF(ISNUMBER(R1483),J1483*R1483," "))))))</f>
        <v xml:space="preserve"> </v>
      </c>
      <c r="AB1483" s="8" t="s">
        <v>4216</v>
      </c>
      <c r="AG1483" s="17" t="s">
        <v>6276</v>
      </c>
    </row>
    <row r="1484" spans="1:33" x14ac:dyDescent="0.35">
      <c r="A1484" t="s">
        <v>1560</v>
      </c>
      <c r="B1484" t="s">
        <v>2664</v>
      </c>
      <c r="C1484" t="s">
        <v>2665</v>
      </c>
      <c r="D1484" t="s">
        <v>2666</v>
      </c>
      <c r="E1484" t="s">
        <v>2667</v>
      </c>
      <c r="G1484" s="1">
        <v>648287.44860310212</v>
      </c>
      <c r="H1484" s="1">
        <v>1.7452540000000001</v>
      </c>
      <c r="I1484" s="2">
        <v>1131426.262824358</v>
      </c>
      <c r="J1484" s="3">
        <v>7.1644463302600421E-3</v>
      </c>
      <c r="K1484" s="4">
        <v>157922358.63999999</v>
      </c>
      <c r="L1484" s="5">
        <v>6850001</v>
      </c>
      <c r="M1484" s="6">
        <v>23.054355560000001</v>
      </c>
      <c r="N1484" s="7" t="str">
        <f>IF(ISNUMBER(_xll.BDP($C1484, "DELTA_MID")),_xll.BDP($C1484, "DELTA_MID")," ")</f>
        <v xml:space="preserve"> </v>
      </c>
      <c r="O1484" s="7" t="str">
        <f>IF(ISNUMBER(N1484),_xll.BDP($C1484, "OPT_UNDL_TICKER")," ")</f>
        <v xml:space="preserve"> </v>
      </c>
      <c r="P1484" s="8" t="str">
        <f>IF(ISNUMBER(N1484),_xll.BDP($C1484, "OPT_UNDL_PX")," ")</f>
        <v xml:space="preserve"> </v>
      </c>
      <c r="Q1484" s="7" t="str">
        <f t="shared" si="23"/>
        <v xml:space="preserve"> </v>
      </c>
      <c r="R1484" s="8" t="str">
        <f>IF(ISNUMBER(_xll.BDP($T1484&amp;" Index","DUR_ADJ_OAS_MID")),_xll.BDP($T1484&amp;" Index","DUR_ADJ_OAS_MID"),IF(ISNUMBER(_xll.BDP($T1484&amp;" Govt","DUR_ADJ_OAS_MID")),_xll.BDP($T1484&amp;" Govt","DUR_ADJ_OAS_MID")," "))</f>
        <v xml:space="preserve"> </v>
      </c>
      <c r="S1484" s="7" t="str">
        <f ca="1">IF(AND(A1483="SVOL",C1483="Cash"),                                     SUM(INDIRECT(ADDRESS(ROW()-(COUNTIF(A:A,"SVOL")),COLUMN())):INDIRECT(ADDRESS(ROW()-1,COLUMN()))),                                    IF(AND(A1484="TYA",C1484="Cash"), SUM(INDIRECT(ADDRESS(ROW()-(COUNTIF(A:A,"TYA")-1),COLUMN())):INDIRECT(ADDRESS(ROW()-1,COLUMN()))),                                    IF(AND(A1484="SVOL",ISNUMBER(FIND(" Govt",C1484))),"", IF(AND(A1484="SVOL",ISNUMBER(FIND(" Index",C1484))),J1484,                                    IF(ISNUMBER(N1484),Q1484*N1484,IF(ISNUMBER(R1484),J1484*R1484," "))))))</f>
        <v xml:space="preserve"> </v>
      </c>
      <c r="AB1484" s="8" t="s">
        <v>4216</v>
      </c>
      <c r="AG1484" s="17" t="s">
        <v>6276</v>
      </c>
    </row>
    <row r="1485" spans="1:33" x14ac:dyDescent="0.35">
      <c r="A1485" t="s">
        <v>1560</v>
      </c>
      <c r="B1485" t="s">
        <v>2668</v>
      </c>
      <c r="C1485" t="s">
        <v>2669</v>
      </c>
      <c r="D1485" t="s">
        <v>2670</v>
      </c>
      <c r="E1485" t="s">
        <v>2671</v>
      </c>
      <c r="G1485" s="1">
        <v>19979.023142628401</v>
      </c>
      <c r="H1485" s="1">
        <v>5.4111012000000009</v>
      </c>
      <c r="I1485" s="2">
        <v>108108.5161019043</v>
      </c>
      <c r="J1485" s="3">
        <v>6.845675117375155E-4</v>
      </c>
      <c r="K1485" s="4">
        <v>157922358.63999999</v>
      </c>
      <c r="L1485" s="5">
        <v>6850001</v>
      </c>
      <c r="M1485" s="6">
        <v>23.054355560000001</v>
      </c>
      <c r="N1485" s="7" t="str">
        <f>IF(ISNUMBER(_xll.BDP($C1485, "DELTA_MID")),_xll.BDP($C1485, "DELTA_MID")," ")</f>
        <v xml:space="preserve"> </v>
      </c>
      <c r="O1485" s="7" t="str">
        <f>IF(ISNUMBER(N1485),_xll.BDP($C1485, "OPT_UNDL_TICKER")," ")</f>
        <v xml:space="preserve"> </v>
      </c>
      <c r="P1485" s="8" t="str">
        <f>IF(ISNUMBER(N1485),_xll.BDP($C1485, "OPT_UNDL_PX")," ")</f>
        <v xml:space="preserve"> </v>
      </c>
      <c r="Q1485" s="7" t="str">
        <f t="shared" si="23"/>
        <v xml:space="preserve"> </v>
      </c>
      <c r="R1485" s="8" t="str">
        <f>IF(ISNUMBER(_xll.BDP($T1485&amp;" Index","DUR_ADJ_OAS_MID")),_xll.BDP($T1485&amp;" Index","DUR_ADJ_OAS_MID"),IF(ISNUMBER(_xll.BDP($T1485&amp;" Govt","DUR_ADJ_OAS_MID")),_xll.BDP($T1485&amp;" Govt","DUR_ADJ_OAS_MID")," "))</f>
        <v xml:space="preserve"> </v>
      </c>
      <c r="S1485" s="7" t="str">
        <f ca="1">IF(AND(A1484="SVOL",C1484="Cash"),                                     SUM(INDIRECT(ADDRESS(ROW()-(COUNTIF(A:A,"SVOL")),COLUMN())):INDIRECT(ADDRESS(ROW()-1,COLUMN()))),                                    IF(AND(A1485="TYA",C1485="Cash"), SUM(INDIRECT(ADDRESS(ROW()-(COUNTIF(A:A,"TYA")-1),COLUMN())):INDIRECT(ADDRESS(ROW()-1,COLUMN()))),                                    IF(AND(A1485="SVOL",ISNUMBER(FIND(" Govt",C1485))),"", IF(AND(A1485="SVOL",ISNUMBER(FIND(" Index",C1485))),J1485,                                    IF(ISNUMBER(N1485),Q1485*N1485,IF(ISNUMBER(R1485),J1485*R1485," "))))))</f>
        <v xml:space="preserve"> </v>
      </c>
      <c r="AB1485" s="8" t="s">
        <v>4216</v>
      </c>
      <c r="AG1485" s="17" t="s">
        <v>6276</v>
      </c>
    </row>
    <row r="1486" spans="1:33" x14ac:dyDescent="0.35">
      <c r="A1486" t="s">
        <v>1560</v>
      </c>
      <c r="B1486" t="s">
        <v>2672</v>
      </c>
      <c r="C1486" t="s">
        <v>2673</v>
      </c>
      <c r="D1486" t="s">
        <v>2674</v>
      </c>
      <c r="E1486" t="s">
        <v>2675</v>
      </c>
      <c r="G1486" s="1">
        <v>45787.33430087701</v>
      </c>
      <c r="H1486" s="1">
        <v>22.305060000000001</v>
      </c>
      <c r="I1486" s="2">
        <v>1021289.23882112</v>
      </c>
      <c r="J1486" s="3">
        <v>6.4670338488880602E-3</v>
      </c>
      <c r="K1486" s="4">
        <v>157922358.63999999</v>
      </c>
      <c r="L1486" s="5">
        <v>6850001</v>
      </c>
      <c r="M1486" s="6">
        <v>23.054355560000001</v>
      </c>
      <c r="N1486" s="7" t="str">
        <f>IF(ISNUMBER(_xll.BDP($C1486, "DELTA_MID")),_xll.BDP($C1486, "DELTA_MID")," ")</f>
        <v xml:space="preserve"> </v>
      </c>
      <c r="O1486" s="7" t="str">
        <f>IF(ISNUMBER(N1486),_xll.BDP($C1486, "OPT_UNDL_TICKER")," ")</f>
        <v xml:space="preserve"> </v>
      </c>
      <c r="P1486" s="8" t="str">
        <f>IF(ISNUMBER(N1486),_xll.BDP($C1486, "OPT_UNDL_PX")," ")</f>
        <v xml:space="preserve"> </v>
      </c>
      <c r="Q1486" s="7" t="str">
        <f t="shared" si="23"/>
        <v xml:space="preserve"> </v>
      </c>
      <c r="R1486" s="8" t="str">
        <f>IF(ISNUMBER(_xll.BDP($T1486&amp;" Index","DUR_ADJ_OAS_MID")),_xll.BDP($T1486&amp;" Index","DUR_ADJ_OAS_MID"),IF(ISNUMBER(_xll.BDP($T1486&amp;" Govt","DUR_ADJ_OAS_MID")),_xll.BDP($T1486&amp;" Govt","DUR_ADJ_OAS_MID")," "))</f>
        <v xml:space="preserve"> </v>
      </c>
      <c r="S1486" s="7" t="str">
        <f ca="1">IF(AND(A1485="SVOL",C1485="Cash"),                                     SUM(INDIRECT(ADDRESS(ROW()-(COUNTIF(A:A,"SVOL")),COLUMN())):INDIRECT(ADDRESS(ROW()-1,COLUMN()))),                                    IF(AND(A1486="TYA",C1486="Cash"), SUM(INDIRECT(ADDRESS(ROW()-(COUNTIF(A:A,"TYA")-1),COLUMN())):INDIRECT(ADDRESS(ROW()-1,COLUMN()))),                                    IF(AND(A1486="SVOL",ISNUMBER(FIND(" Govt",C1486))),"", IF(AND(A1486="SVOL",ISNUMBER(FIND(" Index",C1486))),J1486,                                    IF(ISNUMBER(N1486),Q1486*N1486,IF(ISNUMBER(R1486),J1486*R1486," "))))))</f>
        <v xml:space="preserve"> </v>
      </c>
      <c r="AB1486" s="8" t="s">
        <v>4216</v>
      </c>
      <c r="AG1486" s="17" t="s">
        <v>6276</v>
      </c>
    </row>
    <row r="1487" spans="1:33" x14ac:dyDescent="0.35">
      <c r="A1487" t="s">
        <v>1560</v>
      </c>
      <c r="B1487" t="s">
        <v>2676</v>
      </c>
      <c r="C1487" t="s">
        <v>2677</v>
      </c>
      <c r="D1487" t="s">
        <v>2678</v>
      </c>
      <c r="E1487" t="s">
        <v>2679</v>
      </c>
      <c r="F1487" t="s">
        <v>2680</v>
      </c>
      <c r="G1487" s="1">
        <v>7617.8747214953592</v>
      </c>
      <c r="H1487" s="1">
        <v>73.11</v>
      </c>
      <c r="I1487" s="2">
        <v>556942.82088852569</v>
      </c>
      <c r="J1487" s="3">
        <v>3.526687580433961E-3</v>
      </c>
      <c r="K1487" s="4">
        <v>157922358.63999999</v>
      </c>
      <c r="L1487" s="5">
        <v>6850001</v>
      </c>
      <c r="M1487" s="6">
        <v>23.054355560000001</v>
      </c>
      <c r="N1487" s="7" t="str">
        <f>IF(ISNUMBER(_xll.BDP($C1487, "DELTA_MID")),_xll.BDP($C1487, "DELTA_MID")," ")</f>
        <v xml:space="preserve"> </v>
      </c>
      <c r="O1487" s="7" t="str">
        <f>IF(ISNUMBER(N1487),_xll.BDP($C1487, "OPT_UNDL_TICKER")," ")</f>
        <v xml:space="preserve"> </v>
      </c>
      <c r="P1487" s="8" t="str">
        <f>IF(ISNUMBER(N1487),_xll.BDP($C1487, "OPT_UNDL_PX")," ")</f>
        <v xml:space="preserve"> </v>
      </c>
      <c r="Q1487" s="7" t="str">
        <f t="shared" si="23"/>
        <v xml:space="preserve"> </v>
      </c>
      <c r="R1487" s="8" t="str">
        <f>IF(ISNUMBER(_xll.BDP($T1487&amp;" Index","DUR_ADJ_OAS_MID")),_xll.BDP($T1487&amp;" Index","DUR_ADJ_OAS_MID"),IF(ISNUMBER(_xll.BDP($T1487&amp;" Govt","DUR_ADJ_OAS_MID")),_xll.BDP($T1487&amp;" Govt","DUR_ADJ_OAS_MID")," "))</f>
        <v xml:space="preserve"> </v>
      </c>
      <c r="S1487" s="7" t="str">
        <f ca="1">IF(AND(A1486="SVOL",C1486="Cash"),                                     SUM(INDIRECT(ADDRESS(ROW()-(COUNTIF(A:A,"SVOL")),COLUMN())):INDIRECT(ADDRESS(ROW()-1,COLUMN()))),                                    IF(AND(A1487="TYA",C1487="Cash"), SUM(INDIRECT(ADDRESS(ROW()-(COUNTIF(A:A,"TYA")-1),COLUMN())):INDIRECT(ADDRESS(ROW()-1,COLUMN()))),                                    IF(AND(A1487="SVOL",ISNUMBER(FIND(" Govt",C1487))),"", IF(AND(A1487="SVOL",ISNUMBER(FIND(" Index",C1487))),J1487,                                    IF(ISNUMBER(N1487),Q1487*N1487,IF(ISNUMBER(R1487),J1487*R1487," "))))))</f>
        <v xml:space="preserve"> </v>
      </c>
      <c r="AB1487" s="8" t="s">
        <v>4216</v>
      </c>
      <c r="AG1487" s="17" t="s">
        <v>6276</v>
      </c>
    </row>
    <row r="1488" spans="1:33" x14ac:dyDescent="0.35">
      <c r="A1488" t="s">
        <v>1560</v>
      </c>
      <c r="B1488" t="s">
        <v>2681</v>
      </c>
      <c r="C1488" t="s">
        <v>2682</v>
      </c>
      <c r="D1488" t="s">
        <v>2683</v>
      </c>
      <c r="E1488" t="s">
        <v>2684</v>
      </c>
      <c r="F1488" t="s">
        <v>2685</v>
      </c>
      <c r="G1488" s="1">
        <v>23900.808918332921</v>
      </c>
      <c r="H1488" s="1">
        <v>37.620255999999998</v>
      </c>
      <c r="I1488" s="2">
        <v>899154.55011476774</v>
      </c>
      <c r="J1488" s="3">
        <v>5.6936494481093806E-3</v>
      </c>
      <c r="K1488" s="4">
        <v>157922358.63999999</v>
      </c>
      <c r="L1488" s="5">
        <v>6850001</v>
      </c>
      <c r="M1488" s="6">
        <v>23.054355560000001</v>
      </c>
      <c r="N1488" s="7" t="str">
        <f>IF(ISNUMBER(_xll.BDP($C1488, "DELTA_MID")),_xll.BDP($C1488, "DELTA_MID")," ")</f>
        <v xml:space="preserve"> </v>
      </c>
      <c r="O1488" s="7" t="str">
        <f>IF(ISNUMBER(N1488),_xll.BDP($C1488, "OPT_UNDL_TICKER")," ")</f>
        <v xml:space="preserve"> </v>
      </c>
      <c r="P1488" s="8" t="str">
        <f>IF(ISNUMBER(N1488),_xll.BDP($C1488, "OPT_UNDL_PX")," ")</f>
        <v xml:space="preserve"> </v>
      </c>
      <c r="Q1488" s="7" t="str">
        <f t="shared" si="23"/>
        <v xml:space="preserve"> </v>
      </c>
      <c r="R1488" s="8" t="str">
        <f>IF(ISNUMBER(_xll.BDP($T1488&amp;" Index","DUR_ADJ_OAS_MID")),_xll.BDP($T1488&amp;" Index","DUR_ADJ_OAS_MID"),IF(ISNUMBER(_xll.BDP($T1488&amp;" Govt","DUR_ADJ_OAS_MID")),_xll.BDP($T1488&amp;" Govt","DUR_ADJ_OAS_MID")," "))</f>
        <v xml:space="preserve"> </v>
      </c>
      <c r="S1488" s="7" t="str">
        <f ca="1">IF(AND(A1487="SVOL",C1487="Cash"),                                     SUM(INDIRECT(ADDRESS(ROW()-(COUNTIF(A:A,"SVOL")),COLUMN())):INDIRECT(ADDRESS(ROW()-1,COLUMN()))),                                    IF(AND(A1488="TYA",C1488="Cash"), SUM(INDIRECT(ADDRESS(ROW()-(COUNTIF(A:A,"TYA")-1),COLUMN())):INDIRECT(ADDRESS(ROW()-1,COLUMN()))),                                    IF(AND(A1488="SVOL",ISNUMBER(FIND(" Govt",C1488))),"", IF(AND(A1488="SVOL",ISNUMBER(FIND(" Index",C1488))),J1488,                                    IF(ISNUMBER(N1488),Q1488*N1488,IF(ISNUMBER(R1488),J1488*R1488," "))))))</f>
        <v xml:space="preserve"> </v>
      </c>
      <c r="AB1488" s="8" t="s">
        <v>4216</v>
      </c>
      <c r="AG1488" s="17" t="s">
        <v>6276</v>
      </c>
    </row>
    <row r="1489" spans="1:33" x14ac:dyDescent="0.35">
      <c r="A1489" t="s">
        <v>1560</v>
      </c>
      <c r="B1489" t="s">
        <v>2686</v>
      </c>
      <c r="C1489" t="s">
        <v>2687</v>
      </c>
      <c r="D1489" t="s">
        <v>2688</v>
      </c>
      <c r="E1489" t="s">
        <v>2689</v>
      </c>
      <c r="G1489" s="1">
        <v>49434.886293998243</v>
      </c>
      <c r="H1489" s="1">
        <v>19.344117600000001</v>
      </c>
      <c r="I1489" s="2">
        <v>956274.2540137301</v>
      </c>
      <c r="J1489" s="3">
        <v>6.0553442986097626E-3</v>
      </c>
      <c r="K1489" s="4">
        <v>157922358.63999999</v>
      </c>
      <c r="L1489" s="5">
        <v>6850001</v>
      </c>
      <c r="M1489" s="6">
        <v>23.054355560000001</v>
      </c>
      <c r="N1489" s="7" t="str">
        <f>IF(ISNUMBER(_xll.BDP($C1489, "DELTA_MID")),_xll.BDP($C1489, "DELTA_MID")," ")</f>
        <v xml:space="preserve"> </v>
      </c>
      <c r="O1489" s="7" t="str">
        <f>IF(ISNUMBER(N1489),_xll.BDP($C1489, "OPT_UNDL_TICKER")," ")</f>
        <v xml:space="preserve"> </v>
      </c>
      <c r="P1489" s="8" t="str">
        <f>IF(ISNUMBER(N1489),_xll.BDP($C1489, "OPT_UNDL_PX")," ")</f>
        <v xml:space="preserve"> </v>
      </c>
      <c r="Q1489" s="7" t="str">
        <f t="shared" si="23"/>
        <v xml:space="preserve"> </v>
      </c>
      <c r="R1489" s="8" t="str">
        <f>IF(ISNUMBER(_xll.BDP($T1489&amp;" Index","DUR_ADJ_OAS_MID")),_xll.BDP($T1489&amp;" Index","DUR_ADJ_OAS_MID"),IF(ISNUMBER(_xll.BDP($T1489&amp;" Govt","DUR_ADJ_OAS_MID")),_xll.BDP($T1489&amp;" Govt","DUR_ADJ_OAS_MID")," "))</f>
        <v xml:space="preserve"> </v>
      </c>
      <c r="S1489" s="7" t="str">
        <f ca="1">IF(AND(A1488="SVOL",C1488="Cash"),                                     SUM(INDIRECT(ADDRESS(ROW()-(COUNTIF(A:A,"SVOL")),COLUMN())):INDIRECT(ADDRESS(ROW()-1,COLUMN()))),                                    IF(AND(A1489="TYA",C1489="Cash"), SUM(INDIRECT(ADDRESS(ROW()-(COUNTIF(A:A,"TYA")-1),COLUMN())):INDIRECT(ADDRESS(ROW()-1,COLUMN()))),                                    IF(AND(A1489="SVOL",ISNUMBER(FIND(" Govt",C1489))),"", IF(AND(A1489="SVOL",ISNUMBER(FIND(" Index",C1489))),J1489,                                    IF(ISNUMBER(N1489),Q1489*N1489,IF(ISNUMBER(R1489),J1489*R1489," "))))))</f>
        <v xml:space="preserve"> </v>
      </c>
      <c r="AB1489" s="8" t="s">
        <v>4216</v>
      </c>
      <c r="AG1489" s="17" t="s">
        <v>6276</v>
      </c>
    </row>
    <row r="1490" spans="1:33" x14ac:dyDescent="0.35">
      <c r="A1490" t="s">
        <v>1560</v>
      </c>
      <c r="B1490" t="s">
        <v>2690</v>
      </c>
      <c r="C1490" t="s">
        <v>2691</v>
      </c>
      <c r="D1490" t="s">
        <v>2692</v>
      </c>
      <c r="E1490" t="s">
        <v>2693</v>
      </c>
      <c r="G1490" s="1">
        <v>6971.1198271727999</v>
      </c>
      <c r="H1490" s="1">
        <v>11.536580000000001</v>
      </c>
      <c r="I1490" s="2">
        <v>80422.88157576519</v>
      </c>
      <c r="J1490" s="3">
        <v>5.0925582842323985E-4</v>
      </c>
      <c r="K1490" s="4">
        <v>157922358.63999999</v>
      </c>
      <c r="L1490" s="5">
        <v>6850001</v>
      </c>
      <c r="M1490" s="6">
        <v>23.054355560000001</v>
      </c>
      <c r="N1490" s="7" t="str">
        <f>IF(ISNUMBER(_xll.BDP($C1490, "DELTA_MID")),_xll.BDP($C1490, "DELTA_MID")," ")</f>
        <v xml:space="preserve"> </v>
      </c>
      <c r="O1490" s="7" t="str">
        <f>IF(ISNUMBER(N1490),_xll.BDP($C1490, "OPT_UNDL_TICKER")," ")</f>
        <v xml:space="preserve"> </v>
      </c>
      <c r="P1490" s="8" t="str">
        <f>IF(ISNUMBER(N1490),_xll.BDP($C1490, "OPT_UNDL_PX")," ")</f>
        <v xml:space="preserve"> </v>
      </c>
      <c r="Q1490" s="7" t="str">
        <f t="shared" si="23"/>
        <v xml:space="preserve"> </v>
      </c>
      <c r="R1490" s="8" t="str">
        <f>IF(ISNUMBER(_xll.BDP($T1490&amp;" Index","DUR_ADJ_OAS_MID")),_xll.BDP($T1490&amp;" Index","DUR_ADJ_OAS_MID"),IF(ISNUMBER(_xll.BDP($T1490&amp;" Govt","DUR_ADJ_OAS_MID")),_xll.BDP($T1490&amp;" Govt","DUR_ADJ_OAS_MID")," "))</f>
        <v xml:space="preserve"> </v>
      </c>
      <c r="S1490" s="7" t="str">
        <f ca="1">IF(AND(A1489="SVOL",C1489="Cash"),                                     SUM(INDIRECT(ADDRESS(ROW()-(COUNTIF(A:A,"SVOL")),COLUMN())):INDIRECT(ADDRESS(ROW()-1,COLUMN()))),                                    IF(AND(A1490="TYA",C1490="Cash"), SUM(INDIRECT(ADDRESS(ROW()-(COUNTIF(A:A,"TYA")-1),COLUMN())):INDIRECT(ADDRESS(ROW()-1,COLUMN()))),                                    IF(AND(A1490="SVOL",ISNUMBER(FIND(" Govt",C1490))),"", IF(AND(A1490="SVOL",ISNUMBER(FIND(" Index",C1490))),J1490,                                    IF(ISNUMBER(N1490),Q1490*N1490,IF(ISNUMBER(R1490),J1490*R1490," "))))))</f>
        <v xml:space="preserve"> </v>
      </c>
      <c r="AB1490" s="8" t="s">
        <v>4216</v>
      </c>
      <c r="AG1490" s="17" t="s">
        <v>6276</v>
      </c>
    </row>
    <row r="1491" spans="1:33" x14ac:dyDescent="0.35">
      <c r="A1491" t="s">
        <v>1560</v>
      </c>
      <c r="B1491" t="s">
        <v>2694</v>
      </c>
      <c r="C1491" t="s">
        <v>2695</v>
      </c>
      <c r="D1491" t="s">
        <v>2696</v>
      </c>
      <c r="E1491" t="s">
        <v>2697</v>
      </c>
      <c r="G1491" s="1">
        <v>9728.0187388066734</v>
      </c>
      <c r="H1491" s="1">
        <v>139.44999999999999</v>
      </c>
      <c r="I1491" s="2">
        <v>1356572.21312659</v>
      </c>
      <c r="J1491" s="3">
        <v>8.590121277374246E-3</v>
      </c>
      <c r="K1491" s="4">
        <v>157922358.63999999</v>
      </c>
      <c r="L1491" s="5">
        <v>6850001</v>
      </c>
      <c r="M1491" s="6">
        <v>23.054355560000001</v>
      </c>
      <c r="N1491" s="7" t="str">
        <f>IF(ISNUMBER(_xll.BDP($C1491, "DELTA_MID")),_xll.BDP($C1491, "DELTA_MID")," ")</f>
        <v xml:space="preserve"> </v>
      </c>
      <c r="O1491" s="7" t="str">
        <f>IF(ISNUMBER(N1491),_xll.BDP($C1491, "OPT_UNDL_TICKER")," ")</f>
        <v xml:space="preserve"> </v>
      </c>
      <c r="P1491" s="8" t="str">
        <f>IF(ISNUMBER(N1491),_xll.BDP($C1491, "OPT_UNDL_PX")," ")</f>
        <v xml:space="preserve"> </v>
      </c>
      <c r="Q1491" s="7" t="str">
        <f t="shared" si="23"/>
        <v xml:space="preserve"> </v>
      </c>
      <c r="R1491" s="8" t="str">
        <f>IF(ISNUMBER(_xll.BDP($T1491&amp;" Index","DUR_ADJ_OAS_MID")),_xll.BDP($T1491&amp;" Index","DUR_ADJ_OAS_MID"),IF(ISNUMBER(_xll.BDP($T1491&amp;" Govt","DUR_ADJ_OAS_MID")),_xll.BDP($T1491&amp;" Govt","DUR_ADJ_OAS_MID")," "))</f>
        <v xml:space="preserve"> </v>
      </c>
      <c r="S1491" s="7" t="str">
        <f ca="1">IF(AND(A1490="SVOL",C1490="Cash"),                                     SUM(INDIRECT(ADDRESS(ROW()-(COUNTIF(A:A,"SVOL")),COLUMN())):INDIRECT(ADDRESS(ROW()-1,COLUMN()))),                                    IF(AND(A1491="TYA",C1491="Cash"), SUM(INDIRECT(ADDRESS(ROW()-(COUNTIF(A:A,"TYA")-1),COLUMN())):INDIRECT(ADDRESS(ROW()-1,COLUMN()))),                                    IF(AND(A1491="SVOL",ISNUMBER(FIND(" Govt",C1491))),"", IF(AND(A1491="SVOL",ISNUMBER(FIND(" Index",C1491))),J1491,                                    IF(ISNUMBER(N1491),Q1491*N1491,IF(ISNUMBER(R1491),J1491*R1491," "))))))</f>
        <v xml:space="preserve"> </v>
      </c>
      <c r="AB1491" s="8" t="s">
        <v>4216</v>
      </c>
      <c r="AG1491" s="17" t="s">
        <v>6276</v>
      </c>
    </row>
    <row r="1492" spans="1:33" x14ac:dyDescent="0.35">
      <c r="A1492" t="s">
        <v>1560</v>
      </c>
      <c r="B1492" t="s">
        <v>2698</v>
      </c>
      <c r="C1492" t="s">
        <v>2699</v>
      </c>
      <c r="D1492" t="s">
        <v>2700</v>
      </c>
      <c r="E1492" t="s">
        <v>2701</v>
      </c>
      <c r="G1492" s="1">
        <v>18262.028441940929</v>
      </c>
      <c r="H1492" s="1">
        <v>9.3897294000000002</v>
      </c>
      <c r="I1492" s="2">
        <v>171475.50536492889</v>
      </c>
      <c r="J1492" s="3">
        <v>1.0858215824639801E-3</v>
      </c>
      <c r="K1492" s="4">
        <v>157922358.63999999</v>
      </c>
      <c r="L1492" s="5">
        <v>6850001</v>
      </c>
      <c r="M1492" s="6">
        <v>23.054355560000001</v>
      </c>
      <c r="N1492" s="7" t="str">
        <f>IF(ISNUMBER(_xll.BDP($C1492, "DELTA_MID")),_xll.BDP($C1492, "DELTA_MID")," ")</f>
        <v xml:space="preserve"> </v>
      </c>
      <c r="O1492" s="7" t="str">
        <f>IF(ISNUMBER(N1492),_xll.BDP($C1492, "OPT_UNDL_TICKER")," ")</f>
        <v xml:space="preserve"> </v>
      </c>
      <c r="P1492" s="8" t="str">
        <f>IF(ISNUMBER(N1492),_xll.BDP($C1492, "OPT_UNDL_PX")," ")</f>
        <v xml:space="preserve"> </v>
      </c>
      <c r="Q1492" s="7" t="str">
        <f t="shared" si="23"/>
        <v xml:space="preserve"> </v>
      </c>
      <c r="R1492" s="8" t="str">
        <f>IF(ISNUMBER(_xll.BDP($T1492&amp;" Index","DUR_ADJ_OAS_MID")),_xll.BDP($T1492&amp;" Index","DUR_ADJ_OAS_MID"),IF(ISNUMBER(_xll.BDP($T1492&amp;" Govt","DUR_ADJ_OAS_MID")),_xll.BDP($T1492&amp;" Govt","DUR_ADJ_OAS_MID")," "))</f>
        <v xml:space="preserve"> </v>
      </c>
      <c r="S1492" s="7" t="str">
        <f ca="1">IF(AND(A1491="SVOL",C1491="Cash"),                                     SUM(INDIRECT(ADDRESS(ROW()-(COUNTIF(A:A,"SVOL")),COLUMN())):INDIRECT(ADDRESS(ROW()-1,COLUMN()))),                                    IF(AND(A1492="TYA",C1492="Cash"), SUM(INDIRECT(ADDRESS(ROW()-(COUNTIF(A:A,"TYA")-1),COLUMN())):INDIRECT(ADDRESS(ROW()-1,COLUMN()))),                                    IF(AND(A1492="SVOL",ISNUMBER(FIND(" Govt",C1492))),"", IF(AND(A1492="SVOL",ISNUMBER(FIND(" Index",C1492))),J1492,                                    IF(ISNUMBER(N1492),Q1492*N1492,IF(ISNUMBER(R1492),J1492*R1492," "))))))</f>
        <v xml:space="preserve"> </v>
      </c>
      <c r="AB1492" s="8" t="s">
        <v>4216</v>
      </c>
      <c r="AG1492" s="17" t="s">
        <v>6276</v>
      </c>
    </row>
    <row r="1493" spans="1:33" x14ac:dyDescent="0.35">
      <c r="A1493" t="s">
        <v>1560</v>
      </c>
      <c r="B1493" t="s">
        <v>2702</v>
      </c>
      <c r="C1493" t="s">
        <v>2703</v>
      </c>
      <c r="D1493" t="s">
        <v>2704</v>
      </c>
      <c r="E1493" t="s">
        <v>2705</v>
      </c>
      <c r="G1493" s="1">
        <v>32022.254523775489</v>
      </c>
      <c r="H1493" s="1">
        <v>16.74481875</v>
      </c>
      <c r="I1493" s="2">
        <v>536206.84796698811</v>
      </c>
      <c r="J1493" s="3">
        <v>3.3953827221471912E-3</v>
      </c>
      <c r="K1493" s="4">
        <v>157922358.63999999</v>
      </c>
      <c r="L1493" s="5">
        <v>6850001</v>
      </c>
      <c r="M1493" s="6">
        <v>23.054355560000001</v>
      </c>
      <c r="N1493" s="7" t="str">
        <f>IF(ISNUMBER(_xll.BDP($C1493, "DELTA_MID")),_xll.BDP($C1493, "DELTA_MID")," ")</f>
        <v xml:space="preserve"> </v>
      </c>
      <c r="O1493" s="7" t="str">
        <f>IF(ISNUMBER(N1493),_xll.BDP($C1493, "OPT_UNDL_TICKER")," ")</f>
        <v xml:space="preserve"> </v>
      </c>
      <c r="P1493" s="8" t="str">
        <f>IF(ISNUMBER(N1493),_xll.BDP($C1493, "OPT_UNDL_PX")," ")</f>
        <v xml:space="preserve"> </v>
      </c>
      <c r="Q1493" s="7" t="str">
        <f t="shared" si="23"/>
        <v xml:space="preserve"> </v>
      </c>
      <c r="R1493" s="8" t="str">
        <f>IF(ISNUMBER(_xll.BDP($T1493&amp;" Index","DUR_ADJ_OAS_MID")),_xll.BDP($T1493&amp;" Index","DUR_ADJ_OAS_MID"),IF(ISNUMBER(_xll.BDP($T1493&amp;" Govt","DUR_ADJ_OAS_MID")),_xll.BDP($T1493&amp;" Govt","DUR_ADJ_OAS_MID")," "))</f>
        <v xml:space="preserve"> </v>
      </c>
      <c r="S1493" s="7" t="str">
        <f ca="1">IF(AND(A1492="SVOL",C1492="Cash"),                                     SUM(INDIRECT(ADDRESS(ROW()-(COUNTIF(A:A,"SVOL")),COLUMN())):INDIRECT(ADDRESS(ROW()-1,COLUMN()))),                                    IF(AND(A1493="TYA",C1493="Cash"), SUM(INDIRECT(ADDRESS(ROW()-(COUNTIF(A:A,"TYA")-1),COLUMN())):INDIRECT(ADDRESS(ROW()-1,COLUMN()))),                                    IF(AND(A1493="SVOL",ISNUMBER(FIND(" Govt",C1493))),"", IF(AND(A1493="SVOL",ISNUMBER(FIND(" Index",C1493))),J1493,                                    IF(ISNUMBER(N1493),Q1493*N1493,IF(ISNUMBER(R1493),J1493*R1493," "))))))</f>
        <v xml:space="preserve"> </v>
      </c>
      <c r="AB1493" s="8" t="s">
        <v>4216</v>
      </c>
      <c r="AG1493" s="17" t="s">
        <v>6276</v>
      </c>
    </row>
    <row r="1494" spans="1:33" x14ac:dyDescent="0.35">
      <c r="A1494" t="s">
        <v>1560</v>
      </c>
      <c r="B1494" t="s">
        <v>2706</v>
      </c>
      <c r="C1494" t="s">
        <v>2707</v>
      </c>
      <c r="D1494" t="s">
        <v>2708</v>
      </c>
      <c r="E1494" t="s">
        <v>2709</v>
      </c>
      <c r="F1494" t="s">
        <v>2710</v>
      </c>
      <c r="G1494" s="1">
        <v>2826.0640691880681</v>
      </c>
      <c r="H1494" s="1">
        <v>113.74</v>
      </c>
      <c r="I1494" s="2">
        <v>321436.52722945082</v>
      </c>
      <c r="J1494" s="3">
        <v>2.0354086020346108E-3</v>
      </c>
      <c r="K1494" s="4">
        <v>157922358.63999999</v>
      </c>
      <c r="L1494" s="5">
        <v>6850001</v>
      </c>
      <c r="M1494" s="6">
        <v>23.054355560000001</v>
      </c>
      <c r="N1494" s="7" t="str">
        <f>IF(ISNUMBER(_xll.BDP($C1494, "DELTA_MID")),_xll.BDP($C1494, "DELTA_MID")," ")</f>
        <v xml:space="preserve"> </v>
      </c>
      <c r="O1494" s="7" t="str">
        <f>IF(ISNUMBER(N1494),_xll.BDP($C1494, "OPT_UNDL_TICKER")," ")</f>
        <v xml:space="preserve"> </v>
      </c>
      <c r="P1494" s="8" t="str">
        <f>IF(ISNUMBER(N1494),_xll.BDP($C1494, "OPT_UNDL_PX")," ")</f>
        <v xml:space="preserve"> </v>
      </c>
      <c r="Q1494" s="7" t="str">
        <f t="shared" si="23"/>
        <v xml:space="preserve"> </v>
      </c>
      <c r="R1494" s="8" t="str">
        <f>IF(ISNUMBER(_xll.BDP($T1494&amp;" Index","DUR_ADJ_OAS_MID")),_xll.BDP($T1494&amp;" Index","DUR_ADJ_OAS_MID"),IF(ISNUMBER(_xll.BDP($T1494&amp;" Govt","DUR_ADJ_OAS_MID")),_xll.BDP($T1494&amp;" Govt","DUR_ADJ_OAS_MID")," "))</f>
        <v xml:space="preserve"> </v>
      </c>
      <c r="S1494" s="7" t="str">
        <f ca="1">IF(AND(A1493="SVOL",C1493="Cash"),                                     SUM(INDIRECT(ADDRESS(ROW()-(COUNTIF(A:A,"SVOL")),COLUMN())):INDIRECT(ADDRESS(ROW()-1,COLUMN()))),                                    IF(AND(A1494="TYA",C1494="Cash"), SUM(INDIRECT(ADDRESS(ROW()-(COUNTIF(A:A,"TYA")-1),COLUMN())):INDIRECT(ADDRESS(ROW()-1,COLUMN()))),                                    IF(AND(A1494="SVOL",ISNUMBER(FIND(" Govt",C1494))),"", IF(AND(A1494="SVOL",ISNUMBER(FIND(" Index",C1494))),J1494,                                    IF(ISNUMBER(N1494),Q1494*N1494,IF(ISNUMBER(R1494),J1494*R1494," "))))))</f>
        <v xml:space="preserve"> </v>
      </c>
      <c r="AB1494" s="8" t="s">
        <v>4216</v>
      </c>
      <c r="AG1494" s="17" t="s">
        <v>6276</v>
      </c>
    </row>
    <row r="1495" spans="1:33" x14ac:dyDescent="0.35">
      <c r="A1495" t="s">
        <v>1560</v>
      </c>
      <c r="B1495" t="s">
        <v>2711</v>
      </c>
      <c r="C1495" t="s">
        <v>2712</v>
      </c>
      <c r="D1495" t="s">
        <v>2713</v>
      </c>
      <c r="E1495" t="s">
        <v>2714</v>
      </c>
      <c r="F1495" t="s">
        <v>2715</v>
      </c>
      <c r="G1495" s="1">
        <v>2748.404944916691</v>
      </c>
      <c r="H1495" s="1">
        <v>93.82</v>
      </c>
      <c r="I1495" s="2">
        <v>257855.35193208401</v>
      </c>
      <c r="J1495" s="3">
        <v>1.6327982570212959E-3</v>
      </c>
      <c r="K1495" s="4">
        <v>157922358.63999999</v>
      </c>
      <c r="L1495" s="5">
        <v>6850001</v>
      </c>
      <c r="M1495" s="6">
        <v>23.054355560000001</v>
      </c>
      <c r="N1495" s="7" t="str">
        <f>IF(ISNUMBER(_xll.BDP($C1495, "DELTA_MID")),_xll.BDP($C1495, "DELTA_MID")," ")</f>
        <v xml:space="preserve"> </v>
      </c>
      <c r="O1495" s="7" t="str">
        <f>IF(ISNUMBER(N1495),_xll.BDP($C1495, "OPT_UNDL_TICKER")," ")</f>
        <v xml:space="preserve"> </v>
      </c>
      <c r="P1495" s="8" t="str">
        <f>IF(ISNUMBER(N1495),_xll.BDP($C1495, "OPT_UNDL_PX")," ")</f>
        <v xml:space="preserve"> </v>
      </c>
      <c r="Q1495" s="7" t="str">
        <f t="shared" si="23"/>
        <v xml:space="preserve"> </v>
      </c>
      <c r="R1495" s="8" t="str">
        <f>IF(ISNUMBER(_xll.BDP($T1495&amp;" Index","DUR_ADJ_OAS_MID")),_xll.BDP($T1495&amp;" Index","DUR_ADJ_OAS_MID"),IF(ISNUMBER(_xll.BDP($T1495&amp;" Govt","DUR_ADJ_OAS_MID")),_xll.BDP($T1495&amp;" Govt","DUR_ADJ_OAS_MID")," "))</f>
        <v xml:space="preserve"> </v>
      </c>
      <c r="S1495" s="7" t="str">
        <f ca="1">IF(AND(A1494="SVOL",C1494="Cash"),                                     SUM(INDIRECT(ADDRESS(ROW()-(COUNTIF(A:A,"SVOL")),COLUMN())):INDIRECT(ADDRESS(ROW()-1,COLUMN()))),                                    IF(AND(A1495="TYA",C1495="Cash"), SUM(INDIRECT(ADDRESS(ROW()-(COUNTIF(A:A,"TYA")-1),COLUMN())):INDIRECT(ADDRESS(ROW()-1,COLUMN()))),                                    IF(AND(A1495="SVOL",ISNUMBER(FIND(" Govt",C1495))),"", IF(AND(A1495="SVOL",ISNUMBER(FIND(" Index",C1495))),J1495,                                    IF(ISNUMBER(N1495),Q1495*N1495,IF(ISNUMBER(R1495),J1495*R1495," "))))))</f>
        <v xml:space="preserve"> </v>
      </c>
      <c r="AB1495" s="8" t="s">
        <v>4216</v>
      </c>
      <c r="AG1495" s="17" t="s">
        <v>6276</v>
      </c>
    </row>
    <row r="1496" spans="1:33" x14ac:dyDescent="0.35">
      <c r="A1496" t="s">
        <v>1560</v>
      </c>
      <c r="B1496" t="s">
        <v>2716</v>
      </c>
      <c r="C1496" t="s">
        <v>2717</v>
      </c>
      <c r="D1496" t="s">
        <v>2718</v>
      </c>
      <c r="E1496" t="s">
        <v>2719</v>
      </c>
      <c r="F1496" t="s">
        <v>2720</v>
      </c>
      <c r="G1496" s="1">
        <v>1286.229245744677</v>
      </c>
      <c r="H1496" s="1">
        <v>213.15</v>
      </c>
      <c r="I1496" s="2">
        <v>274159.76373047777</v>
      </c>
      <c r="J1496" s="3">
        <v>1.736041470577658E-3</v>
      </c>
      <c r="K1496" s="4">
        <v>157922358.63999999</v>
      </c>
      <c r="L1496" s="5">
        <v>6850001</v>
      </c>
      <c r="M1496" s="6">
        <v>23.054355560000001</v>
      </c>
      <c r="N1496" s="7" t="str">
        <f>IF(ISNUMBER(_xll.BDP($C1496, "DELTA_MID")),_xll.BDP($C1496, "DELTA_MID")," ")</f>
        <v xml:space="preserve"> </v>
      </c>
      <c r="O1496" s="7" t="str">
        <f>IF(ISNUMBER(N1496),_xll.BDP($C1496, "OPT_UNDL_TICKER")," ")</f>
        <v xml:space="preserve"> </v>
      </c>
      <c r="P1496" s="8" t="str">
        <f>IF(ISNUMBER(N1496),_xll.BDP($C1496, "OPT_UNDL_PX")," ")</f>
        <v xml:space="preserve"> </v>
      </c>
      <c r="Q1496" s="7" t="str">
        <f t="shared" si="23"/>
        <v xml:space="preserve"> </v>
      </c>
      <c r="R1496" s="8" t="str">
        <f>IF(ISNUMBER(_xll.BDP($T1496&amp;" Index","DUR_ADJ_OAS_MID")),_xll.BDP($T1496&amp;" Index","DUR_ADJ_OAS_MID"),IF(ISNUMBER(_xll.BDP($T1496&amp;" Govt","DUR_ADJ_OAS_MID")),_xll.BDP($T1496&amp;" Govt","DUR_ADJ_OAS_MID")," "))</f>
        <v xml:space="preserve"> </v>
      </c>
      <c r="S1496" s="7" t="str">
        <f ca="1">IF(AND(A1495="SVOL",C1495="Cash"),                                     SUM(INDIRECT(ADDRESS(ROW()-(COUNTIF(A:A,"SVOL")),COLUMN())):INDIRECT(ADDRESS(ROW()-1,COLUMN()))),                                    IF(AND(A1496="TYA",C1496="Cash"), SUM(INDIRECT(ADDRESS(ROW()-(COUNTIF(A:A,"TYA")-1),COLUMN())):INDIRECT(ADDRESS(ROW()-1,COLUMN()))),                                    IF(AND(A1496="SVOL",ISNUMBER(FIND(" Govt",C1496))),"", IF(AND(A1496="SVOL",ISNUMBER(FIND(" Index",C1496))),J1496,                                    IF(ISNUMBER(N1496),Q1496*N1496,IF(ISNUMBER(R1496),J1496*R1496," "))))))</f>
        <v xml:space="preserve"> </v>
      </c>
      <c r="AB1496" s="8" t="s">
        <v>4216</v>
      </c>
      <c r="AG1496" s="17" t="s">
        <v>6276</v>
      </c>
    </row>
    <row r="1497" spans="1:33" x14ac:dyDescent="0.35">
      <c r="A1497" t="s">
        <v>1560</v>
      </c>
      <c r="B1497" t="s">
        <v>2721</v>
      </c>
      <c r="C1497" t="s">
        <v>2722</v>
      </c>
      <c r="D1497" t="s">
        <v>2723</v>
      </c>
      <c r="E1497" t="s">
        <v>2724</v>
      </c>
      <c r="G1497" s="1">
        <v>12164.573762821121</v>
      </c>
      <c r="H1497" s="1">
        <v>19.864614</v>
      </c>
      <c r="I1497" s="2">
        <v>241644.56227296899</v>
      </c>
      <c r="J1497" s="3">
        <v>1.530147879970703E-3</v>
      </c>
      <c r="K1497" s="4">
        <v>157922358.63999999</v>
      </c>
      <c r="L1497" s="5">
        <v>6850001</v>
      </c>
      <c r="M1497" s="6">
        <v>23.054355560000001</v>
      </c>
      <c r="N1497" s="7" t="str">
        <f>IF(ISNUMBER(_xll.BDP($C1497, "DELTA_MID")),_xll.BDP($C1497, "DELTA_MID")," ")</f>
        <v xml:space="preserve"> </v>
      </c>
      <c r="O1497" s="7" t="str">
        <f>IF(ISNUMBER(N1497),_xll.BDP($C1497, "OPT_UNDL_TICKER")," ")</f>
        <v xml:space="preserve"> </v>
      </c>
      <c r="P1497" s="8" t="str">
        <f>IF(ISNUMBER(N1497),_xll.BDP($C1497, "OPT_UNDL_PX")," ")</f>
        <v xml:space="preserve"> </v>
      </c>
      <c r="Q1497" s="7" t="str">
        <f t="shared" si="23"/>
        <v xml:space="preserve"> </v>
      </c>
      <c r="R1497" s="8" t="str">
        <f>IF(ISNUMBER(_xll.BDP($T1497&amp;" Index","DUR_ADJ_OAS_MID")),_xll.BDP($T1497&amp;" Index","DUR_ADJ_OAS_MID"),IF(ISNUMBER(_xll.BDP($T1497&amp;" Govt","DUR_ADJ_OAS_MID")),_xll.BDP($T1497&amp;" Govt","DUR_ADJ_OAS_MID")," "))</f>
        <v xml:space="preserve"> </v>
      </c>
      <c r="S1497" s="7" t="str">
        <f ca="1">IF(AND(A1496="SVOL",C1496="Cash"),                                     SUM(INDIRECT(ADDRESS(ROW()-(COUNTIF(A:A,"SVOL")),COLUMN())):INDIRECT(ADDRESS(ROW()-1,COLUMN()))),                                    IF(AND(A1497="TYA",C1497="Cash"), SUM(INDIRECT(ADDRESS(ROW()-(COUNTIF(A:A,"TYA")-1),COLUMN())):INDIRECT(ADDRESS(ROW()-1,COLUMN()))),                                    IF(AND(A1497="SVOL",ISNUMBER(FIND(" Govt",C1497))),"", IF(AND(A1497="SVOL",ISNUMBER(FIND(" Index",C1497))),J1497,                                    IF(ISNUMBER(N1497),Q1497*N1497,IF(ISNUMBER(R1497),J1497*R1497," "))))))</f>
        <v xml:space="preserve"> </v>
      </c>
      <c r="AB1497" s="8" t="s">
        <v>4216</v>
      </c>
      <c r="AG1497" s="17" t="s">
        <v>6276</v>
      </c>
    </row>
    <row r="1498" spans="1:33" x14ac:dyDescent="0.35">
      <c r="A1498" t="s">
        <v>1560</v>
      </c>
      <c r="B1498" t="s">
        <v>2725</v>
      </c>
      <c r="C1498" t="s">
        <v>2726</v>
      </c>
      <c r="D1498" t="s">
        <v>2727</v>
      </c>
      <c r="E1498" t="s">
        <v>2728</v>
      </c>
      <c r="F1498" t="s">
        <v>2729</v>
      </c>
      <c r="G1498" s="1">
        <v>2288.5173183721331</v>
      </c>
      <c r="H1498" s="1">
        <v>103.89</v>
      </c>
      <c r="I1498" s="2">
        <v>237754.06420568089</v>
      </c>
      <c r="J1498" s="3">
        <v>1.5055123685662861E-3</v>
      </c>
      <c r="K1498" s="4">
        <v>157922358.63999999</v>
      </c>
      <c r="L1498" s="5">
        <v>6850001</v>
      </c>
      <c r="M1498" s="6">
        <v>23.054355560000001</v>
      </c>
      <c r="N1498" s="7" t="str">
        <f>IF(ISNUMBER(_xll.BDP($C1498, "DELTA_MID")),_xll.BDP($C1498, "DELTA_MID")," ")</f>
        <v xml:space="preserve"> </v>
      </c>
      <c r="O1498" s="7" t="str">
        <f>IF(ISNUMBER(N1498),_xll.BDP($C1498, "OPT_UNDL_TICKER")," ")</f>
        <v xml:space="preserve"> </v>
      </c>
      <c r="P1498" s="8" t="str">
        <f>IF(ISNUMBER(N1498),_xll.BDP($C1498, "OPT_UNDL_PX")," ")</f>
        <v xml:space="preserve"> </v>
      </c>
      <c r="Q1498" s="7" t="str">
        <f t="shared" si="23"/>
        <v xml:space="preserve"> </v>
      </c>
      <c r="R1498" s="8" t="str">
        <f>IF(ISNUMBER(_xll.BDP($T1498&amp;" Index","DUR_ADJ_OAS_MID")),_xll.BDP($T1498&amp;" Index","DUR_ADJ_OAS_MID"),IF(ISNUMBER(_xll.BDP($T1498&amp;" Govt","DUR_ADJ_OAS_MID")),_xll.BDP($T1498&amp;" Govt","DUR_ADJ_OAS_MID")," "))</f>
        <v xml:space="preserve"> </v>
      </c>
      <c r="S1498" s="7" t="str">
        <f ca="1">IF(AND(A1497="SVOL",C1497="Cash"),                                     SUM(INDIRECT(ADDRESS(ROW()-(COUNTIF(A:A,"SVOL")),COLUMN())):INDIRECT(ADDRESS(ROW()-1,COLUMN()))),                                    IF(AND(A1498="TYA",C1498="Cash"), SUM(INDIRECT(ADDRESS(ROW()-(COUNTIF(A:A,"TYA")-1),COLUMN())):INDIRECT(ADDRESS(ROW()-1,COLUMN()))),                                    IF(AND(A1498="SVOL",ISNUMBER(FIND(" Govt",C1498))),"", IF(AND(A1498="SVOL",ISNUMBER(FIND(" Index",C1498))),J1498,                                    IF(ISNUMBER(N1498),Q1498*N1498,IF(ISNUMBER(R1498),J1498*R1498," "))))))</f>
        <v xml:space="preserve"> </v>
      </c>
      <c r="AB1498" s="8" t="s">
        <v>4216</v>
      </c>
      <c r="AG1498" s="17" t="s">
        <v>6276</v>
      </c>
    </row>
    <row r="1499" spans="1:33" x14ac:dyDescent="0.35">
      <c r="A1499" t="s">
        <v>1560</v>
      </c>
      <c r="B1499" t="s">
        <v>2730</v>
      </c>
      <c r="C1499" t="s">
        <v>2731</v>
      </c>
      <c r="D1499" t="s">
        <v>2732</v>
      </c>
      <c r="E1499" t="s">
        <v>2733</v>
      </c>
      <c r="F1499" t="s">
        <v>2734</v>
      </c>
      <c r="G1499" s="1">
        <v>13390.131817728779</v>
      </c>
      <c r="H1499" s="1">
        <v>60.95</v>
      </c>
      <c r="I1499" s="2">
        <v>816128.53429056925</v>
      </c>
      <c r="J1499" s="3">
        <v>5.1679099863941166E-3</v>
      </c>
      <c r="K1499" s="4">
        <v>157922358.63999999</v>
      </c>
      <c r="L1499" s="5">
        <v>6850001</v>
      </c>
      <c r="M1499" s="6">
        <v>23.054355560000001</v>
      </c>
      <c r="N1499" s="7" t="str">
        <f>IF(ISNUMBER(_xll.BDP($C1499, "DELTA_MID")),_xll.BDP($C1499, "DELTA_MID")," ")</f>
        <v xml:space="preserve"> </v>
      </c>
      <c r="O1499" s="7" t="str">
        <f>IF(ISNUMBER(N1499),_xll.BDP($C1499, "OPT_UNDL_TICKER")," ")</f>
        <v xml:space="preserve"> </v>
      </c>
      <c r="P1499" s="8" t="str">
        <f>IF(ISNUMBER(N1499),_xll.BDP($C1499, "OPT_UNDL_PX")," ")</f>
        <v xml:space="preserve"> </v>
      </c>
      <c r="Q1499" s="7" t="str">
        <f t="shared" si="23"/>
        <v xml:space="preserve"> </v>
      </c>
      <c r="R1499" s="8" t="str">
        <f>IF(ISNUMBER(_xll.BDP($T1499&amp;" Index","DUR_ADJ_OAS_MID")),_xll.BDP($T1499&amp;" Index","DUR_ADJ_OAS_MID"),IF(ISNUMBER(_xll.BDP($T1499&amp;" Govt","DUR_ADJ_OAS_MID")),_xll.BDP($T1499&amp;" Govt","DUR_ADJ_OAS_MID")," "))</f>
        <v xml:space="preserve"> </v>
      </c>
      <c r="S1499" s="7" t="str">
        <f ca="1">IF(AND(A1498="SVOL",C1498="Cash"),                                     SUM(INDIRECT(ADDRESS(ROW()-(COUNTIF(A:A,"SVOL")),COLUMN())):INDIRECT(ADDRESS(ROW()-1,COLUMN()))),                                    IF(AND(A1499="TYA",C1499="Cash"), SUM(INDIRECT(ADDRESS(ROW()-(COUNTIF(A:A,"TYA")-1),COLUMN())):INDIRECT(ADDRESS(ROW()-1,COLUMN()))),                                    IF(AND(A1499="SVOL",ISNUMBER(FIND(" Govt",C1499))),"", IF(AND(A1499="SVOL",ISNUMBER(FIND(" Index",C1499))),J1499,                                    IF(ISNUMBER(N1499),Q1499*N1499,IF(ISNUMBER(R1499),J1499*R1499," "))))))</f>
        <v xml:space="preserve"> </v>
      </c>
      <c r="AB1499" s="8" t="s">
        <v>4216</v>
      </c>
      <c r="AG1499" s="17" t="s">
        <v>6276</v>
      </c>
    </row>
    <row r="1500" spans="1:33" x14ac:dyDescent="0.35">
      <c r="A1500" t="s">
        <v>1560</v>
      </c>
      <c r="B1500" t="s">
        <v>2735</v>
      </c>
      <c r="C1500" t="s">
        <v>2736</v>
      </c>
      <c r="D1500" t="s">
        <v>2737</v>
      </c>
      <c r="E1500" t="s">
        <v>2738</v>
      </c>
      <c r="G1500" s="1">
        <v>13163.22156399835</v>
      </c>
      <c r="H1500" s="1">
        <v>36.940085000000003</v>
      </c>
      <c r="I1500" s="2">
        <v>486250.52344793198</v>
      </c>
      <c r="J1500" s="3">
        <v>3.0790480058393078E-3</v>
      </c>
      <c r="K1500" s="4">
        <v>157922358.63999999</v>
      </c>
      <c r="L1500" s="5">
        <v>6850001</v>
      </c>
      <c r="M1500" s="6">
        <v>23.054355560000001</v>
      </c>
      <c r="N1500" s="7" t="str">
        <f>IF(ISNUMBER(_xll.BDP($C1500, "DELTA_MID")),_xll.BDP($C1500, "DELTA_MID")," ")</f>
        <v xml:space="preserve"> </v>
      </c>
      <c r="O1500" s="7" t="str">
        <f>IF(ISNUMBER(N1500),_xll.BDP($C1500, "OPT_UNDL_TICKER")," ")</f>
        <v xml:space="preserve"> </v>
      </c>
      <c r="P1500" s="8" t="str">
        <f>IF(ISNUMBER(N1500),_xll.BDP($C1500, "OPT_UNDL_PX")," ")</f>
        <v xml:space="preserve"> </v>
      </c>
      <c r="Q1500" s="7" t="str">
        <f t="shared" si="23"/>
        <v xml:space="preserve"> </v>
      </c>
      <c r="R1500" s="8" t="str">
        <f>IF(ISNUMBER(_xll.BDP($T1500&amp;" Index","DUR_ADJ_OAS_MID")),_xll.BDP($T1500&amp;" Index","DUR_ADJ_OAS_MID"),IF(ISNUMBER(_xll.BDP($T1500&amp;" Govt","DUR_ADJ_OAS_MID")),_xll.BDP($T1500&amp;" Govt","DUR_ADJ_OAS_MID")," "))</f>
        <v xml:space="preserve"> </v>
      </c>
      <c r="S1500" s="7" t="str">
        <f ca="1">IF(AND(A1499="SVOL",C1499="Cash"),                                     SUM(INDIRECT(ADDRESS(ROW()-(COUNTIF(A:A,"SVOL")),COLUMN())):INDIRECT(ADDRESS(ROW()-1,COLUMN()))),                                    IF(AND(A1500="TYA",C1500="Cash"), SUM(INDIRECT(ADDRESS(ROW()-(COUNTIF(A:A,"TYA")-1),COLUMN())):INDIRECT(ADDRESS(ROW()-1,COLUMN()))),                                    IF(AND(A1500="SVOL",ISNUMBER(FIND(" Govt",C1500))),"", IF(AND(A1500="SVOL",ISNUMBER(FIND(" Index",C1500))),J1500,                                    IF(ISNUMBER(N1500),Q1500*N1500,IF(ISNUMBER(R1500),J1500*R1500," "))))))</f>
        <v xml:space="preserve"> </v>
      </c>
      <c r="AB1500" s="8" t="s">
        <v>4216</v>
      </c>
      <c r="AG1500" s="17" t="s">
        <v>6276</v>
      </c>
    </row>
    <row r="1501" spans="1:33" x14ac:dyDescent="0.35">
      <c r="A1501" t="s">
        <v>1560</v>
      </c>
      <c r="B1501" t="s">
        <v>2739</v>
      </c>
      <c r="C1501" t="s">
        <v>2740</v>
      </c>
      <c r="D1501" t="s">
        <v>2741</v>
      </c>
      <c r="E1501" t="s">
        <v>2742</v>
      </c>
      <c r="F1501" t="s">
        <v>2743</v>
      </c>
      <c r="G1501" s="1">
        <v>4204.5135250050043</v>
      </c>
      <c r="H1501" s="1">
        <v>198.9</v>
      </c>
      <c r="I1501" s="2">
        <v>836277.74012349534</v>
      </c>
      <c r="J1501" s="3">
        <v>5.2954993031092907E-3</v>
      </c>
      <c r="K1501" s="4">
        <v>157922358.63999999</v>
      </c>
      <c r="L1501" s="5">
        <v>6850001</v>
      </c>
      <c r="M1501" s="6">
        <v>23.054355560000001</v>
      </c>
      <c r="N1501" s="7" t="str">
        <f>IF(ISNUMBER(_xll.BDP($C1501, "DELTA_MID")),_xll.BDP($C1501, "DELTA_MID")," ")</f>
        <v xml:space="preserve"> </v>
      </c>
      <c r="O1501" s="7" t="str">
        <f>IF(ISNUMBER(N1501),_xll.BDP($C1501, "OPT_UNDL_TICKER")," ")</f>
        <v xml:space="preserve"> </v>
      </c>
      <c r="P1501" s="8" t="str">
        <f>IF(ISNUMBER(N1501),_xll.BDP($C1501, "OPT_UNDL_PX")," ")</f>
        <v xml:space="preserve"> </v>
      </c>
      <c r="Q1501" s="7" t="str">
        <f t="shared" si="23"/>
        <v xml:space="preserve"> </v>
      </c>
      <c r="R1501" s="8" t="str">
        <f>IF(ISNUMBER(_xll.BDP($T1501&amp;" Index","DUR_ADJ_OAS_MID")),_xll.BDP($T1501&amp;" Index","DUR_ADJ_OAS_MID"),IF(ISNUMBER(_xll.BDP($T1501&amp;" Govt","DUR_ADJ_OAS_MID")),_xll.BDP($T1501&amp;" Govt","DUR_ADJ_OAS_MID")," "))</f>
        <v xml:space="preserve"> </v>
      </c>
      <c r="S1501" s="7" t="str">
        <f ca="1">IF(AND(A1500="SVOL",C1500="Cash"),                                     SUM(INDIRECT(ADDRESS(ROW()-(COUNTIF(A:A,"SVOL")),COLUMN())):INDIRECT(ADDRESS(ROW()-1,COLUMN()))),                                    IF(AND(A1501="TYA",C1501="Cash"), SUM(INDIRECT(ADDRESS(ROW()-(COUNTIF(A:A,"TYA")-1),COLUMN())):INDIRECT(ADDRESS(ROW()-1,COLUMN()))),                                    IF(AND(A1501="SVOL",ISNUMBER(FIND(" Govt",C1501))),"", IF(AND(A1501="SVOL",ISNUMBER(FIND(" Index",C1501))),J1501,                                    IF(ISNUMBER(N1501),Q1501*N1501,IF(ISNUMBER(R1501),J1501*R1501," "))))))</f>
        <v xml:space="preserve"> </v>
      </c>
      <c r="AB1501" s="8" t="s">
        <v>4216</v>
      </c>
      <c r="AG1501" s="17" t="s">
        <v>6276</v>
      </c>
    </row>
    <row r="1502" spans="1:33" x14ac:dyDescent="0.35">
      <c r="A1502" t="s">
        <v>1560</v>
      </c>
      <c r="B1502" t="s">
        <v>2744</v>
      </c>
      <c r="C1502" t="s">
        <v>2745</v>
      </c>
      <c r="D1502" t="s">
        <v>2746</v>
      </c>
      <c r="E1502" t="s">
        <v>2747</v>
      </c>
      <c r="G1502" s="1">
        <v>94770.826935047866</v>
      </c>
      <c r="H1502" s="1">
        <v>0.84289268000000006</v>
      </c>
      <c r="I1502" s="2">
        <v>79881.636301098682</v>
      </c>
      <c r="J1502" s="3">
        <v>5.058285412466322E-4</v>
      </c>
      <c r="K1502" s="4">
        <v>157922358.63999999</v>
      </c>
      <c r="L1502" s="5">
        <v>6850001</v>
      </c>
      <c r="M1502" s="6">
        <v>23.054355560000001</v>
      </c>
      <c r="N1502" s="7" t="str">
        <f>IF(ISNUMBER(_xll.BDP($C1502, "DELTA_MID")),_xll.BDP($C1502, "DELTA_MID")," ")</f>
        <v xml:space="preserve"> </v>
      </c>
      <c r="O1502" s="7" t="str">
        <f>IF(ISNUMBER(N1502),_xll.BDP($C1502, "OPT_UNDL_TICKER")," ")</f>
        <v xml:space="preserve"> </v>
      </c>
      <c r="P1502" s="8" t="str">
        <f>IF(ISNUMBER(N1502),_xll.BDP($C1502, "OPT_UNDL_PX")," ")</f>
        <v xml:space="preserve"> </v>
      </c>
      <c r="Q1502" s="7" t="str">
        <f t="shared" si="23"/>
        <v xml:space="preserve"> </v>
      </c>
      <c r="R1502" s="8" t="str">
        <f>IF(ISNUMBER(_xll.BDP($T1502&amp;" Index","DUR_ADJ_OAS_MID")),_xll.BDP($T1502&amp;" Index","DUR_ADJ_OAS_MID"),IF(ISNUMBER(_xll.BDP($T1502&amp;" Govt","DUR_ADJ_OAS_MID")),_xll.BDP($T1502&amp;" Govt","DUR_ADJ_OAS_MID")," "))</f>
        <v xml:space="preserve"> </v>
      </c>
      <c r="S1502" s="7" t="str">
        <f ca="1">IF(AND(A1501="SVOL",C1501="Cash"),                                     SUM(INDIRECT(ADDRESS(ROW()-(COUNTIF(A:A,"SVOL")),COLUMN())):INDIRECT(ADDRESS(ROW()-1,COLUMN()))),                                    IF(AND(A1502="TYA",C1502="Cash"), SUM(INDIRECT(ADDRESS(ROW()-(COUNTIF(A:A,"TYA")-1),COLUMN())):INDIRECT(ADDRESS(ROW()-1,COLUMN()))),                                    IF(AND(A1502="SVOL",ISNUMBER(FIND(" Govt",C1502))),"", IF(AND(A1502="SVOL",ISNUMBER(FIND(" Index",C1502))),J1502,                                    IF(ISNUMBER(N1502),Q1502*N1502,IF(ISNUMBER(R1502),J1502*R1502," "))))))</f>
        <v xml:space="preserve"> </v>
      </c>
      <c r="AB1502" s="8" t="s">
        <v>4216</v>
      </c>
      <c r="AG1502" s="17" t="s">
        <v>6276</v>
      </c>
    </row>
    <row r="1503" spans="1:33" x14ac:dyDescent="0.35">
      <c r="A1503" t="s">
        <v>1560</v>
      </c>
      <c r="B1503" t="s">
        <v>2748</v>
      </c>
      <c r="C1503" t="s">
        <v>2749</v>
      </c>
      <c r="D1503" t="s">
        <v>2750</v>
      </c>
      <c r="E1503" t="s">
        <v>2751</v>
      </c>
      <c r="G1503" s="1">
        <v>3154.9019235246792</v>
      </c>
      <c r="H1503" s="1">
        <v>26.834440000000001</v>
      </c>
      <c r="I1503" s="2">
        <v>84660.02637270758</v>
      </c>
      <c r="J1503" s="3">
        <v>5.360863851185169E-4</v>
      </c>
      <c r="K1503" s="4">
        <v>157922358.63999999</v>
      </c>
      <c r="L1503" s="5">
        <v>6850001</v>
      </c>
      <c r="M1503" s="6">
        <v>23.054355560000001</v>
      </c>
      <c r="N1503" s="7" t="str">
        <f>IF(ISNUMBER(_xll.BDP($C1503, "DELTA_MID")),_xll.BDP($C1503, "DELTA_MID")," ")</f>
        <v xml:space="preserve"> </v>
      </c>
      <c r="O1503" s="7" t="str">
        <f>IF(ISNUMBER(N1503),_xll.BDP($C1503, "OPT_UNDL_TICKER")," ")</f>
        <v xml:space="preserve"> </v>
      </c>
      <c r="P1503" s="8" t="str">
        <f>IF(ISNUMBER(N1503),_xll.BDP($C1503, "OPT_UNDL_PX")," ")</f>
        <v xml:space="preserve"> </v>
      </c>
      <c r="Q1503" s="7" t="str">
        <f t="shared" si="23"/>
        <v xml:space="preserve"> </v>
      </c>
      <c r="R1503" s="8" t="str">
        <f>IF(ISNUMBER(_xll.BDP($T1503&amp;" Index","DUR_ADJ_OAS_MID")),_xll.BDP($T1503&amp;" Index","DUR_ADJ_OAS_MID"),IF(ISNUMBER(_xll.BDP($T1503&amp;" Govt","DUR_ADJ_OAS_MID")),_xll.BDP($T1503&amp;" Govt","DUR_ADJ_OAS_MID")," "))</f>
        <v xml:space="preserve"> </v>
      </c>
      <c r="S1503" s="7" t="str">
        <f ca="1">IF(AND(A1502="SVOL",C1502="Cash"),                                     SUM(INDIRECT(ADDRESS(ROW()-(COUNTIF(A:A,"SVOL")),COLUMN())):INDIRECT(ADDRESS(ROW()-1,COLUMN()))),                                    IF(AND(A1503="TYA",C1503="Cash"), SUM(INDIRECT(ADDRESS(ROW()-(COUNTIF(A:A,"TYA")-1),COLUMN())):INDIRECT(ADDRESS(ROW()-1,COLUMN()))),                                    IF(AND(A1503="SVOL",ISNUMBER(FIND(" Govt",C1503))),"", IF(AND(A1503="SVOL",ISNUMBER(FIND(" Index",C1503))),J1503,                                    IF(ISNUMBER(N1503),Q1503*N1503,IF(ISNUMBER(R1503),J1503*R1503," "))))))</f>
        <v xml:space="preserve"> </v>
      </c>
      <c r="AB1503" s="8" t="s">
        <v>4216</v>
      </c>
      <c r="AG1503" s="17" t="s">
        <v>6276</v>
      </c>
    </row>
    <row r="1504" spans="1:33" x14ac:dyDescent="0.35">
      <c r="A1504" t="s">
        <v>1560</v>
      </c>
      <c r="B1504" t="s">
        <v>2752</v>
      </c>
      <c r="C1504" t="s">
        <v>2753</v>
      </c>
      <c r="D1504" t="s">
        <v>2754</v>
      </c>
      <c r="E1504" t="s">
        <v>2755</v>
      </c>
      <c r="F1504" t="s">
        <v>2756</v>
      </c>
      <c r="G1504" s="1">
        <v>3220.4268096286528</v>
      </c>
      <c r="H1504" s="1">
        <v>26.6664672</v>
      </c>
      <c r="I1504" s="2">
        <v>85877.405888963127</v>
      </c>
      <c r="J1504" s="3">
        <v>5.4379510683936387E-4</v>
      </c>
      <c r="K1504" s="4">
        <v>157922358.63999999</v>
      </c>
      <c r="L1504" s="5">
        <v>6850001</v>
      </c>
      <c r="M1504" s="6">
        <v>23.054355560000001</v>
      </c>
      <c r="N1504" s="7" t="str">
        <f>IF(ISNUMBER(_xll.BDP($C1504, "DELTA_MID")),_xll.BDP($C1504, "DELTA_MID")," ")</f>
        <v xml:space="preserve"> </v>
      </c>
      <c r="O1504" s="7" t="str">
        <f>IF(ISNUMBER(N1504),_xll.BDP($C1504, "OPT_UNDL_TICKER")," ")</f>
        <v xml:space="preserve"> </v>
      </c>
      <c r="P1504" s="8" t="str">
        <f>IF(ISNUMBER(N1504),_xll.BDP($C1504, "OPT_UNDL_PX")," ")</f>
        <v xml:space="preserve"> </v>
      </c>
      <c r="Q1504" s="7" t="str">
        <f t="shared" si="23"/>
        <v xml:space="preserve"> </v>
      </c>
      <c r="R1504" s="8" t="str">
        <f>IF(ISNUMBER(_xll.BDP($T1504&amp;" Index","DUR_ADJ_OAS_MID")),_xll.BDP($T1504&amp;" Index","DUR_ADJ_OAS_MID"),IF(ISNUMBER(_xll.BDP($T1504&amp;" Govt","DUR_ADJ_OAS_MID")),_xll.BDP($T1504&amp;" Govt","DUR_ADJ_OAS_MID")," "))</f>
        <v xml:space="preserve"> </v>
      </c>
      <c r="S1504" s="7" t="str">
        <f ca="1">IF(AND(A1503="SVOL",C1503="Cash"),                                     SUM(INDIRECT(ADDRESS(ROW()-(COUNTIF(A:A,"SVOL")),COLUMN())):INDIRECT(ADDRESS(ROW()-1,COLUMN()))),                                    IF(AND(A1504="TYA",C1504="Cash"), SUM(INDIRECT(ADDRESS(ROW()-(COUNTIF(A:A,"TYA")-1),COLUMN())):INDIRECT(ADDRESS(ROW()-1,COLUMN()))),                                    IF(AND(A1504="SVOL",ISNUMBER(FIND(" Govt",C1504))),"", IF(AND(A1504="SVOL",ISNUMBER(FIND(" Index",C1504))),J1504,                                    IF(ISNUMBER(N1504),Q1504*N1504,IF(ISNUMBER(R1504),J1504*R1504," "))))))</f>
        <v xml:space="preserve"> </v>
      </c>
      <c r="AB1504" s="8" t="s">
        <v>4216</v>
      </c>
      <c r="AG1504" s="17" t="s">
        <v>6276</v>
      </c>
    </row>
    <row r="1505" spans="1:33" x14ac:dyDescent="0.35">
      <c r="A1505" t="s">
        <v>1560</v>
      </c>
      <c r="B1505" t="s">
        <v>2752</v>
      </c>
      <c r="C1505" t="s">
        <v>2757</v>
      </c>
      <c r="D1505" t="s">
        <v>2758</v>
      </c>
      <c r="E1505" t="s">
        <v>2759</v>
      </c>
      <c r="F1505" t="s">
        <v>2760</v>
      </c>
      <c r="G1505" s="1">
        <v>49607.192475975353</v>
      </c>
      <c r="H1505" s="1">
        <v>25.8103716</v>
      </c>
      <c r="I1505" s="2">
        <v>1280380.0718376481</v>
      </c>
      <c r="J1505" s="3">
        <v>8.1076554508434356E-3</v>
      </c>
      <c r="K1505" s="4">
        <v>157922358.63999999</v>
      </c>
      <c r="L1505" s="5">
        <v>6850001</v>
      </c>
      <c r="M1505" s="6">
        <v>23.054355560000001</v>
      </c>
      <c r="N1505" s="7" t="str">
        <f>IF(ISNUMBER(_xll.BDP($C1505, "DELTA_MID")),_xll.BDP($C1505, "DELTA_MID")," ")</f>
        <v xml:space="preserve"> </v>
      </c>
      <c r="O1505" s="7" t="str">
        <f>IF(ISNUMBER(N1505),_xll.BDP($C1505, "OPT_UNDL_TICKER")," ")</f>
        <v xml:space="preserve"> </v>
      </c>
      <c r="P1505" s="8" t="str">
        <f>IF(ISNUMBER(N1505),_xll.BDP($C1505, "OPT_UNDL_PX")," ")</f>
        <v xml:space="preserve"> </v>
      </c>
      <c r="Q1505" s="7" t="str">
        <f t="shared" si="23"/>
        <v xml:space="preserve"> </v>
      </c>
      <c r="R1505" s="8" t="str">
        <f>IF(ISNUMBER(_xll.BDP($T1505&amp;" Index","DUR_ADJ_OAS_MID")),_xll.BDP($T1505&amp;" Index","DUR_ADJ_OAS_MID"),IF(ISNUMBER(_xll.BDP($T1505&amp;" Govt","DUR_ADJ_OAS_MID")),_xll.BDP($T1505&amp;" Govt","DUR_ADJ_OAS_MID")," "))</f>
        <v xml:space="preserve"> </v>
      </c>
      <c r="S1505" s="7" t="str">
        <f ca="1">IF(AND(A1504="SVOL",C1504="Cash"),                                     SUM(INDIRECT(ADDRESS(ROW()-(COUNTIF(A:A,"SVOL")),COLUMN())):INDIRECT(ADDRESS(ROW()-1,COLUMN()))),                                    IF(AND(A1505="TYA",C1505="Cash"), SUM(INDIRECT(ADDRESS(ROW()-(COUNTIF(A:A,"TYA")-1),COLUMN())):INDIRECT(ADDRESS(ROW()-1,COLUMN()))),                                    IF(AND(A1505="SVOL",ISNUMBER(FIND(" Govt",C1505))),"", IF(AND(A1505="SVOL",ISNUMBER(FIND(" Index",C1505))),J1505,                                    IF(ISNUMBER(N1505),Q1505*N1505,IF(ISNUMBER(R1505),J1505*R1505," "))))))</f>
        <v xml:space="preserve"> </v>
      </c>
      <c r="AB1505" s="8" t="s">
        <v>4216</v>
      </c>
      <c r="AG1505" s="17" t="s">
        <v>6276</v>
      </c>
    </row>
    <row r="1506" spans="1:33" x14ac:dyDescent="0.35">
      <c r="A1506" t="s">
        <v>1560</v>
      </c>
      <c r="B1506" t="s">
        <v>1076</v>
      </c>
      <c r="C1506" t="s">
        <v>2761</v>
      </c>
      <c r="D1506" t="s">
        <v>1078</v>
      </c>
      <c r="E1506" t="s">
        <v>1079</v>
      </c>
      <c r="F1506" t="s">
        <v>1080</v>
      </c>
      <c r="G1506" s="1">
        <v>7121.5843804485921</v>
      </c>
      <c r="H1506" s="1">
        <v>232.81</v>
      </c>
      <c r="I1506" s="2">
        <v>1657976.0596122369</v>
      </c>
      <c r="J1506" s="3">
        <v>1.049867842584444E-2</v>
      </c>
      <c r="K1506" s="4">
        <v>157922358.63999999</v>
      </c>
      <c r="L1506" s="5">
        <v>6850001</v>
      </c>
      <c r="M1506" s="6">
        <v>23.054355560000001</v>
      </c>
      <c r="N1506" s="7" t="str">
        <f>IF(ISNUMBER(_xll.BDP($C1506, "DELTA_MID")),_xll.BDP($C1506, "DELTA_MID")," ")</f>
        <v xml:space="preserve"> </v>
      </c>
      <c r="O1506" s="7" t="str">
        <f>IF(ISNUMBER(N1506),_xll.BDP($C1506, "OPT_UNDL_TICKER")," ")</f>
        <v xml:space="preserve"> </v>
      </c>
      <c r="P1506" s="8" t="str">
        <f>IF(ISNUMBER(N1506),_xll.BDP($C1506, "OPT_UNDL_PX")," ")</f>
        <v xml:space="preserve"> </v>
      </c>
      <c r="Q1506" s="7" t="str">
        <f t="shared" si="23"/>
        <v xml:space="preserve"> </v>
      </c>
      <c r="R1506" s="8" t="str">
        <f>IF(ISNUMBER(_xll.BDP($T1506&amp;" Index","DUR_ADJ_OAS_MID")),_xll.BDP($T1506&amp;" Index","DUR_ADJ_OAS_MID"),IF(ISNUMBER(_xll.BDP($T1506&amp;" Govt","DUR_ADJ_OAS_MID")),_xll.BDP($T1506&amp;" Govt","DUR_ADJ_OAS_MID")," "))</f>
        <v xml:space="preserve"> </v>
      </c>
      <c r="S1506" s="7" t="str">
        <f ca="1">IF(AND(A1505="SVOL",C1505="Cash"),                                     SUM(INDIRECT(ADDRESS(ROW()-(COUNTIF(A:A,"SVOL")),COLUMN())):INDIRECT(ADDRESS(ROW()-1,COLUMN()))),                                    IF(AND(A1506="TYA",C1506="Cash"), SUM(INDIRECT(ADDRESS(ROW()-(COUNTIF(A:A,"TYA")-1),COLUMN())):INDIRECT(ADDRESS(ROW()-1,COLUMN()))),                                    IF(AND(A1506="SVOL",ISNUMBER(FIND(" Govt",C1506))),"", IF(AND(A1506="SVOL",ISNUMBER(FIND(" Index",C1506))),J1506,                                    IF(ISNUMBER(N1506),Q1506*N1506,IF(ISNUMBER(R1506),J1506*R1506," "))))))</f>
        <v xml:space="preserve"> </v>
      </c>
      <c r="AB1506" s="8" t="s">
        <v>4216</v>
      </c>
      <c r="AG1506" s="17" t="s">
        <v>6276</v>
      </c>
    </row>
    <row r="1507" spans="1:33" x14ac:dyDescent="0.35">
      <c r="A1507" t="s">
        <v>1560</v>
      </c>
      <c r="B1507" t="s">
        <v>2762</v>
      </c>
      <c r="C1507" t="s">
        <v>2763</v>
      </c>
      <c r="D1507" t="s">
        <v>2764</v>
      </c>
      <c r="E1507" t="s">
        <v>2765</v>
      </c>
      <c r="F1507" t="s">
        <v>2766</v>
      </c>
      <c r="G1507" s="1">
        <v>2784.8076594188992</v>
      </c>
      <c r="H1507" s="1">
        <v>171.08</v>
      </c>
      <c r="I1507" s="2">
        <v>476424.89437338529</v>
      </c>
      <c r="J1507" s="3">
        <v>3.0168299060137778E-3</v>
      </c>
      <c r="K1507" s="4">
        <v>157922358.63999999</v>
      </c>
      <c r="L1507" s="5">
        <v>6850001</v>
      </c>
      <c r="M1507" s="6">
        <v>23.054355560000001</v>
      </c>
      <c r="N1507" s="7" t="str">
        <f>IF(ISNUMBER(_xll.BDP($C1507, "DELTA_MID")),_xll.BDP($C1507, "DELTA_MID")," ")</f>
        <v xml:space="preserve"> </v>
      </c>
      <c r="O1507" s="7" t="str">
        <f>IF(ISNUMBER(N1507),_xll.BDP($C1507, "OPT_UNDL_TICKER")," ")</f>
        <v xml:space="preserve"> </v>
      </c>
      <c r="P1507" s="8" t="str">
        <f>IF(ISNUMBER(N1507),_xll.BDP($C1507, "OPT_UNDL_PX")," ")</f>
        <v xml:space="preserve"> </v>
      </c>
      <c r="Q1507" s="7" t="str">
        <f t="shared" si="23"/>
        <v xml:space="preserve"> </v>
      </c>
      <c r="R1507" s="8" t="str">
        <f>IF(ISNUMBER(_xll.BDP($T1507&amp;" Index","DUR_ADJ_OAS_MID")),_xll.BDP($T1507&amp;" Index","DUR_ADJ_OAS_MID"),IF(ISNUMBER(_xll.BDP($T1507&amp;" Govt","DUR_ADJ_OAS_MID")),_xll.BDP($T1507&amp;" Govt","DUR_ADJ_OAS_MID")," "))</f>
        <v xml:space="preserve"> </v>
      </c>
      <c r="S1507" s="7" t="str">
        <f ca="1">IF(AND(A1506="SVOL",C1506="Cash"),                                     SUM(INDIRECT(ADDRESS(ROW()-(COUNTIF(A:A,"SVOL")),COLUMN())):INDIRECT(ADDRESS(ROW()-1,COLUMN()))),                                    IF(AND(A1507="TYA",C1507="Cash"), SUM(INDIRECT(ADDRESS(ROW()-(COUNTIF(A:A,"TYA")-1),COLUMN())):INDIRECT(ADDRESS(ROW()-1,COLUMN()))),                                    IF(AND(A1507="SVOL",ISNUMBER(FIND(" Govt",C1507))),"", IF(AND(A1507="SVOL",ISNUMBER(FIND(" Index",C1507))),J1507,                                    IF(ISNUMBER(N1507),Q1507*N1507,IF(ISNUMBER(R1507),J1507*R1507," "))))))</f>
        <v xml:space="preserve"> </v>
      </c>
      <c r="AB1507" s="8" t="s">
        <v>4216</v>
      </c>
      <c r="AG1507" s="17" t="s">
        <v>6276</v>
      </c>
    </row>
    <row r="1508" spans="1:33" x14ac:dyDescent="0.35">
      <c r="A1508" t="s">
        <v>1560</v>
      </c>
      <c r="B1508" t="s">
        <v>2767</v>
      </c>
      <c r="C1508" t="s">
        <v>2768</v>
      </c>
      <c r="D1508" t="s">
        <v>2769</v>
      </c>
      <c r="E1508" t="s">
        <v>2770</v>
      </c>
      <c r="G1508" s="1">
        <v>44046.071123854737</v>
      </c>
      <c r="H1508" s="1">
        <v>26.760656999999998</v>
      </c>
      <c r="I1508" s="2">
        <v>1178701.8015430809</v>
      </c>
      <c r="J1508" s="3">
        <v>7.4638057061321593E-3</v>
      </c>
      <c r="K1508" s="4">
        <v>157922358.63999999</v>
      </c>
      <c r="L1508" s="5">
        <v>6850001</v>
      </c>
      <c r="M1508" s="6">
        <v>23.054355560000001</v>
      </c>
      <c r="N1508" s="7" t="str">
        <f>IF(ISNUMBER(_xll.BDP($C1508, "DELTA_MID")),_xll.BDP($C1508, "DELTA_MID")," ")</f>
        <v xml:space="preserve"> </v>
      </c>
      <c r="O1508" s="7" t="str">
        <f>IF(ISNUMBER(N1508),_xll.BDP($C1508, "OPT_UNDL_TICKER")," ")</f>
        <v xml:space="preserve"> </v>
      </c>
      <c r="P1508" s="8" t="str">
        <f>IF(ISNUMBER(N1508),_xll.BDP($C1508, "OPT_UNDL_PX")," ")</f>
        <v xml:space="preserve"> </v>
      </c>
      <c r="Q1508" s="7" t="str">
        <f t="shared" si="23"/>
        <v xml:space="preserve"> </v>
      </c>
      <c r="R1508" s="8" t="str">
        <f>IF(ISNUMBER(_xll.BDP($T1508&amp;" Index","DUR_ADJ_OAS_MID")),_xll.BDP($T1508&amp;" Index","DUR_ADJ_OAS_MID"),IF(ISNUMBER(_xll.BDP($T1508&amp;" Govt","DUR_ADJ_OAS_MID")),_xll.BDP($T1508&amp;" Govt","DUR_ADJ_OAS_MID")," "))</f>
        <v xml:space="preserve"> </v>
      </c>
      <c r="S1508" s="7" t="str">
        <f ca="1">IF(AND(A1507="SVOL",C1507="Cash"),                                     SUM(INDIRECT(ADDRESS(ROW()-(COUNTIF(A:A,"SVOL")),COLUMN())):INDIRECT(ADDRESS(ROW()-1,COLUMN()))),                                    IF(AND(A1508="TYA",C1508="Cash"), SUM(INDIRECT(ADDRESS(ROW()-(COUNTIF(A:A,"TYA")-1),COLUMN())):INDIRECT(ADDRESS(ROW()-1,COLUMN()))),                                    IF(AND(A1508="SVOL",ISNUMBER(FIND(" Govt",C1508))),"", IF(AND(A1508="SVOL",ISNUMBER(FIND(" Index",C1508))),J1508,                                    IF(ISNUMBER(N1508),Q1508*N1508,IF(ISNUMBER(R1508),J1508*R1508," "))))))</f>
        <v xml:space="preserve"> </v>
      </c>
      <c r="AB1508" s="8" t="s">
        <v>4216</v>
      </c>
      <c r="AG1508" s="17" t="s">
        <v>6276</v>
      </c>
    </row>
    <row r="1509" spans="1:33" x14ac:dyDescent="0.35">
      <c r="A1509" t="s">
        <v>1560</v>
      </c>
      <c r="B1509" t="s">
        <v>2771</v>
      </c>
      <c r="C1509" t="s">
        <v>2772</v>
      </c>
      <c r="D1509" t="s">
        <v>2773</v>
      </c>
      <c r="E1509" t="s">
        <v>2774</v>
      </c>
      <c r="F1509" t="s">
        <v>2775</v>
      </c>
      <c r="G1509" s="1">
        <v>3031.1326942171718</v>
      </c>
      <c r="H1509" s="1">
        <v>162.06</v>
      </c>
      <c r="I1509" s="2">
        <v>491225.36442483502</v>
      </c>
      <c r="J1509" s="3">
        <v>3.110549821160111E-3</v>
      </c>
      <c r="K1509" s="4">
        <v>157922358.63999999</v>
      </c>
      <c r="L1509" s="5">
        <v>6850001</v>
      </c>
      <c r="M1509" s="6">
        <v>23.054355560000001</v>
      </c>
      <c r="N1509" s="7" t="str">
        <f>IF(ISNUMBER(_xll.BDP($C1509, "DELTA_MID")),_xll.BDP($C1509, "DELTA_MID")," ")</f>
        <v xml:space="preserve"> </v>
      </c>
      <c r="O1509" s="7" t="str">
        <f>IF(ISNUMBER(N1509),_xll.BDP($C1509, "OPT_UNDL_TICKER")," ")</f>
        <v xml:space="preserve"> </v>
      </c>
      <c r="P1509" s="8" t="str">
        <f>IF(ISNUMBER(N1509),_xll.BDP($C1509, "OPT_UNDL_PX")," ")</f>
        <v xml:space="preserve"> </v>
      </c>
      <c r="Q1509" s="7" t="str">
        <f t="shared" si="23"/>
        <v xml:space="preserve"> </v>
      </c>
      <c r="R1509" s="8" t="str">
        <f>IF(ISNUMBER(_xll.BDP($T1509&amp;" Index","DUR_ADJ_OAS_MID")),_xll.BDP($T1509&amp;" Index","DUR_ADJ_OAS_MID"),IF(ISNUMBER(_xll.BDP($T1509&amp;" Govt","DUR_ADJ_OAS_MID")),_xll.BDP($T1509&amp;" Govt","DUR_ADJ_OAS_MID")," "))</f>
        <v xml:space="preserve"> </v>
      </c>
      <c r="S1509" s="7" t="str">
        <f ca="1">IF(AND(A1508="SVOL",C1508="Cash"),                                     SUM(INDIRECT(ADDRESS(ROW()-(COUNTIF(A:A,"SVOL")),COLUMN())):INDIRECT(ADDRESS(ROW()-1,COLUMN()))),                                    IF(AND(A1509="TYA",C1509="Cash"), SUM(INDIRECT(ADDRESS(ROW()-(COUNTIF(A:A,"TYA")-1),COLUMN())):INDIRECT(ADDRESS(ROW()-1,COLUMN()))),                                    IF(AND(A1509="SVOL",ISNUMBER(FIND(" Govt",C1509))),"", IF(AND(A1509="SVOL",ISNUMBER(FIND(" Index",C1509))),J1509,                                    IF(ISNUMBER(N1509),Q1509*N1509,IF(ISNUMBER(R1509),J1509*R1509," "))))))</f>
        <v xml:space="preserve"> </v>
      </c>
      <c r="AB1509" s="8" t="s">
        <v>4216</v>
      </c>
      <c r="AG1509" s="17" t="s">
        <v>6276</v>
      </c>
    </row>
    <row r="1510" spans="1:33" x14ac:dyDescent="0.35">
      <c r="A1510" t="s">
        <v>1560</v>
      </c>
      <c r="B1510" t="s">
        <v>2776</v>
      </c>
      <c r="C1510" t="s">
        <v>2777</v>
      </c>
      <c r="D1510" t="s">
        <v>2778</v>
      </c>
      <c r="E1510" t="s">
        <v>2779</v>
      </c>
      <c r="F1510" t="s">
        <v>2780</v>
      </c>
      <c r="G1510" s="1">
        <v>4219.0746108058866</v>
      </c>
      <c r="H1510" s="1">
        <v>244.96</v>
      </c>
      <c r="I1510" s="2">
        <v>1033504.51666301</v>
      </c>
      <c r="J1510" s="3">
        <v>6.5443837437799959E-3</v>
      </c>
      <c r="K1510" s="4">
        <v>157922358.63999999</v>
      </c>
      <c r="L1510" s="5">
        <v>6850001</v>
      </c>
      <c r="M1510" s="6">
        <v>23.054355560000001</v>
      </c>
      <c r="N1510" s="7" t="str">
        <f>IF(ISNUMBER(_xll.BDP($C1510, "DELTA_MID")),_xll.BDP($C1510, "DELTA_MID")," ")</f>
        <v xml:space="preserve"> </v>
      </c>
      <c r="O1510" s="7" t="str">
        <f>IF(ISNUMBER(N1510),_xll.BDP($C1510, "OPT_UNDL_TICKER")," ")</f>
        <v xml:space="preserve"> </v>
      </c>
      <c r="P1510" s="8" t="str">
        <f>IF(ISNUMBER(N1510),_xll.BDP($C1510, "OPT_UNDL_PX")," ")</f>
        <v xml:space="preserve"> </v>
      </c>
      <c r="Q1510" s="7" t="str">
        <f t="shared" si="23"/>
        <v xml:space="preserve"> </v>
      </c>
      <c r="R1510" s="8" t="str">
        <f>IF(ISNUMBER(_xll.BDP($T1510&amp;" Index","DUR_ADJ_OAS_MID")),_xll.BDP($T1510&amp;" Index","DUR_ADJ_OAS_MID"),IF(ISNUMBER(_xll.BDP($T1510&amp;" Govt","DUR_ADJ_OAS_MID")),_xll.BDP($T1510&amp;" Govt","DUR_ADJ_OAS_MID")," "))</f>
        <v xml:space="preserve"> </v>
      </c>
      <c r="S1510" s="7" t="str">
        <f ca="1">IF(AND(A1509="SVOL",C1509="Cash"),                                     SUM(INDIRECT(ADDRESS(ROW()-(COUNTIF(A:A,"SVOL")),COLUMN())):INDIRECT(ADDRESS(ROW()-1,COLUMN()))),                                    IF(AND(A1510="TYA",C1510="Cash"), SUM(INDIRECT(ADDRESS(ROW()-(COUNTIF(A:A,"TYA")-1),COLUMN())):INDIRECT(ADDRESS(ROW()-1,COLUMN()))),                                    IF(AND(A1510="SVOL",ISNUMBER(FIND(" Govt",C1510))),"", IF(AND(A1510="SVOL",ISNUMBER(FIND(" Index",C1510))),J1510,                                    IF(ISNUMBER(N1510),Q1510*N1510,IF(ISNUMBER(R1510),J1510*R1510," "))))))</f>
        <v xml:space="preserve"> </v>
      </c>
      <c r="AB1510" s="8" t="s">
        <v>4216</v>
      </c>
      <c r="AG1510" s="17" t="s">
        <v>6276</v>
      </c>
    </row>
    <row r="1511" spans="1:33" x14ac:dyDescent="0.35">
      <c r="A1511" t="s">
        <v>1560</v>
      </c>
      <c r="B1511" t="s">
        <v>570</v>
      </c>
      <c r="C1511" t="s">
        <v>2781</v>
      </c>
      <c r="D1511" t="s">
        <v>572</v>
      </c>
      <c r="E1511" t="s">
        <v>573</v>
      </c>
      <c r="F1511" t="s">
        <v>574</v>
      </c>
      <c r="G1511" s="1">
        <v>1185.5150689552349</v>
      </c>
      <c r="H1511" s="1">
        <v>70.510000000000005</v>
      </c>
      <c r="I1511" s="2">
        <v>83590.667512033644</v>
      </c>
      <c r="J1511" s="3">
        <v>5.2931496358021748E-4</v>
      </c>
      <c r="K1511" s="4">
        <v>157922358.63999999</v>
      </c>
      <c r="L1511" s="5">
        <v>6850001</v>
      </c>
      <c r="M1511" s="6">
        <v>23.054355560000001</v>
      </c>
      <c r="N1511" s="7" t="str">
        <f>IF(ISNUMBER(_xll.BDP($C1511, "DELTA_MID")),_xll.BDP($C1511, "DELTA_MID")," ")</f>
        <v xml:space="preserve"> </v>
      </c>
      <c r="O1511" s="7" t="str">
        <f>IF(ISNUMBER(N1511),_xll.BDP($C1511, "OPT_UNDL_TICKER")," ")</f>
        <v xml:space="preserve"> </v>
      </c>
      <c r="P1511" s="8" t="str">
        <f>IF(ISNUMBER(N1511),_xll.BDP($C1511, "OPT_UNDL_PX")," ")</f>
        <v xml:space="preserve"> </v>
      </c>
      <c r="Q1511" s="7" t="str">
        <f t="shared" si="23"/>
        <v xml:space="preserve"> </v>
      </c>
      <c r="R1511" s="8" t="str">
        <f>IF(ISNUMBER(_xll.BDP($T1511&amp;" Index","DUR_ADJ_OAS_MID")),_xll.BDP($T1511&amp;" Index","DUR_ADJ_OAS_MID"),IF(ISNUMBER(_xll.BDP($T1511&amp;" Govt","DUR_ADJ_OAS_MID")),_xll.BDP($T1511&amp;" Govt","DUR_ADJ_OAS_MID")," "))</f>
        <v xml:space="preserve"> </v>
      </c>
      <c r="S1511" s="7" t="str">
        <f ca="1">IF(AND(A1510="SVOL",C1510="Cash"),                                     SUM(INDIRECT(ADDRESS(ROW()-(COUNTIF(A:A,"SVOL")),COLUMN())):INDIRECT(ADDRESS(ROW()-1,COLUMN()))),                                    IF(AND(A1511="TYA",C1511="Cash"), SUM(INDIRECT(ADDRESS(ROW()-(COUNTIF(A:A,"TYA")-1),COLUMN())):INDIRECT(ADDRESS(ROW()-1,COLUMN()))),                                    IF(AND(A1511="SVOL",ISNUMBER(FIND(" Govt",C1511))),"", IF(AND(A1511="SVOL",ISNUMBER(FIND(" Index",C1511))),J1511,                                    IF(ISNUMBER(N1511),Q1511*N1511,IF(ISNUMBER(R1511),J1511*R1511," "))))))</f>
        <v xml:space="preserve"> </v>
      </c>
      <c r="AB1511" s="8" t="s">
        <v>4216</v>
      </c>
      <c r="AG1511" s="17" t="s">
        <v>6276</v>
      </c>
    </row>
    <row r="1512" spans="1:33" x14ac:dyDescent="0.35">
      <c r="A1512" t="s">
        <v>1560</v>
      </c>
      <c r="B1512" t="s">
        <v>2782</v>
      </c>
      <c r="C1512" t="s">
        <v>2783</v>
      </c>
      <c r="D1512" t="s">
        <v>2784</v>
      </c>
      <c r="E1512" t="s">
        <v>2785</v>
      </c>
      <c r="G1512" s="1">
        <v>55703.433731278426</v>
      </c>
      <c r="H1512" s="1">
        <v>17.8475</v>
      </c>
      <c r="I1512" s="2">
        <v>994167.03351899167</v>
      </c>
      <c r="J1512" s="3">
        <v>6.2952899265220326E-3</v>
      </c>
      <c r="K1512" s="4">
        <v>157922358.63999999</v>
      </c>
      <c r="L1512" s="5">
        <v>6850001</v>
      </c>
      <c r="M1512" s="6">
        <v>23.054355560000001</v>
      </c>
      <c r="N1512" s="7" t="str">
        <f>IF(ISNUMBER(_xll.BDP($C1512, "DELTA_MID")),_xll.BDP($C1512, "DELTA_MID")," ")</f>
        <v xml:space="preserve"> </v>
      </c>
      <c r="O1512" s="7" t="str">
        <f>IF(ISNUMBER(N1512),_xll.BDP($C1512, "OPT_UNDL_TICKER")," ")</f>
        <v xml:space="preserve"> </v>
      </c>
      <c r="P1512" s="8" t="str">
        <f>IF(ISNUMBER(N1512),_xll.BDP($C1512, "OPT_UNDL_PX")," ")</f>
        <v xml:space="preserve"> </v>
      </c>
      <c r="Q1512" s="7" t="str">
        <f t="shared" si="23"/>
        <v xml:space="preserve"> </v>
      </c>
      <c r="R1512" s="8" t="str">
        <f>IF(ISNUMBER(_xll.BDP($T1512&amp;" Index","DUR_ADJ_OAS_MID")),_xll.BDP($T1512&amp;" Index","DUR_ADJ_OAS_MID"),IF(ISNUMBER(_xll.BDP($T1512&amp;" Govt","DUR_ADJ_OAS_MID")),_xll.BDP($T1512&amp;" Govt","DUR_ADJ_OAS_MID")," "))</f>
        <v xml:space="preserve"> </v>
      </c>
      <c r="S1512" s="7" t="str">
        <f ca="1">IF(AND(A1511="SVOL",C1511="Cash"),                                     SUM(INDIRECT(ADDRESS(ROW()-(COUNTIF(A:A,"SVOL")),COLUMN())):INDIRECT(ADDRESS(ROW()-1,COLUMN()))),                                    IF(AND(A1512="TYA",C1512="Cash"), SUM(INDIRECT(ADDRESS(ROW()-(COUNTIF(A:A,"TYA")-1),COLUMN())):INDIRECT(ADDRESS(ROW()-1,COLUMN()))),                                    IF(AND(A1512="SVOL",ISNUMBER(FIND(" Govt",C1512))),"", IF(AND(A1512="SVOL",ISNUMBER(FIND(" Index",C1512))),J1512,                                    IF(ISNUMBER(N1512),Q1512*N1512,IF(ISNUMBER(R1512),J1512*R1512," "))))))</f>
        <v xml:space="preserve"> </v>
      </c>
      <c r="AB1512" s="8" t="s">
        <v>4216</v>
      </c>
      <c r="AG1512" s="17" t="s">
        <v>6276</v>
      </c>
    </row>
    <row r="1513" spans="1:33" x14ac:dyDescent="0.35">
      <c r="A1513" t="s">
        <v>1560</v>
      </c>
      <c r="B1513" t="s">
        <v>2786</v>
      </c>
      <c r="C1513" t="s">
        <v>2787</v>
      </c>
      <c r="D1513" t="s">
        <v>2788</v>
      </c>
      <c r="E1513" t="s">
        <v>2789</v>
      </c>
      <c r="G1513" s="1">
        <v>1338.4064698645079</v>
      </c>
      <c r="H1513" s="1">
        <v>150.3561875</v>
      </c>
      <c r="I1513" s="2">
        <v>201237.69413416099</v>
      </c>
      <c r="J1513" s="3">
        <v>1.274282475687326E-3</v>
      </c>
      <c r="K1513" s="4">
        <v>157922358.63999999</v>
      </c>
      <c r="L1513" s="5">
        <v>6850001</v>
      </c>
      <c r="M1513" s="6">
        <v>23.054355560000001</v>
      </c>
      <c r="N1513" s="7" t="str">
        <f>IF(ISNUMBER(_xll.BDP($C1513, "DELTA_MID")),_xll.BDP($C1513, "DELTA_MID")," ")</f>
        <v xml:space="preserve"> </v>
      </c>
      <c r="O1513" s="7" t="str">
        <f>IF(ISNUMBER(N1513),_xll.BDP($C1513, "OPT_UNDL_TICKER")," ")</f>
        <v xml:space="preserve"> </v>
      </c>
      <c r="P1513" s="8" t="str">
        <f>IF(ISNUMBER(N1513),_xll.BDP($C1513, "OPT_UNDL_PX")," ")</f>
        <v xml:space="preserve"> </v>
      </c>
      <c r="Q1513" s="7" t="str">
        <f t="shared" si="23"/>
        <v xml:space="preserve"> </v>
      </c>
      <c r="R1513" s="8" t="str">
        <f>IF(ISNUMBER(_xll.BDP($T1513&amp;" Index","DUR_ADJ_OAS_MID")),_xll.BDP($T1513&amp;" Index","DUR_ADJ_OAS_MID"),IF(ISNUMBER(_xll.BDP($T1513&amp;" Govt","DUR_ADJ_OAS_MID")),_xll.BDP($T1513&amp;" Govt","DUR_ADJ_OAS_MID")," "))</f>
        <v xml:space="preserve"> </v>
      </c>
      <c r="S1513" s="7" t="str">
        <f ca="1">IF(AND(A1512="SVOL",C1512="Cash"),                                     SUM(INDIRECT(ADDRESS(ROW()-(COUNTIF(A:A,"SVOL")),COLUMN())):INDIRECT(ADDRESS(ROW()-1,COLUMN()))),                                    IF(AND(A1513="TYA",C1513="Cash"), SUM(INDIRECT(ADDRESS(ROW()-(COUNTIF(A:A,"TYA")-1),COLUMN())):INDIRECT(ADDRESS(ROW()-1,COLUMN()))),                                    IF(AND(A1513="SVOL",ISNUMBER(FIND(" Govt",C1513))),"", IF(AND(A1513="SVOL",ISNUMBER(FIND(" Index",C1513))),J1513,                                    IF(ISNUMBER(N1513),Q1513*N1513,IF(ISNUMBER(R1513),J1513*R1513," "))))))</f>
        <v xml:space="preserve"> </v>
      </c>
      <c r="AB1513" s="8" t="s">
        <v>4216</v>
      </c>
      <c r="AG1513" s="17" t="s">
        <v>6276</v>
      </c>
    </row>
    <row r="1514" spans="1:33" x14ac:dyDescent="0.35">
      <c r="A1514" t="s">
        <v>1560</v>
      </c>
      <c r="B1514" t="s">
        <v>2790</v>
      </c>
      <c r="C1514" t="s">
        <v>2791</v>
      </c>
      <c r="D1514" t="s">
        <v>2792</v>
      </c>
      <c r="E1514" t="s">
        <v>2793</v>
      </c>
      <c r="F1514" t="s">
        <v>2794</v>
      </c>
      <c r="G1514" s="1">
        <v>430.7654549427927</v>
      </c>
      <c r="H1514" s="1">
        <v>206.76</v>
      </c>
      <c r="I1514" s="2">
        <v>89065.065463971812</v>
      </c>
      <c r="J1514" s="3">
        <v>5.6398008636006163E-4</v>
      </c>
      <c r="K1514" s="4">
        <v>157922358.63999999</v>
      </c>
      <c r="L1514" s="5">
        <v>6850001</v>
      </c>
      <c r="M1514" s="6">
        <v>23.054355560000001</v>
      </c>
      <c r="N1514" s="7" t="str">
        <f>IF(ISNUMBER(_xll.BDP($C1514, "DELTA_MID")),_xll.BDP($C1514, "DELTA_MID")," ")</f>
        <v xml:space="preserve"> </v>
      </c>
      <c r="O1514" s="7" t="str">
        <f>IF(ISNUMBER(N1514),_xll.BDP($C1514, "OPT_UNDL_TICKER")," ")</f>
        <v xml:space="preserve"> </v>
      </c>
      <c r="P1514" s="8" t="str">
        <f>IF(ISNUMBER(N1514),_xll.BDP($C1514, "OPT_UNDL_PX")," ")</f>
        <v xml:space="preserve"> </v>
      </c>
      <c r="Q1514" s="7" t="str">
        <f t="shared" si="23"/>
        <v xml:space="preserve"> </v>
      </c>
      <c r="R1514" s="8" t="str">
        <f>IF(ISNUMBER(_xll.BDP($T1514&amp;" Index","DUR_ADJ_OAS_MID")),_xll.BDP($T1514&amp;" Index","DUR_ADJ_OAS_MID"),IF(ISNUMBER(_xll.BDP($T1514&amp;" Govt","DUR_ADJ_OAS_MID")),_xll.BDP($T1514&amp;" Govt","DUR_ADJ_OAS_MID")," "))</f>
        <v xml:space="preserve"> </v>
      </c>
      <c r="S1514" s="7" t="str">
        <f ca="1">IF(AND(A1513="SVOL",C1513="Cash"),                                     SUM(INDIRECT(ADDRESS(ROW()-(COUNTIF(A:A,"SVOL")),COLUMN())):INDIRECT(ADDRESS(ROW()-1,COLUMN()))),                                    IF(AND(A1514="TYA",C1514="Cash"), SUM(INDIRECT(ADDRESS(ROW()-(COUNTIF(A:A,"TYA")-1),COLUMN())):INDIRECT(ADDRESS(ROW()-1,COLUMN()))),                                    IF(AND(A1514="SVOL",ISNUMBER(FIND(" Govt",C1514))),"", IF(AND(A1514="SVOL",ISNUMBER(FIND(" Index",C1514))),J1514,                                    IF(ISNUMBER(N1514),Q1514*N1514,IF(ISNUMBER(R1514),J1514*R1514," "))))))</f>
        <v xml:space="preserve"> </v>
      </c>
      <c r="AB1514" s="8" t="s">
        <v>4216</v>
      </c>
      <c r="AG1514" s="17" t="s">
        <v>6276</v>
      </c>
    </row>
    <row r="1515" spans="1:33" x14ac:dyDescent="0.35">
      <c r="A1515" t="s">
        <v>1560</v>
      </c>
      <c r="B1515" t="s">
        <v>2795</v>
      </c>
      <c r="C1515" t="s">
        <v>2796</v>
      </c>
      <c r="D1515" t="s">
        <v>2797</v>
      </c>
      <c r="E1515" t="s">
        <v>2798</v>
      </c>
      <c r="F1515" t="s">
        <v>2799</v>
      </c>
      <c r="G1515" s="1">
        <v>1329.9125031473261</v>
      </c>
      <c r="H1515" s="1">
        <v>77.78</v>
      </c>
      <c r="I1515" s="2">
        <v>103440.59449479901</v>
      </c>
      <c r="J1515" s="3">
        <v>6.5500917910301943E-4</v>
      </c>
      <c r="K1515" s="4">
        <v>157922358.63999999</v>
      </c>
      <c r="L1515" s="5">
        <v>6850001</v>
      </c>
      <c r="M1515" s="6">
        <v>23.054355560000001</v>
      </c>
      <c r="N1515" s="7" t="str">
        <f>IF(ISNUMBER(_xll.BDP($C1515, "DELTA_MID")),_xll.BDP($C1515, "DELTA_MID")," ")</f>
        <v xml:space="preserve"> </v>
      </c>
      <c r="O1515" s="7" t="str">
        <f>IF(ISNUMBER(N1515),_xll.BDP($C1515, "OPT_UNDL_TICKER")," ")</f>
        <v xml:space="preserve"> </v>
      </c>
      <c r="P1515" s="8" t="str">
        <f>IF(ISNUMBER(N1515),_xll.BDP($C1515, "OPT_UNDL_PX")," ")</f>
        <v xml:space="preserve"> </v>
      </c>
      <c r="Q1515" s="7" t="str">
        <f t="shared" si="23"/>
        <v xml:space="preserve"> </v>
      </c>
      <c r="R1515" s="8" t="str">
        <f>IF(ISNUMBER(_xll.BDP($T1515&amp;" Index","DUR_ADJ_OAS_MID")),_xll.BDP($T1515&amp;" Index","DUR_ADJ_OAS_MID"),IF(ISNUMBER(_xll.BDP($T1515&amp;" Govt","DUR_ADJ_OAS_MID")),_xll.BDP($T1515&amp;" Govt","DUR_ADJ_OAS_MID")," "))</f>
        <v xml:space="preserve"> </v>
      </c>
      <c r="S1515" s="7" t="str">
        <f ca="1">IF(AND(A1514="SVOL",C1514="Cash"),                                     SUM(INDIRECT(ADDRESS(ROW()-(COUNTIF(A:A,"SVOL")),COLUMN())):INDIRECT(ADDRESS(ROW()-1,COLUMN()))),                                    IF(AND(A1515="TYA",C1515="Cash"), SUM(INDIRECT(ADDRESS(ROW()-(COUNTIF(A:A,"TYA")-1),COLUMN())):INDIRECT(ADDRESS(ROW()-1,COLUMN()))),                                    IF(AND(A1515="SVOL",ISNUMBER(FIND(" Govt",C1515))),"", IF(AND(A1515="SVOL",ISNUMBER(FIND(" Index",C1515))),J1515,                                    IF(ISNUMBER(N1515),Q1515*N1515,IF(ISNUMBER(R1515),J1515*R1515," "))))))</f>
        <v xml:space="preserve"> </v>
      </c>
      <c r="AB1515" s="8" t="s">
        <v>4216</v>
      </c>
      <c r="AG1515" s="17" t="s">
        <v>6276</v>
      </c>
    </row>
    <row r="1516" spans="1:33" x14ac:dyDescent="0.35">
      <c r="A1516" t="s">
        <v>1560</v>
      </c>
      <c r="B1516" t="s">
        <v>2800</v>
      </c>
      <c r="C1516" t="s">
        <v>2801</v>
      </c>
      <c r="D1516" t="s">
        <v>2802</v>
      </c>
      <c r="E1516" t="s">
        <v>2803</v>
      </c>
      <c r="G1516" s="1">
        <v>2072.5278789923659</v>
      </c>
      <c r="H1516" s="1">
        <v>38.709609000000007</v>
      </c>
      <c r="I1516" s="2">
        <v>80226.74383739382</v>
      </c>
      <c r="J1516" s="3">
        <v>5.0801384001792173E-4</v>
      </c>
      <c r="K1516" s="4">
        <v>157922358.63999999</v>
      </c>
      <c r="L1516" s="5">
        <v>6850001</v>
      </c>
      <c r="M1516" s="6">
        <v>23.054355560000001</v>
      </c>
      <c r="N1516" s="7" t="str">
        <f>IF(ISNUMBER(_xll.BDP($C1516, "DELTA_MID")),_xll.BDP($C1516, "DELTA_MID")," ")</f>
        <v xml:space="preserve"> </v>
      </c>
      <c r="O1516" s="7" t="str">
        <f>IF(ISNUMBER(N1516),_xll.BDP($C1516, "OPT_UNDL_TICKER")," ")</f>
        <v xml:space="preserve"> </v>
      </c>
      <c r="P1516" s="8" t="str">
        <f>IF(ISNUMBER(N1516),_xll.BDP($C1516, "OPT_UNDL_PX")," ")</f>
        <v xml:space="preserve"> </v>
      </c>
      <c r="Q1516" s="7" t="str">
        <f t="shared" si="23"/>
        <v xml:space="preserve"> </v>
      </c>
      <c r="R1516" s="8" t="str">
        <f>IF(ISNUMBER(_xll.BDP($T1516&amp;" Index","DUR_ADJ_OAS_MID")),_xll.BDP($T1516&amp;" Index","DUR_ADJ_OAS_MID"),IF(ISNUMBER(_xll.BDP($T1516&amp;" Govt","DUR_ADJ_OAS_MID")),_xll.BDP($T1516&amp;" Govt","DUR_ADJ_OAS_MID")," "))</f>
        <v xml:space="preserve"> </v>
      </c>
      <c r="S1516" s="7" t="str">
        <f ca="1">IF(AND(A1515="SVOL",C1515="Cash"),                                     SUM(INDIRECT(ADDRESS(ROW()-(COUNTIF(A:A,"SVOL")),COLUMN())):INDIRECT(ADDRESS(ROW()-1,COLUMN()))),                                    IF(AND(A1516="TYA",C1516="Cash"), SUM(INDIRECT(ADDRESS(ROW()-(COUNTIF(A:A,"TYA")-1),COLUMN())):INDIRECT(ADDRESS(ROW()-1,COLUMN()))),                                    IF(AND(A1516="SVOL",ISNUMBER(FIND(" Govt",C1516))),"", IF(AND(A1516="SVOL",ISNUMBER(FIND(" Index",C1516))),J1516,                                    IF(ISNUMBER(N1516),Q1516*N1516,IF(ISNUMBER(R1516),J1516*R1516," "))))))</f>
        <v xml:space="preserve"> </v>
      </c>
      <c r="AB1516" s="8" t="s">
        <v>4216</v>
      </c>
      <c r="AG1516" s="17" t="s">
        <v>6276</v>
      </c>
    </row>
    <row r="1517" spans="1:33" x14ac:dyDescent="0.35">
      <c r="A1517" t="s">
        <v>1560</v>
      </c>
      <c r="B1517" t="s">
        <v>2804</v>
      </c>
      <c r="C1517" t="s">
        <v>2805</v>
      </c>
      <c r="D1517" t="s">
        <v>2806</v>
      </c>
      <c r="E1517" t="s">
        <v>2807</v>
      </c>
      <c r="F1517" t="s">
        <v>2808</v>
      </c>
      <c r="G1517" s="1">
        <v>1310.4977220794819</v>
      </c>
      <c r="H1517" s="1">
        <v>92.73</v>
      </c>
      <c r="I1517" s="2">
        <v>121522.45376843039</v>
      </c>
      <c r="J1517" s="3">
        <v>7.6950759104005729E-4</v>
      </c>
      <c r="K1517" s="4">
        <v>157922358.63999999</v>
      </c>
      <c r="L1517" s="5">
        <v>6850001</v>
      </c>
      <c r="M1517" s="6">
        <v>23.054355560000001</v>
      </c>
      <c r="N1517" s="7" t="str">
        <f>IF(ISNUMBER(_xll.BDP($C1517, "DELTA_MID")),_xll.BDP($C1517, "DELTA_MID")," ")</f>
        <v xml:space="preserve"> </v>
      </c>
      <c r="O1517" s="7" t="str">
        <f>IF(ISNUMBER(N1517),_xll.BDP($C1517, "OPT_UNDL_TICKER")," ")</f>
        <v xml:space="preserve"> </v>
      </c>
      <c r="P1517" s="8" t="str">
        <f>IF(ISNUMBER(N1517),_xll.BDP($C1517, "OPT_UNDL_PX")," ")</f>
        <v xml:space="preserve"> </v>
      </c>
      <c r="Q1517" s="7" t="str">
        <f t="shared" si="23"/>
        <v xml:space="preserve"> </v>
      </c>
      <c r="R1517" s="8" t="str">
        <f>IF(ISNUMBER(_xll.BDP($T1517&amp;" Index","DUR_ADJ_OAS_MID")),_xll.BDP($T1517&amp;" Index","DUR_ADJ_OAS_MID"),IF(ISNUMBER(_xll.BDP($T1517&amp;" Govt","DUR_ADJ_OAS_MID")),_xll.BDP($T1517&amp;" Govt","DUR_ADJ_OAS_MID")," "))</f>
        <v xml:space="preserve"> </v>
      </c>
      <c r="S1517" s="7" t="str">
        <f ca="1">IF(AND(A1516="SVOL",C1516="Cash"),                                     SUM(INDIRECT(ADDRESS(ROW()-(COUNTIF(A:A,"SVOL")),COLUMN())):INDIRECT(ADDRESS(ROW()-1,COLUMN()))),                                    IF(AND(A1517="TYA",C1517="Cash"), SUM(INDIRECT(ADDRESS(ROW()-(COUNTIF(A:A,"TYA")-1),COLUMN())):INDIRECT(ADDRESS(ROW()-1,COLUMN()))),                                    IF(AND(A1517="SVOL",ISNUMBER(FIND(" Govt",C1517))),"", IF(AND(A1517="SVOL",ISNUMBER(FIND(" Index",C1517))),J1517,                                    IF(ISNUMBER(N1517),Q1517*N1517,IF(ISNUMBER(R1517),J1517*R1517," "))))))</f>
        <v xml:space="preserve"> </v>
      </c>
      <c r="AB1517" s="8" t="s">
        <v>4216</v>
      </c>
      <c r="AG1517" s="17" t="s">
        <v>6276</v>
      </c>
    </row>
    <row r="1518" spans="1:33" x14ac:dyDescent="0.35">
      <c r="A1518" t="s">
        <v>1560</v>
      </c>
      <c r="B1518" t="s">
        <v>2809</v>
      </c>
      <c r="C1518" t="s">
        <v>2810</v>
      </c>
      <c r="D1518" t="s">
        <v>2811</v>
      </c>
      <c r="E1518" t="s">
        <v>2812</v>
      </c>
      <c r="G1518" s="1">
        <v>17348.320307935512</v>
      </c>
      <c r="H1518" s="1">
        <v>28.638500000000001</v>
      </c>
      <c r="I1518" s="2">
        <v>496829.87113881123</v>
      </c>
      <c r="J1518" s="3">
        <v>3.146038821971911E-3</v>
      </c>
      <c r="K1518" s="4">
        <v>157922358.63999999</v>
      </c>
      <c r="L1518" s="5">
        <v>6850001</v>
      </c>
      <c r="M1518" s="6">
        <v>23.054355560000001</v>
      </c>
      <c r="N1518" s="7" t="str">
        <f>IF(ISNUMBER(_xll.BDP($C1518, "DELTA_MID")),_xll.BDP($C1518, "DELTA_MID")," ")</f>
        <v xml:space="preserve"> </v>
      </c>
      <c r="O1518" s="7" t="str">
        <f>IF(ISNUMBER(N1518),_xll.BDP($C1518, "OPT_UNDL_TICKER")," ")</f>
        <v xml:space="preserve"> </v>
      </c>
      <c r="P1518" s="8" t="str">
        <f>IF(ISNUMBER(N1518),_xll.BDP($C1518, "OPT_UNDL_PX")," ")</f>
        <v xml:space="preserve"> </v>
      </c>
      <c r="Q1518" s="7" t="str">
        <f t="shared" si="23"/>
        <v xml:space="preserve"> </v>
      </c>
      <c r="R1518" s="8" t="str">
        <f>IF(ISNUMBER(_xll.BDP($T1518&amp;" Index","DUR_ADJ_OAS_MID")),_xll.BDP($T1518&amp;" Index","DUR_ADJ_OAS_MID"),IF(ISNUMBER(_xll.BDP($T1518&amp;" Govt","DUR_ADJ_OAS_MID")),_xll.BDP($T1518&amp;" Govt","DUR_ADJ_OAS_MID")," "))</f>
        <v xml:space="preserve"> </v>
      </c>
      <c r="S1518" s="7" t="str">
        <f ca="1">IF(AND(A1517="SVOL",C1517="Cash"),                                     SUM(INDIRECT(ADDRESS(ROW()-(COUNTIF(A:A,"SVOL")),COLUMN())):INDIRECT(ADDRESS(ROW()-1,COLUMN()))),                                    IF(AND(A1518="TYA",C1518="Cash"), SUM(INDIRECT(ADDRESS(ROW()-(COUNTIF(A:A,"TYA")-1),COLUMN())):INDIRECT(ADDRESS(ROW()-1,COLUMN()))),                                    IF(AND(A1518="SVOL",ISNUMBER(FIND(" Govt",C1518))),"", IF(AND(A1518="SVOL",ISNUMBER(FIND(" Index",C1518))),J1518,                                    IF(ISNUMBER(N1518),Q1518*N1518,IF(ISNUMBER(R1518),J1518*R1518," "))))))</f>
        <v xml:space="preserve"> </v>
      </c>
      <c r="AB1518" s="8" t="s">
        <v>4216</v>
      </c>
      <c r="AG1518" s="17" t="s">
        <v>6276</v>
      </c>
    </row>
    <row r="1519" spans="1:33" x14ac:dyDescent="0.35">
      <c r="A1519" t="s">
        <v>1560</v>
      </c>
      <c r="B1519" t="s">
        <v>2813</v>
      </c>
      <c r="C1519" t="s">
        <v>2814</v>
      </c>
      <c r="D1519" t="s">
        <v>2815</v>
      </c>
      <c r="E1519" t="s">
        <v>2816</v>
      </c>
      <c r="F1519" t="s">
        <v>2817</v>
      </c>
      <c r="G1519" s="1">
        <v>880.94569095342956</v>
      </c>
      <c r="H1519" s="1">
        <v>172.31</v>
      </c>
      <c r="I1519" s="2">
        <v>151795.75200818549</v>
      </c>
      <c r="J1519" s="3">
        <v>9.6120494472995595E-4</v>
      </c>
      <c r="K1519" s="4">
        <v>157922358.63999999</v>
      </c>
      <c r="L1519" s="5">
        <v>6850001</v>
      </c>
      <c r="M1519" s="6">
        <v>23.054355560000001</v>
      </c>
      <c r="N1519" s="7" t="str">
        <f>IF(ISNUMBER(_xll.BDP($C1519, "DELTA_MID")),_xll.BDP($C1519, "DELTA_MID")," ")</f>
        <v xml:space="preserve"> </v>
      </c>
      <c r="O1519" s="7" t="str">
        <f>IF(ISNUMBER(N1519),_xll.BDP($C1519, "OPT_UNDL_TICKER")," ")</f>
        <v xml:space="preserve"> </v>
      </c>
      <c r="P1519" s="8" t="str">
        <f>IF(ISNUMBER(N1519),_xll.BDP($C1519, "OPT_UNDL_PX")," ")</f>
        <v xml:space="preserve"> </v>
      </c>
      <c r="Q1519" s="7" t="str">
        <f t="shared" si="23"/>
        <v xml:space="preserve"> </v>
      </c>
      <c r="R1519" s="8" t="str">
        <f>IF(ISNUMBER(_xll.BDP($T1519&amp;" Index","DUR_ADJ_OAS_MID")),_xll.BDP($T1519&amp;" Index","DUR_ADJ_OAS_MID"),IF(ISNUMBER(_xll.BDP($T1519&amp;" Govt","DUR_ADJ_OAS_MID")),_xll.BDP($T1519&amp;" Govt","DUR_ADJ_OAS_MID")," "))</f>
        <v xml:space="preserve"> </v>
      </c>
      <c r="S1519" s="7" t="str">
        <f ca="1">IF(AND(A1518="SVOL",C1518="Cash"),                                     SUM(INDIRECT(ADDRESS(ROW()-(COUNTIF(A:A,"SVOL")),COLUMN())):INDIRECT(ADDRESS(ROW()-1,COLUMN()))),                                    IF(AND(A1519="TYA",C1519="Cash"), SUM(INDIRECT(ADDRESS(ROW()-(COUNTIF(A:A,"TYA")-1),COLUMN())):INDIRECT(ADDRESS(ROW()-1,COLUMN()))),                                    IF(AND(A1519="SVOL",ISNUMBER(FIND(" Govt",C1519))),"", IF(AND(A1519="SVOL",ISNUMBER(FIND(" Index",C1519))),J1519,                                    IF(ISNUMBER(N1519),Q1519*N1519,IF(ISNUMBER(R1519),J1519*R1519," "))))))</f>
        <v xml:space="preserve"> </v>
      </c>
      <c r="AB1519" s="8" t="s">
        <v>4216</v>
      </c>
      <c r="AG1519" s="17" t="s">
        <v>6276</v>
      </c>
    </row>
    <row r="1520" spans="1:33" x14ac:dyDescent="0.35">
      <c r="A1520" t="s">
        <v>1560</v>
      </c>
      <c r="B1520" t="s">
        <v>2818</v>
      </c>
      <c r="C1520" t="s">
        <v>2819</v>
      </c>
      <c r="D1520" t="s">
        <v>2820</v>
      </c>
      <c r="E1520" t="s">
        <v>2821</v>
      </c>
      <c r="G1520" s="1">
        <v>171.0927581603768</v>
      </c>
      <c r="H1520" s="1">
        <v>483.15633999999989</v>
      </c>
      <c r="I1520" s="2">
        <v>82664.550833272777</v>
      </c>
      <c r="J1520" s="3">
        <v>5.2345058385123912E-4</v>
      </c>
      <c r="K1520" s="4">
        <v>157922358.63999999</v>
      </c>
      <c r="L1520" s="5">
        <v>6850001</v>
      </c>
      <c r="M1520" s="6">
        <v>23.054355560000001</v>
      </c>
      <c r="N1520" s="7" t="str">
        <f>IF(ISNUMBER(_xll.BDP($C1520, "DELTA_MID")),_xll.BDP($C1520, "DELTA_MID")," ")</f>
        <v xml:space="preserve"> </v>
      </c>
      <c r="O1520" s="7" t="str">
        <f>IF(ISNUMBER(N1520),_xll.BDP($C1520, "OPT_UNDL_TICKER")," ")</f>
        <v xml:space="preserve"> </v>
      </c>
      <c r="P1520" s="8" t="str">
        <f>IF(ISNUMBER(N1520),_xll.BDP($C1520, "OPT_UNDL_PX")," ")</f>
        <v xml:space="preserve"> </v>
      </c>
      <c r="Q1520" s="7" t="str">
        <f t="shared" si="23"/>
        <v xml:space="preserve"> </v>
      </c>
      <c r="R1520" s="8" t="str">
        <f>IF(ISNUMBER(_xll.BDP($T1520&amp;" Index","DUR_ADJ_OAS_MID")),_xll.BDP($T1520&amp;" Index","DUR_ADJ_OAS_MID"),IF(ISNUMBER(_xll.BDP($T1520&amp;" Govt","DUR_ADJ_OAS_MID")),_xll.BDP($T1520&amp;" Govt","DUR_ADJ_OAS_MID")," "))</f>
        <v xml:space="preserve"> </v>
      </c>
      <c r="S1520" s="7" t="str">
        <f ca="1">IF(AND(A1519="SVOL",C1519="Cash"),                                     SUM(INDIRECT(ADDRESS(ROW()-(COUNTIF(A:A,"SVOL")),COLUMN())):INDIRECT(ADDRESS(ROW()-1,COLUMN()))),                                    IF(AND(A1520="TYA",C1520="Cash"), SUM(INDIRECT(ADDRESS(ROW()-(COUNTIF(A:A,"TYA")-1),COLUMN())):INDIRECT(ADDRESS(ROW()-1,COLUMN()))),                                    IF(AND(A1520="SVOL",ISNUMBER(FIND(" Govt",C1520))),"", IF(AND(A1520="SVOL",ISNUMBER(FIND(" Index",C1520))),J1520,                                    IF(ISNUMBER(N1520),Q1520*N1520,IF(ISNUMBER(R1520),J1520*R1520," "))))))</f>
        <v xml:space="preserve"> </v>
      </c>
      <c r="AB1520" s="8" t="s">
        <v>4216</v>
      </c>
      <c r="AG1520" s="17" t="s">
        <v>6276</v>
      </c>
    </row>
    <row r="1521" spans="1:33" x14ac:dyDescent="0.35">
      <c r="A1521" t="s">
        <v>1560</v>
      </c>
      <c r="B1521" t="s">
        <v>4218</v>
      </c>
      <c r="C1521" t="s">
        <v>4219</v>
      </c>
      <c r="F1521" t="s">
        <v>4219</v>
      </c>
      <c r="G1521" s="1">
        <v>-156506480</v>
      </c>
      <c r="H1521" s="1">
        <v>100</v>
      </c>
      <c r="I1521" s="2">
        <v>-156506480</v>
      </c>
      <c r="J1521" s="3">
        <v>-0.99103433704672561</v>
      </c>
      <c r="K1521" s="4">
        <v>157922358.63999999</v>
      </c>
      <c r="L1521" s="5">
        <v>6850001</v>
      </c>
      <c r="M1521" s="6">
        <v>23.054355560000001</v>
      </c>
      <c r="N1521" s="7" t="str">
        <f>IF(ISNUMBER(_xll.BDP($C1521, "DELTA_MID")),_xll.BDP($C1521, "DELTA_MID")," ")</f>
        <v xml:space="preserve"> </v>
      </c>
      <c r="O1521" s="7" t="str">
        <f>IF(ISNUMBER(N1521),_xll.BDP($C1521, "OPT_UNDL_TICKER")," ")</f>
        <v xml:space="preserve"> </v>
      </c>
      <c r="P1521" s="8" t="str">
        <f>IF(ISNUMBER(N1521),_xll.BDP($C1521, "OPT_UNDL_PX")," ")</f>
        <v xml:space="preserve"> </v>
      </c>
      <c r="Q1521" s="7" t="str">
        <f t="shared" si="23"/>
        <v xml:space="preserve"> </v>
      </c>
      <c r="R1521" s="8" t="str">
        <f>IF(ISNUMBER(_xll.BDP($T1521&amp;" Index","DUR_ADJ_OAS_MID")),_xll.BDP($T1521&amp;" Index","DUR_ADJ_OAS_MID"),IF(ISNUMBER(_xll.BDP($T1521&amp;" Govt","DUR_ADJ_OAS_MID")),_xll.BDP($T1521&amp;" Govt","DUR_ADJ_OAS_MID")," "))</f>
        <v xml:space="preserve"> </v>
      </c>
      <c r="S1521" s="7" t="str">
        <f ca="1">IF(AND(A1520="SVOL",C1520="Cash"),                                     SUM(INDIRECT(ADDRESS(ROW()-(COUNTIF(A:A,"SVOL")),COLUMN())):INDIRECT(ADDRESS(ROW()-1,COLUMN()))),                                    IF(AND(A1521="TYA",C1521="Cash"), SUM(INDIRECT(ADDRESS(ROW()-(COUNTIF(A:A,"TYA")-1),COLUMN())):INDIRECT(ADDRESS(ROW()-1,COLUMN()))),                                    IF(AND(A1521="SVOL",ISNUMBER(FIND(" Govt",C1521))),"", IF(AND(A1521="SVOL",ISNUMBER(FIND(" Index",C1521))),J1521,                                    IF(ISNUMBER(N1521),Q1521*N1521,IF(ISNUMBER(R1521),J1521*R1521," "))))))</f>
        <v xml:space="preserve"> </v>
      </c>
      <c r="T1521" t="s">
        <v>4219</v>
      </c>
      <c r="U1521" t="s">
        <v>86</v>
      </c>
      <c r="AC1521" s="8" t="s">
        <v>89</v>
      </c>
      <c r="AD1521" s="8" t="s">
        <v>90</v>
      </c>
      <c r="AE1521" s="8">
        <v>47</v>
      </c>
      <c r="AG1521" s="17" t="s">
        <v>6276</v>
      </c>
    </row>
    <row r="1522" spans="1:33" x14ac:dyDescent="0.35">
      <c r="A1522" t="s">
        <v>1560</v>
      </c>
      <c r="B1522" t="s">
        <v>4220</v>
      </c>
      <c r="C1522" t="s">
        <v>4220</v>
      </c>
      <c r="F1522" t="s">
        <v>4220</v>
      </c>
      <c r="G1522" s="1">
        <v>156799504</v>
      </c>
      <c r="H1522" s="1">
        <v>100</v>
      </c>
      <c r="I1522" s="2">
        <v>156799504</v>
      </c>
      <c r="J1522" s="3">
        <v>0.99288983111686757</v>
      </c>
      <c r="K1522" s="4">
        <v>157922358.63999999</v>
      </c>
      <c r="L1522" s="5">
        <v>6850001</v>
      </c>
      <c r="M1522" s="6">
        <v>23.054355560000001</v>
      </c>
      <c r="N1522" s="7" t="str">
        <f>IF(ISNUMBER(_xll.BDP($C1522, "DELTA_MID")),_xll.BDP($C1522, "DELTA_MID")," ")</f>
        <v xml:space="preserve"> </v>
      </c>
      <c r="O1522" s="7" t="str">
        <f>IF(ISNUMBER(N1522),_xll.BDP($C1522, "OPT_UNDL_TICKER")," ")</f>
        <v xml:space="preserve"> </v>
      </c>
      <c r="P1522" s="8" t="str">
        <f>IF(ISNUMBER(N1522),_xll.BDP($C1522, "OPT_UNDL_PX")," ")</f>
        <v xml:space="preserve"> </v>
      </c>
      <c r="Q1522" s="7" t="str">
        <f t="shared" si="23"/>
        <v xml:space="preserve"> </v>
      </c>
      <c r="R1522" s="8" t="str">
        <f>IF(ISNUMBER(_xll.BDP($T1522&amp;" Index","DUR_ADJ_OAS_MID")),_xll.BDP($T1522&amp;" Index","DUR_ADJ_OAS_MID"),IF(ISNUMBER(_xll.BDP($T1522&amp;" Govt","DUR_ADJ_OAS_MID")),_xll.BDP($T1522&amp;" Govt","DUR_ADJ_OAS_MID")," "))</f>
        <v xml:space="preserve"> </v>
      </c>
      <c r="S1522" s="7" t="str">
        <f ca="1">IF(AND(A1521="SVOL",C1521="Cash"),                                     SUM(INDIRECT(ADDRESS(ROW()-(COUNTIF(A:A,"SVOL")),COLUMN())):INDIRECT(ADDRESS(ROW()-1,COLUMN()))),                                    IF(AND(A1522="TYA",C1522="Cash"), SUM(INDIRECT(ADDRESS(ROW()-(COUNTIF(A:A,"TYA")-1),COLUMN())):INDIRECT(ADDRESS(ROW()-1,COLUMN()))),                                    IF(AND(A1522="SVOL",ISNUMBER(FIND(" Govt",C1522))),"", IF(AND(A1522="SVOL",ISNUMBER(FIND(" Index",C1522))),J1522,                                    IF(ISNUMBER(N1522),Q1522*N1522,IF(ISNUMBER(R1522),J1522*R1522," "))))))</f>
        <v xml:space="preserve"> </v>
      </c>
      <c r="T1522" t="s">
        <v>4220</v>
      </c>
      <c r="U1522" t="s">
        <v>86</v>
      </c>
      <c r="AC1522" s="8" t="s">
        <v>89</v>
      </c>
      <c r="AD1522" s="8" t="s">
        <v>90</v>
      </c>
      <c r="AE1522" s="8">
        <v>19</v>
      </c>
      <c r="AG1522" s="17" t="s">
        <v>6276</v>
      </c>
    </row>
    <row r="1523" spans="1:33" x14ac:dyDescent="0.35">
      <c r="A1523" t="s">
        <v>1560</v>
      </c>
      <c r="B1523" t="s">
        <v>4221</v>
      </c>
      <c r="C1523" t="s">
        <v>4222</v>
      </c>
      <c r="F1523" t="s">
        <v>4222</v>
      </c>
      <c r="G1523" s="1">
        <v>-1455178</v>
      </c>
      <c r="H1523" s="1">
        <v>107.51</v>
      </c>
      <c r="I1523" s="2">
        <v>-156446186.78</v>
      </c>
      <c r="J1523" s="3">
        <v>-0.99065254677637304</v>
      </c>
      <c r="K1523" s="4">
        <v>157922358.63999999</v>
      </c>
      <c r="L1523" s="5">
        <v>6850001</v>
      </c>
      <c r="M1523" s="6">
        <v>23.054355560000001</v>
      </c>
      <c r="N1523" s="7" t="str">
        <f>IF(ISNUMBER(_xll.BDP($C1523, "DELTA_MID")),_xll.BDP($C1523, "DELTA_MID")," ")</f>
        <v xml:space="preserve"> </v>
      </c>
      <c r="O1523" s="7" t="str">
        <f>IF(ISNUMBER(N1523),_xll.BDP($C1523, "OPT_UNDL_TICKER")," ")</f>
        <v xml:space="preserve"> </v>
      </c>
      <c r="P1523" s="8" t="str">
        <f>IF(ISNUMBER(N1523),_xll.BDP($C1523, "OPT_UNDL_PX")," ")</f>
        <v xml:space="preserve"> </v>
      </c>
      <c r="Q1523" s="7" t="str">
        <f t="shared" si="23"/>
        <v xml:space="preserve"> </v>
      </c>
      <c r="R1523" s="8" t="str">
        <f>IF(ISNUMBER(_xll.BDP($T1523&amp;" Index","DUR_ADJ_OAS_MID")),_xll.BDP($T1523&amp;" Index","DUR_ADJ_OAS_MID"),IF(ISNUMBER(_xll.BDP($T1523&amp;" Govt","DUR_ADJ_OAS_MID")),_xll.BDP($T1523&amp;" Govt","DUR_ADJ_OAS_MID")," "))</f>
        <v xml:space="preserve"> </v>
      </c>
      <c r="S1523" s="7" t="str">
        <f ca="1">IF(AND(A1522="SVOL",C1522="Cash"),                                     SUM(INDIRECT(ADDRESS(ROW()-(COUNTIF(A:A,"SVOL")),COLUMN())):INDIRECT(ADDRESS(ROW()-1,COLUMN()))),                                    IF(AND(A1523="TYA",C1523="Cash"), SUM(INDIRECT(ADDRESS(ROW()-(COUNTIF(A:A,"TYA")-1),COLUMN())):INDIRECT(ADDRESS(ROW()-1,COLUMN()))),                                    IF(AND(A1523="SVOL",ISNUMBER(FIND(" Govt",C1523))),"", IF(AND(A1523="SVOL",ISNUMBER(FIND(" Index",C1523))),J1523,                                    IF(ISNUMBER(N1523),Q1523*N1523,IF(ISNUMBER(R1523),J1523*R1523," "))))))</f>
        <v xml:space="preserve"> </v>
      </c>
      <c r="T1523" t="s">
        <v>4222</v>
      </c>
      <c r="U1523" t="s">
        <v>86</v>
      </c>
      <c r="AC1523" s="8" t="s">
        <v>89</v>
      </c>
      <c r="AD1523" s="8" t="s">
        <v>90</v>
      </c>
      <c r="AE1523" s="8">
        <v>19</v>
      </c>
      <c r="AF1523" s="8" t="s">
        <v>4223</v>
      </c>
      <c r="AG1523" s="17" t="s">
        <v>6276</v>
      </c>
    </row>
    <row r="1524" spans="1:33" x14ac:dyDescent="0.35">
      <c r="A1524" t="s">
        <v>1560</v>
      </c>
      <c r="B1524" t="s">
        <v>2828</v>
      </c>
      <c r="C1524" t="s">
        <v>2829</v>
      </c>
      <c r="D1524" t="s">
        <v>2830</v>
      </c>
      <c r="E1524" t="s">
        <v>2831</v>
      </c>
      <c r="G1524" s="1">
        <v>-6496.8938723642141</v>
      </c>
      <c r="H1524" s="1">
        <v>13.280498</v>
      </c>
      <c r="I1524" s="2">
        <v>-86281.986078145201</v>
      </c>
      <c r="J1524" s="3">
        <v>-5.4635699986493825E-4</v>
      </c>
      <c r="K1524" s="4">
        <v>157922358.63999999</v>
      </c>
      <c r="L1524" s="5">
        <v>6850001</v>
      </c>
      <c r="M1524" s="6">
        <v>23.054355560000001</v>
      </c>
      <c r="N1524" s="7" t="str">
        <f>IF(ISNUMBER(_xll.BDP($C1524, "DELTA_MID")),_xll.BDP($C1524, "DELTA_MID")," ")</f>
        <v xml:space="preserve"> </v>
      </c>
      <c r="O1524" s="7" t="str">
        <f>IF(ISNUMBER(N1524),_xll.BDP($C1524, "OPT_UNDL_TICKER")," ")</f>
        <v xml:space="preserve"> </v>
      </c>
      <c r="P1524" s="8" t="str">
        <f>IF(ISNUMBER(N1524),_xll.BDP($C1524, "OPT_UNDL_PX")," ")</f>
        <v xml:space="preserve"> </v>
      </c>
      <c r="Q1524" s="7" t="str">
        <f t="shared" si="23"/>
        <v xml:space="preserve"> </v>
      </c>
      <c r="R1524" s="8" t="str">
        <f>IF(ISNUMBER(_xll.BDP($T1524&amp;" Index","DUR_ADJ_OAS_MID")),_xll.BDP($T1524&amp;" Index","DUR_ADJ_OAS_MID"),IF(ISNUMBER(_xll.BDP($T1524&amp;" Govt","DUR_ADJ_OAS_MID")),_xll.BDP($T1524&amp;" Govt","DUR_ADJ_OAS_MID")," "))</f>
        <v xml:space="preserve"> </v>
      </c>
      <c r="S1524" s="7" t="str">
        <f ca="1">IF(AND(A1523="SVOL",C1523="Cash"),                                     SUM(INDIRECT(ADDRESS(ROW()-(COUNTIF(A:A,"SVOL")),COLUMN())):INDIRECT(ADDRESS(ROW()-1,COLUMN()))),                                    IF(AND(A1524="TYA",C1524="Cash"), SUM(INDIRECT(ADDRESS(ROW()-(COUNTIF(A:A,"TYA")-1),COLUMN())):INDIRECT(ADDRESS(ROW()-1,COLUMN()))),                                    IF(AND(A1524="SVOL",ISNUMBER(FIND(" Govt",C1524))),"", IF(AND(A1524="SVOL",ISNUMBER(FIND(" Index",C1524))),J1524,                                    IF(ISNUMBER(N1524),Q1524*N1524,IF(ISNUMBER(R1524),J1524*R1524," "))))))</f>
        <v xml:space="preserve"> </v>
      </c>
      <c r="AB1524" s="8" t="s">
        <v>4222</v>
      </c>
      <c r="AG1524" s="17" t="s">
        <v>6276</v>
      </c>
    </row>
    <row r="1525" spans="1:33" x14ac:dyDescent="0.35">
      <c r="A1525" t="s">
        <v>1560</v>
      </c>
      <c r="B1525" t="s">
        <v>2832</v>
      </c>
      <c r="C1525" t="s">
        <v>2833</v>
      </c>
      <c r="D1525" t="s">
        <v>2834</v>
      </c>
      <c r="E1525" t="s">
        <v>2835</v>
      </c>
      <c r="G1525" s="1">
        <v>-76758.249731589007</v>
      </c>
      <c r="H1525" s="1">
        <v>3.042116</v>
      </c>
      <c r="I1525" s="2">
        <v>-233507.4996404626</v>
      </c>
      <c r="J1525" s="3">
        <v>-1.4786221637733169E-3</v>
      </c>
      <c r="K1525" s="4">
        <v>157922358.63999999</v>
      </c>
      <c r="L1525" s="5">
        <v>6850001</v>
      </c>
      <c r="M1525" s="6">
        <v>23.054355560000001</v>
      </c>
      <c r="N1525" s="7" t="str">
        <f>IF(ISNUMBER(_xll.BDP($C1525, "DELTA_MID")),_xll.BDP($C1525, "DELTA_MID")," ")</f>
        <v xml:space="preserve"> </v>
      </c>
      <c r="O1525" s="7" t="str">
        <f>IF(ISNUMBER(N1525),_xll.BDP($C1525, "OPT_UNDL_TICKER")," ")</f>
        <v xml:space="preserve"> </v>
      </c>
      <c r="P1525" s="8" t="str">
        <f>IF(ISNUMBER(N1525),_xll.BDP($C1525, "OPT_UNDL_PX")," ")</f>
        <v xml:space="preserve"> </v>
      </c>
      <c r="Q1525" s="7" t="str">
        <f t="shared" si="23"/>
        <v xml:space="preserve"> </v>
      </c>
      <c r="R1525" s="8" t="str">
        <f>IF(ISNUMBER(_xll.BDP($T1525&amp;" Index","DUR_ADJ_OAS_MID")),_xll.BDP($T1525&amp;" Index","DUR_ADJ_OAS_MID"),IF(ISNUMBER(_xll.BDP($T1525&amp;" Govt","DUR_ADJ_OAS_MID")),_xll.BDP($T1525&amp;" Govt","DUR_ADJ_OAS_MID")," "))</f>
        <v xml:space="preserve"> </v>
      </c>
      <c r="S1525" s="7" t="str">
        <f ca="1">IF(AND(A1524="SVOL",C1524="Cash"),                                     SUM(INDIRECT(ADDRESS(ROW()-(COUNTIF(A:A,"SVOL")),COLUMN())):INDIRECT(ADDRESS(ROW()-1,COLUMN()))),                                    IF(AND(A1525="TYA",C1525="Cash"), SUM(INDIRECT(ADDRESS(ROW()-(COUNTIF(A:A,"TYA")-1),COLUMN())):INDIRECT(ADDRESS(ROW()-1,COLUMN()))),                                    IF(AND(A1525="SVOL",ISNUMBER(FIND(" Govt",C1525))),"", IF(AND(A1525="SVOL",ISNUMBER(FIND(" Index",C1525))),J1525,                                    IF(ISNUMBER(N1525),Q1525*N1525,IF(ISNUMBER(R1525),J1525*R1525," "))))))</f>
        <v xml:space="preserve"> </v>
      </c>
      <c r="AB1525" s="8" t="s">
        <v>4222</v>
      </c>
      <c r="AG1525" s="17" t="s">
        <v>6276</v>
      </c>
    </row>
    <row r="1526" spans="1:33" x14ac:dyDescent="0.35">
      <c r="A1526" t="s">
        <v>1560</v>
      </c>
      <c r="B1526" t="s">
        <v>2836</v>
      </c>
      <c r="C1526" t="s">
        <v>2837</v>
      </c>
      <c r="D1526" t="s">
        <v>2838</v>
      </c>
      <c r="E1526" t="s">
        <v>2839</v>
      </c>
      <c r="G1526" s="1">
        <v>-113602.7205154715</v>
      </c>
      <c r="H1526" s="1">
        <v>2.1780528000000001</v>
      </c>
      <c r="I1526" s="2">
        <v>-247432.72350634</v>
      </c>
      <c r="J1526" s="3">
        <v>-1.56679982262922E-3</v>
      </c>
      <c r="K1526" s="4">
        <v>157922358.63999999</v>
      </c>
      <c r="L1526" s="5">
        <v>6850001</v>
      </c>
      <c r="M1526" s="6">
        <v>23.054355560000001</v>
      </c>
      <c r="N1526" s="7" t="str">
        <f>IF(ISNUMBER(_xll.BDP($C1526, "DELTA_MID")),_xll.BDP($C1526, "DELTA_MID")," ")</f>
        <v xml:space="preserve"> </v>
      </c>
      <c r="O1526" s="7" t="str">
        <f>IF(ISNUMBER(N1526),_xll.BDP($C1526, "OPT_UNDL_TICKER")," ")</f>
        <v xml:space="preserve"> </v>
      </c>
      <c r="P1526" s="8" t="str">
        <f>IF(ISNUMBER(N1526),_xll.BDP($C1526, "OPT_UNDL_PX")," ")</f>
        <v xml:space="preserve"> </v>
      </c>
      <c r="Q1526" s="7" t="str">
        <f t="shared" si="23"/>
        <v xml:space="preserve"> </v>
      </c>
      <c r="R1526" s="8" t="str">
        <f>IF(ISNUMBER(_xll.BDP($T1526&amp;" Index","DUR_ADJ_OAS_MID")),_xll.BDP($T1526&amp;" Index","DUR_ADJ_OAS_MID"),IF(ISNUMBER(_xll.BDP($T1526&amp;" Govt","DUR_ADJ_OAS_MID")),_xll.BDP($T1526&amp;" Govt","DUR_ADJ_OAS_MID")," "))</f>
        <v xml:space="preserve"> </v>
      </c>
      <c r="S1526" s="7" t="str">
        <f ca="1">IF(AND(A1525="SVOL",C1525="Cash"),                                     SUM(INDIRECT(ADDRESS(ROW()-(COUNTIF(A:A,"SVOL")),COLUMN())):INDIRECT(ADDRESS(ROW()-1,COLUMN()))),                                    IF(AND(A1526="TYA",C1526="Cash"), SUM(INDIRECT(ADDRESS(ROW()-(COUNTIF(A:A,"TYA")-1),COLUMN())):INDIRECT(ADDRESS(ROW()-1,COLUMN()))),                                    IF(AND(A1526="SVOL",ISNUMBER(FIND(" Govt",C1526))),"", IF(AND(A1526="SVOL",ISNUMBER(FIND(" Index",C1526))),J1526,                                    IF(ISNUMBER(N1526),Q1526*N1526,IF(ISNUMBER(R1526),J1526*R1526," "))))))</f>
        <v xml:space="preserve"> </v>
      </c>
      <c r="AB1526" s="8" t="s">
        <v>4222</v>
      </c>
      <c r="AG1526" s="17" t="s">
        <v>6276</v>
      </c>
    </row>
    <row r="1527" spans="1:33" x14ac:dyDescent="0.35">
      <c r="A1527" t="s">
        <v>1560</v>
      </c>
      <c r="B1527" t="s">
        <v>2840</v>
      </c>
      <c r="C1527" t="s">
        <v>2841</v>
      </c>
      <c r="D1527" t="s">
        <v>2842</v>
      </c>
      <c r="E1527" t="s">
        <v>2843</v>
      </c>
      <c r="G1527" s="1">
        <v>-103917.09263104451</v>
      </c>
      <c r="H1527" s="1">
        <v>3.1251989999999998</v>
      </c>
      <c r="I1527" s="2">
        <v>-324761.59397344763</v>
      </c>
      <c r="J1527" s="3">
        <v>-2.056463674746491E-3</v>
      </c>
      <c r="K1527" s="4">
        <v>157922358.63999999</v>
      </c>
      <c r="L1527" s="5">
        <v>6850001</v>
      </c>
      <c r="M1527" s="6">
        <v>23.054355560000001</v>
      </c>
      <c r="N1527" s="7" t="str">
        <f>IF(ISNUMBER(_xll.BDP($C1527, "DELTA_MID")),_xll.BDP($C1527, "DELTA_MID")," ")</f>
        <v xml:space="preserve"> </v>
      </c>
      <c r="O1527" s="7" t="str">
        <f>IF(ISNUMBER(N1527),_xll.BDP($C1527, "OPT_UNDL_TICKER")," ")</f>
        <v xml:space="preserve"> </v>
      </c>
      <c r="P1527" s="8" t="str">
        <f>IF(ISNUMBER(N1527),_xll.BDP($C1527, "OPT_UNDL_PX")," ")</f>
        <v xml:space="preserve"> </v>
      </c>
      <c r="Q1527" s="7" t="str">
        <f t="shared" si="23"/>
        <v xml:space="preserve"> </v>
      </c>
      <c r="R1527" s="8" t="str">
        <f>IF(ISNUMBER(_xll.BDP($T1527&amp;" Index","DUR_ADJ_OAS_MID")),_xll.BDP($T1527&amp;" Index","DUR_ADJ_OAS_MID"),IF(ISNUMBER(_xll.BDP($T1527&amp;" Govt","DUR_ADJ_OAS_MID")),_xll.BDP($T1527&amp;" Govt","DUR_ADJ_OAS_MID")," "))</f>
        <v xml:space="preserve"> </v>
      </c>
      <c r="S1527" s="7" t="str">
        <f ca="1">IF(AND(A1526="SVOL",C1526="Cash"),                                     SUM(INDIRECT(ADDRESS(ROW()-(COUNTIF(A:A,"SVOL")),COLUMN())):INDIRECT(ADDRESS(ROW()-1,COLUMN()))),                                    IF(AND(A1527="TYA",C1527="Cash"), SUM(INDIRECT(ADDRESS(ROW()-(COUNTIF(A:A,"TYA")-1),COLUMN())):INDIRECT(ADDRESS(ROW()-1,COLUMN()))),                                    IF(AND(A1527="SVOL",ISNUMBER(FIND(" Govt",C1527))),"", IF(AND(A1527="SVOL",ISNUMBER(FIND(" Index",C1527))),J1527,                                    IF(ISNUMBER(N1527),Q1527*N1527,IF(ISNUMBER(R1527),J1527*R1527," "))))))</f>
        <v xml:space="preserve"> </v>
      </c>
      <c r="AB1527" s="8" t="s">
        <v>4222</v>
      </c>
      <c r="AG1527" s="17" t="s">
        <v>6276</v>
      </c>
    </row>
    <row r="1528" spans="1:33" x14ac:dyDescent="0.35">
      <c r="A1528" t="s">
        <v>1560</v>
      </c>
      <c r="B1528" t="s">
        <v>2844</v>
      </c>
      <c r="C1528" t="s">
        <v>2845</v>
      </c>
      <c r="D1528" t="s">
        <v>2846</v>
      </c>
      <c r="E1528" t="s">
        <v>2847</v>
      </c>
      <c r="G1528" s="1">
        <v>-13203.90060072055</v>
      </c>
      <c r="H1528" s="1">
        <v>7.8864939999999999</v>
      </c>
      <c r="I1528" s="2">
        <v>-104132.48286417899</v>
      </c>
      <c r="J1528" s="3">
        <v>-6.5939037233834336E-4</v>
      </c>
      <c r="K1528" s="4">
        <v>157922358.63999999</v>
      </c>
      <c r="L1528" s="5">
        <v>6850001</v>
      </c>
      <c r="M1528" s="6">
        <v>23.054355560000001</v>
      </c>
      <c r="N1528" s="7" t="str">
        <f>IF(ISNUMBER(_xll.BDP($C1528, "DELTA_MID")),_xll.BDP($C1528, "DELTA_MID")," ")</f>
        <v xml:space="preserve"> </v>
      </c>
      <c r="O1528" s="7" t="str">
        <f>IF(ISNUMBER(N1528),_xll.BDP($C1528, "OPT_UNDL_TICKER")," ")</f>
        <v xml:space="preserve"> </v>
      </c>
      <c r="P1528" s="8" t="str">
        <f>IF(ISNUMBER(N1528),_xll.BDP($C1528, "OPT_UNDL_PX")," ")</f>
        <v xml:space="preserve"> </v>
      </c>
      <c r="Q1528" s="7" t="str">
        <f t="shared" si="23"/>
        <v xml:space="preserve"> </v>
      </c>
      <c r="R1528" s="8" t="str">
        <f>IF(ISNUMBER(_xll.BDP($T1528&amp;" Index","DUR_ADJ_OAS_MID")),_xll.BDP($T1528&amp;" Index","DUR_ADJ_OAS_MID"),IF(ISNUMBER(_xll.BDP($T1528&amp;" Govt","DUR_ADJ_OAS_MID")),_xll.BDP($T1528&amp;" Govt","DUR_ADJ_OAS_MID")," "))</f>
        <v xml:space="preserve"> </v>
      </c>
      <c r="S1528" s="7" t="str">
        <f ca="1">IF(AND(A1527="SVOL",C1527="Cash"),                                     SUM(INDIRECT(ADDRESS(ROW()-(COUNTIF(A:A,"SVOL")),COLUMN())):INDIRECT(ADDRESS(ROW()-1,COLUMN()))),                                    IF(AND(A1528="TYA",C1528="Cash"), SUM(INDIRECT(ADDRESS(ROW()-(COUNTIF(A:A,"TYA")-1),COLUMN())):INDIRECT(ADDRESS(ROW()-1,COLUMN()))),                                    IF(AND(A1528="SVOL",ISNUMBER(FIND(" Govt",C1528))),"", IF(AND(A1528="SVOL",ISNUMBER(FIND(" Index",C1528))),J1528,                                    IF(ISNUMBER(N1528),Q1528*N1528,IF(ISNUMBER(R1528),J1528*R1528," "))))))</f>
        <v xml:space="preserve"> </v>
      </c>
      <c r="AB1528" s="8" t="s">
        <v>4222</v>
      </c>
      <c r="AG1528" s="17" t="s">
        <v>6276</v>
      </c>
    </row>
    <row r="1529" spans="1:33" x14ac:dyDescent="0.35">
      <c r="A1529" t="s">
        <v>1560</v>
      </c>
      <c r="B1529" t="s">
        <v>2848</v>
      </c>
      <c r="C1529" t="s">
        <v>2849</v>
      </c>
      <c r="D1529" t="s">
        <v>2850</v>
      </c>
      <c r="E1529" t="s">
        <v>2851</v>
      </c>
      <c r="F1529" t="s">
        <v>2852</v>
      </c>
      <c r="G1529" s="1">
        <v>-20007.342104927371</v>
      </c>
      <c r="H1529" s="1">
        <v>14.588900000000001</v>
      </c>
      <c r="I1529" s="2">
        <v>-291885.11323457479</v>
      </c>
      <c r="J1529" s="3">
        <v>-1.8482823822303499E-3</v>
      </c>
      <c r="K1529" s="4">
        <v>157922358.63999999</v>
      </c>
      <c r="L1529" s="5">
        <v>6850001</v>
      </c>
      <c r="M1529" s="6">
        <v>23.054355560000001</v>
      </c>
      <c r="N1529" s="7" t="str">
        <f>IF(ISNUMBER(_xll.BDP($C1529, "DELTA_MID")),_xll.BDP($C1529, "DELTA_MID")," ")</f>
        <v xml:space="preserve"> </v>
      </c>
      <c r="O1529" s="7" t="str">
        <f>IF(ISNUMBER(N1529),_xll.BDP($C1529, "OPT_UNDL_TICKER")," ")</f>
        <v xml:space="preserve"> </v>
      </c>
      <c r="P1529" s="8" t="str">
        <f>IF(ISNUMBER(N1529),_xll.BDP($C1529, "OPT_UNDL_PX")," ")</f>
        <v xml:space="preserve"> </v>
      </c>
      <c r="Q1529" s="7" t="str">
        <f t="shared" si="23"/>
        <v xml:space="preserve"> </v>
      </c>
      <c r="R1529" s="8" t="str">
        <f>IF(ISNUMBER(_xll.BDP($T1529&amp;" Index","DUR_ADJ_OAS_MID")),_xll.BDP($T1529&amp;" Index","DUR_ADJ_OAS_MID"),IF(ISNUMBER(_xll.BDP($T1529&amp;" Govt","DUR_ADJ_OAS_MID")),_xll.BDP($T1529&amp;" Govt","DUR_ADJ_OAS_MID")," "))</f>
        <v xml:space="preserve"> </v>
      </c>
      <c r="S1529" s="7" t="str">
        <f ca="1">IF(AND(A1528="SVOL",C1528="Cash"),                                     SUM(INDIRECT(ADDRESS(ROW()-(COUNTIF(A:A,"SVOL")),COLUMN())):INDIRECT(ADDRESS(ROW()-1,COLUMN()))),                                    IF(AND(A1529="TYA",C1529="Cash"), SUM(INDIRECT(ADDRESS(ROW()-(COUNTIF(A:A,"TYA")-1),COLUMN())):INDIRECT(ADDRESS(ROW()-1,COLUMN()))),                                    IF(AND(A1529="SVOL",ISNUMBER(FIND(" Govt",C1529))),"", IF(AND(A1529="SVOL",ISNUMBER(FIND(" Index",C1529))),J1529,                                    IF(ISNUMBER(N1529),Q1529*N1529,IF(ISNUMBER(R1529),J1529*R1529," "))))))</f>
        <v xml:space="preserve"> </v>
      </c>
      <c r="AB1529" s="8" t="s">
        <v>4222</v>
      </c>
      <c r="AG1529" s="17" t="s">
        <v>6276</v>
      </c>
    </row>
    <row r="1530" spans="1:33" x14ac:dyDescent="0.35">
      <c r="A1530" t="s">
        <v>1560</v>
      </c>
      <c r="B1530" t="s">
        <v>2853</v>
      </c>
      <c r="C1530" t="s">
        <v>2854</v>
      </c>
      <c r="D1530" t="s">
        <v>2855</v>
      </c>
      <c r="E1530" t="s">
        <v>2856</v>
      </c>
      <c r="G1530" s="1">
        <v>-186616.61865228301</v>
      </c>
      <c r="H1530" s="1">
        <v>0.73113039999999996</v>
      </c>
      <c r="I1530" s="2">
        <v>-136441.08304189111</v>
      </c>
      <c r="J1530" s="3">
        <v>-8.6397571703524499E-4</v>
      </c>
      <c r="K1530" s="4">
        <v>157922358.63999999</v>
      </c>
      <c r="L1530" s="5">
        <v>6850001</v>
      </c>
      <c r="M1530" s="6">
        <v>23.054355560000001</v>
      </c>
      <c r="N1530" s="7" t="str">
        <f>IF(ISNUMBER(_xll.BDP($C1530, "DELTA_MID")),_xll.BDP($C1530, "DELTA_MID")," ")</f>
        <v xml:space="preserve"> </v>
      </c>
      <c r="O1530" s="7" t="str">
        <f>IF(ISNUMBER(N1530),_xll.BDP($C1530, "OPT_UNDL_TICKER")," ")</f>
        <v xml:space="preserve"> </v>
      </c>
      <c r="P1530" s="8" t="str">
        <f>IF(ISNUMBER(N1530),_xll.BDP($C1530, "OPT_UNDL_PX")," ")</f>
        <v xml:space="preserve"> </v>
      </c>
      <c r="Q1530" s="7" t="str">
        <f t="shared" si="23"/>
        <v xml:space="preserve"> </v>
      </c>
      <c r="R1530" s="8" t="str">
        <f>IF(ISNUMBER(_xll.BDP($T1530&amp;" Index","DUR_ADJ_OAS_MID")),_xll.BDP($T1530&amp;" Index","DUR_ADJ_OAS_MID"),IF(ISNUMBER(_xll.BDP($T1530&amp;" Govt","DUR_ADJ_OAS_MID")),_xll.BDP($T1530&amp;" Govt","DUR_ADJ_OAS_MID")," "))</f>
        <v xml:space="preserve"> </v>
      </c>
      <c r="S1530" s="7" t="str">
        <f ca="1">IF(AND(A1529="SVOL",C1529="Cash"),                                     SUM(INDIRECT(ADDRESS(ROW()-(COUNTIF(A:A,"SVOL")),COLUMN())):INDIRECT(ADDRESS(ROW()-1,COLUMN()))),                                    IF(AND(A1530="TYA",C1530="Cash"), SUM(INDIRECT(ADDRESS(ROW()-(COUNTIF(A:A,"TYA")-1),COLUMN())):INDIRECT(ADDRESS(ROW()-1,COLUMN()))),                                    IF(AND(A1530="SVOL",ISNUMBER(FIND(" Govt",C1530))),"", IF(AND(A1530="SVOL",ISNUMBER(FIND(" Index",C1530))),J1530,                                    IF(ISNUMBER(N1530),Q1530*N1530,IF(ISNUMBER(R1530),J1530*R1530," "))))))</f>
        <v xml:space="preserve"> </v>
      </c>
      <c r="AB1530" s="8" t="s">
        <v>4222</v>
      </c>
      <c r="AG1530" s="17" t="s">
        <v>6276</v>
      </c>
    </row>
    <row r="1531" spans="1:33" x14ac:dyDescent="0.35">
      <c r="A1531" t="s">
        <v>1560</v>
      </c>
      <c r="B1531" t="s">
        <v>2857</v>
      </c>
      <c r="C1531" t="s">
        <v>2858</v>
      </c>
      <c r="D1531" t="s">
        <v>2859</v>
      </c>
      <c r="E1531" t="s">
        <v>2860</v>
      </c>
      <c r="G1531" s="1">
        <v>-58111.212742963187</v>
      </c>
      <c r="H1531" s="1">
        <v>11.623547500000001</v>
      </c>
      <c r="I1531" s="2">
        <v>-675458.44160043797</v>
      </c>
      <c r="J1531" s="3">
        <v>-4.2771552262603546E-3</v>
      </c>
      <c r="K1531" s="4">
        <v>157922358.63999999</v>
      </c>
      <c r="L1531" s="5">
        <v>6850001</v>
      </c>
      <c r="M1531" s="6">
        <v>23.054355560000001</v>
      </c>
      <c r="N1531" s="7" t="str">
        <f>IF(ISNUMBER(_xll.BDP($C1531, "DELTA_MID")),_xll.BDP($C1531, "DELTA_MID")," ")</f>
        <v xml:space="preserve"> </v>
      </c>
      <c r="O1531" s="7" t="str">
        <f>IF(ISNUMBER(N1531),_xll.BDP($C1531, "OPT_UNDL_TICKER")," ")</f>
        <v xml:space="preserve"> </v>
      </c>
      <c r="P1531" s="8" t="str">
        <f>IF(ISNUMBER(N1531),_xll.BDP($C1531, "OPT_UNDL_PX")," ")</f>
        <v xml:space="preserve"> </v>
      </c>
      <c r="Q1531" s="7" t="str">
        <f t="shared" si="23"/>
        <v xml:space="preserve"> </v>
      </c>
      <c r="R1531" s="8" t="str">
        <f>IF(ISNUMBER(_xll.BDP($T1531&amp;" Index","DUR_ADJ_OAS_MID")),_xll.BDP($T1531&amp;" Index","DUR_ADJ_OAS_MID"),IF(ISNUMBER(_xll.BDP($T1531&amp;" Govt","DUR_ADJ_OAS_MID")),_xll.BDP($T1531&amp;" Govt","DUR_ADJ_OAS_MID")," "))</f>
        <v xml:space="preserve"> </v>
      </c>
      <c r="S1531" s="7" t="str">
        <f ca="1">IF(AND(A1530="SVOL",C1530="Cash"),                                     SUM(INDIRECT(ADDRESS(ROW()-(COUNTIF(A:A,"SVOL")),COLUMN())):INDIRECT(ADDRESS(ROW()-1,COLUMN()))),                                    IF(AND(A1531="TYA",C1531="Cash"), SUM(INDIRECT(ADDRESS(ROW()-(COUNTIF(A:A,"TYA")-1),COLUMN())):INDIRECT(ADDRESS(ROW()-1,COLUMN()))),                                    IF(AND(A1531="SVOL",ISNUMBER(FIND(" Govt",C1531))),"", IF(AND(A1531="SVOL",ISNUMBER(FIND(" Index",C1531))),J1531,                                    IF(ISNUMBER(N1531),Q1531*N1531,IF(ISNUMBER(R1531),J1531*R1531," "))))))</f>
        <v xml:space="preserve"> </v>
      </c>
      <c r="AB1531" s="8" t="s">
        <v>4222</v>
      </c>
      <c r="AG1531" s="17" t="s">
        <v>6276</v>
      </c>
    </row>
    <row r="1532" spans="1:33" x14ac:dyDescent="0.35">
      <c r="A1532" t="s">
        <v>1560</v>
      </c>
      <c r="B1532" t="s">
        <v>2861</v>
      </c>
      <c r="C1532" t="s">
        <v>2862</v>
      </c>
      <c r="D1532" t="s">
        <v>2863</v>
      </c>
      <c r="E1532" t="s">
        <v>2864</v>
      </c>
      <c r="G1532" s="1">
        <v>-4707.4220714830062</v>
      </c>
      <c r="H1532" s="1">
        <v>28.251722000000001</v>
      </c>
      <c r="I1532" s="2">
        <v>-132992.77970020199</v>
      </c>
      <c r="J1532" s="3">
        <v>-8.4214028238631183E-4</v>
      </c>
      <c r="K1532" s="4">
        <v>157922358.63999999</v>
      </c>
      <c r="L1532" s="5">
        <v>6850001</v>
      </c>
      <c r="M1532" s="6">
        <v>23.054355560000001</v>
      </c>
      <c r="N1532" s="7" t="str">
        <f>IF(ISNUMBER(_xll.BDP($C1532, "DELTA_MID")),_xll.BDP($C1532, "DELTA_MID")," ")</f>
        <v xml:space="preserve"> </v>
      </c>
      <c r="O1532" s="7" t="str">
        <f>IF(ISNUMBER(N1532),_xll.BDP($C1532, "OPT_UNDL_TICKER")," ")</f>
        <v xml:space="preserve"> </v>
      </c>
      <c r="P1532" s="8" t="str">
        <f>IF(ISNUMBER(N1532),_xll.BDP($C1532, "OPT_UNDL_PX")," ")</f>
        <v xml:space="preserve"> </v>
      </c>
      <c r="Q1532" s="7" t="str">
        <f t="shared" si="23"/>
        <v xml:space="preserve"> </v>
      </c>
      <c r="R1532" s="8" t="str">
        <f>IF(ISNUMBER(_xll.BDP($T1532&amp;" Index","DUR_ADJ_OAS_MID")),_xll.BDP($T1532&amp;" Index","DUR_ADJ_OAS_MID"),IF(ISNUMBER(_xll.BDP($T1532&amp;" Govt","DUR_ADJ_OAS_MID")),_xll.BDP($T1532&amp;" Govt","DUR_ADJ_OAS_MID")," "))</f>
        <v xml:space="preserve"> </v>
      </c>
      <c r="S1532" s="7" t="str">
        <f ca="1">IF(AND(A1531="SVOL",C1531="Cash"),                                     SUM(INDIRECT(ADDRESS(ROW()-(COUNTIF(A:A,"SVOL")),COLUMN())):INDIRECT(ADDRESS(ROW()-1,COLUMN()))),                                    IF(AND(A1532="TYA",C1532="Cash"), SUM(INDIRECT(ADDRESS(ROW()-(COUNTIF(A:A,"TYA")-1),COLUMN())):INDIRECT(ADDRESS(ROW()-1,COLUMN()))),                                    IF(AND(A1532="SVOL",ISNUMBER(FIND(" Govt",C1532))),"", IF(AND(A1532="SVOL",ISNUMBER(FIND(" Index",C1532))),J1532,                                    IF(ISNUMBER(N1532),Q1532*N1532,IF(ISNUMBER(R1532),J1532*R1532," "))))))</f>
        <v xml:space="preserve"> </v>
      </c>
      <c r="AB1532" s="8" t="s">
        <v>4222</v>
      </c>
      <c r="AG1532" s="17" t="s">
        <v>6276</v>
      </c>
    </row>
    <row r="1533" spans="1:33" x14ac:dyDescent="0.35">
      <c r="A1533" t="s">
        <v>1560</v>
      </c>
      <c r="B1533" t="s">
        <v>2865</v>
      </c>
      <c r="C1533" t="s">
        <v>2866</v>
      </c>
      <c r="D1533" t="s">
        <v>2867</v>
      </c>
      <c r="E1533" t="s">
        <v>2868</v>
      </c>
      <c r="G1533" s="1">
        <v>-6120.0957415576786</v>
      </c>
      <c r="H1533" s="1">
        <v>13.009493000000001</v>
      </c>
      <c r="I1533" s="2">
        <v>-79619.342709124423</v>
      </c>
      <c r="J1533" s="3">
        <v>-5.0416763905245855E-4</v>
      </c>
      <c r="K1533" s="4">
        <v>157922358.63999999</v>
      </c>
      <c r="L1533" s="5">
        <v>6850001</v>
      </c>
      <c r="M1533" s="6">
        <v>23.054355560000001</v>
      </c>
      <c r="N1533" s="7" t="str">
        <f>IF(ISNUMBER(_xll.BDP($C1533, "DELTA_MID")),_xll.BDP($C1533, "DELTA_MID")," ")</f>
        <v xml:space="preserve"> </v>
      </c>
      <c r="O1533" s="7" t="str">
        <f>IF(ISNUMBER(N1533),_xll.BDP($C1533, "OPT_UNDL_TICKER")," ")</f>
        <v xml:space="preserve"> </v>
      </c>
      <c r="P1533" s="8" t="str">
        <f>IF(ISNUMBER(N1533),_xll.BDP($C1533, "OPT_UNDL_PX")," ")</f>
        <v xml:space="preserve"> </v>
      </c>
      <c r="Q1533" s="7" t="str">
        <f t="shared" si="23"/>
        <v xml:space="preserve"> </v>
      </c>
      <c r="R1533" s="8" t="str">
        <f>IF(ISNUMBER(_xll.BDP($T1533&amp;" Index","DUR_ADJ_OAS_MID")),_xll.BDP($T1533&amp;" Index","DUR_ADJ_OAS_MID"),IF(ISNUMBER(_xll.BDP($T1533&amp;" Govt","DUR_ADJ_OAS_MID")),_xll.BDP($T1533&amp;" Govt","DUR_ADJ_OAS_MID")," "))</f>
        <v xml:space="preserve"> </v>
      </c>
      <c r="S1533" s="7" t="str">
        <f ca="1">IF(AND(A1532="SVOL",C1532="Cash"),                                     SUM(INDIRECT(ADDRESS(ROW()-(COUNTIF(A:A,"SVOL")),COLUMN())):INDIRECT(ADDRESS(ROW()-1,COLUMN()))),                                    IF(AND(A1533="TYA",C1533="Cash"), SUM(INDIRECT(ADDRESS(ROW()-(COUNTIF(A:A,"TYA")-1),COLUMN())):INDIRECT(ADDRESS(ROW()-1,COLUMN()))),                                    IF(AND(A1533="SVOL",ISNUMBER(FIND(" Govt",C1533))),"", IF(AND(A1533="SVOL",ISNUMBER(FIND(" Index",C1533))),J1533,                                    IF(ISNUMBER(N1533),Q1533*N1533,IF(ISNUMBER(R1533),J1533*R1533," "))))))</f>
        <v xml:space="preserve"> </v>
      </c>
      <c r="AB1533" s="8" t="s">
        <v>4222</v>
      </c>
      <c r="AG1533" s="17" t="s">
        <v>6276</v>
      </c>
    </row>
    <row r="1534" spans="1:33" x14ac:dyDescent="0.35">
      <c r="A1534" t="s">
        <v>1560</v>
      </c>
      <c r="B1534" t="s">
        <v>2869</v>
      </c>
      <c r="C1534" t="s">
        <v>2870</v>
      </c>
      <c r="D1534" t="s">
        <v>2871</v>
      </c>
      <c r="E1534" t="s">
        <v>2872</v>
      </c>
      <c r="G1534" s="1">
        <v>-43090.378782675543</v>
      </c>
      <c r="H1534" s="1">
        <v>15.958988</v>
      </c>
      <c r="I1534" s="2">
        <v>-687678.83790817345</v>
      </c>
      <c r="J1534" s="3">
        <v>-4.3545375324326747E-3</v>
      </c>
      <c r="K1534" s="4">
        <v>157922358.63999999</v>
      </c>
      <c r="L1534" s="5">
        <v>6850001</v>
      </c>
      <c r="M1534" s="6">
        <v>23.054355560000001</v>
      </c>
      <c r="N1534" s="7" t="str">
        <f>IF(ISNUMBER(_xll.BDP($C1534, "DELTA_MID")),_xll.BDP($C1534, "DELTA_MID")," ")</f>
        <v xml:space="preserve"> </v>
      </c>
      <c r="O1534" s="7" t="str">
        <f>IF(ISNUMBER(N1534),_xll.BDP($C1534, "OPT_UNDL_TICKER")," ")</f>
        <v xml:space="preserve"> </v>
      </c>
      <c r="P1534" s="8" t="str">
        <f>IF(ISNUMBER(N1534),_xll.BDP($C1534, "OPT_UNDL_PX")," ")</f>
        <v xml:space="preserve"> </v>
      </c>
      <c r="Q1534" s="7" t="str">
        <f t="shared" si="23"/>
        <v xml:space="preserve"> </v>
      </c>
      <c r="R1534" s="8" t="str">
        <f>IF(ISNUMBER(_xll.BDP($T1534&amp;" Index","DUR_ADJ_OAS_MID")),_xll.BDP($T1534&amp;" Index","DUR_ADJ_OAS_MID"),IF(ISNUMBER(_xll.BDP($T1534&amp;" Govt","DUR_ADJ_OAS_MID")),_xll.BDP($T1534&amp;" Govt","DUR_ADJ_OAS_MID")," "))</f>
        <v xml:space="preserve"> </v>
      </c>
      <c r="S1534" s="7" t="str">
        <f ca="1">IF(AND(A1533="SVOL",C1533="Cash"),                                     SUM(INDIRECT(ADDRESS(ROW()-(COUNTIF(A:A,"SVOL")),COLUMN())):INDIRECT(ADDRESS(ROW()-1,COLUMN()))),                                    IF(AND(A1534="TYA",C1534="Cash"), SUM(INDIRECT(ADDRESS(ROW()-(COUNTIF(A:A,"TYA")-1),COLUMN())):INDIRECT(ADDRESS(ROW()-1,COLUMN()))),                                    IF(AND(A1534="SVOL",ISNUMBER(FIND(" Govt",C1534))),"", IF(AND(A1534="SVOL",ISNUMBER(FIND(" Index",C1534))),J1534,                                    IF(ISNUMBER(N1534),Q1534*N1534,IF(ISNUMBER(R1534),J1534*R1534," "))))))</f>
        <v xml:space="preserve"> </v>
      </c>
      <c r="AB1534" s="8" t="s">
        <v>4222</v>
      </c>
      <c r="AG1534" s="17" t="s">
        <v>6276</v>
      </c>
    </row>
    <row r="1535" spans="1:33" x14ac:dyDescent="0.35">
      <c r="A1535" t="s">
        <v>1560</v>
      </c>
      <c r="B1535" t="s">
        <v>2873</v>
      </c>
      <c r="C1535" t="s">
        <v>2874</v>
      </c>
      <c r="D1535" t="s">
        <v>2875</v>
      </c>
      <c r="E1535" t="s">
        <v>2876</v>
      </c>
      <c r="G1535" s="1">
        <v>-45582.994214095721</v>
      </c>
      <c r="H1535" s="1">
        <v>5.8311198999999991</v>
      </c>
      <c r="I1535" s="2">
        <v>-265799.9046633984</v>
      </c>
      <c r="J1535" s="3">
        <v>-1.6831049570967731E-3</v>
      </c>
      <c r="K1535" s="4">
        <v>157922358.63999999</v>
      </c>
      <c r="L1535" s="5">
        <v>6850001</v>
      </c>
      <c r="M1535" s="6">
        <v>23.054355560000001</v>
      </c>
      <c r="N1535" s="7" t="str">
        <f>IF(ISNUMBER(_xll.BDP($C1535, "DELTA_MID")),_xll.BDP($C1535, "DELTA_MID")," ")</f>
        <v xml:space="preserve"> </v>
      </c>
      <c r="O1535" s="7" t="str">
        <f>IF(ISNUMBER(N1535),_xll.BDP($C1535, "OPT_UNDL_TICKER")," ")</f>
        <v xml:space="preserve"> </v>
      </c>
      <c r="P1535" s="8" t="str">
        <f>IF(ISNUMBER(N1535),_xll.BDP($C1535, "OPT_UNDL_PX")," ")</f>
        <v xml:space="preserve"> </v>
      </c>
      <c r="Q1535" s="7" t="str">
        <f t="shared" si="23"/>
        <v xml:space="preserve"> </v>
      </c>
      <c r="R1535" s="8" t="str">
        <f>IF(ISNUMBER(_xll.BDP($T1535&amp;" Index","DUR_ADJ_OAS_MID")),_xll.BDP($T1535&amp;" Index","DUR_ADJ_OAS_MID"),IF(ISNUMBER(_xll.BDP($T1535&amp;" Govt","DUR_ADJ_OAS_MID")),_xll.BDP($T1535&amp;" Govt","DUR_ADJ_OAS_MID")," "))</f>
        <v xml:space="preserve"> </v>
      </c>
      <c r="S1535" s="7" t="str">
        <f ca="1">IF(AND(A1534="SVOL",C1534="Cash"),                                     SUM(INDIRECT(ADDRESS(ROW()-(COUNTIF(A:A,"SVOL")),COLUMN())):INDIRECT(ADDRESS(ROW()-1,COLUMN()))),                                    IF(AND(A1535="TYA",C1535="Cash"), SUM(INDIRECT(ADDRESS(ROW()-(COUNTIF(A:A,"TYA")-1),COLUMN())):INDIRECT(ADDRESS(ROW()-1,COLUMN()))),                                    IF(AND(A1535="SVOL",ISNUMBER(FIND(" Govt",C1535))),"", IF(AND(A1535="SVOL",ISNUMBER(FIND(" Index",C1535))),J1535,                                    IF(ISNUMBER(N1535),Q1535*N1535,IF(ISNUMBER(R1535),J1535*R1535," "))))))</f>
        <v xml:space="preserve"> </v>
      </c>
      <c r="AB1535" s="8" t="s">
        <v>4222</v>
      </c>
      <c r="AG1535" s="17" t="s">
        <v>6276</v>
      </c>
    </row>
    <row r="1536" spans="1:33" x14ac:dyDescent="0.35">
      <c r="A1536" t="s">
        <v>1560</v>
      </c>
      <c r="B1536" t="s">
        <v>2877</v>
      </c>
      <c r="C1536" t="s">
        <v>2878</v>
      </c>
      <c r="D1536" t="s">
        <v>2879</v>
      </c>
      <c r="E1536" t="s">
        <v>2880</v>
      </c>
      <c r="G1536" s="1">
        <v>-15257.769734066</v>
      </c>
      <c r="H1536" s="1">
        <v>26.494710999999999</v>
      </c>
      <c r="I1536" s="2">
        <v>-404250.19960862561</v>
      </c>
      <c r="J1536" s="3">
        <v>-2.5598034571542522E-3</v>
      </c>
      <c r="K1536" s="4">
        <v>157922358.63999999</v>
      </c>
      <c r="L1536" s="5">
        <v>6850001</v>
      </c>
      <c r="M1536" s="6">
        <v>23.054355560000001</v>
      </c>
      <c r="N1536" s="7" t="str">
        <f>IF(ISNUMBER(_xll.BDP($C1536, "DELTA_MID")),_xll.BDP($C1536, "DELTA_MID")," ")</f>
        <v xml:space="preserve"> </v>
      </c>
      <c r="O1536" s="7" t="str">
        <f>IF(ISNUMBER(N1536),_xll.BDP($C1536, "OPT_UNDL_TICKER")," ")</f>
        <v xml:space="preserve"> </v>
      </c>
      <c r="P1536" s="8" t="str">
        <f>IF(ISNUMBER(N1536),_xll.BDP($C1536, "OPT_UNDL_PX")," ")</f>
        <v xml:space="preserve"> </v>
      </c>
      <c r="Q1536" s="7" t="str">
        <f t="shared" si="23"/>
        <v xml:space="preserve"> </v>
      </c>
      <c r="R1536" s="8" t="str">
        <f>IF(ISNUMBER(_xll.BDP($T1536&amp;" Index","DUR_ADJ_OAS_MID")),_xll.BDP($T1536&amp;" Index","DUR_ADJ_OAS_MID"),IF(ISNUMBER(_xll.BDP($T1536&amp;" Govt","DUR_ADJ_OAS_MID")),_xll.BDP($T1536&amp;" Govt","DUR_ADJ_OAS_MID")," "))</f>
        <v xml:space="preserve"> </v>
      </c>
      <c r="S1536" s="7" t="str">
        <f ca="1">IF(AND(A1535="SVOL",C1535="Cash"),                                     SUM(INDIRECT(ADDRESS(ROW()-(COUNTIF(A:A,"SVOL")),COLUMN())):INDIRECT(ADDRESS(ROW()-1,COLUMN()))),                                    IF(AND(A1536="TYA",C1536="Cash"), SUM(INDIRECT(ADDRESS(ROW()-(COUNTIF(A:A,"TYA")-1),COLUMN())):INDIRECT(ADDRESS(ROW()-1,COLUMN()))),                                    IF(AND(A1536="SVOL",ISNUMBER(FIND(" Govt",C1536))),"", IF(AND(A1536="SVOL",ISNUMBER(FIND(" Index",C1536))),J1536,                                    IF(ISNUMBER(N1536),Q1536*N1536,IF(ISNUMBER(R1536),J1536*R1536," "))))))</f>
        <v xml:space="preserve"> </v>
      </c>
      <c r="AB1536" s="8" t="s">
        <v>4222</v>
      </c>
      <c r="AG1536" s="17" t="s">
        <v>6276</v>
      </c>
    </row>
    <row r="1537" spans="1:33" x14ac:dyDescent="0.35">
      <c r="A1537" t="s">
        <v>1560</v>
      </c>
      <c r="B1537" t="s">
        <v>2881</v>
      </c>
      <c r="C1537" t="s">
        <v>2882</v>
      </c>
      <c r="D1537" t="s">
        <v>2883</v>
      </c>
      <c r="E1537" t="s">
        <v>2884</v>
      </c>
      <c r="G1537" s="1">
        <v>-5358.1971482488707</v>
      </c>
      <c r="H1537" s="1">
        <v>41.813056000000003</v>
      </c>
      <c r="I1537" s="2">
        <v>-224042.59741877031</v>
      </c>
      <c r="J1537" s="3">
        <v>-1.418688267755031E-3</v>
      </c>
      <c r="K1537" s="4">
        <v>157922358.63999999</v>
      </c>
      <c r="L1537" s="5">
        <v>6850001</v>
      </c>
      <c r="M1537" s="6">
        <v>23.054355560000001</v>
      </c>
      <c r="N1537" s="7" t="str">
        <f>IF(ISNUMBER(_xll.BDP($C1537, "DELTA_MID")),_xll.BDP($C1537, "DELTA_MID")," ")</f>
        <v xml:space="preserve"> </v>
      </c>
      <c r="O1537" s="7" t="str">
        <f>IF(ISNUMBER(N1537),_xll.BDP($C1537, "OPT_UNDL_TICKER")," ")</f>
        <v xml:space="preserve"> </v>
      </c>
      <c r="P1537" s="8" t="str">
        <f>IF(ISNUMBER(N1537),_xll.BDP($C1537, "OPT_UNDL_PX")," ")</f>
        <v xml:space="preserve"> </v>
      </c>
      <c r="Q1537" s="7" t="str">
        <f t="shared" ref="Q1537:Q1600" si="24">IF(ISNUMBER(N1537),+G1537*100*P1537/K1537," ")</f>
        <v xml:space="preserve"> </v>
      </c>
      <c r="R1537" s="8" t="str">
        <f>IF(ISNUMBER(_xll.BDP($T1537&amp;" Index","DUR_ADJ_OAS_MID")),_xll.BDP($T1537&amp;" Index","DUR_ADJ_OAS_MID"),IF(ISNUMBER(_xll.BDP($T1537&amp;" Govt","DUR_ADJ_OAS_MID")),_xll.BDP($T1537&amp;" Govt","DUR_ADJ_OAS_MID")," "))</f>
        <v xml:space="preserve"> </v>
      </c>
      <c r="S1537" s="7" t="str">
        <f ca="1">IF(AND(A1536="SVOL",C1536="Cash"),                                     SUM(INDIRECT(ADDRESS(ROW()-(COUNTIF(A:A,"SVOL")),COLUMN())):INDIRECT(ADDRESS(ROW()-1,COLUMN()))),                                    IF(AND(A1537="TYA",C1537="Cash"), SUM(INDIRECT(ADDRESS(ROW()-(COUNTIF(A:A,"TYA")-1),COLUMN())):INDIRECT(ADDRESS(ROW()-1,COLUMN()))),                                    IF(AND(A1537="SVOL",ISNUMBER(FIND(" Govt",C1537))),"", IF(AND(A1537="SVOL",ISNUMBER(FIND(" Index",C1537))),J1537,                                    IF(ISNUMBER(N1537),Q1537*N1537,IF(ISNUMBER(R1537),J1537*R1537," "))))))</f>
        <v xml:space="preserve"> </v>
      </c>
      <c r="AB1537" s="8" t="s">
        <v>4222</v>
      </c>
      <c r="AG1537" s="17" t="s">
        <v>6276</v>
      </c>
    </row>
    <row r="1538" spans="1:33" x14ac:dyDescent="0.35">
      <c r="A1538" t="s">
        <v>1560</v>
      </c>
      <c r="B1538" t="s">
        <v>2885</v>
      </c>
      <c r="C1538" t="s">
        <v>2886</v>
      </c>
      <c r="D1538" t="s">
        <v>2887</v>
      </c>
      <c r="E1538" t="s">
        <v>2888</v>
      </c>
      <c r="G1538" s="1">
        <v>-44407.256317799387</v>
      </c>
      <c r="H1538" s="1">
        <v>26.279049000000001</v>
      </c>
      <c r="I1538" s="2">
        <v>-1166980.4647310099</v>
      </c>
      <c r="J1538" s="3">
        <v>-7.3895835572672774E-3</v>
      </c>
      <c r="K1538" s="4">
        <v>157922358.63999999</v>
      </c>
      <c r="L1538" s="5">
        <v>6850001</v>
      </c>
      <c r="M1538" s="6">
        <v>23.054355560000001</v>
      </c>
      <c r="N1538" s="7" t="str">
        <f>IF(ISNUMBER(_xll.BDP($C1538, "DELTA_MID")),_xll.BDP($C1538, "DELTA_MID")," ")</f>
        <v xml:space="preserve"> </v>
      </c>
      <c r="O1538" s="7" t="str">
        <f>IF(ISNUMBER(N1538),_xll.BDP($C1538, "OPT_UNDL_TICKER")," ")</f>
        <v xml:space="preserve"> </v>
      </c>
      <c r="P1538" s="8" t="str">
        <f>IF(ISNUMBER(N1538),_xll.BDP($C1538, "OPT_UNDL_PX")," ")</f>
        <v xml:space="preserve"> </v>
      </c>
      <c r="Q1538" s="7" t="str">
        <f t="shared" si="24"/>
        <v xml:space="preserve"> </v>
      </c>
      <c r="R1538" s="8" t="str">
        <f>IF(ISNUMBER(_xll.BDP($T1538&amp;" Index","DUR_ADJ_OAS_MID")),_xll.BDP($T1538&amp;" Index","DUR_ADJ_OAS_MID"),IF(ISNUMBER(_xll.BDP($T1538&amp;" Govt","DUR_ADJ_OAS_MID")),_xll.BDP($T1538&amp;" Govt","DUR_ADJ_OAS_MID")," "))</f>
        <v xml:space="preserve"> </v>
      </c>
      <c r="S1538" s="7" t="str">
        <f ca="1">IF(AND(A1537="SVOL",C1537="Cash"),                                     SUM(INDIRECT(ADDRESS(ROW()-(COUNTIF(A:A,"SVOL")),COLUMN())):INDIRECT(ADDRESS(ROW()-1,COLUMN()))),                                    IF(AND(A1538="TYA",C1538="Cash"), SUM(INDIRECT(ADDRESS(ROW()-(COUNTIF(A:A,"TYA")-1),COLUMN())):INDIRECT(ADDRESS(ROW()-1,COLUMN()))),                                    IF(AND(A1538="SVOL",ISNUMBER(FIND(" Govt",C1538))),"", IF(AND(A1538="SVOL",ISNUMBER(FIND(" Index",C1538))),J1538,                                    IF(ISNUMBER(N1538),Q1538*N1538,IF(ISNUMBER(R1538),J1538*R1538," "))))))</f>
        <v xml:space="preserve"> </v>
      </c>
      <c r="AB1538" s="8" t="s">
        <v>4222</v>
      </c>
      <c r="AG1538" s="17" t="s">
        <v>6276</v>
      </c>
    </row>
    <row r="1539" spans="1:33" x14ac:dyDescent="0.35">
      <c r="A1539" t="s">
        <v>1560</v>
      </c>
      <c r="B1539" t="s">
        <v>2889</v>
      </c>
      <c r="C1539" t="s">
        <v>2890</v>
      </c>
      <c r="D1539" t="s">
        <v>2891</v>
      </c>
      <c r="E1539" t="s">
        <v>2892</v>
      </c>
      <c r="G1539" s="1">
        <v>-1756.262474098259</v>
      </c>
      <c r="H1539" s="1">
        <v>46.868426999999997</v>
      </c>
      <c r="I1539" s="2">
        <v>-82313.259560113642</v>
      </c>
      <c r="J1539" s="3">
        <v>-5.2122612826316166E-4</v>
      </c>
      <c r="K1539" s="4">
        <v>157922358.63999999</v>
      </c>
      <c r="L1539" s="5">
        <v>6850001</v>
      </c>
      <c r="M1539" s="6">
        <v>23.054355560000001</v>
      </c>
      <c r="N1539" s="7" t="str">
        <f>IF(ISNUMBER(_xll.BDP($C1539, "DELTA_MID")),_xll.BDP($C1539, "DELTA_MID")," ")</f>
        <v xml:space="preserve"> </v>
      </c>
      <c r="O1539" s="7" t="str">
        <f>IF(ISNUMBER(N1539),_xll.BDP($C1539, "OPT_UNDL_TICKER")," ")</f>
        <v xml:space="preserve"> </v>
      </c>
      <c r="P1539" s="8" t="str">
        <f>IF(ISNUMBER(N1539),_xll.BDP($C1539, "OPT_UNDL_PX")," ")</f>
        <v xml:space="preserve"> </v>
      </c>
      <c r="Q1539" s="7" t="str">
        <f t="shared" si="24"/>
        <v xml:space="preserve"> </v>
      </c>
      <c r="R1539" s="8" t="str">
        <f>IF(ISNUMBER(_xll.BDP($T1539&amp;" Index","DUR_ADJ_OAS_MID")),_xll.BDP($T1539&amp;" Index","DUR_ADJ_OAS_MID"),IF(ISNUMBER(_xll.BDP($T1539&amp;" Govt","DUR_ADJ_OAS_MID")),_xll.BDP($T1539&amp;" Govt","DUR_ADJ_OAS_MID")," "))</f>
        <v xml:space="preserve"> </v>
      </c>
      <c r="S1539" s="7" t="str">
        <f ca="1">IF(AND(A1538="SVOL",C1538="Cash"),                                     SUM(INDIRECT(ADDRESS(ROW()-(COUNTIF(A:A,"SVOL")),COLUMN())):INDIRECT(ADDRESS(ROW()-1,COLUMN()))),                                    IF(AND(A1539="TYA",C1539="Cash"), SUM(INDIRECT(ADDRESS(ROW()-(COUNTIF(A:A,"TYA")-1),COLUMN())):INDIRECT(ADDRESS(ROW()-1,COLUMN()))),                                    IF(AND(A1539="SVOL",ISNUMBER(FIND(" Govt",C1539))),"", IF(AND(A1539="SVOL",ISNUMBER(FIND(" Index",C1539))),J1539,                                    IF(ISNUMBER(N1539),Q1539*N1539,IF(ISNUMBER(R1539),J1539*R1539," "))))))</f>
        <v xml:space="preserve"> </v>
      </c>
      <c r="AB1539" s="8" t="s">
        <v>4222</v>
      </c>
      <c r="AG1539" s="17" t="s">
        <v>6276</v>
      </c>
    </row>
    <row r="1540" spans="1:33" x14ac:dyDescent="0.35">
      <c r="A1540" t="s">
        <v>1560</v>
      </c>
      <c r="B1540" t="s">
        <v>2893</v>
      </c>
      <c r="C1540" t="s">
        <v>2894</v>
      </c>
      <c r="D1540" t="s">
        <v>2895</v>
      </c>
      <c r="E1540" t="s">
        <v>2896</v>
      </c>
      <c r="G1540" s="1">
        <v>-17966.884430475031</v>
      </c>
      <c r="H1540" s="1">
        <v>41.540306999999999</v>
      </c>
      <c r="I1540" s="2">
        <v>-746349.89507545275</v>
      </c>
      <c r="J1540" s="3">
        <v>-4.7260559017917973E-3</v>
      </c>
      <c r="K1540" s="4">
        <v>157922358.63999999</v>
      </c>
      <c r="L1540" s="5">
        <v>6850001</v>
      </c>
      <c r="M1540" s="6">
        <v>23.054355560000001</v>
      </c>
      <c r="N1540" s="7" t="str">
        <f>IF(ISNUMBER(_xll.BDP($C1540, "DELTA_MID")),_xll.BDP($C1540, "DELTA_MID")," ")</f>
        <v xml:space="preserve"> </v>
      </c>
      <c r="O1540" s="7" t="str">
        <f>IF(ISNUMBER(N1540),_xll.BDP($C1540, "OPT_UNDL_TICKER")," ")</f>
        <v xml:space="preserve"> </v>
      </c>
      <c r="P1540" s="8" t="str">
        <f>IF(ISNUMBER(N1540),_xll.BDP($C1540, "OPT_UNDL_PX")," ")</f>
        <v xml:space="preserve"> </v>
      </c>
      <c r="Q1540" s="7" t="str">
        <f t="shared" si="24"/>
        <v xml:space="preserve"> </v>
      </c>
      <c r="R1540" s="8" t="str">
        <f>IF(ISNUMBER(_xll.BDP($T1540&amp;" Index","DUR_ADJ_OAS_MID")),_xll.BDP($T1540&amp;" Index","DUR_ADJ_OAS_MID"),IF(ISNUMBER(_xll.BDP($T1540&amp;" Govt","DUR_ADJ_OAS_MID")),_xll.BDP($T1540&amp;" Govt","DUR_ADJ_OAS_MID")," "))</f>
        <v xml:space="preserve"> </v>
      </c>
      <c r="S1540" s="7" t="str">
        <f ca="1">IF(AND(A1539="SVOL",C1539="Cash"),                                     SUM(INDIRECT(ADDRESS(ROW()-(COUNTIF(A:A,"SVOL")),COLUMN())):INDIRECT(ADDRESS(ROW()-1,COLUMN()))),                                    IF(AND(A1540="TYA",C1540="Cash"), SUM(INDIRECT(ADDRESS(ROW()-(COUNTIF(A:A,"TYA")-1),COLUMN())):INDIRECT(ADDRESS(ROW()-1,COLUMN()))),                                    IF(AND(A1540="SVOL",ISNUMBER(FIND(" Govt",C1540))),"", IF(AND(A1540="SVOL",ISNUMBER(FIND(" Index",C1540))),J1540,                                    IF(ISNUMBER(N1540),Q1540*N1540,IF(ISNUMBER(R1540),J1540*R1540," "))))))</f>
        <v xml:space="preserve"> </v>
      </c>
      <c r="AB1540" s="8" t="s">
        <v>4222</v>
      </c>
      <c r="AG1540" s="17" t="s">
        <v>6276</v>
      </c>
    </row>
    <row r="1541" spans="1:33" x14ac:dyDescent="0.35">
      <c r="A1541" t="s">
        <v>1560</v>
      </c>
      <c r="B1541" t="s">
        <v>2897</v>
      </c>
      <c r="C1541" t="s">
        <v>2898</v>
      </c>
      <c r="D1541" t="s">
        <v>2899</v>
      </c>
      <c r="E1541" t="s">
        <v>2900</v>
      </c>
      <c r="G1541" s="1">
        <v>-74854.461209666493</v>
      </c>
      <c r="H1541" s="1">
        <v>16.866036999999999</v>
      </c>
      <c r="I1541" s="2">
        <v>-1262498.1123772999</v>
      </c>
      <c r="J1541" s="3">
        <v>-7.9944228496187288E-3</v>
      </c>
      <c r="K1541" s="4">
        <v>157922358.63999999</v>
      </c>
      <c r="L1541" s="5">
        <v>6850001</v>
      </c>
      <c r="M1541" s="6">
        <v>23.054355560000001</v>
      </c>
      <c r="N1541" s="7" t="str">
        <f>IF(ISNUMBER(_xll.BDP($C1541, "DELTA_MID")),_xll.BDP($C1541, "DELTA_MID")," ")</f>
        <v xml:space="preserve"> </v>
      </c>
      <c r="O1541" s="7" t="str">
        <f>IF(ISNUMBER(N1541),_xll.BDP($C1541, "OPT_UNDL_TICKER")," ")</f>
        <v xml:space="preserve"> </v>
      </c>
      <c r="P1541" s="8" t="str">
        <f>IF(ISNUMBER(N1541),_xll.BDP($C1541, "OPT_UNDL_PX")," ")</f>
        <v xml:space="preserve"> </v>
      </c>
      <c r="Q1541" s="7" t="str">
        <f t="shared" si="24"/>
        <v xml:space="preserve"> </v>
      </c>
      <c r="R1541" s="8" t="str">
        <f>IF(ISNUMBER(_xll.BDP($T1541&amp;" Index","DUR_ADJ_OAS_MID")),_xll.BDP($T1541&amp;" Index","DUR_ADJ_OAS_MID"),IF(ISNUMBER(_xll.BDP($T1541&amp;" Govt","DUR_ADJ_OAS_MID")),_xll.BDP($T1541&amp;" Govt","DUR_ADJ_OAS_MID")," "))</f>
        <v xml:space="preserve"> </v>
      </c>
      <c r="S1541" s="7" t="str">
        <f ca="1">IF(AND(A1540="SVOL",C1540="Cash"),                                     SUM(INDIRECT(ADDRESS(ROW()-(COUNTIF(A:A,"SVOL")),COLUMN())):INDIRECT(ADDRESS(ROW()-1,COLUMN()))),                                    IF(AND(A1541="TYA",C1541="Cash"), SUM(INDIRECT(ADDRESS(ROW()-(COUNTIF(A:A,"TYA")-1),COLUMN())):INDIRECT(ADDRESS(ROW()-1,COLUMN()))),                                    IF(AND(A1541="SVOL",ISNUMBER(FIND(" Govt",C1541))),"", IF(AND(A1541="SVOL",ISNUMBER(FIND(" Index",C1541))),J1541,                                    IF(ISNUMBER(N1541),Q1541*N1541,IF(ISNUMBER(R1541),J1541*R1541," "))))))</f>
        <v xml:space="preserve"> </v>
      </c>
      <c r="AB1541" s="8" t="s">
        <v>4222</v>
      </c>
      <c r="AG1541" s="17" t="s">
        <v>6276</v>
      </c>
    </row>
    <row r="1542" spans="1:33" x14ac:dyDescent="0.35">
      <c r="A1542" t="s">
        <v>1560</v>
      </c>
      <c r="B1542" t="s">
        <v>2901</v>
      </c>
      <c r="C1542" t="s">
        <v>2902</v>
      </c>
      <c r="D1542" t="s">
        <v>2903</v>
      </c>
      <c r="E1542" t="s">
        <v>2904</v>
      </c>
      <c r="G1542" s="1">
        <v>-22158.92329592265</v>
      </c>
      <c r="H1542" s="1">
        <v>41.616422999999998</v>
      </c>
      <c r="I1542" s="2">
        <v>-922175.12510767125</v>
      </c>
      <c r="J1542" s="3">
        <v>-5.8394209220865483E-3</v>
      </c>
      <c r="K1542" s="4">
        <v>157922358.63999999</v>
      </c>
      <c r="L1542" s="5">
        <v>6850001</v>
      </c>
      <c r="M1542" s="6">
        <v>23.054355560000001</v>
      </c>
      <c r="N1542" s="7" t="str">
        <f>IF(ISNUMBER(_xll.BDP($C1542, "DELTA_MID")),_xll.BDP($C1542, "DELTA_MID")," ")</f>
        <v xml:space="preserve"> </v>
      </c>
      <c r="O1542" s="7" t="str">
        <f>IF(ISNUMBER(N1542),_xll.BDP($C1542, "OPT_UNDL_TICKER")," ")</f>
        <v xml:space="preserve"> </v>
      </c>
      <c r="P1542" s="8" t="str">
        <f>IF(ISNUMBER(N1542),_xll.BDP($C1542, "OPT_UNDL_PX")," ")</f>
        <v xml:space="preserve"> </v>
      </c>
      <c r="Q1542" s="7" t="str">
        <f t="shared" si="24"/>
        <v xml:space="preserve"> </v>
      </c>
      <c r="R1542" s="8" t="str">
        <f>IF(ISNUMBER(_xll.BDP($T1542&amp;" Index","DUR_ADJ_OAS_MID")),_xll.BDP($T1542&amp;" Index","DUR_ADJ_OAS_MID"),IF(ISNUMBER(_xll.BDP($T1542&amp;" Govt","DUR_ADJ_OAS_MID")),_xll.BDP($T1542&amp;" Govt","DUR_ADJ_OAS_MID")," "))</f>
        <v xml:space="preserve"> </v>
      </c>
      <c r="S1542" s="7" t="str">
        <f ca="1">IF(AND(A1541="SVOL",C1541="Cash"),                                     SUM(INDIRECT(ADDRESS(ROW()-(COUNTIF(A:A,"SVOL")),COLUMN())):INDIRECT(ADDRESS(ROW()-1,COLUMN()))),                                    IF(AND(A1542="TYA",C1542="Cash"), SUM(INDIRECT(ADDRESS(ROW()-(COUNTIF(A:A,"TYA")-1),COLUMN())):INDIRECT(ADDRESS(ROW()-1,COLUMN()))),                                    IF(AND(A1542="SVOL",ISNUMBER(FIND(" Govt",C1542))),"", IF(AND(A1542="SVOL",ISNUMBER(FIND(" Index",C1542))),J1542,                                    IF(ISNUMBER(N1542),Q1542*N1542,IF(ISNUMBER(R1542),J1542*R1542," "))))))</f>
        <v xml:space="preserve"> </v>
      </c>
      <c r="AB1542" s="8" t="s">
        <v>4222</v>
      </c>
      <c r="AG1542" s="17" t="s">
        <v>6276</v>
      </c>
    </row>
    <row r="1543" spans="1:33" x14ac:dyDescent="0.35">
      <c r="A1543" t="s">
        <v>1560</v>
      </c>
      <c r="B1543" t="s">
        <v>2905</v>
      </c>
      <c r="C1543" t="s">
        <v>2906</v>
      </c>
      <c r="D1543" t="s">
        <v>2907</v>
      </c>
      <c r="E1543" t="s">
        <v>2908</v>
      </c>
      <c r="G1543" s="1">
        <v>-54092.245561326708</v>
      </c>
      <c r="H1543" s="1">
        <v>6.6347779999999998</v>
      </c>
      <c r="I1543" s="2">
        <v>-358890.04082088813</v>
      </c>
      <c r="J1543" s="3">
        <v>-2.2725726990882539E-3</v>
      </c>
      <c r="K1543" s="4">
        <v>157922358.63999999</v>
      </c>
      <c r="L1543" s="5">
        <v>6850001</v>
      </c>
      <c r="M1543" s="6">
        <v>23.054355560000001</v>
      </c>
      <c r="N1543" s="7" t="str">
        <f>IF(ISNUMBER(_xll.BDP($C1543, "DELTA_MID")),_xll.BDP($C1543, "DELTA_MID")," ")</f>
        <v xml:space="preserve"> </v>
      </c>
      <c r="O1543" s="7" t="str">
        <f>IF(ISNUMBER(N1543),_xll.BDP($C1543, "OPT_UNDL_TICKER")," ")</f>
        <v xml:space="preserve"> </v>
      </c>
      <c r="P1543" s="8" t="str">
        <f>IF(ISNUMBER(N1543),_xll.BDP($C1543, "OPT_UNDL_PX")," ")</f>
        <v xml:space="preserve"> </v>
      </c>
      <c r="Q1543" s="7" t="str">
        <f t="shared" si="24"/>
        <v xml:space="preserve"> </v>
      </c>
      <c r="R1543" s="8" t="str">
        <f>IF(ISNUMBER(_xll.BDP($T1543&amp;" Index","DUR_ADJ_OAS_MID")),_xll.BDP($T1543&amp;" Index","DUR_ADJ_OAS_MID"),IF(ISNUMBER(_xll.BDP($T1543&amp;" Govt","DUR_ADJ_OAS_MID")),_xll.BDP($T1543&amp;" Govt","DUR_ADJ_OAS_MID")," "))</f>
        <v xml:space="preserve"> </v>
      </c>
      <c r="S1543" s="7" t="str">
        <f ca="1">IF(AND(A1542="SVOL",C1542="Cash"),                                     SUM(INDIRECT(ADDRESS(ROW()-(COUNTIF(A:A,"SVOL")),COLUMN())):INDIRECT(ADDRESS(ROW()-1,COLUMN()))),                                    IF(AND(A1543="TYA",C1543="Cash"), SUM(INDIRECT(ADDRESS(ROW()-(COUNTIF(A:A,"TYA")-1),COLUMN())):INDIRECT(ADDRESS(ROW()-1,COLUMN()))),                                    IF(AND(A1543="SVOL",ISNUMBER(FIND(" Govt",C1543))),"", IF(AND(A1543="SVOL",ISNUMBER(FIND(" Index",C1543))),J1543,                                    IF(ISNUMBER(N1543),Q1543*N1543,IF(ISNUMBER(R1543),J1543*R1543," "))))))</f>
        <v xml:space="preserve"> </v>
      </c>
      <c r="AB1543" s="8" t="s">
        <v>4222</v>
      </c>
      <c r="AG1543" s="17" t="s">
        <v>6276</v>
      </c>
    </row>
    <row r="1544" spans="1:33" x14ac:dyDescent="0.35">
      <c r="A1544" t="s">
        <v>1560</v>
      </c>
      <c r="B1544" t="s">
        <v>2909</v>
      </c>
      <c r="C1544" t="s">
        <v>2910</v>
      </c>
      <c r="D1544" t="s">
        <v>2911</v>
      </c>
      <c r="E1544" t="s">
        <v>2912</v>
      </c>
      <c r="G1544" s="1">
        <v>-181981.36300246289</v>
      </c>
      <c r="H1544" s="1">
        <v>4.7889650000000001</v>
      </c>
      <c r="I1544" s="2">
        <v>-871502.37807108986</v>
      </c>
      <c r="J1544" s="3">
        <v>-5.5185496567827222E-3</v>
      </c>
      <c r="K1544" s="4">
        <v>157922358.63999999</v>
      </c>
      <c r="L1544" s="5">
        <v>6850001</v>
      </c>
      <c r="M1544" s="6">
        <v>23.054355560000001</v>
      </c>
      <c r="N1544" s="7" t="str">
        <f>IF(ISNUMBER(_xll.BDP($C1544, "DELTA_MID")),_xll.BDP($C1544, "DELTA_MID")," ")</f>
        <v xml:space="preserve"> </v>
      </c>
      <c r="O1544" s="7" t="str">
        <f>IF(ISNUMBER(N1544),_xll.BDP($C1544, "OPT_UNDL_TICKER")," ")</f>
        <v xml:space="preserve"> </v>
      </c>
      <c r="P1544" s="8" t="str">
        <f>IF(ISNUMBER(N1544),_xll.BDP($C1544, "OPT_UNDL_PX")," ")</f>
        <v xml:space="preserve"> </v>
      </c>
      <c r="Q1544" s="7" t="str">
        <f t="shared" si="24"/>
        <v xml:space="preserve"> </v>
      </c>
      <c r="R1544" s="8" t="str">
        <f>IF(ISNUMBER(_xll.BDP($T1544&amp;" Index","DUR_ADJ_OAS_MID")),_xll.BDP($T1544&amp;" Index","DUR_ADJ_OAS_MID"),IF(ISNUMBER(_xll.BDP($T1544&amp;" Govt","DUR_ADJ_OAS_MID")),_xll.BDP($T1544&amp;" Govt","DUR_ADJ_OAS_MID")," "))</f>
        <v xml:space="preserve"> </v>
      </c>
      <c r="S1544" s="7" t="str">
        <f ca="1">IF(AND(A1543="SVOL",C1543="Cash"),                                     SUM(INDIRECT(ADDRESS(ROW()-(COUNTIF(A:A,"SVOL")),COLUMN())):INDIRECT(ADDRESS(ROW()-1,COLUMN()))),                                    IF(AND(A1544="TYA",C1544="Cash"), SUM(INDIRECT(ADDRESS(ROW()-(COUNTIF(A:A,"TYA")-1),COLUMN())):INDIRECT(ADDRESS(ROW()-1,COLUMN()))),                                    IF(AND(A1544="SVOL",ISNUMBER(FIND(" Govt",C1544))),"", IF(AND(A1544="SVOL",ISNUMBER(FIND(" Index",C1544))),J1544,                                    IF(ISNUMBER(N1544),Q1544*N1544,IF(ISNUMBER(R1544),J1544*R1544," "))))))</f>
        <v xml:space="preserve"> </v>
      </c>
      <c r="AB1544" s="8" t="s">
        <v>4222</v>
      </c>
      <c r="AG1544" s="17" t="s">
        <v>6276</v>
      </c>
    </row>
    <row r="1545" spans="1:33" x14ac:dyDescent="0.35">
      <c r="A1545" t="s">
        <v>1560</v>
      </c>
      <c r="B1545" t="s">
        <v>2913</v>
      </c>
      <c r="C1545" t="s">
        <v>2914</v>
      </c>
      <c r="D1545" t="s">
        <v>2915</v>
      </c>
      <c r="E1545" t="s">
        <v>2916</v>
      </c>
      <c r="G1545" s="1">
        <v>-13753.77041533822</v>
      </c>
      <c r="H1545" s="1">
        <v>27.617422000000001</v>
      </c>
      <c r="I1545" s="2">
        <v>-379843.68165151088</v>
      </c>
      <c r="J1545" s="3">
        <v>-2.4052558796782099E-3</v>
      </c>
      <c r="K1545" s="4">
        <v>157922358.63999999</v>
      </c>
      <c r="L1545" s="5">
        <v>6850001</v>
      </c>
      <c r="M1545" s="6">
        <v>23.054355560000001</v>
      </c>
      <c r="N1545" s="7" t="str">
        <f>IF(ISNUMBER(_xll.BDP($C1545, "DELTA_MID")),_xll.BDP($C1545, "DELTA_MID")," ")</f>
        <v xml:space="preserve"> </v>
      </c>
      <c r="O1545" s="7" t="str">
        <f>IF(ISNUMBER(N1545),_xll.BDP($C1545, "OPT_UNDL_TICKER")," ")</f>
        <v xml:space="preserve"> </v>
      </c>
      <c r="P1545" s="8" t="str">
        <f>IF(ISNUMBER(N1545),_xll.BDP($C1545, "OPT_UNDL_PX")," ")</f>
        <v xml:space="preserve"> </v>
      </c>
      <c r="Q1545" s="7" t="str">
        <f t="shared" si="24"/>
        <v xml:space="preserve"> </v>
      </c>
      <c r="R1545" s="8" t="str">
        <f>IF(ISNUMBER(_xll.BDP($T1545&amp;" Index","DUR_ADJ_OAS_MID")),_xll.BDP($T1545&amp;" Index","DUR_ADJ_OAS_MID"),IF(ISNUMBER(_xll.BDP($T1545&amp;" Govt","DUR_ADJ_OAS_MID")),_xll.BDP($T1545&amp;" Govt","DUR_ADJ_OAS_MID")," "))</f>
        <v xml:space="preserve"> </v>
      </c>
      <c r="S1545" s="7" t="str">
        <f ca="1">IF(AND(A1544="SVOL",C1544="Cash"),                                     SUM(INDIRECT(ADDRESS(ROW()-(COUNTIF(A:A,"SVOL")),COLUMN())):INDIRECT(ADDRESS(ROW()-1,COLUMN()))),                                    IF(AND(A1545="TYA",C1545="Cash"), SUM(INDIRECT(ADDRESS(ROW()-(COUNTIF(A:A,"TYA")-1),COLUMN())):INDIRECT(ADDRESS(ROW()-1,COLUMN()))),                                    IF(AND(A1545="SVOL",ISNUMBER(FIND(" Govt",C1545))),"", IF(AND(A1545="SVOL",ISNUMBER(FIND(" Index",C1545))),J1545,                                    IF(ISNUMBER(N1545),Q1545*N1545,IF(ISNUMBER(R1545),J1545*R1545," "))))))</f>
        <v xml:space="preserve"> </v>
      </c>
      <c r="AB1545" s="8" t="s">
        <v>4222</v>
      </c>
      <c r="AG1545" s="17" t="s">
        <v>6276</v>
      </c>
    </row>
    <row r="1546" spans="1:33" x14ac:dyDescent="0.35">
      <c r="A1546" t="s">
        <v>1560</v>
      </c>
      <c r="B1546" t="s">
        <v>2917</v>
      </c>
      <c r="C1546" t="s">
        <v>2918</v>
      </c>
      <c r="D1546" t="s">
        <v>2919</v>
      </c>
      <c r="E1546" t="s">
        <v>2920</v>
      </c>
      <c r="G1546" s="1">
        <v>-79641.713393608501</v>
      </c>
      <c r="H1546" s="1">
        <v>9.5113284999999994</v>
      </c>
      <c r="I1546" s="2">
        <v>-757498.49838946026</v>
      </c>
      <c r="J1546" s="3">
        <v>-4.7966513729462137E-3</v>
      </c>
      <c r="K1546" s="4">
        <v>157922358.63999999</v>
      </c>
      <c r="L1546" s="5">
        <v>6850001</v>
      </c>
      <c r="M1546" s="6">
        <v>23.054355560000001</v>
      </c>
      <c r="N1546" s="7" t="str">
        <f>IF(ISNUMBER(_xll.BDP($C1546, "DELTA_MID")),_xll.BDP($C1546, "DELTA_MID")," ")</f>
        <v xml:space="preserve"> </v>
      </c>
      <c r="O1546" s="7" t="str">
        <f>IF(ISNUMBER(N1546),_xll.BDP($C1546, "OPT_UNDL_TICKER")," ")</f>
        <v xml:space="preserve"> </v>
      </c>
      <c r="P1546" s="8" t="str">
        <f>IF(ISNUMBER(N1546),_xll.BDP($C1546, "OPT_UNDL_PX")," ")</f>
        <v xml:space="preserve"> </v>
      </c>
      <c r="Q1546" s="7" t="str">
        <f t="shared" si="24"/>
        <v xml:space="preserve"> </v>
      </c>
      <c r="R1546" s="8" t="str">
        <f>IF(ISNUMBER(_xll.BDP($T1546&amp;" Index","DUR_ADJ_OAS_MID")),_xll.BDP($T1546&amp;" Index","DUR_ADJ_OAS_MID"),IF(ISNUMBER(_xll.BDP($T1546&amp;" Govt","DUR_ADJ_OAS_MID")),_xll.BDP($T1546&amp;" Govt","DUR_ADJ_OAS_MID")," "))</f>
        <v xml:space="preserve"> </v>
      </c>
      <c r="S1546" s="7" t="str">
        <f ca="1">IF(AND(A1545="SVOL",C1545="Cash"),                                     SUM(INDIRECT(ADDRESS(ROW()-(COUNTIF(A:A,"SVOL")),COLUMN())):INDIRECT(ADDRESS(ROW()-1,COLUMN()))),                                    IF(AND(A1546="TYA",C1546="Cash"), SUM(INDIRECT(ADDRESS(ROW()-(COUNTIF(A:A,"TYA")-1),COLUMN())):INDIRECT(ADDRESS(ROW()-1,COLUMN()))),                                    IF(AND(A1546="SVOL",ISNUMBER(FIND(" Govt",C1546))),"", IF(AND(A1546="SVOL",ISNUMBER(FIND(" Index",C1546))),J1546,                                    IF(ISNUMBER(N1546),Q1546*N1546,IF(ISNUMBER(R1546),J1546*R1546," "))))))</f>
        <v xml:space="preserve"> </v>
      </c>
      <c r="AB1546" s="8" t="s">
        <v>4222</v>
      </c>
      <c r="AG1546" s="17" t="s">
        <v>6276</v>
      </c>
    </row>
    <row r="1547" spans="1:33" x14ac:dyDescent="0.35">
      <c r="A1547" t="s">
        <v>1560</v>
      </c>
      <c r="B1547" t="s">
        <v>2921</v>
      </c>
      <c r="C1547" t="s">
        <v>2922</v>
      </c>
      <c r="D1547" t="s">
        <v>2923</v>
      </c>
      <c r="E1547" t="s">
        <v>2924</v>
      </c>
      <c r="G1547" s="1">
        <v>-30151.51415531891</v>
      </c>
      <c r="H1547" s="1">
        <v>16.17465</v>
      </c>
      <c r="I1547" s="2">
        <v>-487690.18843232899</v>
      </c>
      <c r="J1547" s="3">
        <v>-3.0881642892889422E-3</v>
      </c>
      <c r="K1547" s="4">
        <v>157922358.63999999</v>
      </c>
      <c r="L1547" s="5">
        <v>6850001</v>
      </c>
      <c r="M1547" s="6">
        <v>23.054355560000001</v>
      </c>
      <c r="N1547" s="7" t="str">
        <f>IF(ISNUMBER(_xll.BDP($C1547, "DELTA_MID")),_xll.BDP($C1547, "DELTA_MID")," ")</f>
        <v xml:space="preserve"> </v>
      </c>
      <c r="O1547" s="7" t="str">
        <f>IF(ISNUMBER(N1547),_xll.BDP($C1547, "OPT_UNDL_TICKER")," ")</f>
        <v xml:space="preserve"> </v>
      </c>
      <c r="P1547" s="8" t="str">
        <f>IF(ISNUMBER(N1547),_xll.BDP($C1547, "OPT_UNDL_PX")," ")</f>
        <v xml:space="preserve"> </v>
      </c>
      <c r="Q1547" s="7" t="str">
        <f t="shared" si="24"/>
        <v xml:space="preserve"> </v>
      </c>
      <c r="R1547" s="8" t="str">
        <f>IF(ISNUMBER(_xll.BDP($T1547&amp;" Index","DUR_ADJ_OAS_MID")),_xll.BDP($T1547&amp;" Index","DUR_ADJ_OAS_MID"),IF(ISNUMBER(_xll.BDP($T1547&amp;" Govt","DUR_ADJ_OAS_MID")),_xll.BDP($T1547&amp;" Govt","DUR_ADJ_OAS_MID")," "))</f>
        <v xml:space="preserve"> </v>
      </c>
      <c r="S1547" s="7" t="str">
        <f ca="1">IF(AND(A1546="SVOL",C1546="Cash"),                                     SUM(INDIRECT(ADDRESS(ROW()-(COUNTIF(A:A,"SVOL")),COLUMN())):INDIRECT(ADDRESS(ROW()-1,COLUMN()))),                                    IF(AND(A1547="TYA",C1547="Cash"), SUM(INDIRECT(ADDRESS(ROW()-(COUNTIF(A:A,"TYA")-1),COLUMN())):INDIRECT(ADDRESS(ROW()-1,COLUMN()))),                                    IF(AND(A1547="SVOL",ISNUMBER(FIND(" Govt",C1547))),"", IF(AND(A1547="SVOL",ISNUMBER(FIND(" Index",C1547))),J1547,                                    IF(ISNUMBER(N1547),Q1547*N1547,IF(ISNUMBER(R1547),J1547*R1547," "))))))</f>
        <v xml:space="preserve"> </v>
      </c>
      <c r="AB1547" s="8" t="s">
        <v>4222</v>
      </c>
      <c r="AG1547" s="17" t="s">
        <v>6276</v>
      </c>
    </row>
    <row r="1548" spans="1:33" x14ac:dyDescent="0.35">
      <c r="A1548" t="s">
        <v>1560</v>
      </c>
      <c r="B1548" t="s">
        <v>2925</v>
      </c>
      <c r="C1548" t="s">
        <v>2926</v>
      </c>
      <c r="D1548" t="s">
        <v>2927</v>
      </c>
      <c r="E1548" t="s">
        <v>2928</v>
      </c>
      <c r="G1548" s="1">
        <v>-14729.61371003718</v>
      </c>
      <c r="H1548" s="1">
        <v>83.093299999999999</v>
      </c>
      <c r="I1548" s="2">
        <v>-1223932.2108922319</v>
      </c>
      <c r="J1548" s="3">
        <v>-7.7502148614833561E-3</v>
      </c>
      <c r="K1548" s="4">
        <v>157922358.63999999</v>
      </c>
      <c r="L1548" s="5">
        <v>6850001</v>
      </c>
      <c r="M1548" s="6">
        <v>23.054355560000001</v>
      </c>
      <c r="N1548" s="7" t="str">
        <f>IF(ISNUMBER(_xll.BDP($C1548, "DELTA_MID")),_xll.BDP($C1548, "DELTA_MID")," ")</f>
        <v xml:space="preserve"> </v>
      </c>
      <c r="O1548" s="7" t="str">
        <f>IF(ISNUMBER(N1548),_xll.BDP($C1548, "OPT_UNDL_TICKER")," ")</f>
        <v xml:space="preserve"> </v>
      </c>
      <c r="P1548" s="8" t="str">
        <f>IF(ISNUMBER(N1548),_xll.BDP($C1548, "OPT_UNDL_PX")," ")</f>
        <v xml:space="preserve"> </v>
      </c>
      <c r="Q1548" s="7" t="str">
        <f t="shared" si="24"/>
        <v xml:space="preserve"> </v>
      </c>
      <c r="R1548" s="8" t="str">
        <f>IF(ISNUMBER(_xll.BDP($T1548&amp;" Index","DUR_ADJ_OAS_MID")),_xll.BDP($T1548&amp;" Index","DUR_ADJ_OAS_MID"),IF(ISNUMBER(_xll.BDP($T1548&amp;" Govt","DUR_ADJ_OAS_MID")),_xll.BDP($T1548&amp;" Govt","DUR_ADJ_OAS_MID")," "))</f>
        <v xml:space="preserve"> </v>
      </c>
      <c r="S1548" s="7" t="str">
        <f ca="1">IF(AND(A1547="SVOL",C1547="Cash"),                                     SUM(INDIRECT(ADDRESS(ROW()-(COUNTIF(A:A,"SVOL")),COLUMN())):INDIRECT(ADDRESS(ROW()-1,COLUMN()))),                                    IF(AND(A1548="TYA",C1548="Cash"), SUM(INDIRECT(ADDRESS(ROW()-(COUNTIF(A:A,"TYA")-1),COLUMN())):INDIRECT(ADDRESS(ROW()-1,COLUMN()))),                                    IF(AND(A1548="SVOL",ISNUMBER(FIND(" Govt",C1548))),"", IF(AND(A1548="SVOL",ISNUMBER(FIND(" Index",C1548))),J1548,                                    IF(ISNUMBER(N1548),Q1548*N1548,IF(ISNUMBER(R1548),J1548*R1548," "))))))</f>
        <v xml:space="preserve"> </v>
      </c>
      <c r="AB1548" s="8" t="s">
        <v>4222</v>
      </c>
      <c r="AG1548" s="17" t="s">
        <v>6276</v>
      </c>
    </row>
    <row r="1549" spans="1:33" x14ac:dyDescent="0.35">
      <c r="A1549" t="s">
        <v>1560</v>
      </c>
      <c r="B1549" t="s">
        <v>2929</v>
      </c>
      <c r="C1549" t="s">
        <v>2930</v>
      </c>
      <c r="D1549" t="s">
        <v>2931</v>
      </c>
      <c r="E1549" t="s">
        <v>2932</v>
      </c>
      <c r="G1549" s="1">
        <v>-26036.112197831939</v>
      </c>
      <c r="H1549" s="1">
        <v>18.245639499999999</v>
      </c>
      <c r="I1549" s="2">
        <v>-475045.51714319421</v>
      </c>
      <c r="J1549" s="3">
        <v>-3.008095378223856E-3</v>
      </c>
      <c r="K1549" s="4">
        <v>157922358.63999999</v>
      </c>
      <c r="L1549" s="5">
        <v>6850001</v>
      </c>
      <c r="M1549" s="6">
        <v>23.054355560000001</v>
      </c>
      <c r="N1549" s="7" t="str">
        <f>IF(ISNUMBER(_xll.BDP($C1549, "DELTA_MID")),_xll.BDP($C1549, "DELTA_MID")," ")</f>
        <v xml:space="preserve"> </v>
      </c>
      <c r="O1549" s="7" t="str">
        <f>IF(ISNUMBER(N1549),_xll.BDP($C1549, "OPT_UNDL_TICKER")," ")</f>
        <v xml:space="preserve"> </v>
      </c>
      <c r="P1549" s="8" t="str">
        <f>IF(ISNUMBER(N1549),_xll.BDP($C1549, "OPT_UNDL_PX")," ")</f>
        <v xml:space="preserve"> </v>
      </c>
      <c r="Q1549" s="7" t="str">
        <f t="shared" si="24"/>
        <v xml:space="preserve"> </v>
      </c>
      <c r="R1549" s="8" t="str">
        <f>IF(ISNUMBER(_xll.BDP($T1549&amp;" Index","DUR_ADJ_OAS_MID")),_xll.BDP($T1549&amp;" Index","DUR_ADJ_OAS_MID"),IF(ISNUMBER(_xll.BDP($T1549&amp;" Govt","DUR_ADJ_OAS_MID")),_xll.BDP($T1549&amp;" Govt","DUR_ADJ_OAS_MID")," "))</f>
        <v xml:space="preserve"> </v>
      </c>
      <c r="S1549" s="7" t="str">
        <f ca="1">IF(AND(A1548="SVOL",C1548="Cash"),                                     SUM(INDIRECT(ADDRESS(ROW()-(COUNTIF(A:A,"SVOL")),COLUMN())):INDIRECT(ADDRESS(ROW()-1,COLUMN()))),                                    IF(AND(A1549="TYA",C1549="Cash"), SUM(INDIRECT(ADDRESS(ROW()-(COUNTIF(A:A,"TYA")-1),COLUMN())):INDIRECT(ADDRESS(ROW()-1,COLUMN()))),                                    IF(AND(A1549="SVOL",ISNUMBER(FIND(" Govt",C1549))),"", IF(AND(A1549="SVOL",ISNUMBER(FIND(" Index",C1549))),J1549,                                    IF(ISNUMBER(N1549),Q1549*N1549,IF(ISNUMBER(R1549),J1549*R1549," "))))))</f>
        <v xml:space="preserve"> </v>
      </c>
      <c r="AB1549" s="8" t="s">
        <v>4222</v>
      </c>
      <c r="AG1549" s="17" t="s">
        <v>6276</v>
      </c>
    </row>
    <row r="1550" spans="1:33" x14ac:dyDescent="0.35">
      <c r="A1550" t="s">
        <v>1560</v>
      </c>
      <c r="B1550" t="s">
        <v>2933</v>
      </c>
      <c r="C1550" t="s">
        <v>2934</v>
      </c>
      <c r="D1550" t="s">
        <v>2935</v>
      </c>
      <c r="E1550" t="s">
        <v>2936</v>
      </c>
      <c r="G1550" s="1">
        <v>-27782.795058435109</v>
      </c>
      <c r="H1550" s="1">
        <v>10.047312</v>
      </c>
      <c r="I1550" s="2">
        <v>-279142.4101841558</v>
      </c>
      <c r="J1550" s="3">
        <v>-1.7675927119382079E-3</v>
      </c>
      <c r="K1550" s="4">
        <v>157922358.63999999</v>
      </c>
      <c r="L1550" s="5">
        <v>6850001</v>
      </c>
      <c r="M1550" s="6">
        <v>23.054355560000001</v>
      </c>
      <c r="N1550" s="7" t="str">
        <f>IF(ISNUMBER(_xll.BDP($C1550, "DELTA_MID")),_xll.BDP($C1550, "DELTA_MID")," ")</f>
        <v xml:space="preserve"> </v>
      </c>
      <c r="O1550" s="7" t="str">
        <f>IF(ISNUMBER(N1550),_xll.BDP($C1550, "OPT_UNDL_TICKER")," ")</f>
        <v xml:space="preserve"> </v>
      </c>
      <c r="P1550" s="8" t="str">
        <f>IF(ISNUMBER(N1550),_xll.BDP($C1550, "OPT_UNDL_PX")," ")</f>
        <v xml:space="preserve"> </v>
      </c>
      <c r="Q1550" s="7" t="str">
        <f t="shared" si="24"/>
        <v xml:space="preserve"> </v>
      </c>
      <c r="R1550" s="8" t="str">
        <f>IF(ISNUMBER(_xll.BDP($T1550&amp;" Index","DUR_ADJ_OAS_MID")),_xll.BDP($T1550&amp;" Index","DUR_ADJ_OAS_MID"),IF(ISNUMBER(_xll.BDP($T1550&amp;" Govt","DUR_ADJ_OAS_MID")),_xll.BDP($T1550&amp;" Govt","DUR_ADJ_OAS_MID")," "))</f>
        <v xml:space="preserve"> </v>
      </c>
      <c r="S1550" s="7" t="str">
        <f ca="1">IF(AND(A1549="SVOL",C1549="Cash"),                                     SUM(INDIRECT(ADDRESS(ROW()-(COUNTIF(A:A,"SVOL")),COLUMN())):INDIRECT(ADDRESS(ROW()-1,COLUMN()))),                                    IF(AND(A1550="TYA",C1550="Cash"), SUM(INDIRECT(ADDRESS(ROW()-(COUNTIF(A:A,"TYA")-1),COLUMN())):INDIRECT(ADDRESS(ROW()-1,COLUMN()))),                                    IF(AND(A1550="SVOL",ISNUMBER(FIND(" Govt",C1550))),"", IF(AND(A1550="SVOL",ISNUMBER(FIND(" Index",C1550))),J1550,                                    IF(ISNUMBER(N1550),Q1550*N1550,IF(ISNUMBER(R1550),J1550*R1550," "))))))</f>
        <v xml:space="preserve"> </v>
      </c>
      <c r="AB1550" s="8" t="s">
        <v>4222</v>
      </c>
      <c r="AG1550" s="17" t="s">
        <v>6276</v>
      </c>
    </row>
    <row r="1551" spans="1:33" x14ac:dyDescent="0.35">
      <c r="A1551" t="s">
        <v>1560</v>
      </c>
      <c r="B1551" t="s">
        <v>2937</v>
      </c>
      <c r="C1551" t="s">
        <v>2938</v>
      </c>
      <c r="D1551" t="s">
        <v>2939</v>
      </c>
      <c r="E1551" t="s">
        <v>2940</v>
      </c>
      <c r="G1551" s="1">
        <v>-35394.117300727143</v>
      </c>
      <c r="H1551" s="1">
        <v>5.3959900999999997</v>
      </c>
      <c r="I1551" s="2">
        <v>-190986.30655296231</v>
      </c>
      <c r="J1551" s="3">
        <v>-1.2093683769524681E-3</v>
      </c>
      <c r="K1551" s="4">
        <v>157922358.63999999</v>
      </c>
      <c r="L1551" s="5">
        <v>6850001</v>
      </c>
      <c r="M1551" s="6">
        <v>23.054355560000001</v>
      </c>
      <c r="N1551" s="7" t="str">
        <f>IF(ISNUMBER(_xll.BDP($C1551, "DELTA_MID")),_xll.BDP($C1551, "DELTA_MID")," ")</f>
        <v xml:space="preserve"> </v>
      </c>
      <c r="O1551" s="7" t="str">
        <f>IF(ISNUMBER(N1551),_xll.BDP($C1551, "OPT_UNDL_TICKER")," ")</f>
        <v xml:space="preserve"> </v>
      </c>
      <c r="P1551" s="8" t="str">
        <f>IF(ISNUMBER(N1551),_xll.BDP($C1551, "OPT_UNDL_PX")," ")</f>
        <v xml:space="preserve"> </v>
      </c>
      <c r="Q1551" s="7" t="str">
        <f t="shared" si="24"/>
        <v xml:space="preserve"> </v>
      </c>
      <c r="R1551" s="8" t="str">
        <f>IF(ISNUMBER(_xll.BDP($T1551&amp;" Index","DUR_ADJ_OAS_MID")),_xll.BDP($T1551&amp;" Index","DUR_ADJ_OAS_MID"),IF(ISNUMBER(_xll.BDP($T1551&amp;" Govt","DUR_ADJ_OAS_MID")),_xll.BDP($T1551&amp;" Govt","DUR_ADJ_OAS_MID")," "))</f>
        <v xml:space="preserve"> </v>
      </c>
      <c r="S1551" s="7" t="str">
        <f ca="1">IF(AND(A1550="SVOL",C1550="Cash"),                                     SUM(INDIRECT(ADDRESS(ROW()-(COUNTIF(A:A,"SVOL")),COLUMN())):INDIRECT(ADDRESS(ROW()-1,COLUMN()))),                                    IF(AND(A1551="TYA",C1551="Cash"), SUM(INDIRECT(ADDRESS(ROW()-(COUNTIF(A:A,"TYA")-1),COLUMN())):INDIRECT(ADDRESS(ROW()-1,COLUMN()))),                                    IF(AND(A1551="SVOL",ISNUMBER(FIND(" Govt",C1551))),"", IF(AND(A1551="SVOL",ISNUMBER(FIND(" Index",C1551))),J1551,                                    IF(ISNUMBER(N1551),Q1551*N1551,IF(ISNUMBER(R1551),J1551*R1551," "))))))</f>
        <v xml:space="preserve"> </v>
      </c>
      <c r="AB1551" s="8" t="s">
        <v>4222</v>
      </c>
      <c r="AG1551" s="17" t="s">
        <v>6276</v>
      </c>
    </row>
    <row r="1552" spans="1:33" x14ac:dyDescent="0.35">
      <c r="A1552" t="s">
        <v>1560</v>
      </c>
      <c r="B1552" t="s">
        <v>2941</v>
      </c>
      <c r="C1552" t="s">
        <v>2942</v>
      </c>
      <c r="D1552" t="s">
        <v>2943</v>
      </c>
      <c r="E1552" t="s">
        <v>2944</v>
      </c>
      <c r="G1552" s="1">
        <v>-29379.397307615349</v>
      </c>
      <c r="H1552" s="1">
        <v>11.5284025</v>
      </c>
      <c r="I1552" s="2">
        <v>-338697.51736960601</v>
      </c>
      <c r="J1552" s="3">
        <v>-2.144709085441798E-3</v>
      </c>
      <c r="K1552" s="4">
        <v>157922358.63999999</v>
      </c>
      <c r="L1552" s="5">
        <v>6850001</v>
      </c>
      <c r="M1552" s="6">
        <v>23.054355560000001</v>
      </c>
      <c r="N1552" s="7" t="str">
        <f>IF(ISNUMBER(_xll.BDP($C1552, "DELTA_MID")),_xll.BDP($C1552, "DELTA_MID")," ")</f>
        <v xml:space="preserve"> </v>
      </c>
      <c r="O1552" s="7" t="str">
        <f>IF(ISNUMBER(N1552),_xll.BDP($C1552, "OPT_UNDL_TICKER")," ")</f>
        <v xml:space="preserve"> </v>
      </c>
      <c r="P1552" s="8" t="str">
        <f>IF(ISNUMBER(N1552),_xll.BDP($C1552, "OPT_UNDL_PX")," ")</f>
        <v xml:space="preserve"> </v>
      </c>
      <c r="Q1552" s="7" t="str">
        <f t="shared" si="24"/>
        <v xml:space="preserve"> </v>
      </c>
      <c r="R1552" s="8" t="str">
        <f>IF(ISNUMBER(_xll.BDP($T1552&amp;" Index","DUR_ADJ_OAS_MID")),_xll.BDP($T1552&amp;" Index","DUR_ADJ_OAS_MID"),IF(ISNUMBER(_xll.BDP($T1552&amp;" Govt","DUR_ADJ_OAS_MID")),_xll.BDP($T1552&amp;" Govt","DUR_ADJ_OAS_MID")," "))</f>
        <v xml:space="preserve"> </v>
      </c>
      <c r="S1552" s="7" t="str">
        <f ca="1">IF(AND(A1551="SVOL",C1551="Cash"),                                     SUM(INDIRECT(ADDRESS(ROW()-(COUNTIF(A:A,"SVOL")),COLUMN())):INDIRECT(ADDRESS(ROW()-1,COLUMN()))),                                    IF(AND(A1552="TYA",C1552="Cash"), SUM(INDIRECT(ADDRESS(ROW()-(COUNTIF(A:A,"TYA")-1),COLUMN())):INDIRECT(ADDRESS(ROW()-1,COLUMN()))),                                    IF(AND(A1552="SVOL",ISNUMBER(FIND(" Govt",C1552))),"", IF(AND(A1552="SVOL",ISNUMBER(FIND(" Index",C1552))),J1552,                                    IF(ISNUMBER(N1552),Q1552*N1552,IF(ISNUMBER(R1552),J1552*R1552," "))))))</f>
        <v xml:space="preserve"> </v>
      </c>
      <c r="AB1552" s="8" t="s">
        <v>4222</v>
      </c>
      <c r="AG1552" s="17" t="s">
        <v>6276</v>
      </c>
    </row>
    <row r="1553" spans="1:33" x14ac:dyDescent="0.35">
      <c r="A1553" t="s">
        <v>1560</v>
      </c>
      <c r="B1553" t="s">
        <v>2945</v>
      </c>
      <c r="C1553" t="s">
        <v>2946</v>
      </c>
      <c r="D1553" t="s">
        <v>2947</v>
      </c>
      <c r="E1553" t="s">
        <v>2948</v>
      </c>
      <c r="G1553" s="1">
        <v>-1204.47673678157</v>
      </c>
      <c r="H1553" s="1">
        <v>164.34712999999999</v>
      </c>
      <c r="I1553" s="2">
        <v>-197952.29484181639</v>
      </c>
      <c r="J1553" s="3">
        <v>-1.253478586227734E-3</v>
      </c>
      <c r="K1553" s="4">
        <v>157922358.63999999</v>
      </c>
      <c r="L1553" s="5">
        <v>6850001</v>
      </c>
      <c r="M1553" s="6">
        <v>23.054355560000001</v>
      </c>
      <c r="N1553" s="7" t="str">
        <f>IF(ISNUMBER(_xll.BDP($C1553, "DELTA_MID")),_xll.BDP($C1553, "DELTA_MID")," ")</f>
        <v xml:space="preserve"> </v>
      </c>
      <c r="O1553" s="7" t="str">
        <f>IF(ISNUMBER(N1553),_xll.BDP($C1553, "OPT_UNDL_TICKER")," ")</f>
        <v xml:space="preserve"> </v>
      </c>
      <c r="P1553" s="8" t="str">
        <f>IF(ISNUMBER(N1553),_xll.BDP($C1553, "OPT_UNDL_PX")," ")</f>
        <v xml:space="preserve"> </v>
      </c>
      <c r="Q1553" s="7" t="str">
        <f t="shared" si="24"/>
        <v xml:space="preserve"> </v>
      </c>
      <c r="R1553" s="8" t="str">
        <f>IF(ISNUMBER(_xll.BDP($T1553&amp;" Index","DUR_ADJ_OAS_MID")),_xll.BDP($T1553&amp;" Index","DUR_ADJ_OAS_MID"),IF(ISNUMBER(_xll.BDP($T1553&amp;" Govt","DUR_ADJ_OAS_MID")),_xll.BDP($T1553&amp;" Govt","DUR_ADJ_OAS_MID")," "))</f>
        <v xml:space="preserve"> </v>
      </c>
      <c r="S1553" s="7" t="str">
        <f ca="1">IF(AND(A1552="SVOL",C1552="Cash"),                                     SUM(INDIRECT(ADDRESS(ROW()-(COUNTIF(A:A,"SVOL")),COLUMN())):INDIRECT(ADDRESS(ROW()-1,COLUMN()))),                                    IF(AND(A1553="TYA",C1553="Cash"), SUM(INDIRECT(ADDRESS(ROW()-(COUNTIF(A:A,"TYA")-1),COLUMN())):INDIRECT(ADDRESS(ROW()-1,COLUMN()))),                                    IF(AND(A1553="SVOL",ISNUMBER(FIND(" Govt",C1553))),"", IF(AND(A1553="SVOL",ISNUMBER(FIND(" Index",C1553))),J1553,                                    IF(ISNUMBER(N1553),Q1553*N1553,IF(ISNUMBER(R1553),J1553*R1553," "))))))</f>
        <v xml:space="preserve"> </v>
      </c>
      <c r="AB1553" s="8" t="s">
        <v>4222</v>
      </c>
      <c r="AG1553" s="17" t="s">
        <v>6276</v>
      </c>
    </row>
    <row r="1554" spans="1:33" x14ac:dyDescent="0.35">
      <c r="A1554" t="s">
        <v>1560</v>
      </c>
      <c r="B1554" t="s">
        <v>2949</v>
      </c>
      <c r="C1554" t="s">
        <v>2950</v>
      </c>
      <c r="D1554" t="s">
        <v>2951</v>
      </c>
      <c r="E1554" t="s">
        <v>2952</v>
      </c>
      <c r="G1554" s="1">
        <v>-26870.17721280369</v>
      </c>
      <c r="H1554" s="1">
        <v>23.405670000000001</v>
      </c>
      <c r="I1554" s="2">
        <v>-628914.50068440288</v>
      </c>
      <c r="J1554" s="3">
        <v>-3.9824284927131642E-3</v>
      </c>
      <c r="K1554" s="4">
        <v>157922358.63999999</v>
      </c>
      <c r="L1554" s="5">
        <v>6850001</v>
      </c>
      <c r="M1554" s="6">
        <v>23.054355560000001</v>
      </c>
      <c r="N1554" s="7" t="str">
        <f>IF(ISNUMBER(_xll.BDP($C1554, "DELTA_MID")),_xll.BDP($C1554, "DELTA_MID")," ")</f>
        <v xml:space="preserve"> </v>
      </c>
      <c r="O1554" s="7" t="str">
        <f>IF(ISNUMBER(N1554),_xll.BDP($C1554, "OPT_UNDL_TICKER")," ")</f>
        <v xml:space="preserve"> </v>
      </c>
      <c r="P1554" s="8" t="str">
        <f>IF(ISNUMBER(N1554),_xll.BDP($C1554, "OPT_UNDL_PX")," ")</f>
        <v xml:space="preserve"> </v>
      </c>
      <c r="Q1554" s="7" t="str">
        <f t="shared" si="24"/>
        <v xml:space="preserve"> </v>
      </c>
      <c r="R1554" s="8" t="str">
        <f>IF(ISNUMBER(_xll.BDP($T1554&amp;" Index","DUR_ADJ_OAS_MID")),_xll.BDP($T1554&amp;" Index","DUR_ADJ_OAS_MID"),IF(ISNUMBER(_xll.BDP($T1554&amp;" Govt","DUR_ADJ_OAS_MID")),_xll.BDP($T1554&amp;" Govt","DUR_ADJ_OAS_MID")," "))</f>
        <v xml:space="preserve"> </v>
      </c>
      <c r="S1554" s="7" t="str">
        <f ca="1">IF(AND(A1553="SVOL",C1553="Cash"),                                     SUM(INDIRECT(ADDRESS(ROW()-(COUNTIF(A:A,"SVOL")),COLUMN())):INDIRECT(ADDRESS(ROW()-1,COLUMN()))),                                    IF(AND(A1554="TYA",C1554="Cash"), SUM(INDIRECT(ADDRESS(ROW()-(COUNTIF(A:A,"TYA")-1),COLUMN())):INDIRECT(ADDRESS(ROW()-1,COLUMN()))),                                    IF(AND(A1554="SVOL",ISNUMBER(FIND(" Govt",C1554))),"", IF(AND(A1554="SVOL",ISNUMBER(FIND(" Index",C1554))),J1554,                                    IF(ISNUMBER(N1554),Q1554*N1554,IF(ISNUMBER(R1554),J1554*R1554," "))))))</f>
        <v xml:space="preserve"> </v>
      </c>
      <c r="AB1554" s="8" t="s">
        <v>4222</v>
      </c>
      <c r="AG1554" s="17" t="s">
        <v>6276</v>
      </c>
    </row>
    <row r="1555" spans="1:33" x14ac:dyDescent="0.35">
      <c r="A1555" t="s">
        <v>1560</v>
      </c>
      <c r="B1555" t="s">
        <v>2953</v>
      </c>
      <c r="C1555" t="s">
        <v>2954</v>
      </c>
      <c r="D1555" t="s">
        <v>2955</v>
      </c>
      <c r="E1555" t="s">
        <v>2956</v>
      </c>
      <c r="G1555" s="1">
        <v>-53535.989337712323</v>
      </c>
      <c r="H1555" s="1">
        <v>8.5567069999999994</v>
      </c>
      <c r="I1555" s="2">
        <v>-458091.77471792832</v>
      </c>
      <c r="J1555" s="3">
        <v>-2.9007404566581672E-3</v>
      </c>
      <c r="K1555" s="4">
        <v>157922358.63999999</v>
      </c>
      <c r="L1555" s="5">
        <v>6850001</v>
      </c>
      <c r="M1555" s="6">
        <v>23.054355560000001</v>
      </c>
      <c r="N1555" s="7" t="str">
        <f>IF(ISNUMBER(_xll.BDP($C1555, "DELTA_MID")),_xll.BDP($C1555, "DELTA_MID")," ")</f>
        <v xml:space="preserve"> </v>
      </c>
      <c r="O1555" s="7" t="str">
        <f>IF(ISNUMBER(N1555),_xll.BDP($C1555, "OPT_UNDL_TICKER")," ")</f>
        <v xml:space="preserve"> </v>
      </c>
      <c r="P1555" s="8" t="str">
        <f>IF(ISNUMBER(N1555),_xll.BDP($C1555, "OPT_UNDL_PX")," ")</f>
        <v xml:space="preserve"> </v>
      </c>
      <c r="Q1555" s="7" t="str">
        <f t="shared" si="24"/>
        <v xml:space="preserve"> </v>
      </c>
      <c r="R1555" s="8" t="str">
        <f>IF(ISNUMBER(_xll.BDP($T1555&amp;" Index","DUR_ADJ_OAS_MID")),_xll.BDP($T1555&amp;" Index","DUR_ADJ_OAS_MID"),IF(ISNUMBER(_xll.BDP($T1555&amp;" Govt","DUR_ADJ_OAS_MID")),_xll.BDP($T1555&amp;" Govt","DUR_ADJ_OAS_MID")," "))</f>
        <v xml:space="preserve"> </v>
      </c>
      <c r="S1555" s="7" t="str">
        <f ca="1">IF(AND(A1554="SVOL",C1554="Cash"),                                     SUM(INDIRECT(ADDRESS(ROW()-(COUNTIF(A:A,"SVOL")),COLUMN())):INDIRECT(ADDRESS(ROW()-1,COLUMN()))),                                    IF(AND(A1555="TYA",C1555="Cash"), SUM(INDIRECT(ADDRESS(ROW()-(COUNTIF(A:A,"TYA")-1),COLUMN())):INDIRECT(ADDRESS(ROW()-1,COLUMN()))),                                    IF(AND(A1555="SVOL",ISNUMBER(FIND(" Govt",C1555))),"", IF(AND(A1555="SVOL",ISNUMBER(FIND(" Index",C1555))),J1555,                                    IF(ISNUMBER(N1555),Q1555*N1555,IF(ISNUMBER(R1555),J1555*R1555," "))))))</f>
        <v xml:space="preserve"> </v>
      </c>
      <c r="AB1555" s="8" t="s">
        <v>4222</v>
      </c>
      <c r="AG1555" s="17" t="s">
        <v>6276</v>
      </c>
    </row>
    <row r="1556" spans="1:33" x14ac:dyDescent="0.35">
      <c r="A1556" t="s">
        <v>1560</v>
      </c>
      <c r="B1556" t="s">
        <v>2957</v>
      </c>
      <c r="C1556" t="s">
        <v>2958</v>
      </c>
      <c r="D1556" t="s">
        <v>2959</v>
      </c>
      <c r="E1556" t="s">
        <v>2960</v>
      </c>
      <c r="G1556" s="1">
        <v>-26107.639978595209</v>
      </c>
      <c r="H1556" s="1">
        <v>47.940393999999998</v>
      </c>
      <c r="I1556" s="2">
        <v>-1251610.546984006</v>
      </c>
      <c r="J1556" s="3">
        <v>-7.9254803294648013E-3</v>
      </c>
      <c r="K1556" s="4">
        <v>157922358.63999999</v>
      </c>
      <c r="L1556" s="5">
        <v>6850001</v>
      </c>
      <c r="M1556" s="6">
        <v>23.054355560000001</v>
      </c>
      <c r="N1556" s="7" t="str">
        <f>IF(ISNUMBER(_xll.BDP($C1556, "DELTA_MID")),_xll.BDP($C1556, "DELTA_MID")," ")</f>
        <v xml:space="preserve"> </v>
      </c>
      <c r="O1556" s="7" t="str">
        <f>IF(ISNUMBER(N1556),_xll.BDP($C1556, "OPT_UNDL_TICKER")," ")</f>
        <v xml:space="preserve"> </v>
      </c>
      <c r="P1556" s="8" t="str">
        <f>IF(ISNUMBER(N1556),_xll.BDP($C1556, "OPT_UNDL_PX")," ")</f>
        <v xml:space="preserve"> </v>
      </c>
      <c r="Q1556" s="7" t="str">
        <f t="shared" si="24"/>
        <v xml:space="preserve"> </v>
      </c>
      <c r="R1556" s="8" t="str">
        <f>IF(ISNUMBER(_xll.BDP($T1556&amp;" Index","DUR_ADJ_OAS_MID")),_xll.BDP($T1556&amp;" Index","DUR_ADJ_OAS_MID"),IF(ISNUMBER(_xll.BDP($T1556&amp;" Govt","DUR_ADJ_OAS_MID")),_xll.BDP($T1556&amp;" Govt","DUR_ADJ_OAS_MID")," "))</f>
        <v xml:space="preserve"> </v>
      </c>
      <c r="S1556" s="7" t="str">
        <f ca="1">IF(AND(A1555="SVOL",C1555="Cash"),                                     SUM(INDIRECT(ADDRESS(ROW()-(COUNTIF(A:A,"SVOL")),COLUMN())):INDIRECT(ADDRESS(ROW()-1,COLUMN()))),                                    IF(AND(A1556="TYA",C1556="Cash"), SUM(INDIRECT(ADDRESS(ROW()-(COUNTIF(A:A,"TYA")-1),COLUMN())):INDIRECT(ADDRESS(ROW()-1,COLUMN()))),                                    IF(AND(A1556="SVOL",ISNUMBER(FIND(" Govt",C1556))),"", IF(AND(A1556="SVOL",ISNUMBER(FIND(" Index",C1556))),J1556,                                    IF(ISNUMBER(N1556),Q1556*N1556,IF(ISNUMBER(R1556),J1556*R1556," "))))))</f>
        <v xml:space="preserve"> </v>
      </c>
      <c r="AB1556" s="8" t="s">
        <v>4222</v>
      </c>
      <c r="AG1556" s="17" t="s">
        <v>6276</v>
      </c>
    </row>
    <row r="1557" spans="1:33" x14ac:dyDescent="0.35">
      <c r="A1557" t="s">
        <v>1560</v>
      </c>
      <c r="B1557" t="s">
        <v>2961</v>
      </c>
      <c r="C1557" t="s">
        <v>2962</v>
      </c>
      <c r="D1557" t="s">
        <v>2963</v>
      </c>
      <c r="E1557" t="s">
        <v>2964</v>
      </c>
      <c r="G1557" s="1">
        <v>-44374.046991016447</v>
      </c>
      <c r="H1557" s="1">
        <v>20.728923999999999</v>
      </c>
      <c r="I1557" s="2">
        <v>-919826.24764920853</v>
      </c>
      <c r="J1557" s="3">
        <v>-5.8245473001454192E-3</v>
      </c>
      <c r="K1557" s="4">
        <v>157922358.63999999</v>
      </c>
      <c r="L1557" s="5">
        <v>6850001</v>
      </c>
      <c r="M1557" s="6">
        <v>23.054355560000001</v>
      </c>
      <c r="N1557" s="7" t="str">
        <f>IF(ISNUMBER(_xll.BDP($C1557, "DELTA_MID")),_xll.BDP($C1557, "DELTA_MID")," ")</f>
        <v xml:space="preserve"> </v>
      </c>
      <c r="O1557" s="7" t="str">
        <f>IF(ISNUMBER(N1557),_xll.BDP($C1557, "OPT_UNDL_TICKER")," ")</f>
        <v xml:space="preserve"> </v>
      </c>
      <c r="P1557" s="8" t="str">
        <f>IF(ISNUMBER(N1557),_xll.BDP($C1557, "OPT_UNDL_PX")," ")</f>
        <v xml:space="preserve"> </v>
      </c>
      <c r="Q1557" s="7" t="str">
        <f t="shared" si="24"/>
        <v xml:space="preserve"> </v>
      </c>
      <c r="R1557" s="8" t="str">
        <f>IF(ISNUMBER(_xll.BDP($T1557&amp;" Index","DUR_ADJ_OAS_MID")),_xll.BDP($T1557&amp;" Index","DUR_ADJ_OAS_MID"),IF(ISNUMBER(_xll.BDP($T1557&amp;" Govt","DUR_ADJ_OAS_MID")),_xll.BDP($T1557&amp;" Govt","DUR_ADJ_OAS_MID")," "))</f>
        <v xml:space="preserve"> </v>
      </c>
      <c r="S1557" s="7" t="str">
        <f ca="1">IF(AND(A1556="SVOL",C1556="Cash"),                                     SUM(INDIRECT(ADDRESS(ROW()-(COUNTIF(A:A,"SVOL")),COLUMN())):INDIRECT(ADDRESS(ROW()-1,COLUMN()))),                                    IF(AND(A1557="TYA",C1557="Cash"), SUM(INDIRECT(ADDRESS(ROW()-(COUNTIF(A:A,"TYA")-1),COLUMN())):INDIRECT(ADDRESS(ROW()-1,COLUMN()))),                                    IF(AND(A1557="SVOL",ISNUMBER(FIND(" Govt",C1557))),"", IF(AND(A1557="SVOL",ISNUMBER(FIND(" Index",C1557))),J1557,                                    IF(ISNUMBER(N1557),Q1557*N1557,IF(ISNUMBER(R1557),J1557*R1557," "))))))</f>
        <v xml:space="preserve"> </v>
      </c>
      <c r="AB1557" s="8" t="s">
        <v>4222</v>
      </c>
      <c r="AG1557" s="17" t="s">
        <v>6276</v>
      </c>
    </row>
    <row r="1558" spans="1:33" x14ac:dyDescent="0.35">
      <c r="A1558" t="s">
        <v>1560</v>
      </c>
      <c r="B1558" t="s">
        <v>2965</v>
      </c>
      <c r="C1558" t="s">
        <v>2966</v>
      </c>
      <c r="D1558" t="s">
        <v>2967</v>
      </c>
      <c r="E1558" t="s">
        <v>2968</v>
      </c>
      <c r="G1558" s="1">
        <v>-57353.145995052422</v>
      </c>
      <c r="H1558" s="1">
        <v>6.2909873999999997</v>
      </c>
      <c r="I1558" s="2">
        <v>-360807.91880523518</v>
      </c>
      <c r="J1558" s="3">
        <v>-2.2847171351317859E-3</v>
      </c>
      <c r="K1558" s="4">
        <v>157922358.63999999</v>
      </c>
      <c r="L1558" s="5">
        <v>6850001</v>
      </c>
      <c r="M1558" s="6">
        <v>23.054355560000001</v>
      </c>
      <c r="N1558" s="7" t="str">
        <f>IF(ISNUMBER(_xll.BDP($C1558, "DELTA_MID")),_xll.BDP($C1558, "DELTA_MID")," ")</f>
        <v xml:space="preserve"> </v>
      </c>
      <c r="O1558" s="7" t="str">
        <f>IF(ISNUMBER(N1558),_xll.BDP($C1558, "OPT_UNDL_TICKER")," ")</f>
        <v xml:space="preserve"> </v>
      </c>
      <c r="P1558" s="8" t="str">
        <f>IF(ISNUMBER(N1558),_xll.BDP($C1558, "OPT_UNDL_PX")," ")</f>
        <v xml:space="preserve"> </v>
      </c>
      <c r="Q1558" s="7" t="str">
        <f t="shared" si="24"/>
        <v xml:space="preserve"> </v>
      </c>
      <c r="R1558" s="8" t="str">
        <f>IF(ISNUMBER(_xll.BDP($T1558&amp;" Index","DUR_ADJ_OAS_MID")),_xll.BDP($T1558&amp;" Index","DUR_ADJ_OAS_MID"),IF(ISNUMBER(_xll.BDP($T1558&amp;" Govt","DUR_ADJ_OAS_MID")),_xll.BDP($T1558&amp;" Govt","DUR_ADJ_OAS_MID")," "))</f>
        <v xml:space="preserve"> </v>
      </c>
      <c r="S1558" s="7" t="str">
        <f ca="1">IF(AND(A1557="SVOL",C1557="Cash"),                                     SUM(INDIRECT(ADDRESS(ROW()-(COUNTIF(A:A,"SVOL")),COLUMN())):INDIRECT(ADDRESS(ROW()-1,COLUMN()))),                                    IF(AND(A1558="TYA",C1558="Cash"), SUM(INDIRECT(ADDRESS(ROW()-(COUNTIF(A:A,"TYA")-1),COLUMN())):INDIRECT(ADDRESS(ROW()-1,COLUMN()))),                                    IF(AND(A1558="SVOL",ISNUMBER(FIND(" Govt",C1558))),"", IF(AND(A1558="SVOL",ISNUMBER(FIND(" Index",C1558))),J1558,                                    IF(ISNUMBER(N1558),Q1558*N1558,IF(ISNUMBER(R1558),J1558*R1558," "))))))</f>
        <v xml:space="preserve"> </v>
      </c>
      <c r="AB1558" s="8" t="s">
        <v>4222</v>
      </c>
      <c r="AG1558" s="17" t="s">
        <v>6276</v>
      </c>
    </row>
    <row r="1559" spans="1:33" x14ac:dyDescent="0.35">
      <c r="A1559" t="s">
        <v>1560</v>
      </c>
      <c r="B1559" t="s">
        <v>2969</v>
      </c>
      <c r="C1559" t="s">
        <v>2970</v>
      </c>
      <c r="D1559" t="s">
        <v>2971</v>
      </c>
      <c r="E1559" t="s">
        <v>2972</v>
      </c>
      <c r="G1559" s="1">
        <v>-49601.322754832538</v>
      </c>
      <c r="H1559" s="1">
        <v>10.072684000000001</v>
      </c>
      <c r="I1559" s="2">
        <v>-499618.45009143761</v>
      </c>
      <c r="J1559" s="3">
        <v>-3.1636967329646362E-3</v>
      </c>
      <c r="K1559" s="4">
        <v>157922358.63999999</v>
      </c>
      <c r="L1559" s="5">
        <v>6850001</v>
      </c>
      <c r="M1559" s="6">
        <v>23.054355560000001</v>
      </c>
      <c r="N1559" s="7" t="str">
        <f>IF(ISNUMBER(_xll.BDP($C1559, "DELTA_MID")),_xll.BDP($C1559, "DELTA_MID")," ")</f>
        <v xml:space="preserve"> </v>
      </c>
      <c r="O1559" s="7" t="str">
        <f>IF(ISNUMBER(N1559),_xll.BDP($C1559, "OPT_UNDL_TICKER")," ")</f>
        <v xml:space="preserve"> </v>
      </c>
      <c r="P1559" s="8" t="str">
        <f>IF(ISNUMBER(N1559),_xll.BDP($C1559, "OPT_UNDL_PX")," ")</f>
        <v xml:space="preserve"> </v>
      </c>
      <c r="Q1559" s="7" t="str">
        <f t="shared" si="24"/>
        <v xml:space="preserve"> </v>
      </c>
      <c r="R1559" s="8" t="str">
        <f>IF(ISNUMBER(_xll.BDP($T1559&amp;" Index","DUR_ADJ_OAS_MID")),_xll.BDP($T1559&amp;" Index","DUR_ADJ_OAS_MID"),IF(ISNUMBER(_xll.BDP($T1559&amp;" Govt","DUR_ADJ_OAS_MID")),_xll.BDP($T1559&amp;" Govt","DUR_ADJ_OAS_MID")," "))</f>
        <v xml:space="preserve"> </v>
      </c>
      <c r="S1559" s="7" t="str">
        <f ca="1">IF(AND(A1558="SVOL",C1558="Cash"),                                     SUM(INDIRECT(ADDRESS(ROW()-(COUNTIF(A:A,"SVOL")),COLUMN())):INDIRECT(ADDRESS(ROW()-1,COLUMN()))),                                    IF(AND(A1559="TYA",C1559="Cash"), SUM(INDIRECT(ADDRESS(ROW()-(COUNTIF(A:A,"TYA")-1),COLUMN())):INDIRECT(ADDRESS(ROW()-1,COLUMN()))),                                    IF(AND(A1559="SVOL",ISNUMBER(FIND(" Govt",C1559))),"", IF(AND(A1559="SVOL",ISNUMBER(FIND(" Index",C1559))),J1559,                                    IF(ISNUMBER(N1559),Q1559*N1559,IF(ISNUMBER(R1559),J1559*R1559," "))))))</f>
        <v xml:space="preserve"> </v>
      </c>
      <c r="AB1559" s="8" t="s">
        <v>4222</v>
      </c>
      <c r="AG1559" s="17" t="s">
        <v>6276</v>
      </c>
    </row>
    <row r="1560" spans="1:33" x14ac:dyDescent="0.35">
      <c r="A1560" t="s">
        <v>1560</v>
      </c>
      <c r="B1560" t="s">
        <v>2973</v>
      </c>
      <c r="C1560" t="s">
        <v>2974</v>
      </c>
      <c r="D1560" t="s">
        <v>2975</v>
      </c>
      <c r="E1560" t="s">
        <v>2976</v>
      </c>
      <c r="G1560" s="1">
        <v>-2412.1466780615001</v>
      </c>
      <c r="H1560" s="1">
        <v>34.207799000000001</v>
      </c>
      <c r="I1560" s="2">
        <v>-82514.228721645486</v>
      </c>
      <c r="J1560" s="3">
        <v>-5.2249871032983384E-4</v>
      </c>
      <c r="K1560" s="4">
        <v>157922358.63999999</v>
      </c>
      <c r="L1560" s="5">
        <v>6850001</v>
      </c>
      <c r="M1560" s="6">
        <v>23.054355560000001</v>
      </c>
      <c r="N1560" s="7" t="str">
        <f>IF(ISNUMBER(_xll.BDP($C1560, "DELTA_MID")),_xll.BDP($C1560, "DELTA_MID")," ")</f>
        <v xml:space="preserve"> </v>
      </c>
      <c r="O1560" s="7" t="str">
        <f>IF(ISNUMBER(N1560),_xll.BDP($C1560, "OPT_UNDL_TICKER")," ")</f>
        <v xml:space="preserve"> </v>
      </c>
      <c r="P1560" s="8" t="str">
        <f>IF(ISNUMBER(N1560),_xll.BDP($C1560, "OPT_UNDL_PX")," ")</f>
        <v xml:space="preserve"> </v>
      </c>
      <c r="Q1560" s="7" t="str">
        <f t="shared" si="24"/>
        <v xml:space="preserve"> </v>
      </c>
      <c r="R1560" s="8" t="str">
        <f>IF(ISNUMBER(_xll.BDP($T1560&amp;" Index","DUR_ADJ_OAS_MID")),_xll.BDP($T1560&amp;" Index","DUR_ADJ_OAS_MID"),IF(ISNUMBER(_xll.BDP($T1560&amp;" Govt","DUR_ADJ_OAS_MID")),_xll.BDP($T1560&amp;" Govt","DUR_ADJ_OAS_MID")," "))</f>
        <v xml:space="preserve"> </v>
      </c>
      <c r="S1560" s="7" t="str">
        <f ca="1">IF(AND(A1559="SVOL",C1559="Cash"),                                     SUM(INDIRECT(ADDRESS(ROW()-(COUNTIF(A:A,"SVOL")),COLUMN())):INDIRECT(ADDRESS(ROW()-1,COLUMN()))),                                    IF(AND(A1560="TYA",C1560="Cash"), SUM(INDIRECT(ADDRESS(ROW()-(COUNTIF(A:A,"TYA")-1),COLUMN())):INDIRECT(ADDRESS(ROW()-1,COLUMN()))),                                    IF(AND(A1560="SVOL",ISNUMBER(FIND(" Govt",C1560))),"", IF(AND(A1560="SVOL",ISNUMBER(FIND(" Index",C1560))),J1560,                                    IF(ISNUMBER(N1560),Q1560*N1560,IF(ISNUMBER(R1560),J1560*R1560," "))))))</f>
        <v xml:space="preserve"> </v>
      </c>
      <c r="AB1560" s="8" t="s">
        <v>4222</v>
      </c>
      <c r="AG1560" s="17" t="s">
        <v>6276</v>
      </c>
    </row>
    <row r="1561" spans="1:33" x14ac:dyDescent="0.35">
      <c r="A1561" t="s">
        <v>1560</v>
      </c>
      <c r="B1561" t="s">
        <v>2977</v>
      </c>
      <c r="C1561" t="s">
        <v>2978</v>
      </c>
      <c r="D1561" t="s">
        <v>2979</v>
      </c>
      <c r="E1561" t="s">
        <v>2980</v>
      </c>
      <c r="G1561" s="1">
        <v>-12417.095012324529</v>
      </c>
      <c r="H1561" s="1">
        <v>37.36027</v>
      </c>
      <c r="I1561" s="2">
        <v>-463906.02227609768</v>
      </c>
      <c r="J1561" s="3">
        <v>-2.9375575838100189E-3</v>
      </c>
      <c r="K1561" s="4">
        <v>157922358.63999999</v>
      </c>
      <c r="L1561" s="5">
        <v>6850001</v>
      </c>
      <c r="M1561" s="6">
        <v>23.054355560000001</v>
      </c>
      <c r="N1561" s="7" t="str">
        <f>IF(ISNUMBER(_xll.BDP($C1561, "DELTA_MID")),_xll.BDP($C1561, "DELTA_MID")," ")</f>
        <v xml:space="preserve"> </v>
      </c>
      <c r="O1561" s="7" t="str">
        <f>IF(ISNUMBER(N1561),_xll.BDP($C1561, "OPT_UNDL_TICKER")," ")</f>
        <v xml:space="preserve"> </v>
      </c>
      <c r="P1561" s="8" t="str">
        <f>IF(ISNUMBER(N1561),_xll.BDP($C1561, "OPT_UNDL_PX")," ")</f>
        <v xml:space="preserve"> </v>
      </c>
      <c r="Q1561" s="7" t="str">
        <f t="shared" si="24"/>
        <v xml:space="preserve"> </v>
      </c>
      <c r="R1561" s="8" t="str">
        <f>IF(ISNUMBER(_xll.BDP($T1561&amp;" Index","DUR_ADJ_OAS_MID")),_xll.BDP($T1561&amp;" Index","DUR_ADJ_OAS_MID"),IF(ISNUMBER(_xll.BDP($T1561&amp;" Govt","DUR_ADJ_OAS_MID")),_xll.BDP($T1561&amp;" Govt","DUR_ADJ_OAS_MID")," "))</f>
        <v xml:space="preserve"> </v>
      </c>
      <c r="S1561" s="7" t="str">
        <f ca="1">IF(AND(A1560="SVOL",C1560="Cash"),                                     SUM(INDIRECT(ADDRESS(ROW()-(COUNTIF(A:A,"SVOL")),COLUMN())):INDIRECT(ADDRESS(ROW()-1,COLUMN()))),                                    IF(AND(A1561="TYA",C1561="Cash"), SUM(INDIRECT(ADDRESS(ROW()-(COUNTIF(A:A,"TYA")-1),COLUMN())):INDIRECT(ADDRESS(ROW()-1,COLUMN()))),                                    IF(AND(A1561="SVOL",ISNUMBER(FIND(" Govt",C1561))),"", IF(AND(A1561="SVOL",ISNUMBER(FIND(" Index",C1561))),J1561,                                    IF(ISNUMBER(N1561),Q1561*N1561,IF(ISNUMBER(R1561),J1561*R1561," "))))))</f>
        <v xml:space="preserve"> </v>
      </c>
      <c r="AB1561" s="8" t="s">
        <v>4222</v>
      </c>
      <c r="AG1561" s="17" t="s">
        <v>6276</v>
      </c>
    </row>
    <row r="1562" spans="1:33" x14ac:dyDescent="0.35">
      <c r="A1562" t="s">
        <v>1560</v>
      </c>
      <c r="B1562" t="s">
        <v>2981</v>
      </c>
      <c r="C1562" t="s">
        <v>2982</v>
      </c>
      <c r="D1562" t="s">
        <v>2983</v>
      </c>
      <c r="E1562" t="s">
        <v>2984</v>
      </c>
      <c r="G1562" s="1">
        <v>-4547.1232056653107</v>
      </c>
      <c r="H1562" s="1">
        <v>20.614750000000001</v>
      </c>
      <c r="I1562" s="2">
        <v>-93737.808103988951</v>
      </c>
      <c r="J1562" s="3">
        <v>-5.9356894686251346E-4</v>
      </c>
      <c r="K1562" s="4">
        <v>157922358.63999999</v>
      </c>
      <c r="L1562" s="5">
        <v>6850001</v>
      </c>
      <c r="M1562" s="6">
        <v>23.054355560000001</v>
      </c>
      <c r="N1562" s="7" t="str">
        <f>IF(ISNUMBER(_xll.BDP($C1562, "DELTA_MID")),_xll.BDP($C1562, "DELTA_MID")," ")</f>
        <v xml:space="preserve"> </v>
      </c>
      <c r="O1562" s="7" t="str">
        <f>IF(ISNUMBER(N1562),_xll.BDP($C1562, "OPT_UNDL_TICKER")," ")</f>
        <v xml:space="preserve"> </v>
      </c>
      <c r="P1562" s="8" t="str">
        <f>IF(ISNUMBER(N1562),_xll.BDP($C1562, "OPT_UNDL_PX")," ")</f>
        <v xml:space="preserve"> </v>
      </c>
      <c r="Q1562" s="7" t="str">
        <f t="shared" si="24"/>
        <v xml:space="preserve"> </v>
      </c>
      <c r="R1562" s="8" t="str">
        <f>IF(ISNUMBER(_xll.BDP($T1562&amp;" Index","DUR_ADJ_OAS_MID")),_xll.BDP($T1562&amp;" Index","DUR_ADJ_OAS_MID"),IF(ISNUMBER(_xll.BDP($T1562&amp;" Govt","DUR_ADJ_OAS_MID")),_xll.BDP($T1562&amp;" Govt","DUR_ADJ_OAS_MID")," "))</f>
        <v xml:space="preserve"> </v>
      </c>
      <c r="S1562" s="7" t="str">
        <f ca="1">IF(AND(A1561="SVOL",C1561="Cash"),                                     SUM(INDIRECT(ADDRESS(ROW()-(COUNTIF(A:A,"SVOL")),COLUMN())):INDIRECT(ADDRESS(ROW()-1,COLUMN()))),                                    IF(AND(A1562="TYA",C1562="Cash"), SUM(INDIRECT(ADDRESS(ROW()-(COUNTIF(A:A,"TYA")-1),COLUMN())):INDIRECT(ADDRESS(ROW()-1,COLUMN()))),                                    IF(AND(A1562="SVOL",ISNUMBER(FIND(" Govt",C1562))),"", IF(AND(A1562="SVOL",ISNUMBER(FIND(" Index",C1562))),J1562,                                    IF(ISNUMBER(N1562),Q1562*N1562,IF(ISNUMBER(R1562),J1562*R1562," "))))))</f>
        <v xml:space="preserve"> </v>
      </c>
      <c r="AB1562" s="8" t="s">
        <v>4222</v>
      </c>
      <c r="AG1562" s="17" t="s">
        <v>6276</v>
      </c>
    </row>
    <row r="1563" spans="1:33" x14ac:dyDescent="0.35">
      <c r="A1563" t="s">
        <v>1560</v>
      </c>
      <c r="B1563" t="s">
        <v>2985</v>
      </c>
      <c r="C1563" t="s">
        <v>2986</v>
      </c>
      <c r="D1563" t="s">
        <v>2987</v>
      </c>
      <c r="E1563" t="s">
        <v>2988</v>
      </c>
      <c r="G1563" s="1">
        <v>-8571.1995144991761</v>
      </c>
      <c r="H1563" s="1">
        <v>25.302226999999998</v>
      </c>
      <c r="I1563" s="2">
        <v>-216870.43577814789</v>
      </c>
      <c r="J1563" s="3">
        <v>-1.3732725223065221E-3</v>
      </c>
      <c r="K1563" s="4">
        <v>157922358.63999999</v>
      </c>
      <c r="L1563" s="5">
        <v>6850001</v>
      </c>
      <c r="M1563" s="6">
        <v>23.054355560000001</v>
      </c>
      <c r="N1563" s="7" t="str">
        <f>IF(ISNUMBER(_xll.BDP($C1563, "DELTA_MID")),_xll.BDP($C1563, "DELTA_MID")," ")</f>
        <v xml:space="preserve"> </v>
      </c>
      <c r="O1563" s="7" t="str">
        <f>IF(ISNUMBER(N1563),_xll.BDP($C1563, "OPT_UNDL_TICKER")," ")</f>
        <v xml:space="preserve"> </v>
      </c>
      <c r="P1563" s="8" t="str">
        <f>IF(ISNUMBER(N1563),_xll.BDP($C1563, "OPT_UNDL_PX")," ")</f>
        <v xml:space="preserve"> </v>
      </c>
      <c r="Q1563" s="7" t="str">
        <f t="shared" si="24"/>
        <v xml:space="preserve"> </v>
      </c>
      <c r="R1563" s="8" t="str">
        <f>IF(ISNUMBER(_xll.BDP($T1563&amp;" Index","DUR_ADJ_OAS_MID")),_xll.BDP($T1563&amp;" Index","DUR_ADJ_OAS_MID"),IF(ISNUMBER(_xll.BDP($T1563&amp;" Govt","DUR_ADJ_OAS_MID")),_xll.BDP($T1563&amp;" Govt","DUR_ADJ_OAS_MID")," "))</f>
        <v xml:space="preserve"> </v>
      </c>
      <c r="S1563" s="7" t="str">
        <f ca="1">IF(AND(A1562="SVOL",C1562="Cash"),                                     SUM(INDIRECT(ADDRESS(ROW()-(COUNTIF(A:A,"SVOL")),COLUMN())):INDIRECT(ADDRESS(ROW()-1,COLUMN()))),                                    IF(AND(A1563="TYA",C1563="Cash"), SUM(INDIRECT(ADDRESS(ROW()-(COUNTIF(A:A,"TYA")-1),COLUMN())):INDIRECT(ADDRESS(ROW()-1,COLUMN()))),                                    IF(AND(A1563="SVOL",ISNUMBER(FIND(" Govt",C1563))),"", IF(AND(A1563="SVOL",ISNUMBER(FIND(" Index",C1563))),J1563,                                    IF(ISNUMBER(N1563),Q1563*N1563,IF(ISNUMBER(R1563),J1563*R1563," "))))))</f>
        <v xml:space="preserve"> </v>
      </c>
      <c r="AB1563" s="8" t="s">
        <v>4222</v>
      </c>
      <c r="AG1563" s="17" t="s">
        <v>6276</v>
      </c>
    </row>
    <row r="1564" spans="1:33" x14ac:dyDescent="0.35">
      <c r="A1564" t="s">
        <v>1560</v>
      </c>
      <c r="B1564" t="s">
        <v>2989</v>
      </c>
      <c r="C1564" t="s">
        <v>2990</v>
      </c>
      <c r="D1564" t="s">
        <v>2991</v>
      </c>
      <c r="E1564" t="s">
        <v>2992</v>
      </c>
      <c r="G1564" s="1">
        <v>-3082.0809818175271</v>
      </c>
      <c r="H1564" s="1">
        <v>26.088759</v>
      </c>
      <c r="I1564" s="2">
        <v>-80407.667953120836</v>
      </c>
      <c r="J1564" s="3">
        <v>-5.0915949233267378E-4</v>
      </c>
      <c r="K1564" s="4">
        <v>157922358.63999999</v>
      </c>
      <c r="L1564" s="5">
        <v>6850001</v>
      </c>
      <c r="M1564" s="6">
        <v>23.054355560000001</v>
      </c>
      <c r="N1564" s="7" t="str">
        <f>IF(ISNUMBER(_xll.BDP($C1564, "DELTA_MID")),_xll.BDP($C1564, "DELTA_MID")," ")</f>
        <v xml:space="preserve"> </v>
      </c>
      <c r="O1564" s="7" t="str">
        <f>IF(ISNUMBER(N1564),_xll.BDP($C1564, "OPT_UNDL_TICKER")," ")</f>
        <v xml:space="preserve"> </v>
      </c>
      <c r="P1564" s="8" t="str">
        <f>IF(ISNUMBER(N1564),_xll.BDP($C1564, "OPT_UNDL_PX")," ")</f>
        <v xml:space="preserve"> </v>
      </c>
      <c r="Q1564" s="7" t="str">
        <f t="shared" si="24"/>
        <v xml:space="preserve"> </v>
      </c>
      <c r="R1564" s="8" t="str">
        <f>IF(ISNUMBER(_xll.BDP($T1564&amp;" Index","DUR_ADJ_OAS_MID")),_xll.BDP($T1564&amp;" Index","DUR_ADJ_OAS_MID"),IF(ISNUMBER(_xll.BDP($T1564&amp;" Govt","DUR_ADJ_OAS_MID")),_xll.BDP($T1564&amp;" Govt","DUR_ADJ_OAS_MID")," "))</f>
        <v xml:space="preserve"> </v>
      </c>
      <c r="S1564" s="7" t="str">
        <f ca="1">IF(AND(A1563="SVOL",C1563="Cash"),                                     SUM(INDIRECT(ADDRESS(ROW()-(COUNTIF(A:A,"SVOL")),COLUMN())):INDIRECT(ADDRESS(ROW()-1,COLUMN()))),                                    IF(AND(A1564="TYA",C1564="Cash"), SUM(INDIRECT(ADDRESS(ROW()-(COUNTIF(A:A,"TYA")-1),COLUMN())):INDIRECT(ADDRESS(ROW()-1,COLUMN()))),                                    IF(AND(A1564="SVOL",ISNUMBER(FIND(" Govt",C1564))),"", IF(AND(A1564="SVOL",ISNUMBER(FIND(" Index",C1564))),J1564,                                    IF(ISNUMBER(N1564),Q1564*N1564,IF(ISNUMBER(R1564),J1564*R1564," "))))))</f>
        <v xml:space="preserve"> </v>
      </c>
      <c r="AB1564" s="8" t="s">
        <v>4222</v>
      </c>
      <c r="AG1564" s="17" t="s">
        <v>6276</v>
      </c>
    </row>
    <row r="1565" spans="1:33" x14ac:dyDescent="0.35">
      <c r="A1565" t="s">
        <v>1560</v>
      </c>
      <c r="B1565" t="s">
        <v>2993</v>
      </c>
      <c r="C1565" t="s">
        <v>2994</v>
      </c>
      <c r="D1565" t="s">
        <v>2995</v>
      </c>
      <c r="E1565" t="s">
        <v>2996</v>
      </c>
      <c r="G1565" s="1">
        <v>-27001.737238136138</v>
      </c>
      <c r="H1565" s="1">
        <v>12.064386000000001</v>
      </c>
      <c r="I1565" s="2">
        <v>-325759.38071144832</v>
      </c>
      <c r="J1565" s="3">
        <v>-2.062781885458346E-3</v>
      </c>
      <c r="K1565" s="4">
        <v>157922358.63999999</v>
      </c>
      <c r="L1565" s="5">
        <v>6850001</v>
      </c>
      <c r="M1565" s="6">
        <v>23.054355560000001</v>
      </c>
      <c r="N1565" s="7" t="str">
        <f>IF(ISNUMBER(_xll.BDP($C1565, "DELTA_MID")),_xll.BDP($C1565, "DELTA_MID")," ")</f>
        <v xml:space="preserve"> </v>
      </c>
      <c r="O1565" s="7" t="str">
        <f>IF(ISNUMBER(N1565),_xll.BDP($C1565, "OPT_UNDL_TICKER")," ")</f>
        <v xml:space="preserve"> </v>
      </c>
      <c r="P1565" s="8" t="str">
        <f>IF(ISNUMBER(N1565),_xll.BDP($C1565, "OPT_UNDL_PX")," ")</f>
        <v xml:space="preserve"> </v>
      </c>
      <c r="Q1565" s="7" t="str">
        <f t="shared" si="24"/>
        <v xml:space="preserve"> </v>
      </c>
      <c r="R1565" s="8" t="str">
        <f>IF(ISNUMBER(_xll.BDP($T1565&amp;" Index","DUR_ADJ_OAS_MID")),_xll.BDP($T1565&amp;" Index","DUR_ADJ_OAS_MID"),IF(ISNUMBER(_xll.BDP($T1565&amp;" Govt","DUR_ADJ_OAS_MID")),_xll.BDP($T1565&amp;" Govt","DUR_ADJ_OAS_MID")," "))</f>
        <v xml:space="preserve"> </v>
      </c>
      <c r="S1565" s="7" t="str">
        <f ca="1">IF(AND(A1564="SVOL",C1564="Cash"),                                     SUM(INDIRECT(ADDRESS(ROW()-(COUNTIF(A:A,"SVOL")),COLUMN())):INDIRECT(ADDRESS(ROW()-1,COLUMN()))),                                    IF(AND(A1565="TYA",C1565="Cash"), SUM(INDIRECT(ADDRESS(ROW()-(COUNTIF(A:A,"TYA")-1),COLUMN())):INDIRECT(ADDRESS(ROW()-1,COLUMN()))),                                    IF(AND(A1565="SVOL",ISNUMBER(FIND(" Govt",C1565))),"", IF(AND(A1565="SVOL",ISNUMBER(FIND(" Index",C1565))),J1565,                                    IF(ISNUMBER(N1565),Q1565*N1565,IF(ISNUMBER(R1565),J1565*R1565," "))))))</f>
        <v xml:space="preserve"> </v>
      </c>
      <c r="AB1565" s="8" t="s">
        <v>4222</v>
      </c>
      <c r="AG1565" s="17" t="s">
        <v>6276</v>
      </c>
    </row>
    <row r="1566" spans="1:33" x14ac:dyDescent="0.35">
      <c r="A1566" t="s">
        <v>1560</v>
      </c>
      <c r="B1566" t="s">
        <v>2997</v>
      </c>
      <c r="C1566" t="s">
        <v>2998</v>
      </c>
      <c r="D1566" t="s">
        <v>2999</v>
      </c>
      <c r="E1566" t="s">
        <v>3000</v>
      </c>
      <c r="G1566" s="1">
        <v>-548.59253281832889</v>
      </c>
      <c r="H1566" s="1">
        <v>161.17563000000001</v>
      </c>
      <c r="I1566" s="2">
        <v>-88419.74709028982</v>
      </c>
      <c r="J1566" s="3">
        <v>-5.5989378484304169E-4</v>
      </c>
      <c r="K1566" s="4">
        <v>157922358.63999999</v>
      </c>
      <c r="L1566" s="5">
        <v>6850001</v>
      </c>
      <c r="M1566" s="6">
        <v>23.054355560000001</v>
      </c>
      <c r="N1566" s="7" t="str">
        <f>IF(ISNUMBER(_xll.BDP($C1566, "DELTA_MID")),_xll.BDP($C1566, "DELTA_MID")," ")</f>
        <v xml:space="preserve"> </v>
      </c>
      <c r="O1566" s="7" t="str">
        <f>IF(ISNUMBER(N1566),_xll.BDP($C1566, "OPT_UNDL_TICKER")," ")</f>
        <v xml:space="preserve"> </v>
      </c>
      <c r="P1566" s="8" t="str">
        <f>IF(ISNUMBER(N1566),_xll.BDP($C1566, "OPT_UNDL_PX")," ")</f>
        <v xml:space="preserve"> </v>
      </c>
      <c r="Q1566" s="7" t="str">
        <f t="shared" si="24"/>
        <v xml:space="preserve"> </v>
      </c>
      <c r="R1566" s="8" t="str">
        <f>IF(ISNUMBER(_xll.BDP($T1566&amp;" Index","DUR_ADJ_OAS_MID")),_xll.BDP($T1566&amp;" Index","DUR_ADJ_OAS_MID"),IF(ISNUMBER(_xll.BDP($T1566&amp;" Govt","DUR_ADJ_OAS_MID")),_xll.BDP($T1566&amp;" Govt","DUR_ADJ_OAS_MID")," "))</f>
        <v xml:space="preserve"> </v>
      </c>
      <c r="S1566" s="7" t="str">
        <f ca="1">IF(AND(A1565="SVOL",C1565="Cash"),                                     SUM(INDIRECT(ADDRESS(ROW()-(COUNTIF(A:A,"SVOL")),COLUMN())):INDIRECT(ADDRESS(ROW()-1,COLUMN()))),                                    IF(AND(A1566="TYA",C1566="Cash"), SUM(INDIRECT(ADDRESS(ROW()-(COUNTIF(A:A,"TYA")-1),COLUMN())):INDIRECT(ADDRESS(ROW()-1,COLUMN()))),                                    IF(AND(A1566="SVOL",ISNUMBER(FIND(" Govt",C1566))),"", IF(AND(A1566="SVOL",ISNUMBER(FIND(" Index",C1566))),J1566,                                    IF(ISNUMBER(N1566),Q1566*N1566,IF(ISNUMBER(R1566),J1566*R1566," "))))))</f>
        <v xml:space="preserve"> </v>
      </c>
      <c r="AB1566" s="8" t="s">
        <v>4222</v>
      </c>
      <c r="AG1566" s="17" t="s">
        <v>6276</v>
      </c>
    </row>
    <row r="1567" spans="1:33" x14ac:dyDescent="0.35">
      <c r="A1567" t="s">
        <v>1560</v>
      </c>
      <c r="B1567" t="s">
        <v>3001</v>
      </c>
      <c r="C1567" t="s">
        <v>3002</v>
      </c>
      <c r="D1567" t="s">
        <v>3003</v>
      </c>
      <c r="E1567" t="s">
        <v>3004</v>
      </c>
      <c r="G1567" s="1">
        <v>-11559.400284064899</v>
      </c>
      <c r="H1567" s="1">
        <v>15.166112999999999</v>
      </c>
      <c r="I1567" s="2">
        <v>-175311.1709203604</v>
      </c>
      <c r="J1567" s="3">
        <v>-1.1101098820338669E-3</v>
      </c>
      <c r="K1567" s="4">
        <v>157922358.63999999</v>
      </c>
      <c r="L1567" s="5">
        <v>6850001</v>
      </c>
      <c r="M1567" s="6">
        <v>23.054355560000001</v>
      </c>
      <c r="N1567" s="7" t="str">
        <f>IF(ISNUMBER(_xll.BDP($C1567, "DELTA_MID")),_xll.BDP($C1567, "DELTA_MID")," ")</f>
        <v xml:space="preserve"> </v>
      </c>
      <c r="O1567" s="7" t="str">
        <f>IF(ISNUMBER(N1567),_xll.BDP($C1567, "OPT_UNDL_TICKER")," ")</f>
        <v xml:space="preserve"> </v>
      </c>
      <c r="P1567" s="8" t="str">
        <f>IF(ISNUMBER(N1567),_xll.BDP($C1567, "OPT_UNDL_PX")," ")</f>
        <v xml:space="preserve"> </v>
      </c>
      <c r="Q1567" s="7" t="str">
        <f t="shared" si="24"/>
        <v xml:space="preserve"> </v>
      </c>
      <c r="R1567" s="8" t="str">
        <f>IF(ISNUMBER(_xll.BDP($T1567&amp;" Index","DUR_ADJ_OAS_MID")),_xll.BDP($T1567&amp;" Index","DUR_ADJ_OAS_MID"),IF(ISNUMBER(_xll.BDP($T1567&amp;" Govt","DUR_ADJ_OAS_MID")),_xll.BDP($T1567&amp;" Govt","DUR_ADJ_OAS_MID")," "))</f>
        <v xml:space="preserve"> </v>
      </c>
      <c r="S1567" s="7" t="str">
        <f ca="1">IF(AND(A1566="SVOL",C1566="Cash"),                                     SUM(INDIRECT(ADDRESS(ROW()-(COUNTIF(A:A,"SVOL")),COLUMN())):INDIRECT(ADDRESS(ROW()-1,COLUMN()))),                                    IF(AND(A1567="TYA",C1567="Cash"), SUM(INDIRECT(ADDRESS(ROW()-(COUNTIF(A:A,"TYA")-1),COLUMN())):INDIRECT(ADDRESS(ROW()-1,COLUMN()))),                                    IF(AND(A1567="SVOL",ISNUMBER(FIND(" Govt",C1567))),"", IF(AND(A1567="SVOL",ISNUMBER(FIND(" Index",C1567))),J1567,                                    IF(ISNUMBER(N1567),Q1567*N1567,IF(ISNUMBER(R1567),J1567*R1567," "))))))</f>
        <v xml:space="preserve"> </v>
      </c>
      <c r="AB1567" s="8" t="s">
        <v>4222</v>
      </c>
      <c r="AG1567" s="17" t="s">
        <v>6276</v>
      </c>
    </row>
    <row r="1568" spans="1:33" x14ac:dyDescent="0.35">
      <c r="A1568" t="s">
        <v>1560</v>
      </c>
      <c r="B1568" t="s">
        <v>3005</v>
      </c>
      <c r="C1568" t="s">
        <v>3006</v>
      </c>
      <c r="D1568" t="s">
        <v>3007</v>
      </c>
      <c r="E1568" t="s">
        <v>3008</v>
      </c>
      <c r="G1568" s="1">
        <v>-3974.2623186594419</v>
      </c>
      <c r="H1568" s="1">
        <v>21.851635000000002</v>
      </c>
      <c r="I1568" s="2">
        <v>-86844.129581599816</v>
      </c>
      <c r="J1568" s="3">
        <v>-5.4991661934058241E-4</v>
      </c>
      <c r="K1568" s="4">
        <v>157922358.63999999</v>
      </c>
      <c r="L1568" s="5">
        <v>6850001</v>
      </c>
      <c r="M1568" s="6">
        <v>23.054355560000001</v>
      </c>
      <c r="N1568" s="7" t="str">
        <f>IF(ISNUMBER(_xll.BDP($C1568, "DELTA_MID")),_xll.BDP($C1568, "DELTA_MID")," ")</f>
        <v xml:space="preserve"> </v>
      </c>
      <c r="O1568" s="7" t="str">
        <f>IF(ISNUMBER(N1568),_xll.BDP($C1568, "OPT_UNDL_TICKER")," ")</f>
        <v xml:space="preserve"> </v>
      </c>
      <c r="P1568" s="8" t="str">
        <f>IF(ISNUMBER(N1568),_xll.BDP($C1568, "OPT_UNDL_PX")," ")</f>
        <v xml:space="preserve"> </v>
      </c>
      <c r="Q1568" s="7" t="str">
        <f t="shared" si="24"/>
        <v xml:space="preserve"> </v>
      </c>
      <c r="R1568" s="8" t="str">
        <f>IF(ISNUMBER(_xll.BDP($T1568&amp;" Index","DUR_ADJ_OAS_MID")),_xll.BDP($T1568&amp;" Index","DUR_ADJ_OAS_MID"),IF(ISNUMBER(_xll.BDP($T1568&amp;" Govt","DUR_ADJ_OAS_MID")),_xll.BDP($T1568&amp;" Govt","DUR_ADJ_OAS_MID")," "))</f>
        <v xml:space="preserve"> </v>
      </c>
      <c r="S1568" s="7" t="str">
        <f ca="1">IF(AND(A1567="SVOL",C1567="Cash"),                                     SUM(INDIRECT(ADDRESS(ROW()-(COUNTIF(A:A,"SVOL")),COLUMN())):INDIRECT(ADDRESS(ROW()-1,COLUMN()))),                                    IF(AND(A1568="TYA",C1568="Cash"), SUM(INDIRECT(ADDRESS(ROW()-(COUNTIF(A:A,"TYA")-1),COLUMN())):INDIRECT(ADDRESS(ROW()-1,COLUMN()))),                                    IF(AND(A1568="SVOL",ISNUMBER(FIND(" Govt",C1568))),"", IF(AND(A1568="SVOL",ISNUMBER(FIND(" Index",C1568))),J1568,                                    IF(ISNUMBER(N1568),Q1568*N1568,IF(ISNUMBER(R1568),J1568*R1568," "))))))</f>
        <v xml:space="preserve"> </v>
      </c>
      <c r="AB1568" s="8" t="s">
        <v>4222</v>
      </c>
      <c r="AG1568" s="17" t="s">
        <v>6276</v>
      </c>
    </row>
    <row r="1569" spans="1:33" x14ac:dyDescent="0.35">
      <c r="A1569" t="s">
        <v>1560</v>
      </c>
      <c r="B1569" t="s">
        <v>3009</v>
      </c>
      <c r="C1569" t="s">
        <v>3010</v>
      </c>
      <c r="D1569" t="s">
        <v>3011</v>
      </c>
      <c r="E1569" t="s">
        <v>3012</v>
      </c>
      <c r="G1569" s="1">
        <v>-72113.414468273855</v>
      </c>
      <c r="H1569" s="1">
        <v>15.6006085</v>
      </c>
      <c r="I1569" s="2">
        <v>-1125013.1467177761</v>
      </c>
      <c r="J1569" s="3">
        <v>-7.1238370323632103E-3</v>
      </c>
      <c r="K1569" s="4">
        <v>157922358.63999999</v>
      </c>
      <c r="L1569" s="5">
        <v>6850001</v>
      </c>
      <c r="M1569" s="6">
        <v>23.054355560000001</v>
      </c>
      <c r="N1569" s="7" t="str">
        <f>IF(ISNUMBER(_xll.BDP($C1569, "DELTA_MID")),_xll.BDP($C1569, "DELTA_MID")," ")</f>
        <v xml:space="preserve"> </v>
      </c>
      <c r="O1569" s="7" t="str">
        <f>IF(ISNUMBER(N1569),_xll.BDP($C1569, "OPT_UNDL_TICKER")," ")</f>
        <v xml:space="preserve"> </v>
      </c>
      <c r="P1569" s="8" t="str">
        <f>IF(ISNUMBER(N1569),_xll.BDP($C1569, "OPT_UNDL_PX")," ")</f>
        <v xml:space="preserve"> </v>
      </c>
      <c r="Q1569" s="7" t="str">
        <f t="shared" si="24"/>
        <v xml:space="preserve"> </v>
      </c>
      <c r="R1569" s="8" t="str">
        <f>IF(ISNUMBER(_xll.BDP($T1569&amp;" Index","DUR_ADJ_OAS_MID")),_xll.BDP($T1569&amp;" Index","DUR_ADJ_OAS_MID"),IF(ISNUMBER(_xll.BDP($T1569&amp;" Govt","DUR_ADJ_OAS_MID")),_xll.BDP($T1569&amp;" Govt","DUR_ADJ_OAS_MID")," "))</f>
        <v xml:space="preserve"> </v>
      </c>
      <c r="S1569" s="7" t="str">
        <f ca="1">IF(AND(A1568="SVOL",C1568="Cash"),                                     SUM(INDIRECT(ADDRESS(ROW()-(COUNTIF(A:A,"SVOL")),COLUMN())):INDIRECT(ADDRESS(ROW()-1,COLUMN()))),                                    IF(AND(A1569="TYA",C1569="Cash"), SUM(INDIRECT(ADDRESS(ROW()-(COUNTIF(A:A,"TYA")-1),COLUMN())):INDIRECT(ADDRESS(ROW()-1,COLUMN()))),                                    IF(AND(A1569="SVOL",ISNUMBER(FIND(" Govt",C1569))),"", IF(AND(A1569="SVOL",ISNUMBER(FIND(" Index",C1569))),J1569,                                    IF(ISNUMBER(N1569),Q1569*N1569,IF(ISNUMBER(R1569),J1569*R1569," "))))))</f>
        <v xml:space="preserve"> </v>
      </c>
      <c r="AB1569" s="8" t="s">
        <v>4222</v>
      </c>
      <c r="AG1569" s="17" t="s">
        <v>6276</v>
      </c>
    </row>
    <row r="1570" spans="1:33" x14ac:dyDescent="0.35">
      <c r="A1570" t="s">
        <v>1560</v>
      </c>
      <c r="B1570" t="s">
        <v>3013</v>
      </c>
      <c r="C1570" t="s">
        <v>3014</v>
      </c>
      <c r="D1570" t="s">
        <v>3015</v>
      </c>
      <c r="E1570" t="s">
        <v>3016</v>
      </c>
      <c r="G1570" s="1">
        <v>-13060.845039194</v>
      </c>
      <c r="H1570" s="1">
        <v>16.523515</v>
      </c>
      <c r="I1570" s="2">
        <v>-215811.06891779759</v>
      </c>
      <c r="J1570" s="3">
        <v>-1.366564372368328E-3</v>
      </c>
      <c r="K1570" s="4">
        <v>157922358.63999999</v>
      </c>
      <c r="L1570" s="5">
        <v>6850001</v>
      </c>
      <c r="M1570" s="6">
        <v>23.054355560000001</v>
      </c>
      <c r="N1570" s="7" t="str">
        <f>IF(ISNUMBER(_xll.BDP($C1570, "DELTA_MID")),_xll.BDP($C1570, "DELTA_MID")," ")</f>
        <v xml:space="preserve"> </v>
      </c>
      <c r="O1570" s="7" t="str">
        <f>IF(ISNUMBER(N1570),_xll.BDP($C1570, "OPT_UNDL_TICKER")," ")</f>
        <v xml:space="preserve"> </v>
      </c>
      <c r="P1570" s="8" t="str">
        <f>IF(ISNUMBER(N1570),_xll.BDP($C1570, "OPT_UNDL_PX")," ")</f>
        <v xml:space="preserve"> </v>
      </c>
      <c r="Q1570" s="7" t="str">
        <f t="shared" si="24"/>
        <v xml:space="preserve"> </v>
      </c>
      <c r="R1570" s="8" t="str">
        <f>IF(ISNUMBER(_xll.BDP($T1570&amp;" Index","DUR_ADJ_OAS_MID")),_xll.BDP($T1570&amp;" Index","DUR_ADJ_OAS_MID"),IF(ISNUMBER(_xll.BDP($T1570&amp;" Govt","DUR_ADJ_OAS_MID")),_xll.BDP($T1570&amp;" Govt","DUR_ADJ_OAS_MID")," "))</f>
        <v xml:space="preserve"> </v>
      </c>
      <c r="S1570" s="7" t="str">
        <f ca="1">IF(AND(A1569="SVOL",C1569="Cash"),                                     SUM(INDIRECT(ADDRESS(ROW()-(COUNTIF(A:A,"SVOL")),COLUMN())):INDIRECT(ADDRESS(ROW()-1,COLUMN()))),                                    IF(AND(A1570="TYA",C1570="Cash"), SUM(INDIRECT(ADDRESS(ROW()-(COUNTIF(A:A,"TYA")-1),COLUMN())):INDIRECT(ADDRESS(ROW()-1,COLUMN()))),                                    IF(AND(A1570="SVOL",ISNUMBER(FIND(" Govt",C1570))),"", IF(AND(A1570="SVOL",ISNUMBER(FIND(" Index",C1570))),J1570,                                    IF(ISNUMBER(N1570),Q1570*N1570,IF(ISNUMBER(R1570),J1570*R1570," "))))))</f>
        <v xml:space="preserve"> </v>
      </c>
      <c r="AB1570" s="8" t="s">
        <v>4222</v>
      </c>
      <c r="AG1570" s="17" t="s">
        <v>6276</v>
      </c>
    </row>
    <row r="1571" spans="1:33" x14ac:dyDescent="0.35">
      <c r="A1571" t="s">
        <v>1560</v>
      </c>
      <c r="B1571" t="s">
        <v>3017</v>
      </c>
      <c r="C1571" t="s">
        <v>3018</v>
      </c>
      <c r="D1571" t="s">
        <v>3019</v>
      </c>
      <c r="E1571" t="s">
        <v>3020</v>
      </c>
      <c r="G1571" s="1">
        <v>-11385.05131845442</v>
      </c>
      <c r="H1571" s="1">
        <v>131.30009999999999</v>
      </c>
      <c r="I1571" s="2">
        <v>-1494858.376618197</v>
      </c>
      <c r="J1571" s="3">
        <v>-9.4657804600416246E-3</v>
      </c>
      <c r="K1571" s="4">
        <v>157922358.63999999</v>
      </c>
      <c r="L1571" s="5">
        <v>6850001</v>
      </c>
      <c r="M1571" s="6">
        <v>23.054355560000001</v>
      </c>
      <c r="N1571" s="7" t="str">
        <f>IF(ISNUMBER(_xll.BDP($C1571, "DELTA_MID")),_xll.BDP($C1571, "DELTA_MID")," ")</f>
        <v xml:space="preserve"> </v>
      </c>
      <c r="O1571" s="7" t="str">
        <f>IF(ISNUMBER(N1571),_xll.BDP($C1571, "OPT_UNDL_TICKER")," ")</f>
        <v xml:space="preserve"> </v>
      </c>
      <c r="P1571" s="8" t="str">
        <f>IF(ISNUMBER(N1571),_xll.BDP($C1571, "OPT_UNDL_PX")," ")</f>
        <v xml:space="preserve"> </v>
      </c>
      <c r="Q1571" s="7" t="str">
        <f t="shared" si="24"/>
        <v xml:space="preserve"> </v>
      </c>
      <c r="R1571" s="8" t="str">
        <f>IF(ISNUMBER(_xll.BDP($T1571&amp;" Index","DUR_ADJ_OAS_MID")),_xll.BDP($T1571&amp;" Index","DUR_ADJ_OAS_MID"),IF(ISNUMBER(_xll.BDP($T1571&amp;" Govt","DUR_ADJ_OAS_MID")),_xll.BDP($T1571&amp;" Govt","DUR_ADJ_OAS_MID")," "))</f>
        <v xml:space="preserve"> </v>
      </c>
      <c r="S1571" s="7" t="str">
        <f ca="1">IF(AND(A1570="SVOL",C1570="Cash"),                                     SUM(INDIRECT(ADDRESS(ROW()-(COUNTIF(A:A,"SVOL")),COLUMN())):INDIRECT(ADDRESS(ROW()-1,COLUMN()))),                                    IF(AND(A1571="TYA",C1571="Cash"), SUM(INDIRECT(ADDRESS(ROW()-(COUNTIF(A:A,"TYA")-1),COLUMN())):INDIRECT(ADDRESS(ROW()-1,COLUMN()))),                                    IF(AND(A1571="SVOL",ISNUMBER(FIND(" Govt",C1571))),"", IF(AND(A1571="SVOL",ISNUMBER(FIND(" Index",C1571))),J1571,                                    IF(ISNUMBER(N1571),Q1571*N1571,IF(ISNUMBER(R1571),J1571*R1571," "))))))</f>
        <v xml:space="preserve"> </v>
      </c>
      <c r="AB1571" s="8" t="s">
        <v>4222</v>
      </c>
      <c r="AG1571" s="17" t="s">
        <v>6276</v>
      </c>
    </row>
    <row r="1572" spans="1:33" x14ac:dyDescent="0.35">
      <c r="A1572" t="s">
        <v>1560</v>
      </c>
      <c r="B1572" t="s">
        <v>3021</v>
      </c>
      <c r="C1572" t="s">
        <v>3022</v>
      </c>
      <c r="D1572" t="s">
        <v>3023</v>
      </c>
      <c r="E1572" t="s">
        <v>3024</v>
      </c>
      <c r="G1572" s="1">
        <v>-2481.1198952260861</v>
      </c>
      <c r="H1572" s="1">
        <v>48.826852999999993</v>
      </c>
      <c r="I1572" s="2">
        <v>-121145.2763995795</v>
      </c>
      <c r="J1572" s="3">
        <v>-7.6711921885451592E-4</v>
      </c>
      <c r="K1572" s="4">
        <v>157922358.63999999</v>
      </c>
      <c r="L1572" s="5">
        <v>6850001</v>
      </c>
      <c r="M1572" s="6">
        <v>23.054355560000001</v>
      </c>
      <c r="N1572" s="7" t="str">
        <f>IF(ISNUMBER(_xll.BDP($C1572, "DELTA_MID")),_xll.BDP($C1572, "DELTA_MID")," ")</f>
        <v xml:space="preserve"> </v>
      </c>
      <c r="O1572" s="7" t="str">
        <f>IF(ISNUMBER(N1572),_xll.BDP($C1572, "OPT_UNDL_TICKER")," ")</f>
        <v xml:space="preserve"> </v>
      </c>
      <c r="P1572" s="8" t="str">
        <f>IF(ISNUMBER(N1572),_xll.BDP($C1572, "OPT_UNDL_PX")," ")</f>
        <v xml:space="preserve"> </v>
      </c>
      <c r="Q1572" s="7" t="str">
        <f t="shared" si="24"/>
        <v xml:space="preserve"> </v>
      </c>
      <c r="R1572" s="8" t="str">
        <f>IF(ISNUMBER(_xll.BDP($T1572&amp;" Index","DUR_ADJ_OAS_MID")),_xll.BDP($T1572&amp;" Index","DUR_ADJ_OAS_MID"),IF(ISNUMBER(_xll.BDP($T1572&amp;" Govt","DUR_ADJ_OAS_MID")),_xll.BDP($T1572&amp;" Govt","DUR_ADJ_OAS_MID")," "))</f>
        <v xml:space="preserve"> </v>
      </c>
      <c r="S1572" s="7" t="str">
        <f ca="1">IF(AND(A1571="SVOL",C1571="Cash"),                                     SUM(INDIRECT(ADDRESS(ROW()-(COUNTIF(A:A,"SVOL")),COLUMN())):INDIRECT(ADDRESS(ROW()-1,COLUMN()))),                                    IF(AND(A1572="TYA",C1572="Cash"), SUM(INDIRECT(ADDRESS(ROW()-(COUNTIF(A:A,"TYA")-1),COLUMN())):INDIRECT(ADDRESS(ROW()-1,COLUMN()))),                                    IF(AND(A1572="SVOL",ISNUMBER(FIND(" Govt",C1572))),"", IF(AND(A1572="SVOL",ISNUMBER(FIND(" Index",C1572))),J1572,                                    IF(ISNUMBER(N1572),Q1572*N1572,IF(ISNUMBER(R1572),J1572*R1572," "))))))</f>
        <v xml:space="preserve"> </v>
      </c>
      <c r="AB1572" s="8" t="s">
        <v>4222</v>
      </c>
      <c r="AG1572" s="17" t="s">
        <v>6276</v>
      </c>
    </row>
    <row r="1573" spans="1:33" x14ac:dyDescent="0.35">
      <c r="A1573" t="s">
        <v>1560</v>
      </c>
      <c r="B1573" t="s">
        <v>3025</v>
      </c>
      <c r="C1573" t="s">
        <v>3026</v>
      </c>
      <c r="D1573" t="s">
        <v>3027</v>
      </c>
      <c r="E1573" t="s">
        <v>3028</v>
      </c>
      <c r="G1573" s="1">
        <v>-26245.586412924378</v>
      </c>
      <c r="H1573" s="1">
        <v>59.992919999999991</v>
      </c>
      <c r="I1573" s="2">
        <v>-1574549.366023659</v>
      </c>
      <c r="J1573" s="3">
        <v>-9.9704017821377906E-3</v>
      </c>
      <c r="K1573" s="4">
        <v>157922358.63999999</v>
      </c>
      <c r="L1573" s="5">
        <v>6850001</v>
      </c>
      <c r="M1573" s="6">
        <v>23.054355560000001</v>
      </c>
      <c r="N1573" s="7" t="str">
        <f>IF(ISNUMBER(_xll.BDP($C1573, "DELTA_MID")),_xll.BDP($C1573, "DELTA_MID")," ")</f>
        <v xml:space="preserve"> </v>
      </c>
      <c r="O1573" s="7" t="str">
        <f>IF(ISNUMBER(N1573),_xll.BDP($C1573, "OPT_UNDL_TICKER")," ")</f>
        <v xml:space="preserve"> </v>
      </c>
      <c r="P1573" s="8" t="str">
        <f>IF(ISNUMBER(N1573),_xll.BDP($C1573, "OPT_UNDL_PX")," ")</f>
        <v xml:space="preserve"> </v>
      </c>
      <c r="Q1573" s="7" t="str">
        <f t="shared" si="24"/>
        <v xml:space="preserve"> </v>
      </c>
      <c r="R1573" s="8" t="str">
        <f>IF(ISNUMBER(_xll.BDP($T1573&amp;" Index","DUR_ADJ_OAS_MID")),_xll.BDP($T1573&amp;" Index","DUR_ADJ_OAS_MID"),IF(ISNUMBER(_xll.BDP($T1573&amp;" Govt","DUR_ADJ_OAS_MID")),_xll.BDP($T1573&amp;" Govt","DUR_ADJ_OAS_MID")," "))</f>
        <v xml:space="preserve"> </v>
      </c>
      <c r="S1573" s="7" t="str">
        <f ca="1">IF(AND(A1572="SVOL",C1572="Cash"),                                     SUM(INDIRECT(ADDRESS(ROW()-(COUNTIF(A:A,"SVOL")),COLUMN())):INDIRECT(ADDRESS(ROW()-1,COLUMN()))),                                    IF(AND(A1573="TYA",C1573="Cash"), SUM(INDIRECT(ADDRESS(ROW()-(COUNTIF(A:A,"TYA")-1),COLUMN())):INDIRECT(ADDRESS(ROW()-1,COLUMN()))),                                    IF(AND(A1573="SVOL",ISNUMBER(FIND(" Govt",C1573))),"", IF(AND(A1573="SVOL",ISNUMBER(FIND(" Index",C1573))),J1573,                                    IF(ISNUMBER(N1573),Q1573*N1573,IF(ISNUMBER(R1573),J1573*R1573," "))))))</f>
        <v xml:space="preserve"> </v>
      </c>
      <c r="AB1573" s="8" t="s">
        <v>4222</v>
      </c>
      <c r="AG1573" s="17" t="s">
        <v>6276</v>
      </c>
    </row>
    <row r="1574" spans="1:33" x14ac:dyDescent="0.35">
      <c r="A1574" t="s">
        <v>1560</v>
      </c>
      <c r="B1574" t="s">
        <v>3029</v>
      </c>
      <c r="C1574" t="s">
        <v>3030</v>
      </c>
      <c r="D1574" t="s">
        <v>3031</v>
      </c>
      <c r="E1574" t="s">
        <v>3032</v>
      </c>
      <c r="F1574" t="s">
        <v>3033</v>
      </c>
      <c r="G1574" s="1">
        <v>-1369.884729796642</v>
      </c>
      <c r="H1574" s="1">
        <v>106.29</v>
      </c>
      <c r="I1574" s="2">
        <v>-145605.0479300851</v>
      </c>
      <c r="J1574" s="3">
        <v>-9.2200400997053571E-4</v>
      </c>
      <c r="K1574" s="4">
        <v>157922358.63999999</v>
      </c>
      <c r="L1574" s="5">
        <v>6850001</v>
      </c>
      <c r="M1574" s="6">
        <v>23.054355560000001</v>
      </c>
      <c r="N1574" s="7" t="str">
        <f>IF(ISNUMBER(_xll.BDP($C1574, "DELTA_MID")),_xll.BDP($C1574, "DELTA_MID")," ")</f>
        <v xml:space="preserve"> </v>
      </c>
      <c r="O1574" s="7" t="str">
        <f>IF(ISNUMBER(N1574),_xll.BDP($C1574, "OPT_UNDL_TICKER")," ")</f>
        <v xml:space="preserve"> </v>
      </c>
      <c r="P1574" s="8" t="str">
        <f>IF(ISNUMBER(N1574),_xll.BDP($C1574, "OPT_UNDL_PX")," ")</f>
        <v xml:space="preserve"> </v>
      </c>
      <c r="Q1574" s="7" t="str">
        <f t="shared" si="24"/>
        <v xml:space="preserve"> </v>
      </c>
      <c r="R1574" s="8" t="str">
        <f>IF(ISNUMBER(_xll.BDP($T1574&amp;" Index","DUR_ADJ_OAS_MID")),_xll.BDP($T1574&amp;" Index","DUR_ADJ_OAS_MID"),IF(ISNUMBER(_xll.BDP($T1574&amp;" Govt","DUR_ADJ_OAS_MID")),_xll.BDP($T1574&amp;" Govt","DUR_ADJ_OAS_MID")," "))</f>
        <v xml:space="preserve"> </v>
      </c>
      <c r="S1574" s="7" t="str">
        <f ca="1">IF(AND(A1573="SVOL",C1573="Cash"),                                     SUM(INDIRECT(ADDRESS(ROW()-(COUNTIF(A:A,"SVOL")),COLUMN())):INDIRECT(ADDRESS(ROW()-1,COLUMN()))),                                    IF(AND(A1574="TYA",C1574="Cash"), SUM(INDIRECT(ADDRESS(ROW()-(COUNTIF(A:A,"TYA")-1),COLUMN())):INDIRECT(ADDRESS(ROW()-1,COLUMN()))),                                    IF(AND(A1574="SVOL",ISNUMBER(FIND(" Govt",C1574))),"", IF(AND(A1574="SVOL",ISNUMBER(FIND(" Index",C1574))),J1574,                                    IF(ISNUMBER(N1574),Q1574*N1574,IF(ISNUMBER(R1574),J1574*R1574," "))))))</f>
        <v xml:space="preserve"> </v>
      </c>
      <c r="AB1574" s="8" t="s">
        <v>4222</v>
      </c>
      <c r="AG1574" s="17" t="s">
        <v>6276</v>
      </c>
    </row>
    <row r="1575" spans="1:33" x14ac:dyDescent="0.35">
      <c r="A1575" t="s">
        <v>1560</v>
      </c>
      <c r="B1575" t="s">
        <v>3034</v>
      </c>
      <c r="C1575" t="s">
        <v>3035</v>
      </c>
      <c r="D1575" t="s">
        <v>3036</v>
      </c>
      <c r="E1575" t="s">
        <v>3037</v>
      </c>
      <c r="F1575" t="s">
        <v>3038</v>
      </c>
      <c r="G1575" s="1">
        <v>-20326.023913863741</v>
      </c>
      <c r="H1575" s="1">
        <v>16.358528</v>
      </c>
      <c r="I1575" s="2">
        <v>-332503.83132360957</v>
      </c>
      <c r="J1575" s="3">
        <v>-2.10548926818897E-3</v>
      </c>
      <c r="K1575" s="4">
        <v>157922358.63999999</v>
      </c>
      <c r="L1575" s="5">
        <v>6850001</v>
      </c>
      <c r="M1575" s="6">
        <v>23.054355560000001</v>
      </c>
      <c r="N1575" s="7" t="str">
        <f>IF(ISNUMBER(_xll.BDP($C1575, "DELTA_MID")),_xll.BDP($C1575, "DELTA_MID")," ")</f>
        <v xml:space="preserve"> </v>
      </c>
      <c r="O1575" s="7" t="str">
        <f>IF(ISNUMBER(N1575),_xll.BDP($C1575, "OPT_UNDL_TICKER")," ")</f>
        <v xml:space="preserve"> </v>
      </c>
      <c r="P1575" s="8" t="str">
        <f>IF(ISNUMBER(N1575),_xll.BDP($C1575, "OPT_UNDL_PX")," ")</f>
        <v xml:space="preserve"> </v>
      </c>
      <c r="Q1575" s="7" t="str">
        <f t="shared" si="24"/>
        <v xml:space="preserve"> </v>
      </c>
      <c r="R1575" s="8" t="str">
        <f>IF(ISNUMBER(_xll.BDP($T1575&amp;" Index","DUR_ADJ_OAS_MID")),_xll.BDP($T1575&amp;" Index","DUR_ADJ_OAS_MID"),IF(ISNUMBER(_xll.BDP($T1575&amp;" Govt","DUR_ADJ_OAS_MID")),_xll.BDP($T1575&amp;" Govt","DUR_ADJ_OAS_MID")," "))</f>
        <v xml:space="preserve"> </v>
      </c>
      <c r="S1575" s="7" t="str">
        <f ca="1">IF(AND(A1574="SVOL",C1574="Cash"),                                     SUM(INDIRECT(ADDRESS(ROW()-(COUNTIF(A:A,"SVOL")),COLUMN())):INDIRECT(ADDRESS(ROW()-1,COLUMN()))),                                    IF(AND(A1575="TYA",C1575="Cash"), SUM(INDIRECT(ADDRESS(ROW()-(COUNTIF(A:A,"TYA")-1),COLUMN())):INDIRECT(ADDRESS(ROW()-1,COLUMN()))),                                    IF(AND(A1575="SVOL",ISNUMBER(FIND(" Govt",C1575))),"", IF(AND(A1575="SVOL",ISNUMBER(FIND(" Index",C1575))),J1575,                                    IF(ISNUMBER(N1575),Q1575*N1575,IF(ISNUMBER(R1575),J1575*R1575," "))))))</f>
        <v xml:space="preserve"> </v>
      </c>
      <c r="AB1575" s="8" t="s">
        <v>4222</v>
      </c>
      <c r="AG1575" s="17" t="s">
        <v>6276</v>
      </c>
    </row>
    <row r="1576" spans="1:33" x14ac:dyDescent="0.35">
      <c r="A1576" t="s">
        <v>1560</v>
      </c>
      <c r="B1576" t="s">
        <v>3039</v>
      </c>
      <c r="C1576" t="s">
        <v>3040</v>
      </c>
      <c r="D1576" t="s">
        <v>3041</v>
      </c>
      <c r="E1576" t="s">
        <v>3042</v>
      </c>
      <c r="G1576" s="1">
        <v>-1800.967337075306</v>
      </c>
      <c r="H1576" s="1">
        <v>44.129407499999999</v>
      </c>
      <c r="I1576" s="2">
        <v>-79475.621511986014</v>
      </c>
      <c r="J1576" s="3">
        <v>-5.0325756401067151E-4</v>
      </c>
      <c r="K1576" s="4">
        <v>157922358.63999999</v>
      </c>
      <c r="L1576" s="5">
        <v>6850001</v>
      </c>
      <c r="M1576" s="6">
        <v>23.054355560000001</v>
      </c>
      <c r="N1576" s="7" t="str">
        <f>IF(ISNUMBER(_xll.BDP($C1576, "DELTA_MID")),_xll.BDP($C1576, "DELTA_MID")," ")</f>
        <v xml:space="preserve"> </v>
      </c>
      <c r="O1576" s="7" t="str">
        <f>IF(ISNUMBER(N1576),_xll.BDP($C1576, "OPT_UNDL_TICKER")," ")</f>
        <v xml:space="preserve"> </v>
      </c>
      <c r="P1576" s="8" t="str">
        <f>IF(ISNUMBER(N1576),_xll.BDP($C1576, "OPT_UNDL_PX")," ")</f>
        <v xml:space="preserve"> </v>
      </c>
      <c r="Q1576" s="7" t="str">
        <f t="shared" si="24"/>
        <v xml:space="preserve"> </v>
      </c>
      <c r="R1576" s="8" t="str">
        <f>IF(ISNUMBER(_xll.BDP($T1576&amp;" Index","DUR_ADJ_OAS_MID")),_xll.BDP($T1576&amp;" Index","DUR_ADJ_OAS_MID"),IF(ISNUMBER(_xll.BDP($T1576&amp;" Govt","DUR_ADJ_OAS_MID")),_xll.BDP($T1576&amp;" Govt","DUR_ADJ_OAS_MID")," "))</f>
        <v xml:space="preserve"> </v>
      </c>
      <c r="S1576" s="7" t="str">
        <f ca="1">IF(AND(A1575="SVOL",C1575="Cash"),                                     SUM(INDIRECT(ADDRESS(ROW()-(COUNTIF(A:A,"SVOL")),COLUMN())):INDIRECT(ADDRESS(ROW()-1,COLUMN()))),                                    IF(AND(A1576="TYA",C1576="Cash"), SUM(INDIRECT(ADDRESS(ROW()-(COUNTIF(A:A,"TYA")-1),COLUMN())):INDIRECT(ADDRESS(ROW()-1,COLUMN()))),                                    IF(AND(A1576="SVOL",ISNUMBER(FIND(" Govt",C1576))),"", IF(AND(A1576="SVOL",ISNUMBER(FIND(" Index",C1576))),J1576,                                    IF(ISNUMBER(N1576),Q1576*N1576,IF(ISNUMBER(R1576),J1576*R1576," "))))))</f>
        <v xml:space="preserve"> </v>
      </c>
      <c r="AB1576" s="8" t="s">
        <v>4222</v>
      </c>
      <c r="AG1576" s="17" t="s">
        <v>6276</v>
      </c>
    </row>
    <row r="1577" spans="1:33" x14ac:dyDescent="0.35">
      <c r="A1577" t="s">
        <v>1560</v>
      </c>
      <c r="B1577" t="s">
        <v>3043</v>
      </c>
      <c r="C1577" t="s">
        <v>3044</v>
      </c>
      <c r="D1577" t="s">
        <v>3045</v>
      </c>
      <c r="E1577" t="s">
        <v>3046</v>
      </c>
      <c r="G1577" s="1">
        <v>-12858.395873997941</v>
      </c>
      <c r="H1577" s="1">
        <v>40.144834999999993</v>
      </c>
      <c r="I1577" s="2">
        <v>-516198.18072632822</v>
      </c>
      <c r="J1577" s="3">
        <v>-3.2686833275018018E-3</v>
      </c>
      <c r="K1577" s="4">
        <v>157922358.63999999</v>
      </c>
      <c r="L1577" s="5">
        <v>6850001</v>
      </c>
      <c r="M1577" s="6">
        <v>23.054355560000001</v>
      </c>
      <c r="N1577" s="7" t="str">
        <f>IF(ISNUMBER(_xll.BDP($C1577, "DELTA_MID")),_xll.BDP($C1577, "DELTA_MID")," ")</f>
        <v xml:space="preserve"> </v>
      </c>
      <c r="O1577" s="7" t="str">
        <f>IF(ISNUMBER(N1577),_xll.BDP($C1577, "OPT_UNDL_TICKER")," ")</f>
        <v xml:space="preserve"> </v>
      </c>
      <c r="P1577" s="8" t="str">
        <f>IF(ISNUMBER(N1577),_xll.BDP($C1577, "OPT_UNDL_PX")," ")</f>
        <v xml:space="preserve"> </v>
      </c>
      <c r="Q1577" s="7" t="str">
        <f t="shared" si="24"/>
        <v xml:space="preserve"> </v>
      </c>
      <c r="R1577" s="8" t="str">
        <f>IF(ISNUMBER(_xll.BDP($T1577&amp;" Index","DUR_ADJ_OAS_MID")),_xll.BDP($T1577&amp;" Index","DUR_ADJ_OAS_MID"),IF(ISNUMBER(_xll.BDP($T1577&amp;" Govt","DUR_ADJ_OAS_MID")),_xll.BDP($T1577&amp;" Govt","DUR_ADJ_OAS_MID")," "))</f>
        <v xml:space="preserve"> </v>
      </c>
      <c r="S1577" s="7" t="str">
        <f ca="1">IF(AND(A1576="SVOL",C1576="Cash"),                                     SUM(INDIRECT(ADDRESS(ROW()-(COUNTIF(A:A,"SVOL")),COLUMN())):INDIRECT(ADDRESS(ROW()-1,COLUMN()))),                                    IF(AND(A1577="TYA",C1577="Cash"), SUM(INDIRECT(ADDRESS(ROW()-(COUNTIF(A:A,"TYA")-1),COLUMN())):INDIRECT(ADDRESS(ROW()-1,COLUMN()))),                                    IF(AND(A1577="SVOL",ISNUMBER(FIND(" Govt",C1577))),"", IF(AND(A1577="SVOL",ISNUMBER(FIND(" Index",C1577))),J1577,                                    IF(ISNUMBER(N1577),Q1577*N1577,IF(ISNUMBER(R1577),J1577*R1577," "))))))</f>
        <v xml:space="preserve"> </v>
      </c>
      <c r="AB1577" s="8" t="s">
        <v>4222</v>
      </c>
      <c r="AG1577" s="17" t="s">
        <v>6276</v>
      </c>
    </row>
    <row r="1578" spans="1:33" x14ac:dyDescent="0.35">
      <c r="A1578" t="s">
        <v>1560</v>
      </c>
      <c r="B1578" t="s">
        <v>3047</v>
      </c>
      <c r="C1578" t="s">
        <v>3048</v>
      </c>
      <c r="D1578" t="s">
        <v>3049</v>
      </c>
      <c r="E1578" t="s">
        <v>3050</v>
      </c>
      <c r="G1578" s="1">
        <v>-2071.112437636601</v>
      </c>
      <c r="H1578" s="1">
        <v>127.65587499999999</v>
      </c>
      <c r="I1578" s="2">
        <v>-264389.67044988333</v>
      </c>
      <c r="J1578" s="3">
        <v>-1.674175035927537E-3</v>
      </c>
      <c r="K1578" s="4">
        <v>157922358.63999999</v>
      </c>
      <c r="L1578" s="5">
        <v>6850001</v>
      </c>
      <c r="M1578" s="6">
        <v>23.054355560000001</v>
      </c>
      <c r="N1578" s="7" t="str">
        <f>IF(ISNUMBER(_xll.BDP($C1578, "DELTA_MID")),_xll.BDP($C1578, "DELTA_MID")," ")</f>
        <v xml:space="preserve"> </v>
      </c>
      <c r="O1578" s="7" t="str">
        <f>IF(ISNUMBER(N1578),_xll.BDP($C1578, "OPT_UNDL_TICKER")," ")</f>
        <v xml:space="preserve"> </v>
      </c>
      <c r="P1578" s="8" t="str">
        <f>IF(ISNUMBER(N1578),_xll.BDP($C1578, "OPT_UNDL_PX")," ")</f>
        <v xml:space="preserve"> </v>
      </c>
      <c r="Q1578" s="7" t="str">
        <f t="shared" si="24"/>
        <v xml:space="preserve"> </v>
      </c>
      <c r="R1578" s="8" t="str">
        <f>IF(ISNUMBER(_xll.BDP($T1578&amp;" Index","DUR_ADJ_OAS_MID")),_xll.BDP($T1578&amp;" Index","DUR_ADJ_OAS_MID"),IF(ISNUMBER(_xll.BDP($T1578&amp;" Govt","DUR_ADJ_OAS_MID")),_xll.BDP($T1578&amp;" Govt","DUR_ADJ_OAS_MID")," "))</f>
        <v xml:space="preserve"> </v>
      </c>
      <c r="S1578" s="7" t="str">
        <f ca="1">IF(AND(A1577="SVOL",C1577="Cash"),                                     SUM(INDIRECT(ADDRESS(ROW()-(COUNTIF(A:A,"SVOL")),COLUMN())):INDIRECT(ADDRESS(ROW()-1,COLUMN()))),                                    IF(AND(A1578="TYA",C1578="Cash"), SUM(INDIRECT(ADDRESS(ROW()-(COUNTIF(A:A,"TYA")-1),COLUMN())):INDIRECT(ADDRESS(ROW()-1,COLUMN()))),                                    IF(AND(A1578="SVOL",ISNUMBER(FIND(" Govt",C1578))),"", IF(AND(A1578="SVOL",ISNUMBER(FIND(" Index",C1578))),J1578,                                    IF(ISNUMBER(N1578),Q1578*N1578,IF(ISNUMBER(R1578),J1578*R1578," "))))))</f>
        <v xml:space="preserve"> </v>
      </c>
      <c r="AB1578" s="8" t="s">
        <v>4222</v>
      </c>
      <c r="AG1578" s="17" t="s">
        <v>6276</v>
      </c>
    </row>
    <row r="1579" spans="1:33" x14ac:dyDescent="0.35">
      <c r="A1579" t="s">
        <v>1560</v>
      </c>
      <c r="B1579" t="s">
        <v>3051</v>
      </c>
      <c r="C1579" t="s">
        <v>3052</v>
      </c>
      <c r="D1579" t="s">
        <v>3053</v>
      </c>
      <c r="E1579" t="s">
        <v>3054</v>
      </c>
      <c r="F1579" t="s">
        <v>3055</v>
      </c>
      <c r="G1579" s="1">
        <v>-7495.0895985516972</v>
      </c>
      <c r="H1579" s="1">
        <v>64.221024</v>
      </c>
      <c r="I1579" s="2">
        <v>-481342.3289907389</v>
      </c>
      <c r="J1579" s="3">
        <v>-3.0479682113158371E-3</v>
      </c>
      <c r="K1579" s="4">
        <v>157922358.63999999</v>
      </c>
      <c r="L1579" s="5">
        <v>6850001</v>
      </c>
      <c r="M1579" s="6">
        <v>23.054355560000001</v>
      </c>
      <c r="N1579" s="7" t="str">
        <f>IF(ISNUMBER(_xll.BDP($C1579, "DELTA_MID")),_xll.BDP($C1579, "DELTA_MID")," ")</f>
        <v xml:space="preserve"> </v>
      </c>
      <c r="O1579" s="7" t="str">
        <f>IF(ISNUMBER(N1579),_xll.BDP($C1579, "OPT_UNDL_TICKER")," ")</f>
        <v xml:space="preserve"> </v>
      </c>
      <c r="P1579" s="8" t="str">
        <f>IF(ISNUMBER(N1579),_xll.BDP($C1579, "OPT_UNDL_PX")," ")</f>
        <v xml:space="preserve"> </v>
      </c>
      <c r="Q1579" s="7" t="str">
        <f t="shared" si="24"/>
        <v xml:space="preserve"> </v>
      </c>
      <c r="R1579" s="8" t="str">
        <f>IF(ISNUMBER(_xll.BDP($T1579&amp;" Index","DUR_ADJ_OAS_MID")),_xll.BDP($T1579&amp;" Index","DUR_ADJ_OAS_MID"),IF(ISNUMBER(_xll.BDP($T1579&amp;" Govt","DUR_ADJ_OAS_MID")),_xll.BDP($T1579&amp;" Govt","DUR_ADJ_OAS_MID")," "))</f>
        <v xml:space="preserve"> </v>
      </c>
      <c r="S1579" s="7" t="str">
        <f ca="1">IF(AND(A1578="SVOL",C1578="Cash"),                                     SUM(INDIRECT(ADDRESS(ROW()-(COUNTIF(A:A,"SVOL")),COLUMN())):INDIRECT(ADDRESS(ROW()-1,COLUMN()))),                                    IF(AND(A1579="TYA",C1579="Cash"), SUM(INDIRECT(ADDRESS(ROW()-(COUNTIF(A:A,"TYA")-1),COLUMN())):INDIRECT(ADDRESS(ROW()-1,COLUMN()))),                                    IF(AND(A1579="SVOL",ISNUMBER(FIND(" Govt",C1579))),"", IF(AND(A1579="SVOL",ISNUMBER(FIND(" Index",C1579))),J1579,                                    IF(ISNUMBER(N1579),Q1579*N1579,IF(ISNUMBER(R1579),J1579*R1579," "))))))</f>
        <v xml:space="preserve"> </v>
      </c>
      <c r="AB1579" s="8" t="s">
        <v>4222</v>
      </c>
      <c r="AG1579" s="17" t="s">
        <v>6276</v>
      </c>
    </row>
    <row r="1580" spans="1:33" x14ac:dyDescent="0.35">
      <c r="A1580" t="s">
        <v>1560</v>
      </c>
      <c r="B1580" t="s">
        <v>3056</v>
      </c>
      <c r="C1580" t="s">
        <v>3057</v>
      </c>
      <c r="D1580" t="s">
        <v>3058</v>
      </c>
      <c r="E1580" t="s">
        <v>3059</v>
      </c>
      <c r="G1580" s="1">
        <v>-2025.7689337598831</v>
      </c>
      <c r="H1580" s="1">
        <v>105.863575</v>
      </c>
      <c r="I1580" s="2">
        <v>-214455.14145175941</v>
      </c>
      <c r="J1580" s="3">
        <v>-1.3579783337749631E-3</v>
      </c>
      <c r="K1580" s="4">
        <v>157922358.63999999</v>
      </c>
      <c r="L1580" s="5">
        <v>6850001</v>
      </c>
      <c r="M1580" s="6">
        <v>23.054355560000001</v>
      </c>
      <c r="N1580" s="7" t="str">
        <f>IF(ISNUMBER(_xll.BDP($C1580, "DELTA_MID")),_xll.BDP($C1580, "DELTA_MID")," ")</f>
        <v xml:space="preserve"> </v>
      </c>
      <c r="O1580" s="7" t="str">
        <f>IF(ISNUMBER(N1580),_xll.BDP($C1580, "OPT_UNDL_TICKER")," ")</f>
        <v xml:space="preserve"> </v>
      </c>
      <c r="P1580" s="8" t="str">
        <f>IF(ISNUMBER(N1580),_xll.BDP($C1580, "OPT_UNDL_PX")," ")</f>
        <v xml:space="preserve"> </v>
      </c>
      <c r="Q1580" s="7" t="str">
        <f t="shared" si="24"/>
        <v xml:space="preserve"> </v>
      </c>
      <c r="R1580" s="8" t="str">
        <f>IF(ISNUMBER(_xll.BDP($T1580&amp;" Index","DUR_ADJ_OAS_MID")),_xll.BDP($T1580&amp;" Index","DUR_ADJ_OAS_MID"),IF(ISNUMBER(_xll.BDP($T1580&amp;" Govt","DUR_ADJ_OAS_MID")),_xll.BDP($T1580&amp;" Govt","DUR_ADJ_OAS_MID")," "))</f>
        <v xml:space="preserve"> </v>
      </c>
      <c r="S1580" s="7" t="str">
        <f ca="1">IF(AND(A1579="SVOL",C1579="Cash"),                                     SUM(INDIRECT(ADDRESS(ROW()-(COUNTIF(A:A,"SVOL")),COLUMN())):INDIRECT(ADDRESS(ROW()-1,COLUMN()))),                                    IF(AND(A1580="TYA",C1580="Cash"), SUM(INDIRECT(ADDRESS(ROW()-(COUNTIF(A:A,"TYA")-1),COLUMN())):INDIRECT(ADDRESS(ROW()-1,COLUMN()))),                                    IF(AND(A1580="SVOL",ISNUMBER(FIND(" Govt",C1580))),"", IF(AND(A1580="SVOL",ISNUMBER(FIND(" Index",C1580))),J1580,                                    IF(ISNUMBER(N1580),Q1580*N1580,IF(ISNUMBER(R1580),J1580*R1580," "))))))</f>
        <v xml:space="preserve"> </v>
      </c>
      <c r="AB1580" s="8" t="s">
        <v>4222</v>
      </c>
      <c r="AG1580" s="17" t="s">
        <v>6276</v>
      </c>
    </row>
    <row r="1581" spans="1:33" x14ac:dyDescent="0.35">
      <c r="A1581" t="s">
        <v>1560</v>
      </c>
      <c r="B1581" t="s">
        <v>3060</v>
      </c>
      <c r="C1581" t="s">
        <v>3061</v>
      </c>
      <c r="D1581" t="s">
        <v>3062</v>
      </c>
      <c r="E1581" t="s">
        <v>3063</v>
      </c>
      <c r="G1581" s="1">
        <v>-7352.0340370251488</v>
      </c>
      <c r="H1581" s="1">
        <v>70.873934000000006</v>
      </c>
      <c r="I1581" s="2">
        <v>-521067.57510587398</v>
      </c>
      <c r="J1581" s="3">
        <v>-3.2995174311808519E-3</v>
      </c>
      <c r="K1581" s="4">
        <v>157922358.63999999</v>
      </c>
      <c r="L1581" s="5">
        <v>6850001</v>
      </c>
      <c r="M1581" s="6">
        <v>23.054355560000001</v>
      </c>
      <c r="N1581" s="7" t="str">
        <f>IF(ISNUMBER(_xll.BDP($C1581, "DELTA_MID")),_xll.BDP($C1581, "DELTA_MID")," ")</f>
        <v xml:space="preserve"> </v>
      </c>
      <c r="O1581" s="7" t="str">
        <f>IF(ISNUMBER(N1581),_xll.BDP($C1581, "OPT_UNDL_TICKER")," ")</f>
        <v xml:space="preserve"> </v>
      </c>
      <c r="P1581" s="8" t="str">
        <f>IF(ISNUMBER(N1581),_xll.BDP($C1581, "OPT_UNDL_PX")," ")</f>
        <v xml:space="preserve"> </v>
      </c>
      <c r="Q1581" s="7" t="str">
        <f t="shared" si="24"/>
        <v xml:space="preserve"> </v>
      </c>
      <c r="R1581" s="8" t="str">
        <f>IF(ISNUMBER(_xll.BDP($T1581&amp;" Index","DUR_ADJ_OAS_MID")),_xll.BDP($T1581&amp;" Index","DUR_ADJ_OAS_MID"),IF(ISNUMBER(_xll.BDP($T1581&amp;" Govt","DUR_ADJ_OAS_MID")),_xll.BDP($T1581&amp;" Govt","DUR_ADJ_OAS_MID")," "))</f>
        <v xml:space="preserve"> </v>
      </c>
      <c r="S1581" s="7" t="str">
        <f ca="1">IF(AND(A1580="SVOL",C1580="Cash"),                                     SUM(INDIRECT(ADDRESS(ROW()-(COUNTIF(A:A,"SVOL")),COLUMN())):INDIRECT(ADDRESS(ROW()-1,COLUMN()))),                                    IF(AND(A1581="TYA",C1581="Cash"), SUM(INDIRECT(ADDRESS(ROW()-(COUNTIF(A:A,"TYA")-1),COLUMN())):INDIRECT(ADDRESS(ROW()-1,COLUMN()))),                                    IF(AND(A1581="SVOL",ISNUMBER(FIND(" Govt",C1581))),"", IF(AND(A1581="SVOL",ISNUMBER(FIND(" Index",C1581))),J1581,                                    IF(ISNUMBER(N1581),Q1581*N1581,IF(ISNUMBER(R1581),J1581*R1581," "))))))</f>
        <v xml:space="preserve"> </v>
      </c>
      <c r="AB1581" s="8" t="s">
        <v>4222</v>
      </c>
      <c r="AG1581" s="17" t="s">
        <v>6276</v>
      </c>
    </row>
    <row r="1582" spans="1:33" x14ac:dyDescent="0.35">
      <c r="A1582" t="s">
        <v>1560</v>
      </c>
      <c r="B1582" t="s">
        <v>3064</v>
      </c>
      <c r="C1582" t="s">
        <v>3065</v>
      </c>
      <c r="D1582" t="s">
        <v>3066</v>
      </c>
      <c r="E1582" t="s">
        <v>3067</v>
      </c>
      <c r="F1582" t="s">
        <v>3068</v>
      </c>
      <c r="G1582" s="1">
        <v>-3900.179974297479</v>
      </c>
      <c r="H1582" s="1">
        <v>21.886431999999999</v>
      </c>
      <c r="I1582" s="2">
        <v>-85361.023795223533</v>
      </c>
      <c r="J1582" s="3">
        <v>-5.4052525893317387E-4</v>
      </c>
      <c r="K1582" s="4">
        <v>157922358.63999999</v>
      </c>
      <c r="L1582" s="5">
        <v>6850001</v>
      </c>
      <c r="M1582" s="6">
        <v>23.054355560000001</v>
      </c>
      <c r="N1582" s="7" t="str">
        <f>IF(ISNUMBER(_xll.BDP($C1582, "DELTA_MID")),_xll.BDP($C1582, "DELTA_MID")," ")</f>
        <v xml:space="preserve"> </v>
      </c>
      <c r="O1582" s="7" t="str">
        <f>IF(ISNUMBER(N1582),_xll.BDP($C1582, "OPT_UNDL_TICKER")," ")</f>
        <v xml:space="preserve"> </v>
      </c>
      <c r="P1582" s="8" t="str">
        <f>IF(ISNUMBER(N1582),_xll.BDP($C1582, "OPT_UNDL_PX")," ")</f>
        <v xml:space="preserve"> </v>
      </c>
      <c r="Q1582" s="7" t="str">
        <f t="shared" si="24"/>
        <v xml:space="preserve"> </v>
      </c>
      <c r="R1582" s="8" t="str">
        <f>IF(ISNUMBER(_xll.BDP($T1582&amp;" Index","DUR_ADJ_OAS_MID")),_xll.BDP($T1582&amp;" Index","DUR_ADJ_OAS_MID"),IF(ISNUMBER(_xll.BDP($T1582&amp;" Govt","DUR_ADJ_OAS_MID")),_xll.BDP($T1582&amp;" Govt","DUR_ADJ_OAS_MID")," "))</f>
        <v xml:space="preserve"> </v>
      </c>
      <c r="S1582" s="7" t="str">
        <f ca="1">IF(AND(A1581="SVOL",C1581="Cash"),                                     SUM(INDIRECT(ADDRESS(ROW()-(COUNTIF(A:A,"SVOL")),COLUMN())):INDIRECT(ADDRESS(ROW()-1,COLUMN()))),                                    IF(AND(A1582="TYA",C1582="Cash"), SUM(INDIRECT(ADDRESS(ROW()-(COUNTIF(A:A,"TYA")-1),COLUMN())):INDIRECT(ADDRESS(ROW()-1,COLUMN()))),                                    IF(AND(A1582="SVOL",ISNUMBER(FIND(" Govt",C1582))),"", IF(AND(A1582="SVOL",ISNUMBER(FIND(" Index",C1582))),J1582,                                    IF(ISNUMBER(N1582),Q1582*N1582,IF(ISNUMBER(R1582),J1582*R1582," "))))))</f>
        <v xml:space="preserve"> </v>
      </c>
      <c r="AB1582" s="8" t="s">
        <v>4222</v>
      </c>
      <c r="AG1582" s="17" t="s">
        <v>6276</v>
      </c>
    </row>
    <row r="1583" spans="1:33" x14ac:dyDescent="0.35">
      <c r="A1583" t="s">
        <v>1560</v>
      </c>
      <c r="B1583" t="s">
        <v>3069</v>
      </c>
      <c r="C1583" t="s">
        <v>3070</v>
      </c>
      <c r="D1583" t="s">
        <v>3071</v>
      </c>
      <c r="E1583" t="s">
        <v>3072</v>
      </c>
      <c r="G1583" s="1">
        <v>-16192.10137028628</v>
      </c>
      <c r="H1583" s="1">
        <v>77.335469999999987</v>
      </c>
      <c r="I1583" s="2">
        <v>-1252223.769758733</v>
      </c>
      <c r="J1583" s="3">
        <v>-7.9293633944089188E-3</v>
      </c>
      <c r="K1583" s="4">
        <v>157922358.63999999</v>
      </c>
      <c r="L1583" s="5">
        <v>6850001</v>
      </c>
      <c r="M1583" s="6">
        <v>23.054355560000001</v>
      </c>
      <c r="N1583" s="7" t="str">
        <f>IF(ISNUMBER(_xll.BDP($C1583, "DELTA_MID")),_xll.BDP($C1583, "DELTA_MID")," ")</f>
        <v xml:space="preserve"> </v>
      </c>
      <c r="O1583" s="7" t="str">
        <f>IF(ISNUMBER(N1583),_xll.BDP($C1583, "OPT_UNDL_TICKER")," ")</f>
        <v xml:space="preserve"> </v>
      </c>
      <c r="P1583" s="8" t="str">
        <f>IF(ISNUMBER(N1583),_xll.BDP($C1583, "OPT_UNDL_PX")," ")</f>
        <v xml:space="preserve"> </v>
      </c>
      <c r="Q1583" s="7" t="str">
        <f t="shared" si="24"/>
        <v xml:space="preserve"> </v>
      </c>
      <c r="R1583" s="8" t="str">
        <f>IF(ISNUMBER(_xll.BDP($T1583&amp;" Index","DUR_ADJ_OAS_MID")),_xll.BDP($T1583&amp;" Index","DUR_ADJ_OAS_MID"),IF(ISNUMBER(_xll.BDP($T1583&amp;" Govt","DUR_ADJ_OAS_MID")),_xll.BDP($T1583&amp;" Govt","DUR_ADJ_OAS_MID")," "))</f>
        <v xml:space="preserve"> </v>
      </c>
      <c r="S1583" s="7" t="str">
        <f ca="1">IF(AND(A1582="SVOL",C1582="Cash"),                                     SUM(INDIRECT(ADDRESS(ROW()-(COUNTIF(A:A,"SVOL")),COLUMN())):INDIRECT(ADDRESS(ROW()-1,COLUMN()))),                                    IF(AND(A1583="TYA",C1583="Cash"), SUM(INDIRECT(ADDRESS(ROW()-(COUNTIF(A:A,"TYA")-1),COLUMN())):INDIRECT(ADDRESS(ROW()-1,COLUMN()))),                                    IF(AND(A1583="SVOL",ISNUMBER(FIND(" Govt",C1583))),"", IF(AND(A1583="SVOL",ISNUMBER(FIND(" Index",C1583))),J1583,                                    IF(ISNUMBER(N1583),Q1583*N1583,IF(ISNUMBER(R1583),J1583*R1583," "))))))</f>
        <v xml:space="preserve"> </v>
      </c>
      <c r="AB1583" s="8" t="s">
        <v>4222</v>
      </c>
      <c r="AG1583" s="17" t="s">
        <v>6276</v>
      </c>
    </row>
    <row r="1584" spans="1:33" x14ac:dyDescent="0.35">
      <c r="A1584" t="s">
        <v>1560</v>
      </c>
      <c r="B1584" t="s">
        <v>3073</v>
      </c>
      <c r="C1584" t="s">
        <v>3074</v>
      </c>
      <c r="D1584" t="s">
        <v>3075</v>
      </c>
      <c r="E1584" t="s">
        <v>3076</v>
      </c>
      <c r="F1584" t="s">
        <v>3077</v>
      </c>
      <c r="G1584" s="1">
        <v>-1815.0174368680921</v>
      </c>
      <c r="H1584" s="1">
        <v>284.52</v>
      </c>
      <c r="I1584" s="2">
        <v>-516408.76113770943</v>
      </c>
      <c r="J1584" s="3">
        <v>-3.2700167701706852E-3</v>
      </c>
      <c r="K1584" s="4">
        <v>157922358.63999999</v>
      </c>
      <c r="L1584" s="5">
        <v>6850001</v>
      </c>
      <c r="M1584" s="6">
        <v>23.054355560000001</v>
      </c>
      <c r="N1584" s="7" t="str">
        <f>IF(ISNUMBER(_xll.BDP($C1584, "DELTA_MID")),_xll.BDP($C1584, "DELTA_MID")," ")</f>
        <v xml:space="preserve"> </v>
      </c>
      <c r="O1584" s="7" t="str">
        <f>IF(ISNUMBER(N1584),_xll.BDP($C1584, "OPT_UNDL_TICKER")," ")</f>
        <v xml:space="preserve"> </v>
      </c>
      <c r="P1584" s="8" t="str">
        <f>IF(ISNUMBER(N1584),_xll.BDP($C1584, "OPT_UNDL_PX")," ")</f>
        <v xml:space="preserve"> </v>
      </c>
      <c r="Q1584" s="7" t="str">
        <f t="shared" si="24"/>
        <v xml:space="preserve"> </v>
      </c>
      <c r="R1584" s="8" t="str">
        <f>IF(ISNUMBER(_xll.BDP($T1584&amp;" Index","DUR_ADJ_OAS_MID")),_xll.BDP($T1584&amp;" Index","DUR_ADJ_OAS_MID"),IF(ISNUMBER(_xll.BDP($T1584&amp;" Govt","DUR_ADJ_OAS_MID")),_xll.BDP($T1584&amp;" Govt","DUR_ADJ_OAS_MID")," "))</f>
        <v xml:space="preserve"> </v>
      </c>
      <c r="S1584" s="7" t="str">
        <f ca="1">IF(AND(A1583="SVOL",C1583="Cash"),                                     SUM(INDIRECT(ADDRESS(ROW()-(COUNTIF(A:A,"SVOL")),COLUMN())):INDIRECT(ADDRESS(ROW()-1,COLUMN()))),                                    IF(AND(A1584="TYA",C1584="Cash"), SUM(INDIRECT(ADDRESS(ROW()-(COUNTIF(A:A,"TYA")-1),COLUMN())):INDIRECT(ADDRESS(ROW()-1,COLUMN()))),                                    IF(AND(A1584="SVOL",ISNUMBER(FIND(" Govt",C1584))),"", IF(AND(A1584="SVOL",ISNUMBER(FIND(" Index",C1584))),J1584,                                    IF(ISNUMBER(N1584),Q1584*N1584,IF(ISNUMBER(R1584),J1584*R1584," "))))))</f>
        <v xml:space="preserve"> </v>
      </c>
      <c r="AB1584" s="8" t="s">
        <v>4222</v>
      </c>
      <c r="AG1584" s="17" t="s">
        <v>6276</v>
      </c>
    </row>
    <row r="1585" spans="1:33" x14ac:dyDescent="0.35">
      <c r="A1585" t="s">
        <v>1560</v>
      </c>
      <c r="B1585" t="s">
        <v>3078</v>
      </c>
      <c r="C1585" t="s">
        <v>3079</v>
      </c>
      <c r="D1585" t="s">
        <v>3080</v>
      </c>
      <c r="E1585" t="s">
        <v>3081</v>
      </c>
      <c r="F1585" t="s">
        <v>3082</v>
      </c>
      <c r="G1585" s="1">
        <v>-1401.1781338805749</v>
      </c>
      <c r="H1585" s="1">
        <v>149.96</v>
      </c>
      <c r="I1585" s="2">
        <v>-210120.672956731</v>
      </c>
      <c r="J1585" s="3">
        <v>-1.330531501468531E-3</v>
      </c>
      <c r="K1585" s="4">
        <v>157922358.63999999</v>
      </c>
      <c r="L1585" s="5">
        <v>6850001</v>
      </c>
      <c r="M1585" s="6">
        <v>23.054355560000001</v>
      </c>
      <c r="N1585" s="7" t="str">
        <f>IF(ISNUMBER(_xll.BDP($C1585, "DELTA_MID")),_xll.BDP($C1585, "DELTA_MID")," ")</f>
        <v xml:space="preserve"> </v>
      </c>
      <c r="O1585" s="7" t="str">
        <f>IF(ISNUMBER(N1585),_xll.BDP($C1585, "OPT_UNDL_TICKER")," ")</f>
        <v xml:space="preserve"> </v>
      </c>
      <c r="P1585" s="8" t="str">
        <f>IF(ISNUMBER(N1585),_xll.BDP($C1585, "OPT_UNDL_PX")," ")</f>
        <v xml:space="preserve"> </v>
      </c>
      <c r="Q1585" s="7" t="str">
        <f t="shared" si="24"/>
        <v xml:space="preserve"> </v>
      </c>
      <c r="R1585" s="8" t="str">
        <f>IF(ISNUMBER(_xll.BDP($T1585&amp;" Index","DUR_ADJ_OAS_MID")),_xll.BDP($T1585&amp;" Index","DUR_ADJ_OAS_MID"),IF(ISNUMBER(_xll.BDP($T1585&amp;" Govt","DUR_ADJ_OAS_MID")),_xll.BDP($T1585&amp;" Govt","DUR_ADJ_OAS_MID")," "))</f>
        <v xml:space="preserve"> </v>
      </c>
      <c r="S1585" s="7" t="str">
        <f ca="1">IF(AND(A1584="SVOL",C1584="Cash"),                                     SUM(INDIRECT(ADDRESS(ROW()-(COUNTIF(A:A,"SVOL")),COLUMN())):INDIRECT(ADDRESS(ROW()-1,COLUMN()))),                                    IF(AND(A1585="TYA",C1585="Cash"), SUM(INDIRECT(ADDRESS(ROW()-(COUNTIF(A:A,"TYA")-1),COLUMN())):INDIRECT(ADDRESS(ROW()-1,COLUMN()))),                                    IF(AND(A1585="SVOL",ISNUMBER(FIND(" Govt",C1585))),"", IF(AND(A1585="SVOL",ISNUMBER(FIND(" Index",C1585))),J1585,                                    IF(ISNUMBER(N1585),Q1585*N1585,IF(ISNUMBER(R1585),J1585*R1585," "))))))</f>
        <v xml:space="preserve"> </v>
      </c>
      <c r="AB1585" s="8" t="s">
        <v>4222</v>
      </c>
      <c r="AG1585" s="17" t="s">
        <v>6276</v>
      </c>
    </row>
    <row r="1586" spans="1:33" x14ac:dyDescent="0.35">
      <c r="A1586" t="s">
        <v>1560</v>
      </c>
      <c r="B1586" t="s">
        <v>3083</v>
      </c>
      <c r="C1586" t="s">
        <v>3084</v>
      </c>
      <c r="D1586" t="s">
        <v>3085</v>
      </c>
      <c r="E1586" t="s">
        <v>3086</v>
      </c>
      <c r="G1586" s="1">
        <v>-40868.547092716333</v>
      </c>
      <c r="H1586" s="1">
        <v>15.890218750000001</v>
      </c>
      <c r="I1586" s="2">
        <v>-649410.15329793887</v>
      </c>
      <c r="J1586" s="3">
        <v>-4.1122115885967427E-3</v>
      </c>
      <c r="K1586" s="4">
        <v>157922358.63999999</v>
      </c>
      <c r="L1586" s="5">
        <v>6850001</v>
      </c>
      <c r="M1586" s="6">
        <v>23.054355560000001</v>
      </c>
      <c r="N1586" s="7" t="str">
        <f>IF(ISNUMBER(_xll.BDP($C1586, "DELTA_MID")),_xll.BDP($C1586, "DELTA_MID")," ")</f>
        <v xml:space="preserve"> </v>
      </c>
      <c r="O1586" s="7" t="str">
        <f>IF(ISNUMBER(N1586),_xll.BDP($C1586, "OPT_UNDL_TICKER")," ")</f>
        <v xml:space="preserve"> </v>
      </c>
      <c r="P1586" s="8" t="str">
        <f>IF(ISNUMBER(N1586),_xll.BDP($C1586, "OPT_UNDL_PX")," ")</f>
        <v xml:space="preserve"> </v>
      </c>
      <c r="Q1586" s="7" t="str">
        <f t="shared" si="24"/>
        <v xml:space="preserve"> </v>
      </c>
      <c r="R1586" s="8" t="str">
        <f>IF(ISNUMBER(_xll.BDP($T1586&amp;" Index","DUR_ADJ_OAS_MID")),_xll.BDP($T1586&amp;" Index","DUR_ADJ_OAS_MID"),IF(ISNUMBER(_xll.BDP($T1586&amp;" Govt","DUR_ADJ_OAS_MID")),_xll.BDP($T1586&amp;" Govt","DUR_ADJ_OAS_MID")," "))</f>
        <v xml:space="preserve"> </v>
      </c>
      <c r="S1586" s="7" t="str">
        <f ca="1">IF(AND(A1585="SVOL",C1585="Cash"),                                     SUM(INDIRECT(ADDRESS(ROW()-(COUNTIF(A:A,"SVOL")),COLUMN())):INDIRECT(ADDRESS(ROW()-1,COLUMN()))),                                    IF(AND(A1586="TYA",C1586="Cash"), SUM(INDIRECT(ADDRESS(ROW()-(COUNTIF(A:A,"TYA")-1),COLUMN())):INDIRECT(ADDRESS(ROW()-1,COLUMN()))),                                    IF(AND(A1586="SVOL",ISNUMBER(FIND(" Govt",C1586))),"", IF(AND(A1586="SVOL",ISNUMBER(FIND(" Index",C1586))),J1586,                                    IF(ISNUMBER(N1586),Q1586*N1586,IF(ISNUMBER(R1586),J1586*R1586," "))))))</f>
        <v xml:space="preserve"> </v>
      </c>
      <c r="AB1586" s="8" t="s">
        <v>4222</v>
      </c>
      <c r="AG1586" s="17" t="s">
        <v>6276</v>
      </c>
    </row>
    <row r="1587" spans="1:33" x14ac:dyDescent="0.35">
      <c r="A1587" t="s">
        <v>1560</v>
      </c>
      <c r="B1587" t="s">
        <v>3087</v>
      </c>
      <c r="C1587" t="s">
        <v>3088</v>
      </c>
      <c r="D1587" t="s">
        <v>3089</v>
      </c>
      <c r="E1587" t="s">
        <v>3090</v>
      </c>
      <c r="F1587" t="s">
        <v>3091</v>
      </c>
      <c r="G1587" s="1">
        <v>-786.16694749634792</v>
      </c>
      <c r="H1587" s="1">
        <v>144.27000000000001</v>
      </c>
      <c r="I1587" s="2">
        <v>-113420.3055152981</v>
      </c>
      <c r="J1587" s="3">
        <v>-7.1820296056906801E-4</v>
      </c>
      <c r="K1587" s="4">
        <v>157922358.63999999</v>
      </c>
      <c r="L1587" s="5">
        <v>6850001</v>
      </c>
      <c r="M1587" s="6">
        <v>23.054355560000001</v>
      </c>
      <c r="N1587" s="7" t="str">
        <f>IF(ISNUMBER(_xll.BDP($C1587, "DELTA_MID")),_xll.BDP($C1587, "DELTA_MID")," ")</f>
        <v xml:space="preserve"> </v>
      </c>
      <c r="O1587" s="7" t="str">
        <f>IF(ISNUMBER(N1587),_xll.BDP($C1587, "OPT_UNDL_TICKER")," ")</f>
        <v xml:space="preserve"> </v>
      </c>
      <c r="P1587" s="8" t="str">
        <f>IF(ISNUMBER(N1587),_xll.BDP($C1587, "OPT_UNDL_PX")," ")</f>
        <v xml:space="preserve"> </v>
      </c>
      <c r="Q1587" s="7" t="str">
        <f t="shared" si="24"/>
        <v xml:space="preserve"> </v>
      </c>
      <c r="R1587" s="8" t="str">
        <f>IF(ISNUMBER(_xll.BDP($T1587&amp;" Index","DUR_ADJ_OAS_MID")),_xll.BDP($T1587&amp;" Index","DUR_ADJ_OAS_MID"),IF(ISNUMBER(_xll.BDP($T1587&amp;" Govt","DUR_ADJ_OAS_MID")),_xll.BDP($T1587&amp;" Govt","DUR_ADJ_OAS_MID")," "))</f>
        <v xml:space="preserve"> </v>
      </c>
      <c r="S1587" s="7" t="str">
        <f ca="1">IF(AND(A1586="SVOL",C1586="Cash"),                                     SUM(INDIRECT(ADDRESS(ROW()-(COUNTIF(A:A,"SVOL")),COLUMN())):INDIRECT(ADDRESS(ROW()-1,COLUMN()))),                                    IF(AND(A1587="TYA",C1587="Cash"), SUM(INDIRECT(ADDRESS(ROW()-(COUNTIF(A:A,"TYA")-1),COLUMN())):INDIRECT(ADDRESS(ROW()-1,COLUMN()))),                                    IF(AND(A1587="SVOL",ISNUMBER(FIND(" Govt",C1587))),"", IF(AND(A1587="SVOL",ISNUMBER(FIND(" Index",C1587))),J1587,                                    IF(ISNUMBER(N1587),Q1587*N1587,IF(ISNUMBER(R1587),J1587*R1587," "))))))</f>
        <v xml:space="preserve"> </v>
      </c>
      <c r="AB1587" s="8" t="s">
        <v>4222</v>
      </c>
      <c r="AG1587" s="17" t="s">
        <v>6276</v>
      </c>
    </row>
    <row r="1588" spans="1:33" x14ac:dyDescent="0.35">
      <c r="A1588" t="s">
        <v>1560</v>
      </c>
      <c r="B1588" t="s">
        <v>3092</v>
      </c>
      <c r="C1588" t="s">
        <v>3093</v>
      </c>
      <c r="D1588" t="s">
        <v>3094</v>
      </c>
      <c r="E1588" t="s">
        <v>3095</v>
      </c>
      <c r="G1588" s="1">
        <v>-9204.0926460742212</v>
      </c>
      <c r="H1588" s="1">
        <v>33.575097499999998</v>
      </c>
      <c r="I1588" s="2">
        <v>-309028.30799097498</v>
      </c>
      <c r="J1588" s="3">
        <v>-1.9568369586945968E-3</v>
      </c>
      <c r="K1588" s="4">
        <v>157922358.63999999</v>
      </c>
      <c r="L1588" s="5">
        <v>6850001</v>
      </c>
      <c r="M1588" s="6">
        <v>23.054355560000001</v>
      </c>
      <c r="N1588" s="7" t="str">
        <f>IF(ISNUMBER(_xll.BDP($C1588, "DELTA_MID")),_xll.BDP($C1588, "DELTA_MID")," ")</f>
        <v xml:space="preserve"> </v>
      </c>
      <c r="O1588" s="7" t="str">
        <f>IF(ISNUMBER(N1588),_xll.BDP($C1588, "OPT_UNDL_TICKER")," ")</f>
        <v xml:space="preserve"> </v>
      </c>
      <c r="P1588" s="8" t="str">
        <f>IF(ISNUMBER(N1588),_xll.BDP($C1588, "OPT_UNDL_PX")," ")</f>
        <v xml:space="preserve"> </v>
      </c>
      <c r="Q1588" s="7" t="str">
        <f t="shared" si="24"/>
        <v xml:space="preserve"> </v>
      </c>
      <c r="R1588" s="8" t="str">
        <f>IF(ISNUMBER(_xll.BDP($T1588&amp;" Index","DUR_ADJ_OAS_MID")),_xll.BDP($T1588&amp;" Index","DUR_ADJ_OAS_MID"),IF(ISNUMBER(_xll.BDP($T1588&amp;" Govt","DUR_ADJ_OAS_MID")),_xll.BDP($T1588&amp;" Govt","DUR_ADJ_OAS_MID")," "))</f>
        <v xml:space="preserve"> </v>
      </c>
      <c r="S1588" s="7" t="str">
        <f ca="1">IF(AND(A1587="SVOL",C1587="Cash"),                                     SUM(INDIRECT(ADDRESS(ROW()-(COUNTIF(A:A,"SVOL")),COLUMN())):INDIRECT(ADDRESS(ROW()-1,COLUMN()))),                                    IF(AND(A1588="TYA",C1588="Cash"), SUM(INDIRECT(ADDRESS(ROW()-(COUNTIF(A:A,"TYA")-1),COLUMN())):INDIRECT(ADDRESS(ROW()-1,COLUMN()))),                                    IF(AND(A1588="SVOL",ISNUMBER(FIND(" Govt",C1588))),"", IF(AND(A1588="SVOL",ISNUMBER(FIND(" Index",C1588))),J1588,                                    IF(ISNUMBER(N1588),Q1588*N1588,IF(ISNUMBER(R1588),J1588*R1588," "))))))</f>
        <v xml:space="preserve"> </v>
      </c>
      <c r="AB1588" s="8" t="s">
        <v>4222</v>
      </c>
      <c r="AG1588" s="17" t="s">
        <v>6276</v>
      </c>
    </row>
    <row r="1589" spans="1:33" x14ac:dyDescent="0.35">
      <c r="A1589" t="s">
        <v>1560</v>
      </c>
      <c r="B1589" t="s">
        <v>3096</v>
      </c>
      <c r="C1589" t="s">
        <v>3097</v>
      </c>
      <c r="D1589" t="s">
        <v>3098</v>
      </c>
      <c r="E1589" t="s">
        <v>3099</v>
      </c>
      <c r="G1589" s="1">
        <v>-2804.2721904601658</v>
      </c>
      <c r="H1589" s="1">
        <v>70.237437499999999</v>
      </c>
      <c r="I1589" s="2">
        <v>-196964.89271043401</v>
      </c>
      <c r="J1589" s="3">
        <v>-1.2472261331876091E-3</v>
      </c>
      <c r="K1589" s="4">
        <v>157922358.63999999</v>
      </c>
      <c r="L1589" s="5">
        <v>6850001</v>
      </c>
      <c r="M1589" s="6">
        <v>23.054355560000001</v>
      </c>
      <c r="N1589" s="7" t="str">
        <f>IF(ISNUMBER(_xll.BDP($C1589, "DELTA_MID")),_xll.BDP($C1589, "DELTA_MID")," ")</f>
        <v xml:space="preserve"> </v>
      </c>
      <c r="O1589" s="7" t="str">
        <f>IF(ISNUMBER(N1589),_xll.BDP($C1589, "OPT_UNDL_TICKER")," ")</f>
        <v xml:space="preserve"> </v>
      </c>
      <c r="P1589" s="8" t="str">
        <f>IF(ISNUMBER(N1589),_xll.BDP($C1589, "OPT_UNDL_PX")," ")</f>
        <v xml:space="preserve"> </v>
      </c>
      <c r="Q1589" s="7" t="str">
        <f t="shared" si="24"/>
        <v xml:space="preserve"> </v>
      </c>
      <c r="R1589" s="8" t="str">
        <f>IF(ISNUMBER(_xll.BDP($T1589&amp;" Index","DUR_ADJ_OAS_MID")),_xll.BDP($T1589&amp;" Index","DUR_ADJ_OAS_MID"),IF(ISNUMBER(_xll.BDP($T1589&amp;" Govt","DUR_ADJ_OAS_MID")),_xll.BDP($T1589&amp;" Govt","DUR_ADJ_OAS_MID")," "))</f>
        <v xml:space="preserve"> </v>
      </c>
      <c r="S1589" s="7" t="str">
        <f ca="1">IF(AND(A1588="SVOL",C1588="Cash"),                                     SUM(INDIRECT(ADDRESS(ROW()-(COUNTIF(A:A,"SVOL")),COLUMN())):INDIRECT(ADDRESS(ROW()-1,COLUMN()))),                                    IF(AND(A1589="TYA",C1589="Cash"), SUM(INDIRECT(ADDRESS(ROW()-(COUNTIF(A:A,"TYA")-1),COLUMN())):INDIRECT(ADDRESS(ROW()-1,COLUMN()))),                                    IF(AND(A1589="SVOL",ISNUMBER(FIND(" Govt",C1589))),"", IF(AND(A1589="SVOL",ISNUMBER(FIND(" Index",C1589))),J1589,                                    IF(ISNUMBER(N1589),Q1589*N1589,IF(ISNUMBER(R1589),J1589*R1589," "))))))</f>
        <v xml:space="preserve"> </v>
      </c>
      <c r="AB1589" s="8" t="s">
        <v>4222</v>
      </c>
      <c r="AG1589" s="17" t="s">
        <v>6276</v>
      </c>
    </row>
    <row r="1590" spans="1:33" x14ac:dyDescent="0.35">
      <c r="A1590" t="s">
        <v>1560</v>
      </c>
      <c r="B1590" t="s">
        <v>3100</v>
      </c>
      <c r="C1590" t="s">
        <v>3101</v>
      </c>
      <c r="D1590" t="s">
        <v>3102</v>
      </c>
      <c r="E1590" t="s">
        <v>3103</v>
      </c>
      <c r="G1590" s="1">
        <v>-1733.9100426097359</v>
      </c>
      <c r="H1590" s="1">
        <v>116.118775</v>
      </c>
      <c r="I1590" s="2">
        <v>-201339.5101080403</v>
      </c>
      <c r="J1590" s="3">
        <v>-1.2749271974022E-3</v>
      </c>
      <c r="K1590" s="4">
        <v>157922358.63999999</v>
      </c>
      <c r="L1590" s="5">
        <v>6850001</v>
      </c>
      <c r="M1590" s="6">
        <v>23.054355560000001</v>
      </c>
      <c r="N1590" s="7" t="str">
        <f>IF(ISNUMBER(_xll.BDP($C1590, "DELTA_MID")),_xll.BDP($C1590, "DELTA_MID")," ")</f>
        <v xml:space="preserve"> </v>
      </c>
      <c r="O1590" s="7" t="str">
        <f>IF(ISNUMBER(N1590),_xll.BDP($C1590, "OPT_UNDL_TICKER")," ")</f>
        <v xml:space="preserve"> </v>
      </c>
      <c r="P1590" s="8" t="str">
        <f>IF(ISNUMBER(N1590),_xll.BDP($C1590, "OPT_UNDL_PX")," ")</f>
        <v xml:space="preserve"> </v>
      </c>
      <c r="Q1590" s="7" t="str">
        <f t="shared" si="24"/>
        <v xml:space="preserve"> </v>
      </c>
      <c r="R1590" s="8" t="str">
        <f>IF(ISNUMBER(_xll.BDP($T1590&amp;" Index","DUR_ADJ_OAS_MID")),_xll.BDP($T1590&amp;" Index","DUR_ADJ_OAS_MID"),IF(ISNUMBER(_xll.BDP($T1590&amp;" Govt","DUR_ADJ_OAS_MID")),_xll.BDP($T1590&amp;" Govt","DUR_ADJ_OAS_MID")," "))</f>
        <v xml:space="preserve"> </v>
      </c>
      <c r="S1590" s="7" t="str">
        <f ca="1">IF(AND(A1589="SVOL",C1589="Cash"),                                     SUM(INDIRECT(ADDRESS(ROW()-(COUNTIF(A:A,"SVOL")),COLUMN())):INDIRECT(ADDRESS(ROW()-1,COLUMN()))),                                    IF(AND(A1590="TYA",C1590="Cash"), SUM(INDIRECT(ADDRESS(ROW()-(COUNTIF(A:A,"TYA")-1),COLUMN())):INDIRECT(ADDRESS(ROW()-1,COLUMN()))),                                    IF(AND(A1590="SVOL",ISNUMBER(FIND(" Govt",C1590))),"", IF(AND(A1590="SVOL",ISNUMBER(FIND(" Index",C1590))),J1590,                                    IF(ISNUMBER(N1590),Q1590*N1590,IF(ISNUMBER(R1590),J1590*R1590," "))))))</f>
        <v xml:space="preserve"> </v>
      </c>
      <c r="AB1590" s="8" t="s">
        <v>4222</v>
      </c>
      <c r="AG1590" s="17" t="s">
        <v>6276</v>
      </c>
    </row>
    <row r="1591" spans="1:33" x14ac:dyDescent="0.35">
      <c r="A1591" t="s">
        <v>1560</v>
      </c>
      <c r="B1591" t="s">
        <v>3104</v>
      </c>
      <c r="C1591" t="s">
        <v>3105</v>
      </c>
      <c r="D1591" t="s">
        <v>3106</v>
      </c>
      <c r="E1591" t="s">
        <v>3107</v>
      </c>
      <c r="F1591" t="s">
        <v>3108</v>
      </c>
      <c r="G1591" s="1">
        <v>-3568.7253473676619</v>
      </c>
      <c r="H1591" s="1">
        <v>321.48</v>
      </c>
      <c r="I1591" s="2">
        <v>-1147273.824671756</v>
      </c>
      <c r="J1591" s="3">
        <v>-7.2647966668676926E-3</v>
      </c>
      <c r="K1591" s="4">
        <v>157922358.63999999</v>
      </c>
      <c r="L1591" s="5">
        <v>6850001</v>
      </c>
      <c r="M1591" s="6">
        <v>23.054355560000001</v>
      </c>
      <c r="N1591" s="7" t="str">
        <f>IF(ISNUMBER(_xll.BDP($C1591, "DELTA_MID")),_xll.BDP($C1591, "DELTA_MID")," ")</f>
        <v xml:space="preserve"> </v>
      </c>
      <c r="O1591" s="7" t="str">
        <f>IF(ISNUMBER(N1591),_xll.BDP($C1591, "OPT_UNDL_TICKER")," ")</f>
        <v xml:space="preserve"> </v>
      </c>
      <c r="P1591" s="8" t="str">
        <f>IF(ISNUMBER(N1591),_xll.BDP($C1591, "OPT_UNDL_PX")," ")</f>
        <v xml:space="preserve"> </v>
      </c>
      <c r="Q1591" s="7" t="str">
        <f t="shared" si="24"/>
        <v xml:space="preserve"> </v>
      </c>
      <c r="R1591" s="8" t="str">
        <f>IF(ISNUMBER(_xll.BDP($T1591&amp;" Index","DUR_ADJ_OAS_MID")),_xll.BDP($T1591&amp;" Index","DUR_ADJ_OAS_MID"),IF(ISNUMBER(_xll.BDP($T1591&amp;" Govt","DUR_ADJ_OAS_MID")),_xll.BDP($T1591&amp;" Govt","DUR_ADJ_OAS_MID")," "))</f>
        <v xml:space="preserve"> </v>
      </c>
      <c r="S1591" s="7" t="str">
        <f ca="1">IF(AND(A1590="SVOL",C1590="Cash"),                                     SUM(INDIRECT(ADDRESS(ROW()-(COUNTIF(A:A,"SVOL")),COLUMN())):INDIRECT(ADDRESS(ROW()-1,COLUMN()))),                                    IF(AND(A1591="TYA",C1591="Cash"), SUM(INDIRECT(ADDRESS(ROW()-(COUNTIF(A:A,"TYA")-1),COLUMN())):INDIRECT(ADDRESS(ROW()-1,COLUMN()))),                                    IF(AND(A1591="SVOL",ISNUMBER(FIND(" Govt",C1591))),"", IF(AND(A1591="SVOL",ISNUMBER(FIND(" Index",C1591))),J1591,                                    IF(ISNUMBER(N1591),Q1591*N1591,IF(ISNUMBER(R1591),J1591*R1591," "))))))</f>
        <v xml:space="preserve"> </v>
      </c>
      <c r="AB1591" s="8" t="s">
        <v>4222</v>
      </c>
      <c r="AG1591" s="17" t="s">
        <v>6276</v>
      </c>
    </row>
    <row r="1592" spans="1:33" x14ac:dyDescent="0.35">
      <c r="A1592" t="s">
        <v>1560</v>
      </c>
      <c r="B1592" t="s">
        <v>3109</v>
      </c>
      <c r="C1592" t="s">
        <v>3110</v>
      </c>
      <c r="D1592" t="s">
        <v>3111</v>
      </c>
      <c r="E1592" t="s">
        <v>3112</v>
      </c>
      <c r="G1592" s="1">
        <v>-22271.962735164609</v>
      </c>
      <c r="H1592" s="1">
        <v>27.080487999999999</v>
      </c>
      <c r="I1592" s="2">
        <v>-603135.6195860724</v>
      </c>
      <c r="J1592" s="3">
        <v>-3.8191908022408732E-3</v>
      </c>
      <c r="K1592" s="4">
        <v>157922358.63999999</v>
      </c>
      <c r="L1592" s="5">
        <v>6850001</v>
      </c>
      <c r="M1592" s="6">
        <v>23.054355560000001</v>
      </c>
      <c r="N1592" s="7" t="str">
        <f>IF(ISNUMBER(_xll.BDP($C1592, "DELTA_MID")),_xll.BDP($C1592, "DELTA_MID")," ")</f>
        <v xml:space="preserve"> </v>
      </c>
      <c r="O1592" s="7" t="str">
        <f>IF(ISNUMBER(N1592),_xll.BDP($C1592, "OPT_UNDL_TICKER")," ")</f>
        <v xml:space="preserve"> </v>
      </c>
      <c r="P1592" s="8" t="str">
        <f>IF(ISNUMBER(N1592),_xll.BDP($C1592, "OPT_UNDL_PX")," ")</f>
        <v xml:space="preserve"> </v>
      </c>
      <c r="Q1592" s="7" t="str">
        <f t="shared" si="24"/>
        <v xml:space="preserve"> </v>
      </c>
      <c r="R1592" s="8" t="str">
        <f>IF(ISNUMBER(_xll.BDP($T1592&amp;" Index","DUR_ADJ_OAS_MID")),_xll.BDP($T1592&amp;" Index","DUR_ADJ_OAS_MID"),IF(ISNUMBER(_xll.BDP($T1592&amp;" Govt","DUR_ADJ_OAS_MID")),_xll.BDP($T1592&amp;" Govt","DUR_ADJ_OAS_MID")," "))</f>
        <v xml:space="preserve"> </v>
      </c>
      <c r="S1592" s="7" t="str">
        <f ca="1">IF(AND(A1591="SVOL",C1591="Cash"),                                     SUM(INDIRECT(ADDRESS(ROW()-(COUNTIF(A:A,"SVOL")),COLUMN())):INDIRECT(ADDRESS(ROW()-1,COLUMN()))),                                    IF(AND(A1592="TYA",C1592="Cash"), SUM(INDIRECT(ADDRESS(ROW()-(COUNTIF(A:A,"TYA")-1),COLUMN())):INDIRECT(ADDRESS(ROW()-1,COLUMN()))),                                    IF(AND(A1592="SVOL",ISNUMBER(FIND(" Govt",C1592))),"", IF(AND(A1592="SVOL",ISNUMBER(FIND(" Index",C1592))),J1592,                                    IF(ISNUMBER(N1592),Q1592*N1592,IF(ISNUMBER(R1592),J1592*R1592," "))))))</f>
        <v xml:space="preserve"> </v>
      </c>
      <c r="AB1592" s="8" t="s">
        <v>4222</v>
      </c>
      <c r="AG1592" s="17" t="s">
        <v>6276</v>
      </c>
    </row>
    <row r="1593" spans="1:33" x14ac:dyDescent="0.35">
      <c r="A1593" t="s">
        <v>1560</v>
      </c>
      <c r="B1593" t="s">
        <v>3113</v>
      </c>
      <c r="C1593" t="s">
        <v>3114</v>
      </c>
      <c r="D1593" t="s">
        <v>3115</v>
      </c>
      <c r="E1593" t="s">
        <v>3116</v>
      </c>
      <c r="F1593" t="s">
        <v>3117</v>
      </c>
      <c r="G1593" s="1">
        <v>-13313.74683546415</v>
      </c>
      <c r="H1593" s="1">
        <v>116.79</v>
      </c>
      <c r="I1593" s="2">
        <v>-1554912.492913858</v>
      </c>
      <c r="J1593" s="3">
        <v>-9.8460566718005932E-3</v>
      </c>
      <c r="K1593" s="4">
        <v>157922358.63999999</v>
      </c>
      <c r="L1593" s="5">
        <v>6850001</v>
      </c>
      <c r="M1593" s="6">
        <v>23.054355560000001</v>
      </c>
      <c r="N1593" s="7" t="str">
        <f>IF(ISNUMBER(_xll.BDP($C1593, "DELTA_MID")),_xll.BDP($C1593, "DELTA_MID")," ")</f>
        <v xml:space="preserve"> </v>
      </c>
      <c r="O1593" s="7" t="str">
        <f>IF(ISNUMBER(N1593),_xll.BDP($C1593, "OPT_UNDL_TICKER")," ")</f>
        <v xml:space="preserve"> </v>
      </c>
      <c r="P1593" s="8" t="str">
        <f>IF(ISNUMBER(N1593),_xll.BDP($C1593, "OPT_UNDL_PX")," ")</f>
        <v xml:space="preserve"> </v>
      </c>
      <c r="Q1593" s="7" t="str">
        <f t="shared" si="24"/>
        <v xml:space="preserve"> </v>
      </c>
      <c r="R1593" s="8" t="str">
        <f>IF(ISNUMBER(_xll.BDP($T1593&amp;" Index","DUR_ADJ_OAS_MID")),_xll.BDP($T1593&amp;" Index","DUR_ADJ_OAS_MID"),IF(ISNUMBER(_xll.BDP($T1593&amp;" Govt","DUR_ADJ_OAS_MID")),_xll.BDP($T1593&amp;" Govt","DUR_ADJ_OAS_MID")," "))</f>
        <v xml:space="preserve"> </v>
      </c>
      <c r="S1593" s="7" t="str">
        <f ca="1">IF(AND(A1592="SVOL",C1592="Cash"),                                     SUM(INDIRECT(ADDRESS(ROW()-(COUNTIF(A:A,"SVOL")),COLUMN())):INDIRECT(ADDRESS(ROW()-1,COLUMN()))),                                    IF(AND(A1593="TYA",C1593="Cash"), SUM(INDIRECT(ADDRESS(ROW()-(COUNTIF(A:A,"TYA")-1),COLUMN())):INDIRECT(ADDRESS(ROW()-1,COLUMN()))),                                    IF(AND(A1593="SVOL",ISNUMBER(FIND(" Govt",C1593))),"", IF(AND(A1593="SVOL",ISNUMBER(FIND(" Index",C1593))),J1593,                                    IF(ISNUMBER(N1593),Q1593*N1593,IF(ISNUMBER(R1593),J1593*R1593," "))))))</f>
        <v xml:space="preserve"> </v>
      </c>
      <c r="AB1593" s="8" t="s">
        <v>4222</v>
      </c>
      <c r="AG1593" s="17" t="s">
        <v>6276</v>
      </c>
    </row>
    <row r="1594" spans="1:33" x14ac:dyDescent="0.35">
      <c r="A1594" t="s">
        <v>1560</v>
      </c>
      <c r="B1594" t="s">
        <v>3118</v>
      </c>
      <c r="C1594" t="s">
        <v>3119</v>
      </c>
      <c r="D1594" t="s">
        <v>3120</v>
      </c>
      <c r="E1594" t="s">
        <v>3121</v>
      </c>
      <c r="G1594" s="1">
        <v>-989.25475359207394</v>
      </c>
      <c r="H1594" s="1">
        <v>374.74209999999999</v>
      </c>
      <c r="I1594" s="2">
        <v>-370715.40379607631</v>
      </c>
      <c r="J1594" s="3">
        <v>-2.3474535650848511E-3</v>
      </c>
      <c r="K1594" s="4">
        <v>157922358.63999999</v>
      </c>
      <c r="L1594" s="5">
        <v>6850001</v>
      </c>
      <c r="M1594" s="6">
        <v>23.054355560000001</v>
      </c>
      <c r="N1594" s="7" t="str">
        <f>IF(ISNUMBER(_xll.BDP($C1594, "DELTA_MID")),_xll.BDP($C1594, "DELTA_MID")," ")</f>
        <v xml:space="preserve"> </v>
      </c>
      <c r="O1594" s="7" t="str">
        <f>IF(ISNUMBER(N1594),_xll.BDP($C1594, "OPT_UNDL_TICKER")," ")</f>
        <v xml:space="preserve"> </v>
      </c>
      <c r="P1594" s="8" t="str">
        <f>IF(ISNUMBER(N1594),_xll.BDP($C1594, "OPT_UNDL_PX")," ")</f>
        <v xml:space="preserve"> </v>
      </c>
      <c r="Q1594" s="7" t="str">
        <f t="shared" si="24"/>
        <v xml:space="preserve"> </v>
      </c>
      <c r="R1594" s="8" t="str">
        <f>IF(ISNUMBER(_xll.BDP($T1594&amp;" Index","DUR_ADJ_OAS_MID")),_xll.BDP($T1594&amp;" Index","DUR_ADJ_OAS_MID"),IF(ISNUMBER(_xll.BDP($T1594&amp;" Govt","DUR_ADJ_OAS_MID")),_xll.BDP($T1594&amp;" Govt","DUR_ADJ_OAS_MID")," "))</f>
        <v xml:space="preserve"> </v>
      </c>
      <c r="S1594" s="7" t="str">
        <f ca="1">IF(AND(A1593="SVOL",C1593="Cash"),                                     SUM(INDIRECT(ADDRESS(ROW()-(COUNTIF(A:A,"SVOL")),COLUMN())):INDIRECT(ADDRESS(ROW()-1,COLUMN()))),                                    IF(AND(A1594="TYA",C1594="Cash"), SUM(INDIRECT(ADDRESS(ROW()-(COUNTIF(A:A,"TYA")-1),COLUMN())):INDIRECT(ADDRESS(ROW()-1,COLUMN()))),                                    IF(AND(A1594="SVOL",ISNUMBER(FIND(" Govt",C1594))),"", IF(AND(A1594="SVOL",ISNUMBER(FIND(" Index",C1594))),J1594,                                    IF(ISNUMBER(N1594),Q1594*N1594,IF(ISNUMBER(R1594),J1594*R1594," "))))))</f>
        <v xml:space="preserve"> </v>
      </c>
      <c r="AB1594" s="8" t="s">
        <v>4222</v>
      </c>
      <c r="AG1594" s="17" t="s">
        <v>6276</v>
      </c>
    </row>
    <row r="1595" spans="1:33" x14ac:dyDescent="0.35">
      <c r="A1595" t="s">
        <v>1560</v>
      </c>
      <c r="B1595" t="s">
        <v>3122</v>
      </c>
      <c r="C1595" t="s">
        <v>3123</v>
      </c>
      <c r="D1595" t="s">
        <v>3124</v>
      </c>
      <c r="E1595" t="s">
        <v>3125</v>
      </c>
      <c r="F1595" t="s">
        <v>3126</v>
      </c>
      <c r="G1595" s="1">
        <v>-1914.006776317266</v>
      </c>
      <c r="H1595" s="1">
        <v>187.93</v>
      </c>
      <c r="I1595" s="2">
        <v>-359699.29347330378</v>
      </c>
      <c r="J1595" s="3">
        <v>-2.277697069439514E-3</v>
      </c>
      <c r="K1595" s="4">
        <v>157922358.63999999</v>
      </c>
      <c r="L1595" s="5">
        <v>6850001</v>
      </c>
      <c r="M1595" s="6">
        <v>23.054355560000001</v>
      </c>
      <c r="N1595" s="7" t="str">
        <f>IF(ISNUMBER(_xll.BDP($C1595, "DELTA_MID")),_xll.BDP($C1595, "DELTA_MID")," ")</f>
        <v xml:space="preserve"> </v>
      </c>
      <c r="O1595" s="7" t="str">
        <f>IF(ISNUMBER(N1595),_xll.BDP($C1595, "OPT_UNDL_TICKER")," ")</f>
        <v xml:space="preserve"> </v>
      </c>
      <c r="P1595" s="8" t="str">
        <f>IF(ISNUMBER(N1595),_xll.BDP($C1595, "OPT_UNDL_PX")," ")</f>
        <v xml:space="preserve"> </v>
      </c>
      <c r="Q1595" s="7" t="str">
        <f t="shared" si="24"/>
        <v xml:space="preserve"> </v>
      </c>
      <c r="R1595" s="8" t="str">
        <f>IF(ISNUMBER(_xll.BDP($T1595&amp;" Index","DUR_ADJ_OAS_MID")),_xll.BDP($T1595&amp;" Index","DUR_ADJ_OAS_MID"),IF(ISNUMBER(_xll.BDP($T1595&amp;" Govt","DUR_ADJ_OAS_MID")),_xll.BDP($T1595&amp;" Govt","DUR_ADJ_OAS_MID")," "))</f>
        <v xml:space="preserve"> </v>
      </c>
      <c r="S1595" s="7" t="str">
        <f ca="1">IF(AND(A1594="SVOL",C1594="Cash"),                                     SUM(INDIRECT(ADDRESS(ROW()-(COUNTIF(A:A,"SVOL")),COLUMN())):INDIRECT(ADDRESS(ROW()-1,COLUMN()))),                                    IF(AND(A1595="TYA",C1595="Cash"), SUM(INDIRECT(ADDRESS(ROW()-(COUNTIF(A:A,"TYA")-1),COLUMN())):INDIRECT(ADDRESS(ROW()-1,COLUMN()))),                                    IF(AND(A1595="SVOL",ISNUMBER(FIND(" Govt",C1595))),"", IF(AND(A1595="SVOL",ISNUMBER(FIND(" Index",C1595))),J1595,                                    IF(ISNUMBER(N1595),Q1595*N1595,IF(ISNUMBER(R1595),J1595*R1595," "))))))</f>
        <v xml:space="preserve"> </v>
      </c>
      <c r="AB1595" s="8" t="s">
        <v>4222</v>
      </c>
      <c r="AG1595" s="17" t="s">
        <v>6276</v>
      </c>
    </row>
    <row r="1596" spans="1:33" x14ac:dyDescent="0.35">
      <c r="A1596" t="s">
        <v>1560</v>
      </c>
      <c r="B1596" t="s">
        <v>654</v>
      </c>
      <c r="C1596" t="s">
        <v>3127</v>
      </c>
      <c r="D1596" t="s">
        <v>656</v>
      </c>
      <c r="E1596" t="s">
        <v>657</v>
      </c>
      <c r="F1596" t="s">
        <v>658</v>
      </c>
      <c r="G1596" s="1">
        <v>-17818.719741751102</v>
      </c>
      <c r="H1596" s="1">
        <v>24.42</v>
      </c>
      <c r="I1596" s="2">
        <v>-435133.13609356189</v>
      </c>
      <c r="J1596" s="3">
        <v>-2.7553611777385622E-3</v>
      </c>
      <c r="K1596" s="4">
        <v>157922358.63999999</v>
      </c>
      <c r="L1596" s="5">
        <v>6850001</v>
      </c>
      <c r="M1596" s="6">
        <v>23.054355560000001</v>
      </c>
      <c r="N1596" s="7" t="str">
        <f>IF(ISNUMBER(_xll.BDP($C1596, "DELTA_MID")),_xll.BDP($C1596, "DELTA_MID")," ")</f>
        <v xml:space="preserve"> </v>
      </c>
      <c r="O1596" s="7" t="str">
        <f>IF(ISNUMBER(N1596),_xll.BDP($C1596, "OPT_UNDL_TICKER")," ")</f>
        <v xml:space="preserve"> </v>
      </c>
      <c r="P1596" s="8" t="str">
        <f>IF(ISNUMBER(N1596),_xll.BDP($C1596, "OPT_UNDL_PX")," ")</f>
        <v xml:space="preserve"> </v>
      </c>
      <c r="Q1596" s="7" t="str">
        <f t="shared" si="24"/>
        <v xml:space="preserve"> </v>
      </c>
      <c r="R1596" s="8" t="str">
        <f>IF(ISNUMBER(_xll.BDP($T1596&amp;" Index","DUR_ADJ_OAS_MID")),_xll.BDP($T1596&amp;" Index","DUR_ADJ_OAS_MID"),IF(ISNUMBER(_xll.BDP($T1596&amp;" Govt","DUR_ADJ_OAS_MID")),_xll.BDP($T1596&amp;" Govt","DUR_ADJ_OAS_MID")," "))</f>
        <v xml:space="preserve"> </v>
      </c>
      <c r="S1596" s="7" t="str">
        <f ca="1">IF(AND(A1595="SVOL",C1595="Cash"),                                     SUM(INDIRECT(ADDRESS(ROW()-(COUNTIF(A:A,"SVOL")),COLUMN())):INDIRECT(ADDRESS(ROW()-1,COLUMN()))),                                    IF(AND(A1596="TYA",C1596="Cash"), SUM(INDIRECT(ADDRESS(ROW()-(COUNTIF(A:A,"TYA")-1),COLUMN())):INDIRECT(ADDRESS(ROW()-1,COLUMN()))),                                    IF(AND(A1596="SVOL",ISNUMBER(FIND(" Govt",C1596))),"", IF(AND(A1596="SVOL",ISNUMBER(FIND(" Index",C1596))),J1596,                                    IF(ISNUMBER(N1596),Q1596*N1596,IF(ISNUMBER(R1596),J1596*R1596," "))))))</f>
        <v xml:space="preserve"> </v>
      </c>
      <c r="AB1596" s="8" t="s">
        <v>4222</v>
      </c>
      <c r="AG1596" s="17" t="s">
        <v>6276</v>
      </c>
    </row>
    <row r="1597" spans="1:33" x14ac:dyDescent="0.35">
      <c r="A1597" t="s">
        <v>1560</v>
      </c>
      <c r="B1597" t="s">
        <v>3128</v>
      </c>
      <c r="C1597" t="s">
        <v>3129</v>
      </c>
      <c r="D1597" t="s">
        <v>3130</v>
      </c>
      <c r="E1597" t="s">
        <v>3131</v>
      </c>
      <c r="F1597" t="s">
        <v>3132</v>
      </c>
      <c r="G1597" s="1">
        <v>-1993.8368887762781</v>
      </c>
      <c r="H1597" s="1">
        <v>311.57</v>
      </c>
      <c r="I1597" s="2">
        <v>-621219.75943602493</v>
      </c>
      <c r="J1597" s="3">
        <v>-3.933703655301643E-3</v>
      </c>
      <c r="K1597" s="4">
        <v>157922358.63999999</v>
      </c>
      <c r="L1597" s="5">
        <v>6850001</v>
      </c>
      <c r="M1597" s="6">
        <v>23.054355560000001</v>
      </c>
      <c r="N1597" s="7" t="str">
        <f>IF(ISNUMBER(_xll.BDP($C1597, "DELTA_MID")),_xll.BDP($C1597, "DELTA_MID")," ")</f>
        <v xml:space="preserve"> </v>
      </c>
      <c r="O1597" s="7" t="str">
        <f>IF(ISNUMBER(N1597),_xll.BDP($C1597, "OPT_UNDL_TICKER")," ")</f>
        <v xml:space="preserve"> </v>
      </c>
      <c r="P1597" s="8" t="str">
        <f>IF(ISNUMBER(N1597),_xll.BDP($C1597, "OPT_UNDL_PX")," ")</f>
        <v xml:space="preserve"> </v>
      </c>
      <c r="Q1597" s="7" t="str">
        <f t="shared" si="24"/>
        <v xml:space="preserve"> </v>
      </c>
      <c r="R1597" s="8" t="str">
        <f>IF(ISNUMBER(_xll.BDP($T1597&amp;" Index","DUR_ADJ_OAS_MID")),_xll.BDP($T1597&amp;" Index","DUR_ADJ_OAS_MID"),IF(ISNUMBER(_xll.BDP($T1597&amp;" Govt","DUR_ADJ_OAS_MID")),_xll.BDP($T1597&amp;" Govt","DUR_ADJ_OAS_MID")," "))</f>
        <v xml:space="preserve"> </v>
      </c>
      <c r="S1597" s="7" t="str">
        <f ca="1">IF(AND(A1596="SVOL",C1596="Cash"),                                     SUM(INDIRECT(ADDRESS(ROW()-(COUNTIF(A:A,"SVOL")),COLUMN())):INDIRECT(ADDRESS(ROW()-1,COLUMN()))),                                    IF(AND(A1597="TYA",C1597="Cash"), SUM(INDIRECT(ADDRESS(ROW()-(COUNTIF(A:A,"TYA")-1),COLUMN())):INDIRECT(ADDRESS(ROW()-1,COLUMN()))),                                    IF(AND(A1597="SVOL",ISNUMBER(FIND(" Govt",C1597))),"", IF(AND(A1597="SVOL",ISNUMBER(FIND(" Index",C1597))),J1597,                                    IF(ISNUMBER(N1597),Q1597*N1597,IF(ISNUMBER(R1597),J1597*R1597," "))))))</f>
        <v xml:space="preserve"> </v>
      </c>
      <c r="AB1597" s="8" t="s">
        <v>4222</v>
      </c>
      <c r="AG1597" s="17" t="s">
        <v>6276</v>
      </c>
    </row>
    <row r="1598" spans="1:33" x14ac:dyDescent="0.35">
      <c r="A1598" t="s">
        <v>1560</v>
      </c>
      <c r="B1598" t="s">
        <v>3133</v>
      </c>
      <c r="C1598" t="s">
        <v>3134</v>
      </c>
      <c r="D1598" t="s">
        <v>3135</v>
      </c>
      <c r="E1598" t="s">
        <v>3136</v>
      </c>
      <c r="G1598" s="1">
        <v>-1283.0295674412371</v>
      </c>
      <c r="H1598" s="1">
        <v>152.01546999999999</v>
      </c>
      <c r="I1598" s="2">
        <v>-195040.3427184764</v>
      </c>
      <c r="J1598" s="3">
        <v>-1.235039448486776E-3</v>
      </c>
      <c r="K1598" s="4">
        <v>157922358.63999999</v>
      </c>
      <c r="L1598" s="5">
        <v>6850001</v>
      </c>
      <c r="M1598" s="6">
        <v>23.054355560000001</v>
      </c>
      <c r="N1598" s="7" t="str">
        <f>IF(ISNUMBER(_xll.BDP($C1598, "DELTA_MID")),_xll.BDP($C1598, "DELTA_MID")," ")</f>
        <v xml:space="preserve"> </v>
      </c>
      <c r="O1598" s="7" t="str">
        <f>IF(ISNUMBER(N1598),_xll.BDP($C1598, "OPT_UNDL_TICKER")," ")</f>
        <v xml:space="preserve"> </v>
      </c>
      <c r="P1598" s="8" t="str">
        <f>IF(ISNUMBER(N1598),_xll.BDP($C1598, "OPT_UNDL_PX")," ")</f>
        <v xml:space="preserve"> </v>
      </c>
      <c r="Q1598" s="7" t="str">
        <f t="shared" si="24"/>
        <v xml:space="preserve"> </v>
      </c>
      <c r="R1598" s="8" t="str">
        <f>IF(ISNUMBER(_xll.BDP($T1598&amp;" Index","DUR_ADJ_OAS_MID")),_xll.BDP($T1598&amp;" Index","DUR_ADJ_OAS_MID"),IF(ISNUMBER(_xll.BDP($T1598&amp;" Govt","DUR_ADJ_OAS_MID")),_xll.BDP($T1598&amp;" Govt","DUR_ADJ_OAS_MID")," "))</f>
        <v xml:space="preserve"> </v>
      </c>
      <c r="S1598" s="7" t="str">
        <f ca="1">IF(AND(A1597="SVOL",C1597="Cash"),                                     SUM(INDIRECT(ADDRESS(ROW()-(COUNTIF(A:A,"SVOL")),COLUMN())):INDIRECT(ADDRESS(ROW()-1,COLUMN()))),                                    IF(AND(A1598="TYA",C1598="Cash"), SUM(INDIRECT(ADDRESS(ROW()-(COUNTIF(A:A,"TYA")-1),COLUMN())):INDIRECT(ADDRESS(ROW()-1,COLUMN()))),                                    IF(AND(A1598="SVOL",ISNUMBER(FIND(" Govt",C1598))),"", IF(AND(A1598="SVOL",ISNUMBER(FIND(" Index",C1598))),J1598,                                    IF(ISNUMBER(N1598),Q1598*N1598,IF(ISNUMBER(R1598),J1598*R1598," "))))))</f>
        <v xml:space="preserve"> </v>
      </c>
      <c r="AB1598" s="8" t="s">
        <v>4222</v>
      </c>
      <c r="AG1598" s="17" t="s">
        <v>6276</v>
      </c>
    </row>
    <row r="1599" spans="1:33" x14ac:dyDescent="0.35">
      <c r="A1599" t="s">
        <v>1560</v>
      </c>
      <c r="B1599" t="s">
        <v>3137</v>
      </c>
      <c r="C1599" t="s">
        <v>3138</v>
      </c>
      <c r="D1599" t="s">
        <v>3139</v>
      </c>
      <c r="E1599" t="s">
        <v>3140</v>
      </c>
      <c r="F1599" t="s">
        <v>3141</v>
      </c>
      <c r="G1599" s="1">
        <v>-2462.5993091355949</v>
      </c>
      <c r="H1599" s="1">
        <v>195.18</v>
      </c>
      <c r="I1599" s="2">
        <v>-480650.13315708551</v>
      </c>
      <c r="J1599" s="3">
        <v>-3.0435850711473741E-3</v>
      </c>
      <c r="K1599" s="4">
        <v>157922358.63999999</v>
      </c>
      <c r="L1599" s="5">
        <v>6850001</v>
      </c>
      <c r="M1599" s="6">
        <v>23.054355560000001</v>
      </c>
      <c r="N1599" s="7" t="str">
        <f>IF(ISNUMBER(_xll.BDP($C1599, "DELTA_MID")),_xll.BDP($C1599, "DELTA_MID")," ")</f>
        <v xml:space="preserve"> </v>
      </c>
      <c r="O1599" s="7" t="str">
        <f>IF(ISNUMBER(N1599),_xll.BDP($C1599, "OPT_UNDL_TICKER")," ")</f>
        <v xml:space="preserve"> </v>
      </c>
      <c r="P1599" s="8" t="str">
        <f>IF(ISNUMBER(N1599),_xll.BDP($C1599, "OPT_UNDL_PX")," ")</f>
        <v xml:space="preserve"> </v>
      </c>
      <c r="Q1599" s="7" t="str">
        <f t="shared" si="24"/>
        <v xml:space="preserve"> </v>
      </c>
      <c r="R1599" s="8" t="str">
        <f>IF(ISNUMBER(_xll.BDP($T1599&amp;" Index","DUR_ADJ_OAS_MID")),_xll.BDP($T1599&amp;" Index","DUR_ADJ_OAS_MID"),IF(ISNUMBER(_xll.BDP($T1599&amp;" Govt","DUR_ADJ_OAS_MID")),_xll.BDP($T1599&amp;" Govt","DUR_ADJ_OAS_MID")," "))</f>
        <v xml:space="preserve"> </v>
      </c>
      <c r="S1599" s="7" t="str">
        <f ca="1">IF(AND(A1598="SVOL",C1598="Cash"),                                     SUM(INDIRECT(ADDRESS(ROW()-(COUNTIF(A:A,"SVOL")),COLUMN())):INDIRECT(ADDRESS(ROW()-1,COLUMN()))),                                    IF(AND(A1599="TYA",C1599="Cash"), SUM(INDIRECT(ADDRESS(ROW()-(COUNTIF(A:A,"TYA")-1),COLUMN())):INDIRECT(ADDRESS(ROW()-1,COLUMN()))),                                    IF(AND(A1599="SVOL",ISNUMBER(FIND(" Govt",C1599))),"", IF(AND(A1599="SVOL",ISNUMBER(FIND(" Index",C1599))),J1599,                                    IF(ISNUMBER(N1599),Q1599*N1599,IF(ISNUMBER(R1599),J1599*R1599," "))))))</f>
        <v xml:space="preserve"> </v>
      </c>
      <c r="AB1599" s="8" t="s">
        <v>4222</v>
      </c>
      <c r="AG1599" s="17" t="s">
        <v>6276</v>
      </c>
    </row>
    <row r="1600" spans="1:33" x14ac:dyDescent="0.35">
      <c r="A1600" t="s">
        <v>1560</v>
      </c>
      <c r="B1600" t="s">
        <v>3142</v>
      </c>
      <c r="C1600" t="s">
        <v>3143</v>
      </c>
      <c r="D1600" t="s">
        <v>3144</v>
      </c>
      <c r="E1600" t="s">
        <v>3145</v>
      </c>
      <c r="G1600" s="1">
        <v>-22658.340479466231</v>
      </c>
      <c r="H1600" s="1">
        <v>16.712958</v>
      </c>
      <c r="I1600" s="2">
        <v>-378687.89278301899</v>
      </c>
      <c r="J1600" s="3">
        <v>-2.3979371638329968E-3</v>
      </c>
      <c r="K1600" s="4">
        <v>157922358.63999999</v>
      </c>
      <c r="L1600" s="5">
        <v>6850001</v>
      </c>
      <c r="M1600" s="6">
        <v>23.054355560000001</v>
      </c>
      <c r="N1600" s="7" t="str">
        <f>IF(ISNUMBER(_xll.BDP($C1600, "DELTA_MID")),_xll.BDP($C1600, "DELTA_MID")," ")</f>
        <v xml:space="preserve"> </v>
      </c>
      <c r="O1600" s="7" t="str">
        <f>IF(ISNUMBER(N1600),_xll.BDP($C1600, "OPT_UNDL_TICKER")," ")</f>
        <v xml:space="preserve"> </v>
      </c>
      <c r="P1600" s="8" t="str">
        <f>IF(ISNUMBER(N1600),_xll.BDP($C1600, "OPT_UNDL_PX")," ")</f>
        <v xml:space="preserve"> </v>
      </c>
      <c r="Q1600" s="7" t="str">
        <f t="shared" si="24"/>
        <v xml:space="preserve"> </v>
      </c>
      <c r="R1600" s="8" t="str">
        <f>IF(ISNUMBER(_xll.BDP($T1600&amp;" Index","DUR_ADJ_OAS_MID")),_xll.BDP($T1600&amp;" Index","DUR_ADJ_OAS_MID"),IF(ISNUMBER(_xll.BDP($T1600&amp;" Govt","DUR_ADJ_OAS_MID")),_xll.BDP($T1600&amp;" Govt","DUR_ADJ_OAS_MID")," "))</f>
        <v xml:space="preserve"> </v>
      </c>
      <c r="S1600" s="7" t="str">
        <f ca="1">IF(AND(A1599="SVOL",C1599="Cash"),                                     SUM(INDIRECT(ADDRESS(ROW()-(COUNTIF(A:A,"SVOL")),COLUMN())):INDIRECT(ADDRESS(ROW()-1,COLUMN()))),                                    IF(AND(A1600="TYA",C1600="Cash"), SUM(INDIRECT(ADDRESS(ROW()-(COUNTIF(A:A,"TYA")-1),COLUMN())):INDIRECT(ADDRESS(ROW()-1,COLUMN()))),                                    IF(AND(A1600="SVOL",ISNUMBER(FIND(" Govt",C1600))),"", IF(AND(A1600="SVOL",ISNUMBER(FIND(" Index",C1600))),J1600,                                    IF(ISNUMBER(N1600),Q1600*N1600,IF(ISNUMBER(R1600),J1600*R1600," "))))))</f>
        <v xml:space="preserve"> </v>
      </c>
      <c r="AB1600" s="8" t="s">
        <v>4222</v>
      </c>
      <c r="AG1600" s="17" t="s">
        <v>6276</v>
      </c>
    </row>
    <row r="1601" spans="1:33" x14ac:dyDescent="0.35">
      <c r="A1601" t="s">
        <v>1560</v>
      </c>
      <c r="B1601" t="s">
        <v>3146</v>
      </c>
      <c r="C1601" t="s">
        <v>3147</v>
      </c>
      <c r="D1601" t="s">
        <v>3148</v>
      </c>
      <c r="E1601" t="s">
        <v>3149</v>
      </c>
      <c r="F1601" t="s">
        <v>3150</v>
      </c>
      <c r="G1601" s="1">
        <v>-10438.58550514038</v>
      </c>
      <c r="H1601" s="1">
        <v>68.28</v>
      </c>
      <c r="I1601" s="2">
        <v>-712746.61829098512</v>
      </c>
      <c r="J1601" s="3">
        <v>-4.5132723727598521E-3</v>
      </c>
      <c r="K1601" s="4">
        <v>157922358.63999999</v>
      </c>
      <c r="L1601" s="5">
        <v>6850001</v>
      </c>
      <c r="M1601" s="6">
        <v>23.054355560000001</v>
      </c>
      <c r="N1601" s="7" t="str">
        <f>IF(ISNUMBER(_xll.BDP($C1601, "DELTA_MID")),_xll.BDP($C1601, "DELTA_MID")," ")</f>
        <v xml:space="preserve"> </v>
      </c>
      <c r="O1601" s="7" t="str">
        <f>IF(ISNUMBER(N1601),_xll.BDP($C1601, "OPT_UNDL_TICKER")," ")</f>
        <v xml:space="preserve"> </v>
      </c>
      <c r="P1601" s="8" t="str">
        <f>IF(ISNUMBER(N1601),_xll.BDP($C1601, "OPT_UNDL_PX")," ")</f>
        <v xml:space="preserve"> </v>
      </c>
      <c r="Q1601" s="7" t="str">
        <f t="shared" ref="Q1601:Q1664" si="25">IF(ISNUMBER(N1601),+G1601*100*P1601/K1601," ")</f>
        <v xml:space="preserve"> </v>
      </c>
      <c r="R1601" s="8" t="str">
        <f>IF(ISNUMBER(_xll.BDP($T1601&amp;" Index","DUR_ADJ_OAS_MID")),_xll.BDP($T1601&amp;" Index","DUR_ADJ_OAS_MID"),IF(ISNUMBER(_xll.BDP($T1601&amp;" Govt","DUR_ADJ_OAS_MID")),_xll.BDP($T1601&amp;" Govt","DUR_ADJ_OAS_MID")," "))</f>
        <v xml:space="preserve"> </v>
      </c>
      <c r="S1601" s="7" t="str">
        <f ca="1">IF(AND(A1600="SVOL",C1600="Cash"),                                     SUM(INDIRECT(ADDRESS(ROW()-(COUNTIF(A:A,"SVOL")),COLUMN())):INDIRECT(ADDRESS(ROW()-1,COLUMN()))),                                    IF(AND(A1601="TYA",C1601="Cash"), SUM(INDIRECT(ADDRESS(ROW()-(COUNTIF(A:A,"TYA")-1),COLUMN())):INDIRECT(ADDRESS(ROW()-1,COLUMN()))),                                    IF(AND(A1601="SVOL",ISNUMBER(FIND(" Govt",C1601))),"", IF(AND(A1601="SVOL",ISNUMBER(FIND(" Index",C1601))),J1601,                                    IF(ISNUMBER(N1601),Q1601*N1601,IF(ISNUMBER(R1601),J1601*R1601," "))))))</f>
        <v xml:space="preserve"> </v>
      </c>
      <c r="AB1601" s="8" t="s">
        <v>4222</v>
      </c>
      <c r="AG1601" s="17" t="s">
        <v>6276</v>
      </c>
    </row>
    <row r="1602" spans="1:33" x14ac:dyDescent="0.35">
      <c r="A1602" t="s">
        <v>1560</v>
      </c>
      <c r="B1602" t="s">
        <v>3151</v>
      </c>
      <c r="C1602" t="s">
        <v>3152</v>
      </c>
      <c r="D1602" t="s">
        <v>3153</v>
      </c>
      <c r="E1602" t="s">
        <v>3154</v>
      </c>
      <c r="G1602" s="1">
        <v>-1251.097522457633</v>
      </c>
      <c r="H1602" s="1">
        <v>87.179154999999994</v>
      </c>
      <c r="I1602" s="2">
        <v>-109069.6248304499</v>
      </c>
      <c r="J1602" s="3">
        <v>-6.9065346901945137E-4</v>
      </c>
      <c r="K1602" s="4">
        <v>157922358.63999999</v>
      </c>
      <c r="L1602" s="5">
        <v>6850001</v>
      </c>
      <c r="M1602" s="6">
        <v>23.054355560000001</v>
      </c>
      <c r="N1602" s="7" t="str">
        <f>IF(ISNUMBER(_xll.BDP($C1602, "DELTA_MID")),_xll.BDP($C1602, "DELTA_MID")," ")</f>
        <v xml:space="preserve"> </v>
      </c>
      <c r="O1602" s="7" t="str">
        <f>IF(ISNUMBER(N1602),_xll.BDP($C1602, "OPT_UNDL_TICKER")," ")</f>
        <v xml:space="preserve"> </v>
      </c>
      <c r="P1602" s="8" t="str">
        <f>IF(ISNUMBER(N1602),_xll.BDP($C1602, "OPT_UNDL_PX")," ")</f>
        <v xml:space="preserve"> </v>
      </c>
      <c r="Q1602" s="7" t="str">
        <f t="shared" si="25"/>
        <v xml:space="preserve"> </v>
      </c>
      <c r="R1602" s="8" t="str">
        <f>IF(ISNUMBER(_xll.BDP($T1602&amp;" Index","DUR_ADJ_OAS_MID")),_xll.BDP($T1602&amp;" Index","DUR_ADJ_OAS_MID"),IF(ISNUMBER(_xll.BDP($T1602&amp;" Govt","DUR_ADJ_OAS_MID")),_xll.BDP($T1602&amp;" Govt","DUR_ADJ_OAS_MID")," "))</f>
        <v xml:space="preserve"> </v>
      </c>
      <c r="S1602" s="7" t="str">
        <f ca="1">IF(AND(A1601="SVOL",C1601="Cash"),                                     SUM(INDIRECT(ADDRESS(ROW()-(COUNTIF(A:A,"SVOL")),COLUMN())):INDIRECT(ADDRESS(ROW()-1,COLUMN()))),                                    IF(AND(A1602="TYA",C1602="Cash"), SUM(INDIRECT(ADDRESS(ROW()-(COUNTIF(A:A,"TYA")-1),COLUMN())):INDIRECT(ADDRESS(ROW()-1,COLUMN()))),                                    IF(AND(A1602="SVOL",ISNUMBER(FIND(" Govt",C1602))),"", IF(AND(A1602="SVOL",ISNUMBER(FIND(" Index",C1602))),J1602,                                    IF(ISNUMBER(N1602),Q1602*N1602,IF(ISNUMBER(R1602),J1602*R1602," "))))))</f>
        <v xml:space="preserve"> </v>
      </c>
      <c r="AB1602" s="8" t="s">
        <v>4222</v>
      </c>
      <c r="AG1602" s="17" t="s">
        <v>6276</v>
      </c>
    </row>
    <row r="1603" spans="1:33" x14ac:dyDescent="0.35">
      <c r="A1603" t="s">
        <v>1560</v>
      </c>
      <c r="B1603" t="s">
        <v>3155</v>
      </c>
      <c r="C1603" t="s">
        <v>3156</v>
      </c>
      <c r="D1603" t="s">
        <v>3157</v>
      </c>
      <c r="E1603" t="s">
        <v>3158</v>
      </c>
      <c r="G1603" s="1">
        <v>-272.06102326031208</v>
      </c>
      <c r="H1603" s="1">
        <v>1614.1468</v>
      </c>
      <c r="I1603" s="2">
        <v>-439146.43010035832</v>
      </c>
      <c r="J1603" s="3">
        <v>-2.7807742607330039E-3</v>
      </c>
      <c r="K1603" s="4">
        <v>157922358.63999999</v>
      </c>
      <c r="L1603" s="5">
        <v>6850001</v>
      </c>
      <c r="M1603" s="6">
        <v>23.054355560000001</v>
      </c>
      <c r="N1603" s="7" t="str">
        <f>IF(ISNUMBER(_xll.BDP($C1603, "DELTA_MID")),_xll.BDP($C1603, "DELTA_MID")," ")</f>
        <v xml:space="preserve"> </v>
      </c>
      <c r="O1603" s="7" t="str">
        <f>IF(ISNUMBER(N1603),_xll.BDP($C1603, "OPT_UNDL_TICKER")," ")</f>
        <v xml:space="preserve"> </v>
      </c>
      <c r="P1603" s="8" t="str">
        <f>IF(ISNUMBER(N1603),_xll.BDP($C1603, "OPT_UNDL_PX")," ")</f>
        <v xml:space="preserve"> </v>
      </c>
      <c r="Q1603" s="7" t="str">
        <f t="shared" si="25"/>
        <v xml:space="preserve"> </v>
      </c>
      <c r="R1603" s="8" t="str">
        <f>IF(ISNUMBER(_xll.BDP($T1603&amp;" Index","DUR_ADJ_OAS_MID")),_xll.BDP($T1603&amp;" Index","DUR_ADJ_OAS_MID"),IF(ISNUMBER(_xll.BDP($T1603&amp;" Govt","DUR_ADJ_OAS_MID")),_xll.BDP($T1603&amp;" Govt","DUR_ADJ_OAS_MID")," "))</f>
        <v xml:space="preserve"> </v>
      </c>
      <c r="S1603" s="7" t="str">
        <f ca="1">IF(AND(A1602="SVOL",C1602="Cash"),                                     SUM(INDIRECT(ADDRESS(ROW()-(COUNTIF(A:A,"SVOL")),COLUMN())):INDIRECT(ADDRESS(ROW()-1,COLUMN()))),                                    IF(AND(A1603="TYA",C1603="Cash"), SUM(INDIRECT(ADDRESS(ROW()-(COUNTIF(A:A,"TYA")-1),COLUMN())):INDIRECT(ADDRESS(ROW()-1,COLUMN()))),                                    IF(AND(A1603="SVOL",ISNUMBER(FIND(" Govt",C1603))),"", IF(AND(A1603="SVOL",ISNUMBER(FIND(" Index",C1603))),J1603,                                    IF(ISNUMBER(N1603),Q1603*N1603,IF(ISNUMBER(R1603),J1603*R1603," "))))))</f>
        <v xml:space="preserve"> </v>
      </c>
      <c r="AB1603" s="8" t="s">
        <v>4222</v>
      </c>
      <c r="AG1603" s="17" t="s">
        <v>6276</v>
      </c>
    </row>
    <row r="1604" spans="1:33" x14ac:dyDescent="0.35">
      <c r="A1604" t="s">
        <v>1560</v>
      </c>
      <c r="B1604" t="s">
        <v>3159</v>
      </c>
      <c r="C1604" t="s">
        <v>3160</v>
      </c>
      <c r="D1604" t="s">
        <v>3161</v>
      </c>
      <c r="E1604" t="s">
        <v>3162</v>
      </c>
      <c r="G1604" s="1">
        <v>-1427.362410767131</v>
      </c>
      <c r="H1604" s="1">
        <v>104.63674</v>
      </c>
      <c r="I1604" s="2">
        <v>-149354.54946121341</v>
      </c>
      <c r="J1604" s="3">
        <v>-9.4574669950112805E-4</v>
      </c>
      <c r="K1604" s="4">
        <v>157922358.63999999</v>
      </c>
      <c r="L1604" s="5">
        <v>6850001</v>
      </c>
      <c r="M1604" s="6">
        <v>23.054355560000001</v>
      </c>
      <c r="N1604" s="7" t="str">
        <f>IF(ISNUMBER(_xll.BDP($C1604, "DELTA_MID")),_xll.BDP($C1604, "DELTA_MID")," ")</f>
        <v xml:space="preserve"> </v>
      </c>
      <c r="O1604" s="7" t="str">
        <f>IF(ISNUMBER(N1604),_xll.BDP($C1604, "OPT_UNDL_TICKER")," ")</f>
        <v xml:space="preserve"> </v>
      </c>
      <c r="P1604" s="8" t="str">
        <f>IF(ISNUMBER(N1604),_xll.BDP($C1604, "OPT_UNDL_PX")," ")</f>
        <v xml:space="preserve"> </v>
      </c>
      <c r="Q1604" s="7" t="str">
        <f t="shared" si="25"/>
        <v xml:space="preserve"> </v>
      </c>
      <c r="R1604" s="8" t="str">
        <f>IF(ISNUMBER(_xll.BDP($T1604&amp;" Index","DUR_ADJ_OAS_MID")),_xll.BDP($T1604&amp;" Index","DUR_ADJ_OAS_MID"),IF(ISNUMBER(_xll.BDP($T1604&amp;" Govt","DUR_ADJ_OAS_MID")),_xll.BDP($T1604&amp;" Govt","DUR_ADJ_OAS_MID")," "))</f>
        <v xml:space="preserve"> </v>
      </c>
      <c r="S1604" s="7" t="str">
        <f ca="1">IF(AND(A1603="SVOL",C1603="Cash"),                                     SUM(INDIRECT(ADDRESS(ROW()-(COUNTIF(A:A,"SVOL")),COLUMN())):INDIRECT(ADDRESS(ROW()-1,COLUMN()))),                                    IF(AND(A1604="TYA",C1604="Cash"), SUM(INDIRECT(ADDRESS(ROW()-(COUNTIF(A:A,"TYA")-1),COLUMN())):INDIRECT(ADDRESS(ROW()-1,COLUMN()))),                                    IF(AND(A1604="SVOL",ISNUMBER(FIND(" Govt",C1604))),"", IF(AND(A1604="SVOL",ISNUMBER(FIND(" Index",C1604))),J1604,                                    IF(ISNUMBER(N1604),Q1604*N1604,IF(ISNUMBER(R1604),J1604*R1604," "))))))</f>
        <v xml:space="preserve"> </v>
      </c>
      <c r="AB1604" s="8" t="s">
        <v>4222</v>
      </c>
      <c r="AG1604" s="17" t="s">
        <v>6276</v>
      </c>
    </row>
    <row r="1605" spans="1:33" x14ac:dyDescent="0.35">
      <c r="A1605" t="s">
        <v>1560</v>
      </c>
      <c r="B1605" t="s">
        <v>3163</v>
      </c>
      <c r="C1605" t="s">
        <v>3164</v>
      </c>
      <c r="D1605" t="s">
        <v>3165</v>
      </c>
      <c r="E1605" t="s">
        <v>3166</v>
      </c>
      <c r="F1605" t="s">
        <v>3167</v>
      </c>
      <c r="G1605" s="1">
        <v>-540.92884202226378</v>
      </c>
      <c r="H1605" s="1">
        <v>233.72</v>
      </c>
      <c r="I1605" s="2">
        <v>-126425.8889574435</v>
      </c>
      <c r="J1605" s="3">
        <v>-8.0055724880378782E-4</v>
      </c>
      <c r="K1605" s="4">
        <v>157922358.63999999</v>
      </c>
      <c r="L1605" s="5">
        <v>6850001</v>
      </c>
      <c r="M1605" s="6">
        <v>23.054355560000001</v>
      </c>
      <c r="N1605" s="7" t="str">
        <f>IF(ISNUMBER(_xll.BDP($C1605, "DELTA_MID")),_xll.BDP($C1605, "DELTA_MID")," ")</f>
        <v xml:space="preserve"> </v>
      </c>
      <c r="O1605" s="7" t="str">
        <f>IF(ISNUMBER(N1605),_xll.BDP($C1605, "OPT_UNDL_TICKER")," ")</f>
        <v xml:space="preserve"> </v>
      </c>
      <c r="P1605" s="8" t="str">
        <f>IF(ISNUMBER(N1605),_xll.BDP($C1605, "OPT_UNDL_PX")," ")</f>
        <v xml:space="preserve"> </v>
      </c>
      <c r="Q1605" s="7" t="str">
        <f t="shared" si="25"/>
        <v xml:space="preserve"> </v>
      </c>
      <c r="R1605" s="8" t="str">
        <f>IF(ISNUMBER(_xll.BDP($T1605&amp;" Index","DUR_ADJ_OAS_MID")),_xll.BDP($T1605&amp;" Index","DUR_ADJ_OAS_MID"),IF(ISNUMBER(_xll.BDP($T1605&amp;" Govt","DUR_ADJ_OAS_MID")),_xll.BDP($T1605&amp;" Govt","DUR_ADJ_OAS_MID")," "))</f>
        <v xml:space="preserve"> </v>
      </c>
      <c r="S1605" s="7" t="str">
        <f ca="1">IF(AND(A1604="SVOL",C1604="Cash"),                                     SUM(INDIRECT(ADDRESS(ROW()-(COUNTIF(A:A,"SVOL")),COLUMN())):INDIRECT(ADDRESS(ROW()-1,COLUMN()))),                                    IF(AND(A1605="TYA",C1605="Cash"), SUM(INDIRECT(ADDRESS(ROW()-(COUNTIF(A:A,"TYA")-1),COLUMN())):INDIRECT(ADDRESS(ROW()-1,COLUMN()))),                                    IF(AND(A1605="SVOL",ISNUMBER(FIND(" Govt",C1605))),"", IF(AND(A1605="SVOL",ISNUMBER(FIND(" Index",C1605))),J1605,                                    IF(ISNUMBER(N1605),Q1605*N1605,IF(ISNUMBER(R1605),J1605*R1605," "))))))</f>
        <v xml:space="preserve"> </v>
      </c>
      <c r="AB1605" s="8" t="s">
        <v>4222</v>
      </c>
      <c r="AG1605" s="17" t="s">
        <v>6276</v>
      </c>
    </row>
    <row r="1606" spans="1:33" x14ac:dyDescent="0.35">
      <c r="A1606" t="s">
        <v>1560</v>
      </c>
      <c r="B1606" t="s">
        <v>3168</v>
      </c>
      <c r="C1606" t="s">
        <v>3169</v>
      </c>
      <c r="D1606" t="s">
        <v>3170</v>
      </c>
      <c r="E1606" t="s">
        <v>3171</v>
      </c>
      <c r="G1606" s="1">
        <v>-4506.8888289859688</v>
      </c>
      <c r="H1606" s="1">
        <v>150.1425375</v>
      </c>
      <c r="I1606" s="2">
        <v>-676675.7250143569</v>
      </c>
      <c r="J1606" s="3">
        <v>-4.2848633394395267E-3</v>
      </c>
      <c r="K1606" s="4">
        <v>157922358.63999999</v>
      </c>
      <c r="L1606" s="5">
        <v>6850001</v>
      </c>
      <c r="M1606" s="6">
        <v>23.054355560000001</v>
      </c>
      <c r="N1606" s="7" t="str">
        <f>IF(ISNUMBER(_xll.BDP($C1606, "DELTA_MID")),_xll.BDP($C1606, "DELTA_MID")," ")</f>
        <v xml:space="preserve"> </v>
      </c>
      <c r="O1606" s="7" t="str">
        <f>IF(ISNUMBER(N1606),_xll.BDP($C1606, "OPT_UNDL_TICKER")," ")</f>
        <v xml:space="preserve"> </v>
      </c>
      <c r="P1606" s="8" t="str">
        <f>IF(ISNUMBER(N1606),_xll.BDP($C1606, "OPT_UNDL_PX")," ")</f>
        <v xml:space="preserve"> </v>
      </c>
      <c r="Q1606" s="7" t="str">
        <f t="shared" si="25"/>
        <v xml:space="preserve"> </v>
      </c>
      <c r="R1606" s="8" t="str">
        <f>IF(ISNUMBER(_xll.BDP($T1606&amp;" Index","DUR_ADJ_OAS_MID")),_xll.BDP($T1606&amp;" Index","DUR_ADJ_OAS_MID"),IF(ISNUMBER(_xll.BDP($T1606&amp;" Govt","DUR_ADJ_OAS_MID")),_xll.BDP($T1606&amp;" Govt","DUR_ADJ_OAS_MID")," "))</f>
        <v xml:space="preserve"> </v>
      </c>
      <c r="S1606" s="7" t="str">
        <f ca="1">IF(AND(A1605="SVOL",C1605="Cash"),                                     SUM(INDIRECT(ADDRESS(ROW()-(COUNTIF(A:A,"SVOL")),COLUMN())):INDIRECT(ADDRESS(ROW()-1,COLUMN()))),                                    IF(AND(A1606="TYA",C1606="Cash"), SUM(INDIRECT(ADDRESS(ROW()-(COUNTIF(A:A,"TYA")-1),COLUMN())):INDIRECT(ADDRESS(ROW()-1,COLUMN()))),                                    IF(AND(A1606="SVOL",ISNUMBER(FIND(" Govt",C1606))),"", IF(AND(A1606="SVOL",ISNUMBER(FIND(" Index",C1606))),J1606,                                    IF(ISNUMBER(N1606),Q1606*N1606,IF(ISNUMBER(R1606),J1606*R1606," "))))))</f>
        <v xml:space="preserve"> </v>
      </c>
      <c r="AB1606" s="8" t="s">
        <v>4222</v>
      </c>
      <c r="AG1606" s="17" t="s">
        <v>6276</v>
      </c>
    </row>
    <row r="1607" spans="1:33" x14ac:dyDescent="0.35">
      <c r="A1607" t="s">
        <v>1560</v>
      </c>
      <c r="B1607" t="s">
        <v>3172</v>
      </c>
      <c r="C1607" t="s">
        <v>3173</v>
      </c>
      <c r="D1607" t="s">
        <v>3174</v>
      </c>
      <c r="E1607" t="s">
        <v>3175</v>
      </c>
      <c r="F1607" t="s">
        <v>3176</v>
      </c>
      <c r="G1607" s="1">
        <v>-6375.5521014265159</v>
      </c>
      <c r="H1607" s="1">
        <v>25.707295999999999</v>
      </c>
      <c r="I1607" s="2">
        <v>-163898.2050347935</v>
      </c>
      <c r="J1607" s="3">
        <v>-1.037840407439811E-3</v>
      </c>
      <c r="K1607" s="4">
        <v>157922358.63999999</v>
      </c>
      <c r="L1607" s="5">
        <v>6850001</v>
      </c>
      <c r="M1607" s="6">
        <v>23.054355560000001</v>
      </c>
      <c r="N1607" s="7" t="str">
        <f>IF(ISNUMBER(_xll.BDP($C1607, "DELTA_MID")),_xll.BDP($C1607, "DELTA_MID")," ")</f>
        <v xml:space="preserve"> </v>
      </c>
      <c r="O1607" s="7" t="str">
        <f>IF(ISNUMBER(N1607),_xll.BDP($C1607, "OPT_UNDL_TICKER")," ")</f>
        <v xml:space="preserve"> </v>
      </c>
      <c r="P1607" s="8" t="str">
        <f>IF(ISNUMBER(N1607),_xll.BDP($C1607, "OPT_UNDL_PX")," ")</f>
        <v xml:space="preserve"> </v>
      </c>
      <c r="Q1607" s="7" t="str">
        <f t="shared" si="25"/>
        <v xml:space="preserve"> </v>
      </c>
      <c r="R1607" s="8" t="str">
        <f>IF(ISNUMBER(_xll.BDP($T1607&amp;" Index","DUR_ADJ_OAS_MID")),_xll.BDP($T1607&amp;" Index","DUR_ADJ_OAS_MID"),IF(ISNUMBER(_xll.BDP($T1607&amp;" Govt","DUR_ADJ_OAS_MID")),_xll.BDP($T1607&amp;" Govt","DUR_ADJ_OAS_MID")," "))</f>
        <v xml:space="preserve"> </v>
      </c>
      <c r="S1607" s="7" t="str">
        <f ca="1">IF(AND(A1606="SVOL",C1606="Cash"),                                     SUM(INDIRECT(ADDRESS(ROW()-(COUNTIF(A:A,"SVOL")),COLUMN())):INDIRECT(ADDRESS(ROW()-1,COLUMN()))),                                    IF(AND(A1607="TYA",C1607="Cash"), SUM(INDIRECT(ADDRESS(ROW()-(COUNTIF(A:A,"TYA")-1),COLUMN())):INDIRECT(ADDRESS(ROW()-1,COLUMN()))),                                    IF(AND(A1607="SVOL",ISNUMBER(FIND(" Govt",C1607))),"", IF(AND(A1607="SVOL",ISNUMBER(FIND(" Index",C1607))),J1607,                                    IF(ISNUMBER(N1607),Q1607*N1607,IF(ISNUMBER(R1607),J1607*R1607," "))))))</f>
        <v xml:space="preserve"> </v>
      </c>
      <c r="AB1607" s="8" t="s">
        <v>4222</v>
      </c>
      <c r="AG1607" s="17" t="s">
        <v>6276</v>
      </c>
    </row>
    <row r="1608" spans="1:33" x14ac:dyDescent="0.35">
      <c r="A1608" t="s">
        <v>1560</v>
      </c>
      <c r="B1608" t="s">
        <v>3177</v>
      </c>
      <c r="C1608" t="s">
        <v>3178</v>
      </c>
      <c r="D1608" t="s">
        <v>3179</v>
      </c>
      <c r="E1608" t="s">
        <v>3180</v>
      </c>
      <c r="G1608" s="1">
        <v>-3315.184910197841</v>
      </c>
      <c r="H1608" s="1">
        <v>134.06537499999999</v>
      </c>
      <c r="I1608" s="2">
        <v>-444451.50818001479</v>
      </c>
      <c r="J1608" s="3">
        <v>-2.814367211885349E-3</v>
      </c>
      <c r="K1608" s="4">
        <v>157922358.63999999</v>
      </c>
      <c r="L1608" s="5">
        <v>6850001</v>
      </c>
      <c r="M1608" s="6">
        <v>23.054355560000001</v>
      </c>
      <c r="N1608" s="7" t="str">
        <f>IF(ISNUMBER(_xll.BDP($C1608, "DELTA_MID")),_xll.BDP($C1608, "DELTA_MID")," ")</f>
        <v xml:space="preserve"> </v>
      </c>
      <c r="O1608" s="7" t="str">
        <f>IF(ISNUMBER(N1608),_xll.BDP($C1608, "OPT_UNDL_TICKER")," ")</f>
        <v xml:space="preserve"> </v>
      </c>
      <c r="P1608" s="8" t="str">
        <f>IF(ISNUMBER(N1608),_xll.BDP($C1608, "OPT_UNDL_PX")," ")</f>
        <v xml:space="preserve"> </v>
      </c>
      <c r="Q1608" s="7" t="str">
        <f t="shared" si="25"/>
        <v xml:space="preserve"> </v>
      </c>
      <c r="R1608" s="8" t="str">
        <f>IF(ISNUMBER(_xll.BDP($T1608&amp;" Index","DUR_ADJ_OAS_MID")),_xll.BDP($T1608&amp;" Index","DUR_ADJ_OAS_MID"),IF(ISNUMBER(_xll.BDP($T1608&amp;" Govt","DUR_ADJ_OAS_MID")),_xll.BDP($T1608&amp;" Govt","DUR_ADJ_OAS_MID")," "))</f>
        <v xml:space="preserve"> </v>
      </c>
      <c r="S1608" s="7" t="str">
        <f ca="1">IF(AND(A1607="SVOL",C1607="Cash"),                                     SUM(INDIRECT(ADDRESS(ROW()-(COUNTIF(A:A,"SVOL")),COLUMN())):INDIRECT(ADDRESS(ROW()-1,COLUMN()))),                                    IF(AND(A1608="TYA",C1608="Cash"), SUM(INDIRECT(ADDRESS(ROW()-(COUNTIF(A:A,"TYA")-1),COLUMN())):INDIRECT(ADDRESS(ROW()-1,COLUMN()))),                                    IF(AND(A1608="SVOL",ISNUMBER(FIND(" Govt",C1608))),"", IF(AND(A1608="SVOL",ISNUMBER(FIND(" Index",C1608))),J1608,                                    IF(ISNUMBER(N1608),Q1608*N1608,IF(ISNUMBER(R1608),J1608*R1608," "))))))</f>
        <v xml:space="preserve"> </v>
      </c>
      <c r="AB1608" s="8" t="s">
        <v>4222</v>
      </c>
      <c r="AG1608" s="17" t="s">
        <v>6276</v>
      </c>
    </row>
    <row r="1609" spans="1:33" x14ac:dyDescent="0.35">
      <c r="A1609" t="s">
        <v>1560</v>
      </c>
      <c r="B1609" t="s">
        <v>3181</v>
      </c>
      <c r="C1609" t="s">
        <v>3182</v>
      </c>
      <c r="D1609" t="s">
        <v>3183</v>
      </c>
      <c r="E1609" t="s">
        <v>3184</v>
      </c>
      <c r="F1609" t="s">
        <v>3185</v>
      </c>
      <c r="G1609" s="1">
        <v>-434.91445267669621</v>
      </c>
      <c r="H1609" s="1">
        <v>216.13</v>
      </c>
      <c r="I1609" s="2">
        <v>-93998.060657014343</v>
      </c>
      <c r="J1609" s="3">
        <v>-5.952169247376329E-4</v>
      </c>
      <c r="K1609" s="4">
        <v>157922358.63999999</v>
      </c>
      <c r="L1609" s="5">
        <v>6850001</v>
      </c>
      <c r="M1609" s="6">
        <v>23.054355560000001</v>
      </c>
      <c r="N1609" s="7" t="str">
        <f>IF(ISNUMBER(_xll.BDP($C1609, "DELTA_MID")),_xll.BDP($C1609, "DELTA_MID")," ")</f>
        <v xml:space="preserve"> </v>
      </c>
      <c r="O1609" s="7" t="str">
        <f>IF(ISNUMBER(N1609),_xll.BDP($C1609, "OPT_UNDL_TICKER")," ")</f>
        <v xml:space="preserve"> </v>
      </c>
      <c r="P1609" s="8" t="str">
        <f>IF(ISNUMBER(N1609),_xll.BDP($C1609, "OPT_UNDL_PX")," ")</f>
        <v xml:space="preserve"> </v>
      </c>
      <c r="Q1609" s="7" t="str">
        <f t="shared" si="25"/>
        <v xml:space="preserve"> </v>
      </c>
      <c r="R1609" s="8" t="str">
        <f>IF(ISNUMBER(_xll.BDP($T1609&amp;" Index","DUR_ADJ_OAS_MID")),_xll.BDP($T1609&amp;" Index","DUR_ADJ_OAS_MID"),IF(ISNUMBER(_xll.BDP($T1609&amp;" Govt","DUR_ADJ_OAS_MID")),_xll.BDP($T1609&amp;" Govt","DUR_ADJ_OAS_MID")," "))</f>
        <v xml:space="preserve"> </v>
      </c>
      <c r="S1609" s="7" t="str">
        <f ca="1">IF(AND(A1608="SVOL",C1608="Cash"),                                     SUM(INDIRECT(ADDRESS(ROW()-(COUNTIF(A:A,"SVOL")),COLUMN())):INDIRECT(ADDRESS(ROW()-1,COLUMN()))),                                    IF(AND(A1609="TYA",C1609="Cash"), SUM(INDIRECT(ADDRESS(ROW()-(COUNTIF(A:A,"TYA")-1),COLUMN())):INDIRECT(ADDRESS(ROW()-1,COLUMN()))),                                    IF(AND(A1609="SVOL",ISNUMBER(FIND(" Govt",C1609))),"", IF(AND(A1609="SVOL",ISNUMBER(FIND(" Index",C1609))),J1609,                                    IF(ISNUMBER(N1609),Q1609*N1609,IF(ISNUMBER(R1609),J1609*R1609," "))))))</f>
        <v xml:space="preserve"> </v>
      </c>
      <c r="AB1609" s="8" t="s">
        <v>4222</v>
      </c>
      <c r="AG1609" s="17" t="s">
        <v>6276</v>
      </c>
    </row>
    <row r="1610" spans="1:33" x14ac:dyDescent="0.35">
      <c r="A1610" t="s">
        <v>1560</v>
      </c>
      <c r="B1610" t="s">
        <v>3186</v>
      </c>
      <c r="C1610" t="s">
        <v>3187</v>
      </c>
      <c r="D1610" t="s">
        <v>3188</v>
      </c>
      <c r="E1610" t="s">
        <v>3189</v>
      </c>
      <c r="G1610" s="1">
        <v>-1938.913771404478</v>
      </c>
      <c r="H1610" s="1">
        <v>106.825</v>
      </c>
      <c r="I1610" s="2">
        <v>-207124.46363028331</v>
      </c>
      <c r="J1610" s="3">
        <v>-1.311558828110239E-3</v>
      </c>
      <c r="K1610" s="4">
        <v>157922358.63999999</v>
      </c>
      <c r="L1610" s="5">
        <v>6850001</v>
      </c>
      <c r="M1610" s="6">
        <v>23.054355560000001</v>
      </c>
      <c r="N1610" s="7" t="str">
        <f>IF(ISNUMBER(_xll.BDP($C1610, "DELTA_MID")),_xll.BDP($C1610, "DELTA_MID")," ")</f>
        <v xml:space="preserve"> </v>
      </c>
      <c r="O1610" s="7" t="str">
        <f>IF(ISNUMBER(N1610),_xll.BDP($C1610, "OPT_UNDL_TICKER")," ")</f>
        <v xml:space="preserve"> </v>
      </c>
      <c r="P1610" s="8" t="str">
        <f>IF(ISNUMBER(N1610),_xll.BDP($C1610, "OPT_UNDL_PX")," ")</f>
        <v xml:space="preserve"> </v>
      </c>
      <c r="Q1610" s="7" t="str">
        <f t="shared" si="25"/>
        <v xml:space="preserve"> </v>
      </c>
      <c r="R1610" s="8" t="str">
        <f>IF(ISNUMBER(_xll.BDP($T1610&amp;" Index","DUR_ADJ_OAS_MID")),_xll.BDP($T1610&amp;" Index","DUR_ADJ_OAS_MID"),IF(ISNUMBER(_xll.BDP($T1610&amp;" Govt","DUR_ADJ_OAS_MID")),_xll.BDP($T1610&amp;" Govt","DUR_ADJ_OAS_MID")," "))</f>
        <v xml:space="preserve"> </v>
      </c>
      <c r="S1610" s="7" t="str">
        <f ca="1">IF(AND(A1609="SVOL",C1609="Cash"),                                     SUM(INDIRECT(ADDRESS(ROW()-(COUNTIF(A:A,"SVOL")),COLUMN())):INDIRECT(ADDRESS(ROW()-1,COLUMN()))),                                    IF(AND(A1610="TYA",C1610="Cash"), SUM(INDIRECT(ADDRESS(ROW()-(COUNTIF(A:A,"TYA")-1),COLUMN())):INDIRECT(ADDRESS(ROW()-1,COLUMN()))),                                    IF(AND(A1610="SVOL",ISNUMBER(FIND(" Govt",C1610))),"", IF(AND(A1610="SVOL",ISNUMBER(FIND(" Index",C1610))),J1610,                                    IF(ISNUMBER(N1610),Q1610*N1610,IF(ISNUMBER(R1610),J1610*R1610," "))))))</f>
        <v xml:space="preserve"> </v>
      </c>
      <c r="AB1610" s="8" t="s">
        <v>4222</v>
      </c>
      <c r="AG1610" s="17" t="s">
        <v>6276</v>
      </c>
    </row>
    <row r="1611" spans="1:33" x14ac:dyDescent="0.35">
      <c r="A1611" t="s">
        <v>1560</v>
      </c>
      <c r="B1611" t="s">
        <v>3190</v>
      </c>
      <c r="C1611" t="s">
        <v>3191</v>
      </c>
      <c r="D1611" t="s">
        <v>3192</v>
      </c>
      <c r="E1611" t="s">
        <v>3193</v>
      </c>
      <c r="F1611" t="s">
        <v>3194</v>
      </c>
      <c r="G1611" s="1">
        <v>-2325.2915157060952</v>
      </c>
      <c r="H1611" s="1">
        <v>274.06</v>
      </c>
      <c r="I1611" s="2">
        <v>-637269.39279441244</v>
      </c>
      <c r="J1611" s="3">
        <v>-4.0353335543014046E-3</v>
      </c>
      <c r="K1611" s="4">
        <v>157922358.63999999</v>
      </c>
      <c r="L1611" s="5">
        <v>6850001</v>
      </c>
      <c r="M1611" s="6">
        <v>23.054355560000001</v>
      </c>
      <c r="N1611" s="7" t="str">
        <f>IF(ISNUMBER(_xll.BDP($C1611, "DELTA_MID")),_xll.BDP($C1611, "DELTA_MID")," ")</f>
        <v xml:space="preserve"> </v>
      </c>
      <c r="O1611" s="7" t="str">
        <f>IF(ISNUMBER(N1611),_xll.BDP($C1611, "OPT_UNDL_TICKER")," ")</f>
        <v xml:space="preserve"> </v>
      </c>
      <c r="P1611" s="8" t="str">
        <f>IF(ISNUMBER(N1611),_xll.BDP($C1611, "OPT_UNDL_PX")," ")</f>
        <v xml:space="preserve"> </v>
      </c>
      <c r="Q1611" s="7" t="str">
        <f t="shared" si="25"/>
        <v xml:space="preserve"> </v>
      </c>
      <c r="R1611" s="8" t="str">
        <f>IF(ISNUMBER(_xll.BDP($T1611&amp;" Index","DUR_ADJ_OAS_MID")),_xll.BDP($T1611&amp;" Index","DUR_ADJ_OAS_MID"),IF(ISNUMBER(_xll.BDP($T1611&amp;" Govt","DUR_ADJ_OAS_MID")),_xll.BDP($T1611&amp;" Govt","DUR_ADJ_OAS_MID")," "))</f>
        <v xml:space="preserve"> </v>
      </c>
      <c r="S1611" s="7" t="str">
        <f ca="1">IF(AND(A1610="SVOL",C1610="Cash"),                                     SUM(INDIRECT(ADDRESS(ROW()-(COUNTIF(A:A,"SVOL")),COLUMN())):INDIRECT(ADDRESS(ROW()-1,COLUMN()))),                                    IF(AND(A1611="TYA",C1611="Cash"), SUM(INDIRECT(ADDRESS(ROW()-(COUNTIF(A:A,"TYA")-1),COLUMN())):INDIRECT(ADDRESS(ROW()-1,COLUMN()))),                                    IF(AND(A1611="SVOL",ISNUMBER(FIND(" Govt",C1611))),"", IF(AND(A1611="SVOL",ISNUMBER(FIND(" Index",C1611))),J1611,                                    IF(ISNUMBER(N1611),Q1611*N1611,IF(ISNUMBER(R1611),J1611*R1611," "))))))</f>
        <v xml:space="preserve"> </v>
      </c>
      <c r="AB1611" s="8" t="s">
        <v>4222</v>
      </c>
      <c r="AG1611" s="17" t="s">
        <v>6276</v>
      </c>
    </row>
    <row r="1612" spans="1:33" x14ac:dyDescent="0.35">
      <c r="A1612" t="s">
        <v>1560</v>
      </c>
      <c r="B1612" t="s">
        <v>3195</v>
      </c>
      <c r="C1612" t="s">
        <v>3196</v>
      </c>
      <c r="D1612" t="s">
        <v>3197</v>
      </c>
      <c r="E1612" t="s">
        <v>3198</v>
      </c>
      <c r="G1612" s="1">
        <v>-14799.864209001111</v>
      </c>
      <c r="H1612" s="1">
        <v>6.5163249999999993</v>
      </c>
      <c r="I1612" s="2">
        <v>-96440.725141719158</v>
      </c>
      <c r="J1612" s="3">
        <v>-6.1068442728597766E-4</v>
      </c>
      <c r="K1612" s="4">
        <v>157922358.63999999</v>
      </c>
      <c r="L1612" s="5">
        <v>6850001</v>
      </c>
      <c r="M1612" s="6">
        <v>23.054355560000001</v>
      </c>
      <c r="N1612" s="7" t="str">
        <f>IF(ISNUMBER(_xll.BDP($C1612, "DELTA_MID")),_xll.BDP($C1612, "DELTA_MID")," ")</f>
        <v xml:space="preserve"> </v>
      </c>
      <c r="O1612" s="7" t="str">
        <f>IF(ISNUMBER(N1612),_xll.BDP($C1612, "OPT_UNDL_TICKER")," ")</f>
        <v xml:space="preserve"> </v>
      </c>
      <c r="P1612" s="8" t="str">
        <f>IF(ISNUMBER(N1612),_xll.BDP($C1612, "OPT_UNDL_PX")," ")</f>
        <v xml:space="preserve"> </v>
      </c>
      <c r="Q1612" s="7" t="str">
        <f t="shared" si="25"/>
        <v xml:space="preserve"> </v>
      </c>
      <c r="R1612" s="8" t="str">
        <f>IF(ISNUMBER(_xll.BDP($T1612&amp;" Index","DUR_ADJ_OAS_MID")),_xll.BDP($T1612&amp;" Index","DUR_ADJ_OAS_MID"),IF(ISNUMBER(_xll.BDP($T1612&amp;" Govt","DUR_ADJ_OAS_MID")),_xll.BDP($T1612&amp;" Govt","DUR_ADJ_OAS_MID")," "))</f>
        <v xml:space="preserve"> </v>
      </c>
      <c r="S1612" s="7" t="str">
        <f ca="1">IF(AND(A1611="SVOL",C1611="Cash"),                                     SUM(INDIRECT(ADDRESS(ROW()-(COUNTIF(A:A,"SVOL")),COLUMN())):INDIRECT(ADDRESS(ROW()-1,COLUMN()))),                                    IF(AND(A1612="TYA",C1612="Cash"), SUM(INDIRECT(ADDRESS(ROW()-(COUNTIF(A:A,"TYA")-1),COLUMN())):INDIRECT(ADDRESS(ROW()-1,COLUMN()))),                                    IF(AND(A1612="SVOL",ISNUMBER(FIND(" Govt",C1612))),"", IF(AND(A1612="SVOL",ISNUMBER(FIND(" Index",C1612))),J1612,                                    IF(ISNUMBER(N1612),Q1612*N1612,IF(ISNUMBER(R1612),J1612*R1612," "))))))</f>
        <v xml:space="preserve"> </v>
      </c>
      <c r="AB1612" s="8" t="s">
        <v>4222</v>
      </c>
      <c r="AG1612" s="17" t="s">
        <v>6276</v>
      </c>
    </row>
    <row r="1613" spans="1:33" x14ac:dyDescent="0.35">
      <c r="A1613" t="s">
        <v>1560</v>
      </c>
      <c r="B1613" t="s">
        <v>3199</v>
      </c>
      <c r="C1613" t="s">
        <v>3200</v>
      </c>
      <c r="D1613" t="s">
        <v>3201</v>
      </c>
      <c r="E1613" t="s">
        <v>3202</v>
      </c>
      <c r="F1613" t="s">
        <v>3203</v>
      </c>
      <c r="G1613" s="1">
        <v>-2129.8674004064342</v>
      </c>
      <c r="H1613" s="1">
        <v>72.209999999999994</v>
      </c>
      <c r="I1613" s="2">
        <v>-153797.7249833486</v>
      </c>
      <c r="J1613" s="3">
        <v>-9.7388188922599677E-4</v>
      </c>
      <c r="K1613" s="4">
        <v>157922358.63999999</v>
      </c>
      <c r="L1613" s="5">
        <v>6850001</v>
      </c>
      <c r="M1613" s="6">
        <v>23.054355560000001</v>
      </c>
      <c r="N1613" s="7" t="str">
        <f>IF(ISNUMBER(_xll.BDP($C1613, "DELTA_MID")),_xll.BDP($C1613, "DELTA_MID")," ")</f>
        <v xml:space="preserve"> </v>
      </c>
      <c r="O1613" s="7" t="str">
        <f>IF(ISNUMBER(N1613),_xll.BDP($C1613, "OPT_UNDL_TICKER")," ")</f>
        <v xml:space="preserve"> </v>
      </c>
      <c r="P1613" s="8" t="str">
        <f>IF(ISNUMBER(N1613),_xll.BDP($C1613, "OPT_UNDL_PX")," ")</f>
        <v xml:space="preserve"> </v>
      </c>
      <c r="Q1613" s="7" t="str">
        <f t="shared" si="25"/>
        <v xml:space="preserve"> </v>
      </c>
      <c r="R1613" s="8" t="str">
        <f>IF(ISNUMBER(_xll.BDP($T1613&amp;" Index","DUR_ADJ_OAS_MID")),_xll.BDP($T1613&amp;" Index","DUR_ADJ_OAS_MID"),IF(ISNUMBER(_xll.BDP($T1613&amp;" Govt","DUR_ADJ_OAS_MID")),_xll.BDP($T1613&amp;" Govt","DUR_ADJ_OAS_MID")," "))</f>
        <v xml:space="preserve"> </v>
      </c>
      <c r="S1613" s="7" t="str">
        <f ca="1">IF(AND(A1612="SVOL",C1612="Cash"),                                     SUM(INDIRECT(ADDRESS(ROW()-(COUNTIF(A:A,"SVOL")),COLUMN())):INDIRECT(ADDRESS(ROW()-1,COLUMN()))),                                    IF(AND(A1613="TYA",C1613="Cash"), SUM(INDIRECT(ADDRESS(ROW()-(COUNTIF(A:A,"TYA")-1),COLUMN())):INDIRECT(ADDRESS(ROW()-1,COLUMN()))),                                    IF(AND(A1613="SVOL",ISNUMBER(FIND(" Govt",C1613))),"", IF(AND(A1613="SVOL",ISNUMBER(FIND(" Index",C1613))),J1613,                                    IF(ISNUMBER(N1613),Q1613*N1613,IF(ISNUMBER(R1613),J1613*R1613," "))))))</f>
        <v xml:space="preserve"> </v>
      </c>
      <c r="AB1613" s="8" t="s">
        <v>4222</v>
      </c>
      <c r="AG1613" s="17" t="s">
        <v>6276</v>
      </c>
    </row>
    <row r="1614" spans="1:33" x14ac:dyDescent="0.35">
      <c r="A1614" t="s">
        <v>1560</v>
      </c>
      <c r="B1614" t="s">
        <v>3204</v>
      </c>
      <c r="C1614" t="s">
        <v>3205</v>
      </c>
      <c r="D1614" t="s">
        <v>3206</v>
      </c>
      <c r="E1614" t="s">
        <v>3207</v>
      </c>
      <c r="F1614" t="s">
        <v>3208</v>
      </c>
      <c r="G1614" s="1">
        <v>-7886.5764700506916</v>
      </c>
      <c r="H1614" s="1">
        <v>51.47</v>
      </c>
      <c r="I1614" s="2">
        <v>-405922.09091350908</v>
      </c>
      <c r="J1614" s="3">
        <v>-2.5703902500522399E-3</v>
      </c>
      <c r="K1614" s="4">
        <v>157922358.63999999</v>
      </c>
      <c r="L1614" s="5">
        <v>6850001</v>
      </c>
      <c r="M1614" s="6">
        <v>23.054355560000001</v>
      </c>
      <c r="N1614" s="7" t="str">
        <f>IF(ISNUMBER(_xll.BDP($C1614, "DELTA_MID")),_xll.BDP($C1614, "DELTA_MID")," ")</f>
        <v xml:space="preserve"> </v>
      </c>
      <c r="O1614" s="7" t="str">
        <f>IF(ISNUMBER(N1614),_xll.BDP($C1614, "OPT_UNDL_TICKER")," ")</f>
        <v xml:space="preserve"> </v>
      </c>
      <c r="P1614" s="8" t="str">
        <f>IF(ISNUMBER(N1614),_xll.BDP($C1614, "OPT_UNDL_PX")," ")</f>
        <v xml:space="preserve"> </v>
      </c>
      <c r="Q1614" s="7" t="str">
        <f t="shared" si="25"/>
        <v xml:space="preserve"> </v>
      </c>
      <c r="R1614" s="8" t="str">
        <f>IF(ISNUMBER(_xll.BDP($T1614&amp;" Index","DUR_ADJ_OAS_MID")),_xll.BDP($T1614&amp;" Index","DUR_ADJ_OAS_MID"),IF(ISNUMBER(_xll.BDP($T1614&amp;" Govt","DUR_ADJ_OAS_MID")),_xll.BDP($T1614&amp;" Govt","DUR_ADJ_OAS_MID")," "))</f>
        <v xml:space="preserve"> </v>
      </c>
      <c r="S1614" s="7" t="str">
        <f ca="1">IF(AND(A1613="SVOL",C1613="Cash"),                                     SUM(INDIRECT(ADDRESS(ROW()-(COUNTIF(A:A,"SVOL")),COLUMN())):INDIRECT(ADDRESS(ROW()-1,COLUMN()))),                                    IF(AND(A1614="TYA",C1614="Cash"), SUM(INDIRECT(ADDRESS(ROW()-(COUNTIF(A:A,"TYA")-1),COLUMN())):INDIRECT(ADDRESS(ROW()-1,COLUMN()))),                                    IF(AND(A1614="SVOL",ISNUMBER(FIND(" Govt",C1614))),"", IF(AND(A1614="SVOL",ISNUMBER(FIND(" Index",C1614))),J1614,                                    IF(ISNUMBER(N1614),Q1614*N1614,IF(ISNUMBER(R1614),J1614*R1614," "))))))</f>
        <v xml:space="preserve"> </v>
      </c>
      <c r="AB1614" s="8" t="s">
        <v>4222</v>
      </c>
      <c r="AG1614" s="17" t="s">
        <v>6276</v>
      </c>
    </row>
    <row r="1615" spans="1:33" x14ac:dyDescent="0.35">
      <c r="A1615" t="s">
        <v>1560</v>
      </c>
      <c r="B1615" t="s">
        <v>3209</v>
      </c>
      <c r="C1615" t="s">
        <v>3210</v>
      </c>
      <c r="D1615" t="s">
        <v>3211</v>
      </c>
      <c r="E1615" t="s">
        <v>3212</v>
      </c>
      <c r="F1615" t="s">
        <v>3213</v>
      </c>
      <c r="G1615" s="1">
        <v>-2984.3689241676962</v>
      </c>
      <c r="H1615" s="1">
        <v>178.02</v>
      </c>
      <c r="I1615" s="2">
        <v>-531277.35588033334</v>
      </c>
      <c r="J1615" s="3">
        <v>-3.3641680662295191E-3</v>
      </c>
      <c r="K1615" s="4">
        <v>157922358.63999999</v>
      </c>
      <c r="L1615" s="5">
        <v>6850001</v>
      </c>
      <c r="M1615" s="6">
        <v>23.054355560000001</v>
      </c>
      <c r="N1615" s="7" t="str">
        <f>IF(ISNUMBER(_xll.BDP($C1615, "DELTA_MID")),_xll.BDP($C1615, "DELTA_MID")," ")</f>
        <v xml:space="preserve"> </v>
      </c>
      <c r="O1615" s="7" t="str">
        <f>IF(ISNUMBER(N1615),_xll.BDP($C1615, "OPT_UNDL_TICKER")," ")</f>
        <v xml:space="preserve"> </v>
      </c>
      <c r="P1615" s="8" t="str">
        <f>IF(ISNUMBER(N1615),_xll.BDP($C1615, "OPT_UNDL_PX")," ")</f>
        <v xml:space="preserve"> </v>
      </c>
      <c r="Q1615" s="7" t="str">
        <f t="shared" si="25"/>
        <v xml:space="preserve"> </v>
      </c>
      <c r="R1615" s="8" t="str">
        <f>IF(ISNUMBER(_xll.BDP($T1615&amp;" Index","DUR_ADJ_OAS_MID")),_xll.BDP($T1615&amp;" Index","DUR_ADJ_OAS_MID"),IF(ISNUMBER(_xll.BDP($T1615&amp;" Govt","DUR_ADJ_OAS_MID")),_xll.BDP($T1615&amp;" Govt","DUR_ADJ_OAS_MID")," "))</f>
        <v xml:space="preserve"> </v>
      </c>
      <c r="S1615" s="7" t="str">
        <f ca="1">IF(AND(A1614="SVOL",C1614="Cash"),                                     SUM(INDIRECT(ADDRESS(ROW()-(COUNTIF(A:A,"SVOL")),COLUMN())):INDIRECT(ADDRESS(ROW()-1,COLUMN()))),                                    IF(AND(A1615="TYA",C1615="Cash"), SUM(INDIRECT(ADDRESS(ROW()-(COUNTIF(A:A,"TYA")-1),COLUMN())):INDIRECT(ADDRESS(ROW()-1,COLUMN()))),                                    IF(AND(A1615="SVOL",ISNUMBER(FIND(" Govt",C1615))),"", IF(AND(A1615="SVOL",ISNUMBER(FIND(" Index",C1615))),J1615,                                    IF(ISNUMBER(N1615),Q1615*N1615,IF(ISNUMBER(R1615),J1615*R1615," "))))))</f>
        <v xml:space="preserve"> </v>
      </c>
      <c r="AB1615" s="8" t="s">
        <v>4222</v>
      </c>
      <c r="AG1615" s="17" t="s">
        <v>6276</v>
      </c>
    </row>
    <row r="1616" spans="1:33" x14ac:dyDescent="0.35">
      <c r="A1616" t="s">
        <v>1560</v>
      </c>
      <c r="B1616" t="s">
        <v>3214</v>
      </c>
      <c r="C1616" t="s">
        <v>3215</v>
      </c>
      <c r="D1616" t="s">
        <v>3216</v>
      </c>
      <c r="E1616" t="s">
        <v>3217</v>
      </c>
      <c r="G1616" s="1">
        <v>-3859.3069567184648</v>
      </c>
      <c r="H1616" s="1">
        <v>29.291415000000001</v>
      </c>
      <c r="I1616" s="2">
        <v>-113044.5616816276</v>
      </c>
      <c r="J1616" s="3">
        <v>-7.1582366585167423E-4</v>
      </c>
      <c r="K1616" s="4">
        <v>157922358.63999999</v>
      </c>
      <c r="L1616" s="5">
        <v>6850001</v>
      </c>
      <c r="M1616" s="6">
        <v>23.054355560000001</v>
      </c>
      <c r="N1616" s="7" t="str">
        <f>IF(ISNUMBER(_xll.BDP($C1616, "DELTA_MID")),_xll.BDP($C1616, "DELTA_MID")," ")</f>
        <v xml:space="preserve"> </v>
      </c>
      <c r="O1616" s="7" t="str">
        <f>IF(ISNUMBER(N1616),_xll.BDP($C1616, "OPT_UNDL_TICKER")," ")</f>
        <v xml:space="preserve"> </v>
      </c>
      <c r="P1616" s="8" t="str">
        <f>IF(ISNUMBER(N1616),_xll.BDP($C1616, "OPT_UNDL_PX")," ")</f>
        <v xml:space="preserve"> </v>
      </c>
      <c r="Q1616" s="7" t="str">
        <f t="shared" si="25"/>
        <v xml:space="preserve"> </v>
      </c>
      <c r="R1616" s="8" t="str">
        <f>IF(ISNUMBER(_xll.BDP($T1616&amp;" Index","DUR_ADJ_OAS_MID")),_xll.BDP($T1616&amp;" Index","DUR_ADJ_OAS_MID"),IF(ISNUMBER(_xll.BDP($T1616&amp;" Govt","DUR_ADJ_OAS_MID")),_xll.BDP($T1616&amp;" Govt","DUR_ADJ_OAS_MID")," "))</f>
        <v xml:space="preserve"> </v>
      </c>
      <c r="S1616" s="7" t="str">
        <f ca="1">IF(AND(A1615="SVOL",C1615="Cash"),                                     SUM(INDIRECT(ADDRESS(ROW()-(COUNTIF(A:A,"SVOL")),COLUMN())):INDIRECT(ADDRESS(ROW()-1,COLUMN()))),                                    IF(AND(A1616="TYA",C1616="Cash"), SUM(INDIRECT(ADDRESS(ROW()-(COUNTIF(A:A,"TYA")-1),COLUMN())):INDIRECT(ADDRESS(ROW()-1,COLUMN()))),                                    IF(AND(A1616="SVOL",ISNUMBER(FIND(" Govt",C1616))),"", IF(AND(A1616="SVOL",ISNUMBER(FIND(" Index",C1616))),J1616,                                    IF(ISNUMBER(N1616),Q1616*N1616,IF(ISNUMBER(R1616),J1616*R1616," "))))))</f>
        <v xml:space="preserve"> </v>
      </c>
      <c r="AB1616" s="8" t="s">
        <v>4222</v>
      </c>
      <c r="AG1616" s="17" t="s">
        <v>6276</v>
      </c>
    </row>
    <row r="1617" spans="1:33" x14ac:dyDescent="0.35">
      <c r="A1617" t="s">
        <v>1560</v>
      </c>
      <c r="B1617" t="s">
        <v>3218</v>
      </c>
      <c r="C1617" t="s">
        <v>3219</v>
      </c>
      <c r="D1617" t="s">
        <v>3220</v>
      </c>
      <c r="E1617" t="s">
        <v>3221</v>
      </c>
      <c r="F1617" t="s">
        <v>3222</v>
      </c>
      <c r="G1617" s="1">
        <v>-1850.1426863500569</v>
      </c>
      <c r="H1617" s="1">
        <v>61.35</v>
      </c>
      <c r="I1617" s="2">
        <v>-113506.25380757599</v>
      </c>
      <c r="J1617" s="3">
        <v>-7.1874720454451289E-4</v>
      </c>
      <c r="K1617" s="4">
        <v>157922358.63999999</v>
      </c>
      <c r="L1617" s="5">
        <v>6850001</v>
      </c>
      <c r="M1617" s="6">
        <v>23.054355560000001</v>
      </c>
      <c r="N1617" s="7" t="str">
        <f>IF(ISNUMBER(_xll.BDP($C1617, "DELTA_MID")),_xll.BDP($C1617, "DELTA_MID")," ")</f>
        <v xml:space="preserve"> </v>
      </c>
      <c r="O1617" s="7" t="str">
        <f>IF(ISNUMBER(N1617),_xll.BDP($C1617, "OPT_UNDL_TICKER")," ")</f>
        <v xml:space="preserve"> </v>
      </c>
      <c r="P1617" s="8" t="str">
        <f>IF(ISNUMBER(N1617),_xll.BDP($C1617, "OPT_UNDL_PX")," ")</f>
        <v xml:space="preserve"> </v>
      </c>
      <c r="Q1617" s="7" t="str">
        <f t="shared" si="25"/>
        <v xml:space="preserve"> </v>
      </c>
      <c r="R1617" s="8" t="str">
        <f>IF(ISNUMBER(_xll.BDP($T1617&amp;" Index","DUR_ADJ_OAS_MID")),_xll.BDP($T1617&amp;" Index","DUR_ADJ_OAS_MID"),IF(ISNUMBER(_xll.BDP($T1617&amp;" Govt","DUR_ADJ_OAS_MID")),_xll.BDP($T1617&amp;" Govt","DUR_ADJ_OAS_MID")," "))</f>
        <v xml:space="preserve"> </v>
      </c>
      <c r="S1617" s="7" t="str">
        <f ca="1">IF(AND(A1616="SVOL",C1616="Cash"),                                     SUM(INDIRECT(ADDRESS(ROW()-(COUNTIF(A:A,"SVOL")),COLUMN())):INDIRECT(ADDRESS(ROW()-1,COLUMN()))),                                    IF(AND(A1617="TYA",C1617="Cash"), SUM(INDIRECT(ADDRESS(ROW()-(COUNTIF(A:A,"TYA")-1),COLUMN())):INDIRECT(ADDRESS(ROW()-1,COLUMN()))),                                    IF(AND(A1617="SVOL",ISNUMBER(FIND(" Govt",C1617))),"", IF(AND(A1617="SVOL",ISNUMBER(FIND(" Index",C1617))),J1617,                                    IF(ISNUMBER(N1617),Q1617*N1617,IF(ISNUMBER(R1617),J1617*R1617," "))))))</f>
        <v xml:space="preserve"> </v>
      </c>
      <c r="AB1617" s="8" t="s">
        <v>4222</v>
      </c>
      <c r="AG1617" s="17" t="s">
        <v>6276</v>
      </c>
    </row>
    <row r="1618" spans="1:33" x14ac:dyDescent="0.35">
      <c r="A1618" t="s">
        <v>1560</v>
      </c>
      <c r="B1618" t="s">
        <v>3223</v>
      </c>
      <c r="C1618" t="s">
        <v>3224</v>
      </c>
      <c r="D1618" t="s">
        <v>3225</v>
      </c>
      <c r="E1618" t="s">
        <v>3226</v>
      </c>
      <c r="F1618" t="s">
        <v>3227</v>
      </c>
      <c r="G1618" s="1">
        <v>-12670.63544949435</v>
      </c>
      <c r="H1618" s="1">
        <v>19.714496</v>
      </c>
      <c r="I1618" s="2">
        <v>-249795.19188651451</v>
      </c>
      <c r="J1618" s="3">
        <v>-1.5817595053525509E-3</v>
      </c>
      <c r="K1618" s="4">
        <v>157922358.63999999</v>
      </c>
      <c r="L1618" s="5">
        <v>6850001</v>
      </c>
      <c r="M1618" s="6">
        <v>23.054355560000001</v>
      </c>
      <c r="N1618" s="7" t="str">
        <f>IF(ISNUMBER(_xll.BDP($C1618, "DELTA_MID")),_xll.BDP($C1618, "DELTA_MID")," ")</f>
        <v xml:space="preserve"> </v>
      </c>
      <c r="O1618" s="7" t="str">
        <f>IF(ISNUMBER(N1618),_xll.BDP($C1618, "OPT_UNDL_TICKER")," ")</f>
        <v xml:space="preserve"> </v>
      </c>
      <c r="P1618" s="8" t="str">
        <f>IF(ISNUMBER(N1618),_xll.BDP($C1618, "OPT_UNDL_PX")," ")</f>
        <v xml:space="preserve"> </v>
      </c>
      <c r="Q1618" s="7" t="str">
        <f t="shared" si="25"/>
        <v xml:space="preserve"> </v>
      </c>
      <c r="R1618" s="8" t="str">
        <f>IF(ISNUMBER(_xll.BDP($T1618&amp;" Index","DUR_ADJ_OAS_MID")),_xll.BDP($T1618&amp;" Index","DUR_ADJ_OAS_MID"),IF(ISNUMBER(_xll.BDP($T1618&amp;" Govt","DUR_ADJ_OAS_MID")),_xll.BDP($T1618&amp;" Govt","DUR_ADJ_OAS_MID")," "))</f>
        <v xml:space="preserve"> </v>
      </c>
      <c r="S1618" s="7" t="str">
        <f ca="1">IF(AND(A1617="SVOL",C1617="Cash"),                                     SUM(INDIRECT(ADDRESS(ROW()-(COUNTIF(A:A,"SVOL")),COLUMN())):INDIRECT(ADDRESS(ROW()-1,COLUMN()))),                                    IF(AND(A1618="TYA",C1618="Cash"), SUM(INDIRECT(ADDRESS(ROW()-(COUNTIF(A:A,"TYA")-1),COLUMN())):INDIRECT(ADDRESS(ROW()-1,COLUMN()))),                                    IF(AND(A1618="SVOL",ISNUMBER(FIND(" Govt",C1618))),"", IF(AND(A1618="SVOL",ISNUMBER(FIND(" Index",C1618))),J1618,                                    IF(ISNUMBER(N1618),Q1618*N1618,IF(ISNUMBER(R1618),J1618*R1618," "))))))</f>
        <v xml:space="preserve"> </v>
      </c>
      <c r="AB1618" s="8" t="s">
        <v>4222</v>
      </c>
      <c r="AG1618" s="17" t="s">
        <v>6276</v>
      </c>
    </row>
    <row r="1619" spans="1:33" x14ac:dyDescent="0.35">
      <c r="A1619" t="s">
        <v>1560</v>
      </c>
      <c r="B1619" t="s">
        <v>3228</v>
      </c>
      <c r="C1619" t="s">
        <v>3229</v>
      </c>
      <c r="D1619" t="s">
        <v>3230</v>
      </c>
      <c r="E1619" t="s">
        <v>3231</v>
      </c>
      <c r="G1619" s="1">
        <v>-1139.3353650150159</v>
      </c>
      <c r="H1619" s="1">
        <v>73.934080000000009</v>
      </c>
      <c r="I1619" s="2">
        <v>-84235.71202384941</v>
      </c>
      <c r="J1619" s="3">
        <v>-5.3339953094212105E-4</v>
      </c>
      <c r="K1619" s="4">
        <v>157922358.63999999</v>
      </c>
      <c r="L1619" s="5">
        <v>6850001</v>
      </c>
      <c r="M1619" s="6">
        <v>23.054355560000001</v>
      </c>
      <c r="N1619" s="7" t="str">
        <f>IF(ISNUMBER(_xll.BDP($C1619, "DELTA_MID")),_xll.BDP($C1619, "DELTA_MID")," ")</f>
        <v xml:space="preserve"> </v>
      </c>
      <c r="O1619" s="7" t="str">
        <f>IF(ISNUMBER(N1619),_xll.BDP($C1619, "OPT_UNDL_TICKER")," ")</f>
        <v xml:space="preserve"> </v>
      </c>
      <c r="P1619" s="8" t="str">
        <f>IF(ISNUMBER(N1619),_xll.BDP($C1619, "OPT_UNDL_PX")," ")</f>
        <v xml:space="preserve"> </v>
      </c>
      <c r="Q1619" s="7" t="str">
        <f t="shared" si="25"/>
        <v xml:space="preserve"> </v>
      </c>
      <c r="R1619" s="8" t="str">
        <f>IF(ISNUMBER(_xll.BDP($T1619&amp;" Index","DUR_ADJ_OAS_MID")),_xll.BDP($T1619&amp;" Index","DUR_ADJ_OAS_MID"),IF(ISNUMBER(_xll.BDP($T1619&amp;" Govt","DUR_ADJ_OAS_MID")),_xll.BDP($T1619&amp;" Govt","DUR_ADJ_OAS_MID")," "))</f>
        <v xml:space="preserve"> </v>
      </c>
      <c r="S1619" s="7" t="str">
        <f ca="1">IF(AND(A1618="SVOL",C1618="Cash"),                                     SUM(INDIRECT(ADDRESS(ROW()-(COUNTIF(A:A,"SVOL")),COLUMN())):INDIRECT(ADDRESS(ROW()-1,COLUMN()))),                                    IF(AND(A1619="TYA",C1619="Cash"), SUM(INDIRECT(ADDRESS(ROW()-(COUNTIF(A:A,"TYA")-1),COLUMN())):INDIRECT(ADDRESS(ROW()-1,COLUMN()))),                                    IF(AND(A1619="SVOL",ISNUMBER(FIND(" Govt",C1619))),"", IF(AND(A1619="SVOL",ISNUMBER(FIND(" Index",C1619))),J1619,                                    IF(ISNUMBER(N1619),Q1619*N1619,IF(ISNUMBER(R1619),J1619*R1619," "))))))</f>
        <v xml:space="preserve"> </v>
      </c>
      <c r="AB1619" s="8" t="s">
        <v>4222</v>
      </c>
      <c r="AG1619" s="17" t="s">
        <v>6276</v>
      </c>
    </row>
    <row r="1620" spans="1:33" x14ac:dyDescent="0.35">
      <c r="A1620" t="s">
        <v>1560</v>
      </c>
      <c r="B1620" t="s">
        <v>3232</v>
      </c>
      <c r="C1620" t="s">
        <v>3233</v>
      </c>
      <c r="D1620" t="s">
        <v>3234</v>
      </c>
      <c r="E1620" t="s">
        <v>3235</v>
      </c>
      <c r="G1620" s="1">
        <v>-1207.6699412799301</v>
      </c>
      <c r="H1620" s="1">
        <v>71.59</v>
      </c>
      <c r="I1620" s="2">
        <v>-86457.0910962302</v>
      </c>
      <c r="J1620" s="3">
        <v>-5.4746580434071341E-4</v>
      </c>
      <c r="K1620" s="4">
        <v>157922358.63999999</v>
      </c>
      <c r="L1620" s="5">
        <v>6850001</v>
      </c>
      <c r="M1620" s="6">
        <v>23.054355560000001</v>
      </c>
      <c r="N1620" s="7" t="str">
        <f>IF(ISNUMBER(_xll.BDP($C1620, "DELTA_MID")),_xll.BDP($C1620, "DELTA_MID")," ")</f>
        <v xml:space="preserve"> </v>
      </c>
      <c r="O1620" s="7" t="str">
        <f>IF(ISNUMBER(N1620),_xll.BDP($C1620, "OPT_UNDL_TICKER")," ")</f>
        <v xml:space="preserve"> </v>
      </c>
      <c r="P1620" s="8" t="str">
        <f>IF(ISNUMBER(N1620),_xll.BDP($C1620, "OPT_UNDL_PX")," ")</f>
        <v xml:space="preserve"> </v>
      </c>
      <c r="Q1620" s="7" t="str">
        <f t="shared" si="25"/>
        <v xml:space="preserve"> </v>
      </c>
      <c r="R1620" s="8" t="str">
        <f>IF(ISNUMBER(_xll.BDP($T1620&amp;" Index","DUR_ADJ_OAS_MID")),_xll.BDP($T1620&amp;" Index","DUR_ADJ_OAS_MID"),IF(ISNUMBER(_xll.BDP($T1620&amp;" Govt","DUR_ADJ_OAS_MID")),_xll.BDP($T1620&amp;" Govt","DUR_ADJ_OAS_MID")," "))</f>
        <v xml:space="preserve"> </v>
      </c>
      <c r="S1620" s="7" t="str">
        <f ca="1">IF(AND(A1619="SVOL",C1619="Cash"),                                     SUM(INDIRECT(ADDRESS(ROW()-(COUNTIF(A:A,"SVOL")),COLUMN())):INDIRECT(ADDRESS(ROW()-1,COLUMN()))),                                    IF(AND(A1620="TYA",C1620="Cash"), SUM(INDIRECT(ADDRESS(ROW()-(COUNTIF(A:A,"TYA")-1),COLUMN())):INDIRECT(ADDRESS(ROW()-1,COLUMN()))),                                    IF(AND(A1620="SVOL",ISNUMBER(FIND(" Govt",C1620))),"", IF(AND(A1620="SVOL",ISNUMBER(FIND(" Index",C1620))),J1620,                                    IF(ISNUMBER(N1620),Q1620*N1620,IF(ISNUMBER(R1620),J1620*R1620," "))))))</f>
        <v xml:space="preserve"> </v>
      </c>
      <c r="AB1620" s="8" t="s">
        <v>4222</v>
      </c>
      <c r="AG1620" s="17" t="s">
        <v>6276</v>
      </c>
    </row>
    <row r="1621" spans="1:33" x14ac:dyDescent="0.35">
      <c r="A1621" t="s">
        <v>1560</v>
      </c>
      <c r="B1621" t="s">
        <v>3236</v>
      </c>
      <c r="C1621" t="s">
        <v>3237</v>
      </c>
      <c r="D1621" t="s">
        <v>3238</v>
      </c>
      <c r="E1621" t="s">
        <v>3239</v>
      </c>
      <c r="G1621" s="1">
        <v>-18447.142387028442</v>
      </c>
      <c r="H1621" s="1">
        <v>32.501582000000013</v>
      </c>
      <c r="I1621" s="2">
        <v>-599561.31095768069</v>
      </c>
      <c r="J1621" s="3">
        <v>-3.7965574736914961E-3</v>
      </c>
      <c r="K1621" s="4">
        <v>157922358.63999999</v>
      </c>
      <c r="L1621" s="5">
        <v>6850001</v>
      </c>
      <c r="M1621" s="6">
        <v>23.054355560000001</v>
      </c>
      <c r="N1621" s="7" t="str">
        <f>IF(ISNUMBER(_xll.BDP($C1621, "DELTA_MID")),_xll.BDP($C1621, "DELTA_MID")," ")</f>
        <v xml:space="preserve"> </v>
      </c>
      <c r="O1621" s="7" t="str">
        <f>IF(ISNUMBER(N1621),_xll.BDP($C1621, "OPT_UNDL_TICKER")," ")</f>
        <v xml:space="preserve"> </v>
      </c>
      <c r="P1621" s="8" t="str">
        <f>IF(ISNUMBER(N1621),_xll.BDP($C1621, "OPT_UNDL_PX")," ")</f>
        <v xml:space="preserve"> </v>
      </c>
      <c r="Q1621" s="7" t="str">
        <f t="shared" si="25"/>
        <v xml:space="preserve"> </v>
      </c>
      <c r="R1621" s="8" t="str">
        <f>IF(ISNUMBER(_xll.BDP($T1621&amp;" Index","DUR_ADJ_OAS_MID")),_xll.BDP($T1621&amp;" Index","DUR_ADJ_OAS_MID"),IF(ISNUMBER(_xll.BDP($T1621&amp;" Govt","DUR_ADJ_OAS_MID")),_xll.BDP($T1621&amp;" Govt","DUR_ADJ_OAS_MID")," "))</f>
        <v xml:space="preserve"> </v>
      </c>
      <c r="S1621" s="7" t="str">
        <f ca="1">IF(AND(A1620="SVOL",C1620="Cash"),                                     SUM(INDIRECT(ADDRESS(ROW()-(COUNTIF(A:A,"SVOL")),COLUMN())):INDIRECT(ADDRESS(ROW()-1,COLUMN()))),                                    IF(AND(A1621="TYA",C1621="Cash"), SUM(INDIRECT(ADDRESS(ROW()-(COUNTIF(A:A,"TYA")-1),COLUMN())):INDIRECT(ADDRESS(ROW()-1,COLUMN()))),                                    IF(AND(A1621="SVOL",ISNUMBER(FIND(" Govt",C1621))),"", IF(AND(A1621="SVOL",ISNUMBER(FIND(" Index",C1621))),J1621,                                    IF(ISNUMBER(N1621),Q1621*N1621,IF(ISNUMBER(R1621),J1621*R1621," "))))))</f>
        <v xml:space="preserve"> </v>
      </c>
      <c r="AB1621" s="8" t="s">
        <v>4222</v>
      </c>
      <c r="AG1621" s="17" t="s">
        <v>6276</v>
      </c>
    </row>
    <row r="1622" spans="1:33" x14ac:dyDescent="0.35">
      <c r="A1622" t="s">
        <v>1560</v>
      </c>
      <c r="B1622" t="s">
        <v>166</v>
      </c>
      <c r="C1622" t="s">
        <v>3240</v>
      </c>
      <c r="D1622" t="s">
        <v>168</v>
      </c>
      <c r="E1622" t="s">
        <v>169</v>
      </c>
      <c r="F1622" t="s">
        <v>170</v>
      </c>
      <c r="G1622" s="1">
        <v>-7110.6277769490971</v>
      </c>
      <c r="H1622" s="1">
        <v>14.47</v>
      </c>
      <c r="I1622" s="2">
        <v>-102890.7839324534</v>
      </c>
      <c r="J1622" s="3">
        <v>-6.515276545926179E-4</v>
      </c>
      <c r="K1622" s="4">
        <v>157922358.63999999</v>
      </c>
      <c r="L1622" s="5">
        <v>6850001</v>
      </c>
      <c r="M1622" s="6">
        <v>23.054355560000001</v>
      </c>
      <c r="N1622" s="7" t="str">
        <f>IF(ISNUMBER(_xll.BDP($C1622, "DELTA_MID")),_xll.BDP($C1622, "DELTA_MID")," ")</f>
        <v xml:space="preserve"> </v>
      </c>
      <c r="O1622" s="7" t="str">
        <f>IF(ISNUMBER(N1622),_xll.BDP($C1622, "OPT_UNDL_TICKER")," ")</f>
        <v xml:space="preserve"> </v>
      </c>
      <c r="P1622" s="8" t="str">
        <f>IF(ISNUMBER(N1622),_xll.BDP($C1622, "OPT_UNDL_PX")," ")</f>
        <v xml:space="preserve"> </v>
      </c>
      <c r="Q1622" s="7" t="str">
        <f t="shared" si="25"/>
        <v xml:space="preserve"> </v>
      </c>
      <c r="R1622" s="8" t="str">
        <f>IF(ISNUMBER(_xll.BDP($T1622&amp;" Index","DUR_ADJ_OAS_MID")),_xll.BDP($T1622&amp;" Index","DUR_ADJ_OAS_MID"),IF(ISNUMBER(_xll.BDP($T1622&amp;" Govt","DUR_ADJ_OAS_MID")),_xll.BDP($T1622&amp;" Govt","DUR_ADJ_OAS_MID")," "))</f>
        <v xml:space="preserve"> </v>
      </c>
      <c r="S1622" s="7" t="str">
        <f ca="1">IF(AND(A1621="SVOL",C1621="Cash"),                                     SUM(INDIRECT(ADDRESS(ROW()-(COUNTIF(A:A,"SVOL")),COLUMN())):INDIRECT(ADDRESS(ROW()-1,COLUMN()))),                                    IF(AND(A1622="TYA",C1622="Cash"), SUM(INDIRECT(ADDRESS(ROW()-(COUNTIF(A:A,"TYA")-1),COLUMN())):INDIRECT(ADDRESS(ROW()-1,COLUMN()))),                                    IF(AND(A1622="SVOL",ISNUMBER(FIND(" Govt",C1622))),"", IF(AND(A1622="SVOL",ISNUMBER(FIND(" Index",C1622))),J1622,                                    IF(ISNUMBER(N1622),Q1622*N1622,IF(ISNUMBER(R1622),J1622*R1622," "))))))</f>
        <v xml:space="preserve"> </v>
      </c>
      <c r="AB1622" s="8" t="s">
        <v>4222</v>
      </c>
      <c r="AG1622" s="17" t="s">
        <v>6276</v>
      </c>
    </row>
    <row r="1623" spans="1:33" x14ac:dyDescent="0.35">
      <c r="A1623" t="s">
        <v>1560</v>
      </c>
      <c r="B1623" t="s">
        <v>3241</v>
      </c>
      <c r="C1623" t="s">
        <v>3242</v>
      </c>
      <c r="D1623" t="s">
        <v>3243</v>
      </c>
      <c r="E1623" t="s">
        <v>3244</v>
      </c>
      <c r="G1623" s="1">
        <v>-562.642632611115</v>
      </c>
      <c r="H1623" s="1">
        <v>139.11682999999999</v>
      </c>
      <c r="I1623" s="2">
        <v>-78273.059471712942</v>
      </c>
      <c r="J1623" s="3">
        <v>-4.956426698903625E-4</v>
      </c>
      <c r="K1623" s="4">
        <v>157922358.63999999</v>
      </c>
      <c r="L1623" s="5">
        <v>6850001</v>
      </c>
      <c r="M1623" s="6">
        <v>23.054355560000001</v>
      </c>
      <c r="N1623" s="7" t="str">
        <f>IF(ISNUMBER(_xll.BDP($C1623, "DELTA_MID")),_xll.BDP($C1623, "DELTA_MID")," ")</f>
        <v xml:space="preserve"> </v>
      </c>
      <c r="O1623" s="7" t="str">
        <f>IF(ISNUMBER(N1623),_xll.BDP($C1623, "OPT_UNDL_TICKER")," ")</f>
        <v xml:space="preserve"> </v>
      </c>
      <c r="P1623" s="8" t="str">
        <f>IF(ISNUMBER(N1623),_xll.BDP($C1623, "OPT_UNDL_PX")," ")</f>
        <v xml:space="preserve"> </v>
      </c>
      <c r="Q1623" s="7" t="str">
        <f t="shared" si="25"/>
        <v xml:space="preserve"> </v>
      </c>
      <c r="R1623" s="8" t="str">
        <f>IF(ISNUMBER(_xll.BDP($T1623&amp;" Index","DUR_ADJ_OAS_MID")),_xll.BDP($T1623&amp;" Index","DUR_ADJ_OAS_MID"),IF(ISNUMBER(_xll.BDP($T1623&amp;" Govt","DUR_ADJ_OAS_MID")),_xll.BDP($T1623&amp;" Govt","DUR_ADJ_OAS_MID")," "))</f>
        <v xml:space="preserve"> </v>
      </c>
      <c r="S1623" s="7" t="str">
        <f ca="1">IF(AND(A1622="SVOL",C1622="Cash"),                                     SUM(INDIRECT(ADDRESS(ROW()-(COUNTIF(A:A,"SVOL")),COLUMN())):INDIRECT(ADDRESS(ROW()-1,COLUMN()))),                                    IF(AND(A1623="TYA",C1623="Cash"), SUM(INDIRECT(ADDRESS(ROW()-(COUNTIF(A:A,"TYA")-1),COLUMN())):INDIRECT(ADDRESS(ROW()-1,COLUMN()))),                                    IF(AND(A1623="SVOL",ISNUMBER(FIND(" Govt",C1623))),"", IF(AND(A1623="SVOL",ISNUMBER(FIND(" Index",C1623))),J1623,                                    IF(ISNUMBER(N1623),Q1623*N1623,IF(ISNUMBER(R1623),J1623*R1623," "))))))</f>
        <v xml:space="preserve"> </v>
      </c>
      <c r="AB1623" s="8" t="s">
        <v>4222</v>
      </c>
      <c r="AG1623" s="17" t="s">
        <v>6276</v>
      </c>
    </row>
    <row r="1624" spans="1:33" x14ac:dyDescent="0.35">
      <c r="A1624" t="s">
        <v>1560</v>
      </c>
      <c r="B1624" t="s">
        <v>698</v>
      </c>
      <c r="C1624" t="s">
        <v>3245</v>
      </c>
      <c r="D1624" t="s">
        <v>700</v>
      </c>
      <c r="E1624" t="s">
        <v>701</v>
      </c>
      <c r="F1624" t="s">
        <v>702</v>
      </c>
      <c r="G1624" s="1">
        <v>-3584.6913698594649</v>
      </c>
      <c r="H1624" s="1">
        <v>106.26</v>
      </c>
      <c r="I1624" s="2">
        <v>-380909.30496126681</v>
      </c>
      <c r="J1624" s="3">
        <v>-2.412003646865407E-3</v>
      </c>
      <c r="K1624" s="4">
        <v>157922358.63999999</v>
      </c>
      <c r="L1624" s="5">
        <v>6850001</v>
      </c>
      <c r="M1624" s="6">
        <v>23.054355560000001</v>
      </c>
      <c r="N1624" s="7" t="str">
        <f>IF(ISNUMBER(_xll.BDP($C1624, "DELTA_MID")),_xll.BDP($C1624, "DELTA_MID")," ")</f>
        <v xml:space="preserve"> </v>
      </c>
      <c r="O1624" s="7" t="str">
        <f>IF(ISNUMBER(N1624),_xll.BDP($C1624, "OPT_UNDL_TICKER")," ")</f>
        <v xml:space="preserve"> </v>
      </c>
      <c r="P1624" s="8" t="str">
        <f>IF(ISNUMBER(N1624),_xll.BDP($C1624, "OPT_UNDL_PX")," ")</f>
        <v xml:space="preserve"> </v>
      </c>
      <c r="Q1624" s="7" t="str">
        <f t="shared" si="25"/>
        <v xml:space="preserve"> </v>
      </c>
      <c r="R1624" s="8" t="str">
        <f>IF(ISNUMBER(_xll.BDP($T1624&amp;" Index","DUR_ADJ_OAS_MID")),_xll.BDP($T1624&amp;" Index","DUR_ADJ_OAS_MID"),IF(ISNUMBER(_xll.BDP($T1624&amp;" Govt","DUR_ADJ_OAS_MID")),_xll.BDP($T1624&amp;" Govt","DUR_ADJ_OAS_MID")," "))</f>
        <v xml:space="preserve"> </v>
      </c>
      <c r="S1624" s="7" t="str">
        <f ca="1">IF(AND(A1623="SVOL",C1623="Cash"),                                     SUM(INDIRECT(ADDRESS(ROW()-(COUNTIF(A:A,"SVOL")),COLUMN())):INDIRECT(ADDRESS(ROW()-1,COLUMN()))),                                    IF(AND(A1624="TYA",C1624="Cash"), SUM(INDIRECT(ADDRESS(ROW()-(COUNTIF(A:A,"TYA")-1),COLUMN())):INDIRECT(ADDRESS(ROW()-1,COLUMN()))),                                    IF(AND(A1624="SVOL",ISNUMBER(FIND(" Govt",C1624))),"", IF(AND(A1624="SVOL",ISNUMBER(FIND(" Index",C1624))),J1624,                                    IF(ISNUMBER(N1624),Q1624*N1624,IF(ISNUMBER(R1624),J1624*R1624," "))))))</f>
        <v xml:space="preserve"> </v>
      </c>
      <c r="AB1624" s="8" t="s">
        <v>4222</v>
      </c>
      <c r="AG1624" s="17" t="s">
        <v>6276</v>
      </c>
    </row>
    <row r="1625" spans="1:33" x14ac:dyDescent="0.35">
      <c r="A1625" t="s">
        <v>1560</v>
      </c>
      <c r="B1625" t="s">
        <v>3246</v>
      </c>
      <c r="C1625" t="s">
        <v>3247</v>
      </c>
      <c r="D1625" t="s">
        <v>3248</v>
      </c>
      <c r="E1625" t="s">
        <v>3249</v>
      </c>
      <c r="F1625" t="s">
        <v>3250</v>
      </c>
      <c r="G1625" s="1">
        <v>-4619.2896273282577</v>
      </c>
      <c r="H1625" s="1">
        <v>91.9</v>
      </c>
      <c r="I1625" s="2">
        <v>-424512.71675146691</v>
      </c>
      <c r="J1625" s="3">
        <v>-2.6881102866452662E-3</v>
      </c>
      <c r="K1625" s="4">
        <v>157922358.63999999</v>
      </c>
      <c r="L1625" s="5">
        <v>6850001</v>
      </c>
      <c r="M1625" s="6">
        <v>23.054355560000001</v>
      </c>
      <c r="N1625" s="7" t="str">
        <f>IF(ISNUMBER(_xll.BDP($C1625, "DELTA_MID")),_xll.BDP($C1625, "DELTA_MID")," ")</f>
        <v xml:space="preserve"> </v>
      </c>
      <c r="O1625" s="7" t="str">
        <f>IF(ISNUMBER(N1625),_xll.BDP($C1625, "OPT_UNDL_TICKER")," ")</f>
        <v xml:space="preserve"> </v>
      </c>
      <c r="P1625" s="8" t="str">
        <f>IF(ISNUMBER(N1625),_xll.BDP($C1625, "OPT_UNDL_PX")," ")</f>
        <v xml:space="preserve"> </v>
      </c>
      <c r="Q1625" s="7" t="str">
        <f t="shared" si="25"/>
        <v xml:space="preserve"> </v>
      </c>
      <c r="R1625" s="8" t="str">
        <f>IF(ISNUMBER(_xll.BDP($T1625&amp;" Index","DUR_ADJ_OAS_MID")),_xll.BDP($T1625&amp;" Index","DUR_ADJ_OAS_MID"),IF(ISNUMBER(_xll.BDP($T1625&amp;" Govt","DUR_ADJ_OAS_MID")),_xll.BDP($T1625&amp;" Govt","DUR_ADJ_OAS_MID")," "))</f>
        <v xml:space="preserve"> </v>
      </c>
      <c r="S1625" s="7" t="str">
        <f ca="1">IF(AND(A1624="SVOL",C1624="Cash"),                                     SUM(INDIRECT(ADDRESS(ROW()-(COUNTIF(A:A,"SVOL")),COLUMN())):INDIRECT(ADDRESS(ROW()-1,COLUMN()))),                                    IF(AND(A1625="TYA",C1625="Cash"), SUM(INDIRECT(ADDRESS(ROW()-(COUNTIF(A:A,"TYA")-1),COLUMN())):INDIRECT(ADDRESS(ROW()-1,COLUMN()))),                                    IF(AND(A1625="SVOL",ISNUMBER(FIND(" Govt",C1625))),"", IF(AND(A1625="SVOL",ISNUMBER(FIND(" Index",C1625))),J1625,                                    IF(ISNUMBER(N1625),Q1625*N1625,IF(ISNUMBER(R1625),J1625*R1625," "))))))</f>
        <v xml:space="preserve"> </v>
      </c>
      <c r="AB1625" s="8" t="s">
        <v>4222</v>
      </c>
      <c r="AG1625" s="17" t="s">
        <v>6276</v>
      </c>
    </row>
    <row r="1626" spans="1:33" x14ac:dyDescent="0.35">
      <c r="A1626" t="s">
        <v>1560</v>
      </c>
      <c r="B1626" t="s">
        <v>3251</v>
      </c>
      <c r="C1626" t="s">
        <v>3252</v>
      </c>
      <c r="D1626" t="s">
        <v>3253</v>
      </c>
      <c r="E1626" t="s">
        <v>3254</v>
      </c>
      <c r="G1626" s="1">
        <v>-28485.938688974089</v>
      </c>
      <c r="H1626" s="1">
        <v>33.169162499999999</v>
      </c>
      <c r="I1626" s="2">
        <v>-944854.72933961847</v>
      </c>
      <c r="J1626" s="3">
        <v>-5.98303329228707E-3</v>
      </c>
      <c r="K1626" s="4">
        <v>157922358.63999999</v>
      </c>
      <c r="L1626" s="5">
        <v>6850001</v>
      </c>
      <c r="M1626" s="6">
        <v>23.054355560000001</v>
      </c>
      <c r="N1626" s="7" t="str">
        <f>IF(ISNUMBER(_xll.BDP($C1626, "DELTA_MID")),_xll.BDP($C1626, "DELTA_MID")," ")</f>
        <v xml:space="preserve"> </v>
      </c>
      <c r="O1626" s="7" t="str">
        <f>IF(ISNUMBER(N1626),_xll.BDP($C1626, "OPT_UNDL_TICKER")," ")</f>
        <v xml:space="preserve"> </v>
      </c>
      <c r="P1626" s="8" t="str">
        <f>IF(ISNUMBER(N1626),_xll.BDP($C1626, "OPT_UNDL_PX")," ")</f>
        <v xml:space="preserve"> </v>
      </c>
      <c r="Q1626" s="7" t="str">
        <f t="shared" si="25"/>
        <v xml:space="preserve"> </v>
      </c>
      <c r="R1626" s="8" t="str">
        <f>IF(ISNUMBER(_xll.BDP($T1626&amp;" Index","DUR_ADJ_OAS_MID")),_xll.BDP($T1626&amp;" Index","DUR_ADJ_OAS_MID"),IF(ISNUMBER(_xll.BDP($T1626&amp;" Govt","DUR_ADJ_OAS_MID")),_xll.BDP($T1626&amp;" Govt","DUR_ADJ_OAS_MID")," "))</f>
        <v xml:space="preserve"> </v>
      </c>
      <c r="S1626" s="7" t="str">
        <f ca="1">IF(AND(A1625="SVOL",C1625="Cash"),                                     SUM(INDIRECT(ADDRESS(ROW()-(COUNTIF(A:A,"SVOL")),COLUMN())):INDIRECT(ADDRESS(ROW()-1,COLUMN()))),                                    IF(AND(A1626="TYA",C1626="Cash"), SUM(INDIRECT(ADDRESS(ROW()-(COUNTIF(A:A,"TYA")-1),COLUMN())):INDIRECT(ADDRESS(ROW()-1,COLUMN()))),                                    IF(AND(A1626="SVOL",ISNUMBER(FIND(" Govt",C1626))),"", IF(AND(A1626="SVOL",ISNUMBER(FIND(" Index",C1626))),J1626,                                    IF(ISNUMBER(N1626),Q1626*N1626,IF(ISNUMBER(R1626),J1626*R1626," "))))))</f>
        <v xml:space="preserve"> </v>
      </c>
      <c r="AB1626" s="8" t="s">
        <v>4222</v>
      </c>
      <c r="AG1626" s="17" t="s">
        <v>6276</v>
      </c>
    </row>
    <row r="1627" spans="1:33" x14ac:dyDescent="0.35">
      <c r="A1627" t="s">
        <v>1560</v>
      </c>
      <c r="B1627" t="s">
        <v>3255</v>
      </c>
      <c r="C1627" t="s">
        <v>3256</v>
      </c>
      <c r="D1627" t="s">
        <v>3257</v>
      </c>
      <c r="E1627" t="s">
        <v>3258</v>
      </c>
      <c r="F1627" t="s">
        <v>3259</v>
      </c>
      <c r="G1627" s="1">
        <v>-539.0129193232475</v>
      </c>
      <c r="H1627" s="1">
        <v>210.09</v>
      </c>
      <c r="I1627" s="2">
        <v>-113241.22422062109</v>
      </c>
      <c r="J1627" s="3">
        <v>-7.1706897741291911E-4</v>
      </c>
      <c r="K1627" s="4">
        <v>157922358.63999999</v>
      </c>
      <c r="L1627" s="5">
        <v>6850001</v>
      </c>
      <c r="M1627" s="6">
        <v>23.054355560000001</v>
      </c>
      <c r="N1627" s="7" t="str">
        <f>IF(ISNUMBER(_xll.BDP($C1627, "DELTA_MID")),_xll.BDP($C1627, "DELTA_MID")," ")</f>
        <v xml:space="preserve"> </v>
      </c>
      <c r="O1627" s="7" t="str">
        <f>IF(ISNUMBER(N1627),_xll.BDP($C1627, "OPT_UNDL_TICKER")," ")</f>
        <v xml:space="preserve"> </v>
      </c>
      <c r="P1627" s="8" t="str">
        <f>IF(ISNUMBER(N1627),_xll.BDP($C1627, "OPT_UNDL_PX")," ")</f>
        <v xml:space="preserve"> </v>
      </c>
      <c r="Q1627" s="7" t="str">
        <f t="shared" si="25"/>
        <v xml:space="preserve"> </v>
      </c>
      <c r="R1627" s="8" t="str">
        <f>IF(ISNUMBER(_xll.BDP($T1627&amp;" Index","DUR_ADJ_OAS_MID")),_xll.BDP($T1627&amp;" Index","DUR_ADJ_OAS_MID"),IF(ISNUMBER(_xll.BDP($T1627&amp;" Govt","DUR_ADJ_OAS_MID")),_xll.BDP($T1627&amp;" Govt","DUR_ADJ_OAS_MID")," "))</f>
        <v xml:space="preserve"> </v>
      </c>
      <c r="S1627" s="7" t="str">
        <f ca="1">IF(AND(A1626="SVOL",C1626="Cash"),                                     SUM(INDIRECT(ADDRESS(ROW()-(COUNTIF(A:A,"SVOL")),COLUMN())):INDIRECT(ADDRESS(ROW()-1,COLUMN()))),                                    IF(AND(A1627="TYA",C1627="Cash"), SUM(INDIRECT(ADDRESS(ROW()-(COUNTIF(A:A,"TYA")-1),COLUMN())):INDIRECT(ADDRESS(ROW()-1,COLUMN()))),                                    IF(AND(A1627="SVOL",ISNUMBER(FIND(" Govt",C1627))),"", IF(AND(A1627="SVOL",ISNUMBER(FIND(" Index",C1627))),J1627,                                    IF(ISNUMBER(N1627),Q1627*N1627,IF(ISNUMBER(R1627),J1627*R1627," "))))))</f>
        <v xml:space="preserve"> </v>
      </c>
      <c r="AB1627" s="8" t="s">
        <v>4222</v>
      </c>
      <c r="AG1627" s="17" t="s">
        <v>6276</v>
      </c>
    </row>
    <row r="1628" spans="1:33" x14ac:dyDescent="0.35">
      <c r="A1628" t="s">
        <v>1560</v>
      </c>
      <c r="B1628" t="s">
        <v>3260</v>
      </c>
      <c r="C1628" t="s">
        <v>3261</v>
      </c>
      <c r="D1628" t="s">
        <v>3262</v>
      </c>
      <c r="E1628" t="s">
        <v>3263</v>
      </c>
      <c r="G1628" s="1">
        <v>-35051.167137603217</v>
      </c>
      <c r="H1628" s="1">
        <v>10.643599999999999</v>
      </c>
      <c r="I1628" s="2">
        <v>-373070.60254579358</v>
      </c>
      <c r="J1628" s="3">
        <v>-2.362367214868199E-3</v>
      </c>
      <c r="K1628" s="4">
        <v>157922358.63999999</v>
      </c>
      <c r="L1628" s="5">
        <v>6850001</v>
      </c>
      <c r="M1628" s="6">
        <v>23.054355560000001</v>
      </c>
      <c r="N1628" s="7" t="str">
        <f>IF(ISNUMBER(_xll.BDP($C1628, "DELTA_MID")),_xll.BDP($C1628, "DELTA_MID")," ")</f>
        <v xml:space="preserve"> </v>
      </c>
      <c r="O1628" s="7" t="str">
        <f>IF(ISNUMBER(N1628),_xll.BDP($C1628, "OPT_UNDL_TICKER")," ")</f>
        <v xml:space="preserve"> </v>
      </c>
      <c r="P1628" s="8" t="str">
        <f>IF(ISNUMBER(N1628),_xll.BDP($C1628, "OPT_UNDL_PX")," ")</f>
        <v xml:space="preserve"> </v>
      </c>
      <c r="Q1628" s="7" t="str">
        <f t="shared" si="25"/>
        <v xml:space="preserve"> </v>
      </c>
      <c r="R1628" s="8" t="str">
        <f>IF(ISNUMBER(_xll.BDP($T1628&amp;" Index","DUR_ADJ_OAS_MID")),_xll.BDP($T1628&amp;" Index","DUR_ADJ_OAS_MID"),IF(ISNUMBER(_xll.BDP($T1628&amp;" Govt","DUR_ADJ_OAS_MID")),_xll.BDP($T1628&amp;" Govt","DUR_ADJ_OAS_MID")," "))</f>
        <v xml:space="preserve"> </v>
      </c>
      <c r="S1628" s="7" t="str">
        <f ca="1">IF(AND(A1627="SVOL",C1627="Cash"),                                     SUM(INDIRECT(ADDRESS(ROW()-(COUNTIF(A:A,"SVOL")),COLUMN())):INDIRECT(ADDRESS(ROW()-1,COLUMN()))),                                    IF(AND(A1628="TYA",C1628="Cash"), SUM(INDIRECT(ADDRESS(ROW()-(COUNTIF(A:A,"TYA")-1),COLUMN())):INDIRECT(ADDRESS(ROW()-1,COLUMN()))),                                    IF(AND(A1628="SVOL",ISNUMBER(FIND(" Govt",C1628))),"", IF(AND(A1628="SVOL",ISNUMBER(FIND(" Index",C1628))),J1628,                                    IF(ISNUMBER(N1628),Q1628*N1628,IF(ISNUMBER(R1628),J1628*R1628," "))))))</f>
        <v xml:space="preserve"> </v>
      </c>
      <c r="AB1628" s="8" t="s">
        <v>4222</v>
      </c>
      <c r="AG1628" s="17" t="s">
        <v>6276</v>
      </c>
    </row>
    <row r="1629" spans="1:33" x14ac:dyDescent="0.35">
      <c r="A1629" t="s">
        <v>1560</v>
      </c>
      <c r="B1629" t="s">
        <v>3264</v>
      </c>
      <c r="C1629" t="s">
        <v>3265</v>
      </c>
      <c r="D1629" t="s">
        <v>3266</v>
      </c>
      <c r="E1629" t="s">
        <v>3267</v>
      </c>
      <c r="F1629" t="s">
        <v>3268</v>
      </c>
      <c r="G1629" s="1">
        <v>-1277.92044024386</v>
      </c>
      <c r="H1629" s="1">
        <v>89.66</v>
      </c>
      <c r="I1629" s="2">
        <v>-114578.3466722645</v>
      </c>
      <c r="J1629" s="3">
        <v>-7.2553593841298602E-4</v>
      </c>
      <c r="K1629" s="4">
        <v>157922358.63999999</v>
      </c>
      <c r="L1629" s="5">
        <v>6850001</v>
      </c>
      <c r="M1629" s="6">
        <v>23.054355560000001</v>
      </c>
      <c r="N1629" s="7" t="str">
        <f>IF(ISNUMBER(_xll.BDP($C1629, "DELTA_MID")),_xll.BDP($C1629, "DELTA_MID")," ")</f>
        <v xml:space="preserve"> </v>
      </c>
      <c r="O1629" s="7" t="str">
        <f>IF(ISNUMBER(N1629),_xll.BDP($C1629, "OPT_UNDL_TICKER")," ")</f>
        <v xml:space="preserve"> </v>
      </c>
      <c r="P1629" s="8" t="str">
        <f>IF(ISNUMBER(N1629),_xll.BDP($C1629, "OPT_UNDL_PX")," ")</f>
        <v xml:space="preserve"> </v>
      </c>
      <c r="Q1629" s="7" t="str">
        <f t="shared" si="25"/>
        <v xml:space="preserve"> </v>
      </c>
      <c r="R1629" s="8" t="str">
        <f>IF(ISNUMBER(_xll.BDP($T1629&amp;" Index","DUR_ADJ_OAS_MID")),_xll.BDP($T1629&amp;" Index","DUR_ADJ_OAS_MID"),IF(ISNUMBER(_xll.BDP($T1629&amp;" Govt","DUR_ADJ_OAS_MID")),_xll.BDP($T1629&amp;" Govt","DUR_ADJ_OAS_MID")," "))</f>
        <v xml:space="preserve"> </v>
      </c>
      <c r="S1629" s="7" t="str">
        <f ca="1">IF(AND(A1628="SVOL",C1628="Cash"),                                     SUM(INDIRECT(ADDRESS(ROW()-(COUNTIF(A:A,"SVOL")),COLUMN())):INDIRECT(ADDRESS(ROW()-1,COLUMN()))),                                    IF(AND(A1629="TYA",C1629="Cash"), SUM(INDIRECT(ADDRESS(ROW()-(COUNTIF(A:A,"TYA")-1),COLUMN())):INDIRECT(ADDRESS(ROW()-1,COLUMN()))),                                    IF(AND(A1629="SVOL",ISNUMBER(FIND(" Govt",C1629))),"", IF(AND(A1629="SVOL",ISNUMBER(FIND(" Index",C1629))),J1629,                                    IF(ISNUMBER(N1629),Q1629*N1629,IF(ISNUMBER(R1629),J1629*R1629," "))))))</f>
        <v xml:space="preserve"> </v>
      </c>
      <c r="AB1629" s="8" t="s">
        <v>4222</v>
      </c>
      <c r="AG1629" s="17" t="s">
        <v>6276</v>
      </c>
    </row>
    <row r="1630" spans="1:33" x14ac:dyDescent="0.35">
      <c r="A1630" t="s">
        <v>1560</v>
      </c>
      <c r="B1630" t="s">
        <v>3269</v>
      </c>
      <c r="C1630" t="s">
        <v>3270</v>
      </c>
      <c r="D1630" t="s">
        <v>3271</v>
      </c>
      <c r="E1630" t="s">
        <v>3272</v>
      </c>
      <c r="F1630" t="s">
        <v>3273</v>
      </c>
      <c r="G1630" s="1">
        <v>-1772.228496590061</v>
      </c>
      <c r="H1630" s="1">
        <v>77.550464000000005</v>
      </c>
      <c r="I1630" s="2">
        <v>-137437.14222458171</v>
      </c>
      <c r="J1630" s="3">
        <v>-8.7028298847716405E-4</v>
      </c>
      <c r="K1630" s="4">
        <v>157922358.63999999</v>
      </c>
      <c r="L1630" s="5">
        <v>6850001</v>
      </c>
      <c r="M1630" s="6">
        <v>23.054355560000001</v>
      </c>
      <c r="N1630" s="7" t="str">
        <f>IF(ISNUMBER(_xll.BDP($C1630, "DELTA_MID")),_xll.BDP($C1630, "DELTA_MID")," ")</f>
        <v xml:space="preserve"> </v>
      </c>
      <c r="O1630" s="7" t="str">
        <f>IF(ISNUMBER(N1630),_xll.BDP($C1630, "OPT_UNDL_TICKER")," ")</f>
        <v xml:space="preserve"> </v>
      </c>
      <c r="P1630" s="8" t="str">
        <f>IF(ISNUMBER(N1630),_xll.BDP($C1630, "OPT_UNDL_PX")," ")</f>
        <v xml:space="preserve"> </v>
      </c>
      <c r="Q1630" s="7" t="str">
        <f t="shared" si="25"/>
        <v xml:space="preserve"> </v>
      </c>
      <c r="R1630" s="8" t="str">
        <f>IF(ISNUMBER(_xll.BDP($T1630&amp;" Index","DUR_ADJ_OAS_MID")),_xll.BDP($T1630&amp;" Index","DUR_ADJ_OAS_MID"),IF(ISNUMBER(_xll.BDP($T1630&amp;" Govt","DUR_ADJ_OAS_MID")),_xll.BDP($T1630&amp;" Govt","DUR_ADJ_OAS_MID")," "))</f>
        <v xml:space="preserve"> </v>
      </c>
      <c r="S1630" s="7" t="str">
        <f ca="1">IF(AND(A1629="SVOL",C1629="Cash"),                                     SUM(INDIRECT(ADDRESS(ROW()-(COUNTIF(A:A,"SVOL")),COLUMN())):INDIRECT(ADDRESS(ROW()-1,COLUMN()))),                                    IF(AND(A1630="TYA",C1630="Cash"), SUM(INDIRECT(ADDRESS(ROW()-(COUNTIF(A:A,"TYA")-1),COLUMN())):INDIRECT(ADDRESS(ROW()-1,COLUMN()))),                                    IF(AND(A1630="SVOL",ISNUMBER(FIND(" Govt",C1630))),"", IF(AND(A1630="SVOL",ISNUMBER(FIND(" Index",C1630))),J1630,                                    IF(ISNUMBER(N1630),Q1630*N1630,IF(ISNUMBER(R1630),J1630*R1630," "))))))</f>
        <v xml:space="preserve"> </v>
      </c>
      <c r="AB1630" s="8" t="s">
        <v>4222</v>
      </c>
      <c r="AG1630" s="17" t="s">
        <v>6276</v>
      </c>
    </row>
    <row r="1631" spans="1:33" x14ac:dyDescent="0.35">
      <c r="A1631" t="s">
        <v>1560</v>
      </c>
      <c r="B1631" t="s">
        <v>718</v>
      </c>
      <c r="C1631" t="s">
        <v>3274</v>
      </c>
      <c r="D1631" t="s">
        <v>720</v>
      </c>
      <c r="E1631" t="s">
        <v>721</v>
      </c>
      <c r="F1631" t="s">
        <v>722</v>
      </c>
      <c r="G1631" s="1">
        <v>-1808.6310278713711</v>
      </c>
      <c r="H1631" s="1">
        <v>296.25</v>
      </c>
      <c r="I1631" s="2">
        <v>-535806.94200689357</v>
      </c>
      <c r="J1631" s="3">
        <v>-3.3928504273946399E-3</v>
      </c>
      <c r="K1631" s="4">
        <v>157922358.63999999</v>
      </c>
      <c r="L1631" s="5">
        <v>6850001</v>
      </c>
      <c r="M1631" s="6">
        <v>23.054355560000001</v>
      </c>
      <c r="N1631" s="7" t="str">
        <f>IF(ISNUMBER(_xll.BDP($C1631, "DELTA_MID")),_xll.BDP($C1631, "DELTA_MID")," ")</f>
        <v xml:space="preserve"> </v>
      </c>
      <c r="O1631" s="7" t="str">
        <f>IF(ISNUMBER(N1631),_xll.BDP($C1631, "OPT_UNDL_TICKER")," ")</f>
        <v xml:space="preserve"> </v>
      </c>
      <c r="P1631" s="8" t="str">
        <f>IF(ISNUMBER(N1631),_xll.BDP($C1631, "OPT_UNDL_PX")," ")</f>
        <v xml:space="preserve"> </v>
      </c>
      <c r="Q1631" s="7" t="str">
        <f t="shared" si="25"/>
        <v xml:space="preserve"> </v>
      </c>
      <c r="R1631" s="8" t="str">
        <f>IF(ISNUMBER(_xll.BDP($T1631&amp;" Index","DUR_ADJ_OAS_MID")),_xll.BDP($T1631&amp;" Index","DUR_ADJ_OAS_MID"),IF(ISNUMBER(_xll.BDP($T1631&amp;" Govt","DUR_ADJ_OAS_MID")),_xll.BDP($T1631&amp;" Govt","DUR_ADJ_OAS_MID")," "))</f>
        <v xml:space="preserve"> </v>
      </c>
      <c r="S1631" s="7" t="str">
        <f ca="1">IF(AND(A1630="SVOL",C1630="Cash"),                                     SUM(INDIRECT(ADDRESS(ROW()-(COUNTIF(A:A,"SVOL")),COLUMN())):INDIRECT(ADDRESS(ROW()-1,COLUMN()))),                                    IF(AND(A1631="TYA",C1631="Cash"), SUM(INDIRECT(ADDRESS(ROW()-(COUNTIF(A:A,"TYA")-1),COLUMN())):INDIRECT(ADDRESS(ROW()-1,COLUMN()))),                                    IF(AND(A1631="SVOL",ISNUMBER(FIND(" Govt",C1631))),"", IF(AND(A1631="SVOL",ISNUMBER(FIND(" Index",C1631))),J1631,                                    IF(ISNUMBER(N1631),Q1631*N1631,IF(ISNUMBER(R1631),J1631*R1631," "))))))</f>
        <v xml:space="preserve"> </v>
      </c>
      <c r="AB1631" s="8" t="s">
        <v>4222</v>
      </c>
      <c r="AG1631" s="17" t="s">
        <v>6276</v>
      </c>
    </row>
    <row r="1632" spans="1:33" x14ac:dyDescent="0.35">
      <c r="A1632" t="s">
        <v>1560</v>
      </c>
      <c r="B1632" t="s">
        <v>3275</v>
      </c>
      <c r="C1632" t="s">
        <v>3276</v>
      </c>
      <c r="D1632" t="s">
        <v>3277</v>
      </c>
      <c r="E1632" t="s">
        <v>3278</v>
      </c>
      <c r="F1632" t="s">
        <v>3279</v>
      </c>
      <c r="G1632" s="1">
        <v>-2924.3366795985189</v>
      </c>
      <c r="H1632" s="1">
        <v>45.53</v>
      </c>
      <c r="I1632" s="2">
        <v>-133145.0490221206</v>
      </c>
      <c r="J1632" s="3">
        <v>-8.4310448608254532E-4</v>
      </c>
      <c r="K1632" s="4">
        <v>157922358.63999999</v>
      </c>
      <c r="L1632" s="5">
        <v>6850001</v>
      </c>
      <c r="M1632" s="6">
        <v>23.054355560000001</v>
      </c>
      <c r="N1632" s="7" t="str">
        <f>IF(ISNUMBER(_xll.BDP($C1632, "DELTA_MID")),_xll.BDP($C1632, "DELTA_MID")," ")</f>
        <v xml:space="preserve"> </v>
      </c>
      <c r="O1632" s="7" t="str">
        <f>IF(ISNUMBER(N1632),_xll.BDP($C1632, "OPT_UNDL_TICKER")," ")</f>
        <v xml:space="preserve"> </v>
      </c>
      <c r="P1632" s="8" t="str">
        <f>IF(ISNUMBER(N1632),_xll.BDP($C1632, "OPT_UNDL_PX")," ")</f>
        <v xml:space="preserve"> </v>
      </c>
      <c r="Q1632" s="7" t="str">
        <f t="shared" si="25"/>
        <v xml:space="preserve"> </v>
      </c>
      <c r="R1632" s="8" t="str">
        <f>IF(ISNUMBER(_xll.BDP($T1632&amp;" Index","DUR_ADJ_OAS_MID")),_xll.BDP($T1632&amp;" Index","DUR_ADJ_OAS_MID"),IF(ISNUMBER(_xll.BDP($T1632&amp;" Govt","DUR_ADJ_OAS_MID")),_xll.BDP($T1632&amp;" Govt","DUR_ADJ_OAS_MID")," "))</f>
        <v xml:space="preserve"> </v>
      </c>
      <c r="S1632" s="7" t="str">
        <f ca="1">IF(AND(A1631="SVOL",C1631="Cash"),                                     SUM(INDIRECT(ADDRESS(ROW()-(COUNTIF(A:A,"SVOL")),COLUMN())):INDIRECT(ADDRESS(ROW()-1,COLUMN()))),                                    IF(AND(A1632="TYA",C1632="Cash"), SUM(INDIRECT(ADDRESS(ROW()-(COUNTIF(A:A,"TYA")-1),COLUMN())):INDIRECT(ADDRESS(ROW()-1,COLUMN()))),                                    IF(AND(A1632="SVOL",ISNUMBER(FIND(" Govt",C1632))),"", IF(AND(A1632="SVOL",ISNUMBER(FIND(" Index",C1632))),J1632,                                    IF(ISNUMBER(N1632),Q1632*N1632,IF(ISNUMBER(R1632),J1632*R1632," "))))))</f>
        <v xml:space="preserve"> </v>
      </c>
      <c r="AB1632" s="8" t="s">
        <v>4222</v>
      </c>
      <c r="AG1632" s="17" t="s">
        <v>6276</v>
      </c>
    </row>
    <row r="1633" spans="1:33" x14ac:dyDescent="0.35">
      <c r="A1633" t="s">
        <v>1560</v>
      </c>
      <c r="B1633" t="s">
        <v>3280</v>
      </c>
      <c r="C1633" t="s">
        <v>3281</v>
      </c>
      <c r="D1633" t="s">
        <v>3282</v>
      </c>
      <c r="E1633" t="s">
        <v>3283</v>
      </c>
      <c r="G1633" s="1">
        <v>-80196.053694523885</v>
      </c>
      <c r="H1633" s="1">
        <v>10.062915</v>
      </c>
      <c r="I1633" s="2">
        <v>-807006.07166342973</v>
      </c>
      <c r="J1633" s="3">
        <v>-5.1101444951381584E-3</v>
      </c>
      <c r="K1633" s="4">
        <v>157922358.63999999</v>
      </c>
      <c r="L1633" s="5">
        <v>6850001</v>
      </c>
      <c r="M1633" s="6">
        <v>23.054355560000001</v>
      </c>
      <c r="N1633" s="7" t="str">
        <f>IF(ISNUMBER(_xll.BDP($C1633, "DELTA_MID")),_xll.BDP($C1633, "DELTA_MID")," ")</f>
        <v xml:space="preserve"> </v>
      </c>
      <c r="O1633" s="7" t="str">
        <f>IF(ISNUMBER(N1633),_xll.BDP($C1633, "OPT_UNDL_TICKER")," ")</f>
        <v xml:space="preserve"> </v>
      </c>
      <c r="P1633" s="8" t="str">
        <f>IF(ISNUMBER(N1633),_xll.BDP($C1633, "OPT_UNDL_PX")," ")</f>
        <v xml:space="preserve"> </v>
      </c>
      <c r="Q1633" s="7" t="str">
        <f t="shared" si="25"/>
        <v xml:space="preserve"> </v>
      </c>
      <c r="R1633" s="8" t="str">
        <f>IF(ISNUMBER(_xll.BDP($T1633&amp;" Index","DUR_ADJ_OAS_MID")),_xll.BDP($T1633&amp;" Index","DUR_ADJ_OAS_MID"),IF(ISNUMBER(_xll.BDP($T1633&amp;" Govt","DUR_ADJ_OAS_MID")),_xll.BDP($T1633&amp;" Govt","DUR_ADJ_OAS_MID")," "))</f>
        <v xml:space="preserve"> </v>
      </c>
      <c r="S1633" s="7" t="str">
        <f ca="1">IF(AND(A1632="SVOL",C1632="Cash"),                                     SUM(INDIRECT(ADDRESS(ROW()-(COUNTIF(A:A,"SVOL")),COLUMN())):INDIRECT(ADDRESS(ROW()-1,COLUMN()))),                                    IF(AND(A1633="TYA",C1633="Cash"), SUM(INDIRECT(ADDRESS(ROW()-(COUNTIF(A:A,"TYA")-1),COLUMN())):INDIRECT(ADDRESS(ROW()-1,COLUMN()))),                                    IF(AND(A1633="SVOL",ISNUMBER(FIND(" Govt",C1633))),"", IF(AND(A1633="SVOL",ISNUMBER(FIND(" Index",C1633))),J1633,                                    IF(ISNUMBER(N1633),Q1633*N1633,IF(ISNUMBER(R1633),J1633*R1633," "))))))</f>
        <v xml:space="preserve"> </v>
      </c>
      <c r="AB1633" s="8" t="s">
        <v>4222</v>
      </c>
      <c r="AG1633" s="17" t="s">
        <v>6276</v>
      </c>
    </row>
    <row r="1634" spans="1:33" x14ac:dyDescent="0.35">
      <c r="A1634" t="s">
        <v>1560</v>
      </c>
      <c r="B1634" t="s">
        <v>3284</v>
      </c>
      <c r="C1634" t="s">
        <v>3285</v>
      </c>
      <c r="D1634" t="s">
        <v>3286</v>
      </c>
      <c r="E1634" t="s">
        <v>3287</v>
      </c>
      <c r="F1634" t="s">
        <v>3288</v>
      </c>
      <c r="G1634" s="1">
        <v>-3935.305223779445</v>
      </c>
      <c r="H1634" s="1">
        <v>232.69</v>
      </c>
      <c r="I1634" s="2">
        <v>-915706.17252123891</v>
      </c>
      <c r="J1634" s="3">
        <v>-5.7984580550033693E-3</v>
      </c>
      <c r="K1634" s="4">
        <v>157922358.63999999</v>
      </c>
      <c r="L1634" s="5">
        <v>6850001</v>
      </c>
      <c r="M1634" s="6">
        <v>23.054355560000001</v>
      </c>
      <c r="N1634" s="7" t="str">
        <f>IF(ISNUMBER(_xll.BDP($C1634, "DELTA_MID")),_xll.BDP($C1634, "DELTA_MID")," ")</f>
        <v xml:space="preserve"> </v>
      </c>
      <c r="O1634" s="7" t="str">
        <f>IF(ISNUMBER(N1634),_xll.BDP($C1634, "OPT_UNDL_TICKER")," ")</f>
        <v xml:space="preserve"> </v>
      </c>
      <c r="P1634" s="8" t="str">
        <f>IF(ISNUMBER(N1634),_xll.BDP($C1634, "OPT_UNDL_PX")," ")</f>
        <v xml:space="preserve"> </v>
      </c>
      <c r="Q1634" s="7" t="str">
        <f t="shared" si="25"/>
        <v xml:space="preserve"> </v>
      </c>
      <c r="R1634" s="8" t="str">
        <f>IF(ISNUMBER(_xll.BDP($T1634&amp;" Index","DUR_ADJ_OAS_MID")),_xll.BDP($T1634&amp;" Index","DUR_ADJ_OAS_MID"),IF(ISNUMBER(_xll.BDP($T1634&amp;" Govt","DUR_ADJ_OAS_MID")),_xll.BDP($T1634&amp;" Govt","DUR_ADJ_OAS_MID")," "))</f>
        <v xml:space="preserve"> </v>
      </c>
      <c r="S1634" s="7" t="str">
        <f ca="1">IF(AND(A1633="SVOL",C1633="Cash"),                                     SUM(INDIRECT(ADDRESS(ROW()-(COUNTIF(A:A,"SVOL")),COLUMN())):INDIRECT(ADDRESS(ROW()-1,COLUMN()))),                                    IF(AND(A1634="TYA",C1634="Cash"), SUM(INDIRECT(ADDRESS(ROW()-(COUNTIF(A:A,"TYA")-1),COLUMN())):INDIRECT(ADDRESS(ROW()-1,COLUMN()))),                                    IF(AND(A1634="SVOL",ISNUMBER(FIND(" Govt",C1634))),"", IF(AND(A1634="SVOL",ISNUMBER(FIND(" Index",C1634))),J1634,                                    IF(ISNUMBER(N1634),Q1634*N1634,IF(ISNUMBER(R1634),J1634*R1634," "))))))</f>
        <v xml:space="preserve"> </v>
      </c>
      <c r="AB1634" s="8" t="s">
        <v>4222</v>
      </c>
      <c r="AG1634" s="17" t="s">
        <v>6276</v>
      </c>
    </row>
    <row r="1635" spans="1:33" x14ac:dyDescent="0.35">
      <c r="A1635" t="s">
        <v>1560</v>
      </c>
      <c r="B1635" t="s">
        <v>3289</v>
      </c>
      <c r="C1635" t="s">
        <v>3290</v>
      </c>
      <c r="D1635" t="s">
        <v>3291</v>
      </c>
      <c r="E1635" t="s">
        <v>3292</v>
      </c>
      <c r="F1635" t="s">
        <v>3293</v>
      </c>
      <c r="G1635" s="1">
        <v>-17136.012620001631</v>
      </c>
      <c r="H1635" s="1">
        <v>90.36</v>
      </c>
      <c r="I1635" s="2">
        <v>-1548410.1003433471</v>
      </c>
      <c r="J1635" s="3">
        <v>-9.8048820551946345E-3</v>
      </c>
      <c r="K1635" s="4">
        <v>157922358.63999999</v>
      </c>
      <c r="L1635" s="5">
        <v>6850001</v>
      </c>
      <c r="M1635" s="6">
        <v>23.054355560000001</v>
      </c>
      <c r="N1635" s="7" t="str">
        <f>IF(ISNUMBER(_xll.BDP($C1635, "DELTA_MID")),_xll.BDP($C1635, "DELTA_MID")," ")</f>
        <v xml:space="preserve"> </v>
      </c>
      <c r="O1635" s="7" t="str">
        <f>IF(ISNUMBER(N1635),_xll.BDP($C1635, "OPT_UNDL_TICKER")," ")</f>
        <v xml:space="preserve"> </v>
      </c>
      <c r="P1635" s="8" t="str">
        <f>IF(ISNUMBER(N1635),_xll.BDP($C1635, "OPT_UNDL_PX")," ")</f>
        <v xml:space="preserve"> </v>
      </c>
      <c r="Q1635" s="7" t="str">
        <f t="shared" si="25"/>
        <v xml:space="preserve"> </v>
      </c>
      <c r="R1635" s="8" t="str">
        <f>IF(ISNUMBER(_xll.BDP($T1635&amp;" Index","DUR_ADJ_OAS_MID")),_xll.BDP($T1635&amp;" Index","DUR_ADJ_OAS_MID"),IF(ISNUMBER(_xll.BDP($T1635&amp;" Govt","DUR_ADJ_OAS_MID")),_xll.BDP($T1635&amp;" Govt","DUR_ADJ_OAS_MID")," "))</f>
        <v xml:space="preserve"> </v>
      </c>
      <c r="S1635" s="7" t="str">
        <f ca="1">IF(AND(A1634="SVOL",C1634="Cash"),                                     SUM(INDIRECT(ADDRESS(ROW()-(COUNTIF(A:A,"SVOL")),COLUMN())):INDIRECT(ADDRESS(ROW()-1,COLUMN()))),                                    IF(AND(A1635="TYA",C1635="Cash"), SUM(INDIRECT(ADDRESS(ROW()-(COUNTIF(A:A,"TYA")-1),COLUMN())):INDIRECT(ADDRESS(ROW()-1,COLUMN()))),                                    IF(AND(A1635="SVOL",ISNUMBER(FIND(" Govt",C1635))),"", IF(AND(A1635="SVOL",ISNUMBER(FIND(" Index",C1635))),J1635,                                    IF(ISNUMBER(N1635),Q1635*N1635,IF(ISNUMBER(R1635),J1635*R1635," "))))))</f>
        <v xml:space="preserve"> </v>
      </c>
      <c r="AB1635" s="8" t="s">
        <v>4222</v>
      </c>
      <c r="AG1635" s="17" t="s">
        <v>6276</v>
      </c>
    </row>
    <row r="1636" spans="1:33" x14ac:dyDescent="0.35">
      <c r="A1636" t="s">
        <v>1560</v>
      </c>
      <c r="B1636" t="s">
        <v>3294</v>
      </c>
      <c r="C1636" t="s">
        <v>3295</v>
      </c>
      <c r="D1636" t="s">
        <v>3296</v>
      </c>
      <c r="E1636" t="s">
        <v>3297</v>
      </c>
      <c r="F1636" t="s">
        <v>3298</v>
      </c>
      <c r="G1636" s="1">
        <v>-4774.4793659485758</v>
      </c>
      <c r="H1636" s="1">
        <v>56</v>
      </c>
      <c r="I1636" s="2">
        <v>-267370.84449312033</v>
      </c>
      <c r="J1636" s="3">
        <v>-1.693052502480787E-3</v>
      </c>
      <c r="K1636" s="4">
        <v>157922358.63999999</v>
      </c>
      <c r="L1636" s="5">
        <v>6850001</v>
      </c>
      <c r="M1636" s="6">
        <v>23.054355560000001</v>
      </c>
      <c r="N1636" s="7" t="str">
        <f>IF(ISNUMBER(_xll.BDP($C1636, "DELTA_MID")),_xll.BDP($C1636, "DELTA_MID")," ")</f>
        <v xml:space="preserve"> </v>
      </c>
      <c r="O1636" s="7" t="str">
        <f>IF(ISNUMBER(N1636),_xll.BDP($C1636, "OPT_UNDL_TICKER")," ")</f>
        <v xml:space="preserve"> </v>
      </c>
      <c r="P1636" s="8" t="str">
        <f>IF(ISNUMBER(N1636),_xll.BDP($C1636, "OPT_UNDL_PX")," ")</f>
        <v xml:space="preserve"> </v>
      </c>
      <c r="Q1636" s="7" t="str">
        <f t="shared" si="25"/>
        <v xml:space="preserve"> </v>
      </c>
      <c r="R1636" s="8" t="str">
        <f>IF(ISNUMBER(_xll.BDP($T1636&amp;" Index","DUR_ADJ_OAS_MID")),_xll.BDP($T1636&amp;" Index","DUR_ADJ_OAS_MID"),IF(ISNUMBER(_xll.BDP($T1636&amp;" Govt","DUR_ADJ_OAS_MID")),_xll.BDP($T1636&amp;" Govt","DUR_ADJ_OAS_MID")," "))</f>
        <v xml:space="preserve"> </v>
      </c>
      <c r="S1636" s="7" t="str">
        <f ca="1">IF(AND(A1635="SVOL",C1635="Cash"),                                     SUM(INDIRECT(ADDRESS(ROW()-(COUNTIF(A:A,"SVOL")),COLUMN())):INDIRECT(ADDRESS(ROW()-1,COLUMN()))),                                    IF(AND(A1636="TYA",C1636="Cash"), SUM(INDIRECT(ADDRESS(ROW()-(COUNTIF(A:A,"TYA")-1),COLUMN())):INDIRECT(ADDRESS(ROW()-1,COLUMN()))),                                    IF(AND(A1636="SVOL",ISNUMBER(FIND(" Govt",C1636))),"", IF(AND(A1636="SVOL",ISNUMBER(FIND(" Index",C1636))),J1636,                                    IF(ISNUMBER(N1636),Q1636*N1636,IF(ISNUMBER(R1636),J1636*R1636," "))))))</f>
        <v xml:space="preserve"> </v>
      </c>
      <c r="AB1636" s="8" t="s">
        <v>4222</v>
      </c>
      <c r="AG1636" s="17" t="s">
        <v>6276</v>
      </c>
    </row>
    <row r="1637" spans="1:33" x14ac:dyDescent="0.35">
      <c r="A1637" t="s">
        <v>1560</v>
      </c>
      <c r="B1637" t="s">
        <v>191</v>
      </c>
      <c r="C1637" t="s">
        <v>3299</v>
      </c>
      <c r="D1637" t="s">
        <v>193</v>
      </c>
      <c r="E1637" t="s">
        <v>194</v>
      </c>
      <c r="F1637" t="s">
        <v>195</v>
      </c>
      <c r="G1637" s="1">
        <v>-26980.662088446959</v>
      </c>
      <c r="H1637" s="1">
        <v>36.380000000000003</v>
      </c>
      <c r="I1637" s="2">
        <v>-981556.4867777006</v>
      </c>
      <c r="J1637" s="3">
        <v>-6.2154370997919177E-3</v>
      </c>
      <c r="K1637" s="4">
        <v>157922358.63999999</v>
      </c>
      <c r="L1637" s="5">
        <v>6850001</v>
      </c>
      <c r="M1637" s="6">
        <v>23.054355560000001</v>
      </c>
      <c r="N1637" s="7" t="str">
        <f>IF(ISNUMBER(_xll.BDP($C1637, "DELTA_MID")),_xll.BDP($C1637, "DELTA_MID")," ")</f>
        <v xml:space="preserve"> </v>
      </c>
      <c r="O1637" s="7" t="str">
        <f>IF(ISNUMBER(N1637),_xll.BDP($C1637, "OPT_UNDL_TICKER")," ")</f>
        <v xml:space="preserve"> </v>
      </c>
      <c r="P1637" s="8" t="str">
        <f>IF(ISNUMBER(N1637),_xll.BDP($C1637, "OPT_UNDL_PX")," ")</f>
        <v xml:space="preserve"> </v>
      </c>
      <c r="Q1637" s="7" t="str">
        <f t="shared" si="25"/>
        <v xml:space="preserve"> </v>
      </c>
      <c r="R1637" s="8" t="str">
        <f>IF(ISNUMBER(_xll.BDP($T1637&amp;" Index","DUR_ADJ_OAS_MID")),_xll.BDP($T1637&amp;" Index","DUR_ADJ_OAS_MID"),IF(ISNUMBER(_xll.BDP($T1637&amp;" Govt","DUR_ADJ_OAS_MID")),_xll.BDP($T1637&amp;" Govt","DUR_ADJ_OAS_MID")," "))</f>
        <v xml:space="preserve"> </v>
      </c>
      <c r="S1637" s="7" t="str">
        <f ca="1">IF(AND(A1636="SVOL",C1636="Cash"),                                     SUM(INDIRECT(ADDRESS(ROW()-(COUNTIF(A:A,"SVOL")),COLUMN())):INDIRECT(ADDRESS(ROW()-1,COLUMN()))),                                    IF(AND(A1637="TYA",C1637="Cash"), SUM(INDIRECT(ADDRESS(ROW()-(COUNTIF(A:A,"TYA")-1),COLUMN())):INDIRECT(ADDRESS(ROW()-1,COLUMN()))),                                    IF(AND(A1637="SVOL",ISNUMBER(FIND(" Govt",C1637))),"", IF(AND(A1637="SVOL",ISNUMBER(FIND(" Index",C1637))),J1637,                                    IF(ISNUMBER(N1637),Q1637*N1637,IF(ISNUMBER(R1637),J1637*R1637," "))))))</f>
        <v xml:space="preserve"> </v>
      </c>
      <c r="AB1637" s="8" t="s">
        <v>4222</v>
      </c>
      <c r="AG1637" s="17" t="s">
        <v>6276</v>
      </c>
    </row>
    <row r="1638" spans="1:33" x14ac:dyDescent="0.35">
      <c r="A1638" t="s">
        <v>1560</v>
      </c>
      <c r="B1638" t="s">
        <v>3300</v>
      </c>
      <c r="C1638" t="s">
        <v>3301</v>
      </c>
      <c r="D1638" t="s">
        <v>3302</v>
      </c>
      <c r="E1638" t="s">
        <v>3303</v>
      </c>
      <c r="F1638" t="s">
        <v>3304</v>
      </c>
      <c r="G1638" s="1">
        <v>-19591.586879240829</v>
      </c>
      <c r="H1638" s="1">
        <v>51.15</v>
      </c>
      <c r="I1638" s="2">
        <v>-1002109.668873169</v>
      </c>
      <c r="J1638" s="3">
        <v>-6.3455844853329418E-3</v>
      </c>
      <c r="K1638" s="4">
        <v>157922358.63999999</v>
      </c>
      <c r="L1638" s="5">
        <v>6850001</v>
      </c>
      <c r="M1638" s="6">
        <v>23.054355560000001</v>
      </c>
      <c r="N1638" s="7" t="str">
        <f>IF(ISNUMBER(_xll.BDP($C1638, "DELTA_MID")),_xll.BDP($C1638, "DELTA_MID")," ")</f>
        <v xml:space="preserve"> </v>
      </c>
      <c r="O1638" s="7" t="str">
        <f>IF(ISNUMBER(N1638),_xll.BDP($C1638, "OPT_UNDL_TICKER")," ")</f>
        <v xml:space="preserve"> </v>
      </c>
      <c r="P1638" s="8" t="str">
        <f>IF(ISNUMBER(N1638),_xll.BDP($C1638, "OPT_UNDL_PX")," ")</f>
        <v xml:space="preserve"> </v>
      </c>
      <c r="Q1638" s="7" t="str">
        <f t="shared" si="25"/>
        <v xml:space="preserve"> </v>
      </c>
      <c r="R1638" s="8" t="str">
        <f>IF(ISNUMBER(_xll.BDP($T1638&amp;" Index","DUR_ADJ_OAS_MID")),_xll.BDP($T1638&amp;" Index","DUR_ADJ_OAS_MID"),IF(ISNUMBER(_xll.BDP($T1638&amp;" Govt","DUR_ADJ_OAS_MID")),_xll.BDP($T1638&amp;" Govt","DUR_ADJ_OAS_MID")," "))</f>
        <v xml:space="preserve"> </v>
      </c>
      <c r="S1638" s="7" t="str">
        <f ca="1">IF(AND(A1637="SVOL",C1637="Cash"),                                     SUM(INDIRECT(ADDRESS(ROW()-(COUNTIF(A:A,"SVOL")),COLUMN())):INDIRECT(ADDRESS(ROW()-1,COLUMN()))),                                    IF(AND(A1638="TYA",C1638="Cash"), SUM(INDIRECT(ADDRESS(ROW()-(COUNTIF(A:A,"TYA")-1),COLUMN())):INDIRECT(ADDRESS(ROW()-1,COLUMN()))),                                    IF(AND(A1638="SVOL",ISNUMBER(FIND(" Govt",C1638))),"", IF(AND(A1638="SVOL",ISNUMBER(FIND(" Index",C1638))),J1638,                                    IF(ISNUMBER(N1638),Q1638*N1638,IF(ISNUMBER(R1638),J1638*R1638," "))))))</f>
        <v xml:space="preserve"> </v>
      </c>
      <c r="AB1638" s="8" t="s">
        <v>4222</v>
      </c>
      <c r="AG1638" s="17" t="s">
        <v>6276</v>
      </c>
    </row>
    <row r="1639" spans="1:33" x14ac:dyDescent="0.35">
      <c r="A1639" t="s">
        <v>1560</v>
      </c>
      <c r="B1639" t="s">
        <v>3305</v>
      </c>
      <c r="C1639" t="s">
        <v>3306</v>
      </c>
      <c r="D1639" t="s">
        <v>3307</v>
      </c>
      <c r="E1639" t="s">
        <v>3308</v>
      </c>
      <c r="F1639" t="s">
        <v>3309</v>
      </c>
      <c r="G1639" s="1">
        <v>-6454.1049320861839</v>
      </c>
      <c r="H1639" s="1">
        <v>57.69</v>
      </c>
      <c r="I1639" s="2">
        <v>-372337.31353205192</v>
      </c>
      <c r="J1639" s="3">
        <v>-2.3577238634133659E-3</v>
      </c>
      <c r="K1639" s="4">
        <v>157922358.63999999</v>
      </c>
      <c r="L1639" s="5">
        <v>6850001</v>
      </c>
      <c r="M1639" s="6">
        <v>23.054355560000001</v>
      </c>
      <c r="N1639" s="7" t="str">
        <f>IF(ISNUMBER(_xll.BDP($C1639, "DELTA_MID")),_xll.BDP($C1639, "DELTA_MID")," ")</f>
        <v xml:space="preserve"> </v>
      </c>
      <c r="O1639" s="7" t="str">
        <f>IF(ISNUMBER(N1639),_xll.BDP($C1639, "OPT_UNDL_TICKER")," ")</f>
        <v xml:space="preserve"> </v>
      </c>
      <c r="P1639" s="8" t="str">
        <f>IF(ISNUMBER(N1639),_xll.BDP($C1639, "OPT_UNDL_PX")," ")</f>
        <v xml:space="preserve"> </v>
      </c>
      <c r="Q1639" s="7" t="str">
        <f t="shared" si="25"/>
        <v xml:space="preserve"> </v>
      </c>
      <c r="R1639" s="8" t="str">
        <f>IF(ISNUMBER(_xll.BDP($T1639&amp;" Index","DUR_ADJ_OAS_MID")),_xll.BDP($T1639&amp;" Index","DUR_ADJ_OAS_MID"),IF(ISNUMBER(_xll.BDP($T1639&amp;" Govt","DUR_ADJ_OAS_MID")),_xll.BDP($T1639&amp;" Govt","DUR_ADJ_OAS_MID")," "))</f>
        <v xml:space="preserve"> </v>
      </c>
      <c r="S1639" s="7" t="str">
        <f ca="1">IF(AND(A1638="SVOL",C1638="Cash"),                                     SUM(INDIRECT(ADDRESS(ROW()-(COUNTIF(A:A,"SVOL")),COLUMN())):INDIRECT(ADDRESS(ROW()-1,COLUMN()))),                                    IF(AND(A1639="TYA",C1639="Cash"), SUM(INDIRECT(ADDRESS(ROW()-(COUNTIF(A:A,"TYA")-1),COLUMN())):INDIRECT(ADDRESS(ROW()-1,COLUMN()))),                                    IF(AND(A1639="SVOL",ISNUMBER(FIND(" Govt",C1639))),"", IF(AND(A1639="SVOL",ISNUMBER(FIND(" Index",C1639))),J1639,                                    IF(ISNUMBER(N1639),Q1639*N1639,IF(ISNUMBER(R1639),J1639*R1639," "))))))</f>
        <v xml:space="preserve"> </v>
      </c>
      <c r="AB1639" s="8" t="s">
        <v>4222</v>
      </c>
      <c r="AG1639" s="17" t="s">
        <v>6276</v>
      </c>
    </row>
    <row r="1640" spans="1:33" x14ac:dyDescent="0.35">
      <c r="A1640" t="s">
        <v>1560</v>
      </c>
      <c r="B1640" t="s">
        <v>3310</v>
      </c>
      <c r="C1640" t="s">
        <v>3311</v>
      </c>
      <c r="D1640" t="s">
        <v>3312</v>
      </c>
      <c r="E1640" t="s">
        <v>3313</v>
      </c>
      <c r="G1640" s="1">
        <v>-5913.8147309635924</v>
      </c>
      <c r="H1640" s="1">
        <v>16.034432500000001</v>
      </c>
      <c r="I1640" s="2">
        <v>-94824.663121141362</v>
      </c>
      <c r="J1640" s="3">
        <v>-6.0045115801052459E-4</v>
      </c>
      <c r="K1640" s="4">
        <v>157922358.63999999</v>
      </c>
      <c r="L1640" s="5">
        <v>6850001</v>
      </c>
      <c r="M1640" s="6">
        <v>23.054355560000001</v>
      </c>
      <c r="N1640" s="7" t="str">
        <f>IF(ISNUMBER(_xll.BDP($C1640, "DELTA_MID")),_xll.BDP($C1640, "DELTA_MID")," ")</f>
        <v xml:space="preserve"> </v>
      </c>
      <c r="O1640" s="7" t="str">
        <f>IF(ISNUMBER(N1640),_xll.BDP($C1640, "OPT_UNDL_TICKER")," ")</f>
        <v xml:space="preserve"> </v>
      </c>
      <c r="P1640" s="8" t="str">
        <f>IF(ISNUMBER(N1640),_xll.BDP($C1640, "OPT_UNDL_PX")," ")</f>
        <v xml:space="preserve"> </v>
      </c>
      <c r="Q1640" s="7" t="str">
        <f t="shared" si="25"/>
        <v xml:space="preserve"> </v>
      </c>
      <c r="R1640" s="8" t="str">
        <f>IF(ISNUMBER(_xll.BDP($T1640&amp;" Index","DUR_ADJ_OAS_MID")),_xll.BDP($T1640&amp;" Index","DUR_ADJ_OAS_MID"),IF(ISNUMBER(_xll.BDP($T1640&amp;" Govt","DUR_ADJ_OAS_MID")),_xll.BDP($T1640&amp;" Govt","DUR_ADJ_OAS_MID")," "))</f>
        <v xml:space="preserve"> </v>
      </c>
      <c r="S1640" s="7" t="str">
        <f ca="1">IF(AND(A1639="SVOL",C1639="Cash"),                                     SUM(INDIRECT(ADDRESS(ROW()-(COUNTIF(A:A,"SVOL")),COLUMN())):INDIRECT(ADDRESS(ROW()-1,COLUMN()))),                                    IF(AND(A1640="TYA",C1640="Cash"), SUM(INDIRECT(ADDRESS(ROW()-(COUNTIF(A:A,"TYA")-1),COLUMN())):INDIRECT(ADDRESS(ROW()-1,COLUMN()))),                                    IF(AND(A1640="SVOL",ISNUMBER(FIND(" Govt",C1640))),"", IF(AND(A1640="SVOL",ISNUMBER(FIND(" Index",C1640))),J1640,                                    IF(ISNUMBER(N1640),Q1640*N1640,IF(ISNUMBER(R1640),J1640*R1640," "))))))</f>
        <v xml:space="preserve"> </v>
      </c>
      <c r="AB1640" s="8" t="s">
        <v>4222</v>
      </c>
      <c r="AG1640" s="17" t="s">
        <v>6276</v>
      </c>
    </row>
    <row r="1641" spans="1:33" x14ac:dyDescent="0.35">
      <c r="A1641" t="s">
        <v>1560</v>
      </c>
      <c r="B1641" t="s">
        <v>206</v>
      </c>
      <c r="C1641" t="s">
        <v>3314</v>
      </c>
      <c r="D1641" t="s">
        <v>208</v>
      </c>
      <c r="E1641" t="s">
        <v>209</v>
      </c>
      <c r="F1641" t="s">
        <v>210</v>
      </c>
      <c r="G1641" s="1">
        <v>-9204.0926460742212</v>
      </c>
      <c r="H1641" s="1">
        <v>137.58000000000001</v>
      </c>
      <c r="I1641" s="2">
        <v>-1266299.0662468909</v>
      </c>
      <c r="J1641" s="3">
        <v>-8.018491346963405E-3</v>
      </c>
      <c r="K1641" s="4">
        <v>157922358.63999999</v>
      </c>
      <c r="L1641" s="5">
        <v>6850001</v>
      </c>
      <c r="M1641" s="6">
        <v>23.054355560000001</v>
      </c>
      <c r="N1641" s="7" t="str">
        <f>IF(ISNUMBER(_xll.BDP($C1641, "DELTA_MID")),_xll.BDP($C1641, "DELTA_MID")," ")</f>
        <v xml:space="preserve"> </v>
      </c>
      <c r="O1641" s="7" t="str">
        <f>IF(ISNUMBER(N1641),_xll.BDP($C1641, "OPT_UNDL_TICKER")," ")</f>
        <v xml:space="preserve"> </v>
      </c>
      <c r="P1641" s="8" t="str">
        <f>IF(ISNUMBER(N1641),_xll.BDP($C1641, "OPT_UNDL_PX")," ")</f>
        <v xml:space="preserve"> </v>
      </c>
      <c r="Q1641" s="7" t="str">
        <f t="shared" si="25"/>
        <v xml:space="preserve"> </v>
      </c>
      <c r="R1641" s="8" t="str">
        <f>IF(ISNUMBER(_xll.BDP($T1641&amp;" Index","DUR_ADJ_OAS_MID")),_xll.BDP($T1641&amp;" Index","DUR_ADJ_OAS_MID"),IF(ISNUMBER(_xll.BDP($T1641&amp;" Govt","DUR_ADJ_OAS_MID")),_xll.BDP($T1641&amp;" Govt","DUR_ADJ_OAS_MID")," "))</f>
        <v xml:space="preserve"> </v>
      </c>
      <c r="S1641" s="7" t="str">
        <f ca="1">IF(AND(A1640="SVOL",C1640="Cash"),                                     SUM(INDIRECT(ADDRESS(ROW()-(COUNTIF(A:A,"SVOL")),COLUMN())):INDIRECT(ADDRESS(ROW()-1,COLUMN()))),                                    IF(AND(A1641="TYA",C1641="Cash"), SUM(INDIRECT(ADDRESS(ROW()-(COUNTIF(A:A,"TYA")-1),COLUMN())):INDIRECT(ADDRESS(ROW()-1,COLUMN()))),                                    IF(AND(A1641="SVOL",ISNUMBER(FIND(" Govt",C1641))),"", IF(AND(A1641="SVOL",ISNUMBER(FIND(" Index",C1641))),J1641,                                    IF(ISNUMBER(N1641),Q1641*N1641,IF(ISNUMBER(R1641),J1641*R1641," "))))))</f>
        <v xml:space="preserve"> </v>
      </c>
      <c r="AB1641" s="8" t="s">
        <v>4222</v>
      </c>
      <c r="AG1641" s="17" t="s">
        <v>6276</v>
      </c>
    </row>
    <row r="1642" spans="1:33" x14ac:dyDescent="0.35">
      <c r="A1642" t="s">
        <v>1560</v>
      </c>
      <c r="B1642" t="s">
        <v>3315</v>
      </c>
      <c r="C1642" t="s">
        <v>3316</v>
      </c>
      <c r="D1642" t="s">
        <v>3317</v>
      </c>
      <c r="E1642" t="s">
        <v>3318</v>
      </c>
      <c r="G1642" s="1">
        <v>-23221.621752977018</v>
      </c>
      <c r="H1642" s="1">
        <v>28.201799999999999</v>
      </c>
      <c r="I1642" s="2">
        <v>-654891.53235310712</v>
      </c>
      <c r="J1642" s="3">
        <v>-4.1469209172970804E-3</v>
      </c>
      <c r="K1642" s="4">
        <v>157922358.63999999</v>
      </c>
      <c r="L1642" s="5">
        <v>6850001</v>
      </c>
      <c r="M1642" s="6">
        <v>23.054355560000001</v>
      </c>
      <c r="N1642" s="7" t="str">
        <f>IF(ISNUMBER(_xll.BDP($C1642, "DELTA_MID")),_xll.BDP($C1642, "DELTA_MID")," ")</f>
        <v xml:space="preserve"> </v>
      </c>
      <c r="O1642" s="7" t="str">
        <f>IF(ISNUMBER(N1642),_xll.BDP($C1642, "OPT_UNDL_TICKER")," ")</f>
        <v xml:space="preserve"> </v>
      </c>
      <c r="P1642" s="8" t="str">
        <f>IF(ISNUMBER(N1642),_xll.BDP($C1642, "OPT_UNDL_PX")," ")</f>
        <v xml:space="preserve"> </v>
      </c>
      <c r="Q1642" s="7" t="str">
        <f t="shared" si="25"/>
        <v xml:space="preserve"> </v>
      </c>
      <c r="R1642" s="8" t="str">
        <f>IF(ISNUMBER(_xll.BDP($T1642&amp;" Index","DUR_ADJ_OAS_MID")),_xll.BDP($T1642&amp;" Index","DUR_ADJ_OAS_MID"),IF(ISNUMBER(_xll.BDP($T1642&amp;" Govt","DUR_ADJ_OAS_MID")),_xll.BDP($T1642&amp;" Govt","DUR_ADJ_OAS_MID")," "))</f>
        <v xml:space="preserve"> </v>
      </c>
      <c r="S1642" s="7" t="str">
        <f ca="1">IF(AND(A1641="SVOL",C1641="Cash"),                                     SUM(INDIRECT(ADDRESS(ROW()-(COUNTIF(A:A,"SVOL")),COLUMN())):INDIRECT(ADDRESS(ROW()-1,COLUMN()))),                                    IF(AND(A1642="TYA",C1642="Cash"), SUM(INDIRECT(ADDRESS(ROW()-(COUNTIF(A:A,"TYA")-1),COLUMN())):INDIRECT(ADDRESS(ROW()-1,COLUMN()))),                                    IF(AND(A1642="SVOL",ISNUMBER(FIND(" Govt",C1642))),"", IF(AND(A1642="SVOL",ISNUMBER(FIND(" Index",C1642))),J1642,                                    IF(ISNUMBER(N1642),Q1642*N1642,IF(ISNUMBER(R1642),J1642*R1642," "))))))</f>
        <v xml:space="preserve"> </v>
      </c>
      <c r="AB1642" s="8" t="s">
        <v>4222</v>
      </c>
      <c r="AG1642" s="17" t="s">
        <v>6276</v>
      </c>
    </row>
    <row r="1643" spans="1:33" x14ac:dyDescent="0.35">
      <c r="A1643" t="s">
        <v>1560</v>
      </c>
      <c r="B1643" t="s">
        <v>3319</v>
      </c>
      <c r="C1643" t="s">
        <v>3320</v>
      </c>
      <c r="D1643" t="s">
        <v>3321</v>
      </c>
      <c r="E1643" t="s">
        <v>3322</v>
      </c>
      <c r="F1643" t="s">
        <v>3323</v>
      </c>
      <c r="G1643" s="1">
        <v>-6426.643373400284</v>
      </c>
      <c r="H1643" s="1">
        <v>246.89</v>
      </c>
      <c r="I1643" s="2">
        <v>-1586673.9824587959</v>
      </c>
      <c r="J1643" s="3">
        <v>-1.0047177588550209E-2</v>
      </c>
      <c r="K1643" s="4">
        <v>157922358.63999999</v>
      </c>
      <c r="L1643" s="5">
        <v>6850001</v>
      </c>
      <c r="M1643" s="6">
        <v>23.054355560000001</v>
      </c>
      <c r="N1643" s="7" t="str">
        <f>IF(ISNUMBER(_xll.BDP($C1643, "DELTA_MID")),_xll.BDP($C1643, "DELTA_MID")," ")</f>
        <v xml:space="preserve"> </v>
      </c>
      <c r="O1643" s="7" t="str">
        <f>IF(ISNUMBER(N1643),_xll.BDP($C1643, "OPT_UNDL_TICKER")," ")</f>
        <v xml:space="preserve"> </v>
      </c>
      <c r="P1643" s="8" t="str">
        <f>IF(ISNUMBER(N1643),_xll.BDP($C1643, "OPT_UNDL_PX")," ")</f>
        <v xml:space="preserve"> </v>
      </c>
      <c r="Q1643" s="7" t="str">
        <f t="shared" si="25"/>
        <v xml:space="preserve"> </v>
      </c>
      <c r="R1643" s="8" t="str">
        <f>IF(ISNUMBER(_xll.BDP($T1643&amp;" Index","DUR_ADJ_OAS_MID")),_xll.BDP($T1643&amp;" Index","DUR_ADJ_OAS_MID"),IF(ISNUMBER(_xll.BDP($T1643&amp;" Govt","DUR_ADJ_OAS_MID")),_xll.BDP($T1643&amp;" Govt","DUR_ADJ_OAS_MID")," "))</f>
        <v xml:space="preserve"> </v>
      </c>
      <c r="S1643" s="7" t="str">
        <f ca="1">IF(AND(A1642="SVOL",C1642="Cash"),                                     SUM(INDIRECT(ADDRESS(ROW()-(COUNTIF(A:A,"SVOL")),COLUMN())):INDIRECT(ADDRESS(ROW()-1,COLUMN()))),                                    IF(AND(A1643="TYA",C1643="Cash"), SUM(INDIRECT(ADDRESS(ROW()-(COUNTIF(A:A,"TYA")-1),COLUMN())):INDIRECT(ADDRESS(ROW()-1,COLUMN()))),                                    IF(AND(A1643="SVOL",ISNUMBER(FIND(" Govt",C1643))),"", IF(AND(A1643="SVOL",ISNUMBER(FIND(" Index",C1643))),J1643,                                    IF(ISNUMBER(N1643),Q1643*N1643,IF(ISNUMBER(R1643),J1643*R1643," "))))))</f>
        <v xml:space="preserve"> </v>
      </c>
      <c r="AB1643" s="8" t="s">
        <v>4222</v>
      </c>
      <c r="AG1643" s="17" t="s">
        <v>6276</v>
      </c>
    </row>
    <row r="1644" spans="1:33" x14ac:dyDescent="0.35">
      <c r="A1644" t="s">
        <v>1560</v>
      </c>
      <c r="B1644" t="s">
        <v>3324</v>
      </c>
      <c r="C1644" t="s">
        <v>3325</v>
      </c>
      <c r="D1644" t="s">
        <v>3326</v>
      </c>
      <c r="E1644" t="s">
        <v>3327</v>
      </c>
      <c r="G1644" s="1">
        <v>-4962.2397904521722</v>
      </c>
      <c r="H1644" s="1">
        <v>101.41965500000001</v>
      </c>
      <c r="I1644" s="2">
        <v>-503268.64757493162</v>
      </c>
      <c r="J1644" s="3">
        <v>-3.1868106068639939E-3</v>
      </c>
      <c r="K1644" s="4">
        <v>157922358.63999999</v>
      </c>
      <c r="L1644" s="5">
        <v>6850001</v>
      </c>
      <c r="M1644" s="6">
        <v>23.054355560000001</v>
      </c>
      <c r="N1644" s="7" t="str">
        <f>IF(ISNUMBER(_xll.BDP($C1644, "DELTA_MID")),_xll.BDP($C1644, "DELTA_MID")," ")</f>
        <v xml:space="preserve"> </v>
      </c>
      <c r="O1644" s="7" t="str">
        <f>IF(ISNUMBER(N1644),_xll.BDP($C1644, "OPT_UNDL_TICKER")," ")</f>
        <v xml:space="preserve"> </v>
      </c>
      <c r="P1644" s="8" t="str">
        <f>IF(ISNUMBER(N1644),_xll.BDP($C1644, "OPT_UNDL_PX")," ")</f>
        <v xml:space="preserve"> </v>
      </c>
      <c r="Q1644" s="7" t="str">
        <f t="shared" si="25"/>
        <v xml:space="preserve"> </v>
      </c>
      <c r="R1644" s="8" t="str">
        <f>IF(ISNUMBER(_xll.BDP($T1644&amp;" Index","DUR_ADJ_OAS_MID")),_xll.BDP($T1644&amp;" Index","DUR_ADJ_OAS_MID"),IF(ISNUMBER(_xll.BDP($T1644&amp;" Govt","DUR_ADJ_OAS_MID")),_xll.BDP($T1644&amp;" Govt","DUR_ADJ_OAS_MID")," "))</f>
        <v xml:space="preserve"> </v>
      </c>
      <c r="S1644" s="7" t="str">
        <f ca="1">IF(AND(A1643="SVOL",C1643="Cash"),                                     SUM(INDIRECT(ADDRESS(ROW()-(COUNTIF(A:A,"SVOL")),COLUMN())):INDIRECT(ADDRESS(ROW()-1,COLUMN()))),                                    IF(AND(A1644="TYA",C1644="Cash"), SUM(INDIRECT(ADDRESS(ROW()-(COUNTIF(A:A,"TYA")-1),COLUMN())):INDIRECT(ADDRESS(ROW()-1,COLUMN()))),                                    IF(AND(A1644="SVOL",ISNUMBER(FIND(" Govt",C1644))),"", IF(AND(A1644="SVOL",ISNUMBER(FIND(" Index",C1644))),J1644,                                    IF(ISNUMBER(N1644),Q1644*N1644,IF(ISNUMBER(R1644),J1644*R1644," "))))))</f>
        <v xml:space="preserve"> </v>
      </c>
      <c r="AB1644" s="8" t="s">
        <v>4222</v>
      </c>
      <c r="AG1644" s="17" t="s">
        <v>6276</v>
      </c>
    </row>
    <row r="1645" spans="1:33" x14ac:dyDescent="0.35">
      <c r="A1645" t="s">
        <v>1560</v>
      </c>
      <c r="B1645" t="s">
        <v>3328</v>
      </c>
      <c r="C1645" t="s">
        <v>3329</v>
      </c>
      <c r="D1645" t="s">
        <v>3330</v>
      </c>
      <c r="E1645" t="s">
        <v>3331</v>
      </c>
      <c r="G1645" s="1">
        <v>-1461.849019349424</v>
      </c>
      <c r="H1645" s="1">
        <v>216.85475</v>
      </c>
      <c r="I1645" s="2">
        <v>-317008.90362876438</v>
      </c>
      <c r="J1645" s="3">
        <v>-2.0073718905846529E-3</v>
      </c>
      <c r="K1645" s="4">
        <v>157922358.63999999</v>
      </c>
      <c r="L1645" s="5">
        <v>6850001</v>
      </c>
      <c r="M1645" s="6">
        <v>23.054355560000001</v>
      </c>
      <c r="N1645" s="7" t="str">
        <f>IF(ISNUMBER(_xll.BDP($C1645, "DELTA_MID")),_xll.BDP($C1645, "DELTA_MID")," ")</f>
        <v xml:space="preserve"> </v>
      </c>
      <c r="O1645" s="7" t="str">
        <f>IF(ISNUMBER(N1645),_xll.BDP($C1645, "OPT_UNDL_TICKER")," ")</f>
        <v xml:space="preserve"> </v>
      </c>
      <c r="P1645" s="8" t="str">
        <f>IF(ISNUMBER(N1645),_xll.BDP($C1645, "OPT_UNDL_PX")," ")</f>
        <v xml:space="preserve"> </v>
      </c>
      <c r="Q1645" s="7" t="str">
        <f t="shared" si="25"/>
        <v xml:space="preserve"> </v>
      </c>
      <c r="R1645" s="8" t="str">
        <f>IF(ISNUMBER(_xll.BDP($T1645&amp;" Index","DUR_ADJ_OAS_MID")),_xll.BDP($T1645&amp;" Index","DUR_ADJ_OAS_MID"),IF(ISNUMBER(_xll.BDP($T1645&amp;" Govt","DUR_ADJ_OAS_MID")),_xll.BDP($T1645&amp;" Govt","DUR_ADJ_OAS_MID")," "))</f>
        <v xml:space="preserve"> </v>
      </c>
      <c r="S1645" s="7" t="str">
        <f ca="1">IF(AND(A1644="SVOL",C1644="Cash"),                                     SUM(INDIRECT(ADDRESS(ROW()-(COUNTIF(A:A,"SVOL")),COLUMN())):INDIRECT(ADDRESS(ROW()-1,COLUMN()))),                                    IF(AND(A1645="TYA",C1645="Cash"), SUM(INDIRECT(ADDRESS(ROW()-(COUNTIF(A:A,"TYA")-1),COLUMN())):INDIRECT(ADDRESS(ROW()-1,COLUMN()))),                                    IF(AND(A1645="SVOL",ISNUMBER(FIND(" Govt",C1645))),"", IF(AND(A1645="SVOL",ISNUMBER(FIND(" Index",C1645))),J1645,                                    IF(ISNUMBER(N1645),Q1645*N1645,IF(ISNUMBER(R1645),J1645*R1645," "))))))</f>
        <v xml:space="preserve"> </v>
      </c>
      <c r="AB1645" s="8" t="s">
        <v>4222</v>
      </c>
      <c r="AG1645" s="17" t="s">
        <v>6276</v>
      </c>
    </row>
    <row r="1646" spans="1:33" x14ac:dyDescent="0.35">
      <c r="A1646" t="s">
        <v>1560</v>
      </c>
      <c r="B1646" t="s">
        <v>3332</v>
      </c>
      <c r="C1646" t="s">
        <v>3333</v>
      </c>
      <c r="D1646" t="s">
        <v>3334</v>
      </c>
      <c r="E1646" t="s">
        <v>3335</v>
      </c>
      <c r="F1646" t="s">
        <v>3336</v>
      </c>
      <c r="G1646" s="1">
        <v>-689.09353074618969</v>
      </c>
      <c r="H1646" s="1">
        <v>137.99</v>
      </c>
      <c r="I1646" s="2">
        <v>-95088.016307666723</v>
      </c>
      <c r="J1646" s="3">
        <v>-6.0211876979642562E-4</v>
      </c>
      <c r="K1646" s="4">
        <v>157922358.63999999</v>
      </c>
      <c r="L1646" s="5">
        <v>6850001</v>
      </c>
      <c r="M1646" s="6">
        <v>23.054355560000001</v>
      </c>
      <c r="N1646" s="7" t="str">
        <f>IF(ISNUMBER(_xll.BDP($C1646, "DELTA_MID")),_xll.BDP($C1646, "DELTA_MID")," ")</f>
        <v xml:space="preserve"> </v>
      </c>
      <c r="O1646" s="7" t="str">
        <f>IF(ISNUMBER(N1646),_xll.BDP($C1646, "OPT_UNDL_TICKER")," ")</f>
        <v xml:space="preserve"> </v>
      </c>
      <c r="P1646" s="8" t="str">
        <f>IF(ISNUMBER(N1646),_xll.BDP($C1646, "OPT_UNDL_PX")," ")</f>
        <v xml:space="preserve"> </v>
      </c>
      <c r="Q1646" s="7" t="str">
        <f t="shared" si="25"/>
        <v xml:space="preserve"> </v>
      </c>
      <c r="R1646" s="8" t="str">
        <f>IF(ISNUMBER(_xll.BDP($T1646&amp;" Index","DUR_ADJ_OAS_MID")),_xll.BDP($T1646&amp;" Index","DUR_ADJ_OAS_MID"),IF(ISNUMBER(_xll.BDP($T1646&amp;" Govt","DUR_ADJ_OAS_MID")),_xll.BDP($T1646&amp;" Govt","DUR_ADJ_OAS_MID")," "))</f>
        <v xml:space="preserve"> </v>
      </c>
      <c r="S1646" s="7" t="str">
        <f ca="1">IF(AND(A1645="SVOL",C1645="Cash"),                                     SUM(INDIRECT(ADDRESS(ROW()-(COUNTIF(A:A,"SVOL")),COLUMN())):INDIRECT(ADDRESS(ROW()-1,COLUMN()))),                                    IF(AND(A1646="TYA",C1646="Cash"), SUM(INDIRECT(ADDRESS(ROW()-(COUNTIF(A:A,"TYA")-1),COLUMN())):INDIRECT(ADDRESS(ROW()-1,COLUMN()))),                                    IF(AND(A1646="SVOL",ISNUMBER(FIND(" Govt",C1646))),"", IF(AND(A1646="SVOL",ISNUMBER(FIND(" Index",C1646))),J1646,                                    IF(ISNUMBER(N1646),Q1646*N1646,IF(ISNUMBER(R1646),J1646*R1646," "))))))</f>
        <v xml:space="preserve"> </v>
      </c>
      <c r="AB1646" s="8" t="s">
        <v>4222</v>
      </c>
      <c r="AG1646" s="17" t="s">
        <v>6276</v>
      </c>
    </row>
    <row r="1647" spans="1:33" x14ac:dyDescent="0.35">
      <c r="A1647" t="s">
        <v>1560</v>
      </c>
      <c r="B1647" t="s">
        <v>3337</v>
      </c>
      <c r="C1647" t="s">
        <v>3338</v>
      </c>
      <c r="D1647" t="s">
        <v>3339</v>
      </c>
      <c r="E1647" t="s">
        <v>3340</v>
      </c>
      <c r="F1647" t="s">
        <v>3341</v>
      </c>
      <c r="G1647" s="1">
        <v>-3280.6983016155482</v>
      </c>
      <c r="H1647" s="1">
        <v>99.78</v>
      </c>
      <c r="I1647" s="2">
        <v>-327348.07653519942</v>
      </c>
      <c r="J1647" s="3">
        <v>-2.0728418658020578E-3</v>
      </c>
      <c r="K1647" s="4">
        <v>157922358.63999999</v>
      </c>
      <c r="L1647" s="5">
        <v>6850001</v>
      </c>
      <c r="M1647" s="6">
        <v>23.054355560000001</v>
      </c>
      <c r="N1647" s="7" t="str">
        <f>IF(ISNUMBER(_xll.BDP($C1647, "DELTA_MID")),_xll.BDP($C1647, "DELTA_MID")," ")</f>
        <v xml:space="preserve"> </v>
      </c>
      <c r="O1647" s="7" t="str">
        <f>IF(ISNUMBER(N1647),_xll.BDP($C1647, "OPT_UNDL_TICKER")," ")</f>
        <v xml:space="preserve"> </v>
      </c>
      <c r="P1647" s="8" t="str">
        <f>IF(ISNUMBER(N1647),_xll.BDP($C1647, "OPT_UNDL_PX")," ")</f>
        <v xml:space="preserve"> </v>
      </c>
      <c r="Q1647" s="7" t="str">
        <f t="shared" si="25"/>
        <v xml:space="preserve"> </v>
      </c>
      <c r="R1647" s="8" t="str">
        <f>IF(ISNUMBER(_xll.BDP($T1647&amp;" Index","DUR_ADJ_OAS_MID")),_xll.BDP($T1647&amp;" Index","DUR_ADJ_OAS_MID"),IF(ISNUMBER(_xll.BDP($T1647&amp;" Govt","DUR_ADJ_OAS_MID")),_xll.BDP($T1647&amp;" Govt","DUR_ADJ_OAS_MID")," "))</f>
        <v xml:space="preserve"> </v>
      </c>
      <c r="S1647" s="7" t="str">
        <f ca="1">IF(AND(A1646="SVOL",C1646="Cash"),                                     SUM(INDIRECT(ADDRESS(ROW()-(COUNTIF(A:A,"SVOL")),COLUMN())):INDIRECT(ADDRESS(ROW()-1,COLUMN()))),                                    IF(AND(A1647="TYA",C1647="Cash"), SUM(INDIRECT(ADDRESS(ROW()-(COUNTIF(A:A,"TYA")-1),COLUMN())):INDIRECT(ADDRESS(ROW()-1,COLUMN()))),                                    IF(AND(A1647="SVOL",ISNUMBER(FIND(" Govt",C1647))),"", IF(AND(A1647="SVOL",ISNUMBER(FIND(" Index",C1647))),J1647,                                    IF(ISNUMBER(N1647),Q1647*N1647,IF(ISNUMBER(R1647),J1647*R1647," "))))))</f>
        <v xml:space="preserve"> </v>
      </c>
      <c r="AB1647" s="8" t="s">
        <v>4222</v>
      </c>
      <c r="AG1647" s="17" t="s">
        <v>6276</v>
      </c>
    </row>
    <row r="1648" spans="1:33" x14ac:dyDescent="0.35">
      <c r="A1648" t="s">
        <v>1560</v>
      </c>
      <c r="B1648" t="s">
        <v>3342</v>
      </c>
      <c r="C1648" t="s">
        <v>3343</v>
      </c>
      <c r="D1648" t="s">
        <v>3344</v>
      </c>
      <c r="E1648" t="s">
        <v>3345</v>
      </c>
      <c r="F1648" t="s">
        <v>3346</v>
      </c>
      <c r="G1648" s="1">
        <v>-13075.53377988646</v>
      </c>
      <c r="H1648" s="1">
        <v>94.8</v>
      </c>
      <c r="I1648" s="2">
        <v>-1239560.602333236</v>
      </c>
      <c r="J1648" s="3">
        <v>-7.8491773616359162E-3</v>
      </c>
      <c r="K1648" s="4">
        <v>157922358.63999999</v>
      </c>
      <c r="L1648" s="5">
        <v>6850001</v>
      </c>
      <c r="M1648" s="6">
        <v>23.054355560000001</v>
      </c>
      <c r="N1648" s="7" t="str">
        <f>IF(ISNUMBER(_xll.BDP($C1648, "DELTA_MID")),_xll.BDP($C1648, "DELTA_MID")," ")</f>
        <v xml:space="preserve"> </v>
      </c>
      <c r="O1648" s="7" t="str">
        <f>IF(ISNUMBER(N1648),_xll.BDP($C1648, "OPT_UNDL_TICKER")," ")</f>
        <v xml:space="preserve"> </v>
      </c>
      <c r="P1648" s="8" t="str">
        <f>IF(ISNUMBER(N1648),_xll.BDP($C1648, "OPT_UNDL_PX")," ")</f>
        <v xml:space="preserve"> </v>
      </c>
      <c r="Q1648" s="7" t="str">
        <f t="shared" si="25"/>
        <v xml:space="preserve"> </v>
      </c>
      <c r="R1648" s="8" t="str">
        <f>IF(ISNUMBER(_xll.BDP($T1648&amp;" Index","DUR_ADJ_OAS_MID")),_xll.BDP($T1648&amp;" Index","DUR_ADJ_OAS_MID"),IF(ISNUMBER(_xll.BDP($T1648&amp;" Govt","DUR_ADJ_OAS_MID")),_xll.BDP($T1648&amp;" Govt","DUR_ADJ_OAS_MID")," "))</f>
        <v xml:space="preserve"> </v>
      </c>
      <c r="S1648" s="7" t="str">
        <f ca="1">IF(AND(A1647="SVOL",C1647="Cash"),                                     SUM(INDIRECT(ADDRESS(ROW()-(COUNTIF(A:A,"SVOL")),COLUMN())):INDIRECT(ADDRESS(ROW()-1,COLUMN()))),                                    IF(AND(A1648="TYA",C1648="Cash"), SUM(INDIRECT(ADDRESS(ROW()-(COUNTIF(A:A,"TYA")-1),COLUMN())):INDIRECT(ADDRESS(ROW()-1,COLUMN()))),                                    IF(AND(A1648="SVOL",ISNUMBER(FIND(" Govt",C1648))),"", IF(AND(A1648="SVOL",ISNUMBER(FIND(" Index",C1648))),J1648,                                    IF(ISNUMBER(N1648),Q1648*N1648,IF(ISNUMBER(R1648),J1648*R1648," "))))))</f>
        <v xml:space="preserve"> </v>
      </c>
      <c r="AB1648" s="8" t="s">
        <v>4222</v>
      </c>
      <c r="AG1648" s="17" t="s">
        <v>6276</v>
      </c>
    </row>
    <row r="1649" spans="1:33" x14ac:dyDescent="0.35">
      <c r="A1649" t="s">
        <v>1560</v>
      </c>
      <c r="B1649" t="s">
        <v>3347</v>
      </c>
      <c r="C1649" t="s">
        <v>3348</v>
      </c>
      <c r="D1649" t="s">
        <v>3349</v>
      </c>
      <c r="E1649" t="s">
        <v>3350</v>
      </c>
      <c r="G1649" s="1">
        <v>-101642.8923873122</v>
      </c>
      <c r="H1649" s="1">
        <v>3.7666494999999989</v>
      </c>
      <c r="I1649" s="2">
        <v>-382853.14978922298</v>
      </c>
      <c r="J1649" s="3">
        <v>-2.424312510820432E-3</v>
      </c>
      <c r="K1649" s="4">
        <v>157922358.63999999</v>
      </c>
      <c r="L1649" s="5">
        <v>6850001</v>
      </c>
      <c r="M1649" s="6">
        <v>23.054355560000001</v>
      </c>
      <c r="N1649" s="7" t="str">
        <f>IF(ISNUMBER(_xll.BDP($C1649, "DELTA_MID")),_xll.BDP($C1649, "DELTA_MID")," ")</f>
        <v xml:space="preserve"> </v>
      </c>
      <c r="O1649" s="7" t="str">
        <f>IF(ISNUMBER(N1649),_xll.BDP($C1649, "OPT_UNDL_TICKER")," ")</f>
        <v xml:space="preserve"> </v>
      </c>
      <c r="P1649" s="8" t="str">
        <f>IF(ISNUMBER(N1649),_xll.BDP($C1649, "OPT_UNDL_PX")," ")</f>
        <v xml:space="preserve"> </v>
      </c>
      <c r="Q1649" s="7" t="str">
        <f t="shared" si="25"/>
        <v xml:space="preserve"> </v>
      </c>
      <c r="R1649" s="8" t="str">
        <f>IF(ISNUMBER(_xll.BDP($T1649&amp;" Index","DUR_ADJ_OAS_MID")),_xll.BDP($T1649&amp;" Index","DUR_ADJ_OAS_MID"),IF(ISNUMBER(_xll.BDP($T1649&amp;" Govt","DUR_ADJ_OAS_MID")),_xll.BDP($T1649&amp;" Govt","DUR_ADJ_OAS_MID")," "))</f>
        <v xml:space="preserve"> </v>
      </c>
      <c r="S1649" s="7" t="str">
        <f ca="1">IF(AND(A1648="SVOL",C1648="Cash"),                                     SUM(INDIRECT(ADDRESS(ROW()-(COUNTIF(A:A,"SVOL")),COLUMN())):INDIRECT(ADDRESS(ROW()-1,COLUMN()))),                                    IF(AND(A1649="TYA",C1649="Cash"), SUM(INDIRECT(ADDRESS(ROW()-(COUNTIF(A:A,"TYA")-1),COLUMN())):INDIRECT(ADDRESS(ROW()-1,COLUMN()))),                                    IF(AND(A1649="SVOL",ISNUMBER(FIND(" Govt",C1649))),"", IF(AND(A1649="SVOL",ISNUMBER(FIND(" Index",C1649))),J1649,                                    IF(ISNUMBER(N1649),Q1649*N1649,IF(ISNUMBER(R1649),J1649*R1649," "))))))</f>
        <v xml:space="preserve"> </v>
      </c>
      <c r="AB1649" s="8" t="s">
        <v>4222</v>
      </c>
      <c r="AG1649" s="17" t="s">
        <v>6276</v>
      </c>
    </row>
    <row r="1650" spans="1:33" x14ac:dyDescent="0.35">
      <c r="A1650" t="s">
        <v>1560</v>
      </c>
      <c r="B1650" t="s">
        <v>3351</v>
      </c>
      <c r="C1650" t="s">
        <v>3352</v>
      </c>
      <c r="D1650" t="s">
        <v>3353</v>
      </c>
      <c r="E1650" t="s">
        <v>3354</v>
      </c>
      <c r="G1650" s="1">
        <v>-23914.547129121242</v>
      </c>
      <c r="H1650" s="1">
        <v>13.7483775</v>
      </c>
      <c r="I1650" s="2">
        <v>-328786.22167270002</v>
      </c>
      <c r="J1650" s="3">
        <v>-2.0819485252382879E-3</v>
      </c>
      <c r="K1650" s="4">
        <v>157922358.63999999</v>
      </c>
      <c r="L1650" s="5">
        <v>6850001</v>
      </c>
      <c r="M1650" s="6">
        <v>23.054355560000001</v>
      </c>
      <c r="N1650" s="7" t="str">
        <f>IF(ISNUMBER(_xll.BDP($C1650, "DELTA_MID")),_xll.BDP($C1650, "DELTA_MID")," ")</f>
        <v xml:space="preserve"> </v>
      </c>
      <c r="O1650" s="7" t="str">
        <f>IF(ISNUMBER(N1650),_xll.BDP($C1650, "OPT_UNDL_TICKER")," ")</f>
        <v xml:space="preserve"> </v>
      </c>
      <c r="P1650" s="8" t="str">
        <f>IF(ISNUMBER(N1650),_xll.BDP($C1650, "OPT_UNDL_PX")," ")</f>
        <v xml:space="preserve"> </v>
      </c>
      <c r="Q1650" s="7" t="str">
        <f t="shared" si="25"/>
        <v xml:space="preserve"> </v>
      </c>
      <c r="R1650" s="8" t="str">
        <f>IF(ISNUMBER(_xll.BDP($T1650&amp;" Index","DUR_ADJ_OAS_MID")),_xll.BDP($T1650&amp;" Index","DUR_ADJ_OAS_MID"),IF(ISNUMBER(_xll.BDP($T1650&amp;" Govt","DUR_ADJ_OAS_MID")),_xll.BDP($T1650&amp;" Govt","DUR_ADJ_OAS_MID")," "))</f>
        <v xml:space="preserve"> </v>
      </c>
      <c r="S1650" s="7" t="str">
        <f ca="1">IF(AND(A1649="SVOL",C1649="Cash"),                                     SUM(INDIRECT(ADDRESS(ROW()-(COUNTIF(A:A,"SVOL")),COLUMN())):INDIRECT(ADDRESS(ROW()-1,COLUMN()))),                                    IF(AND(A1650="TYA",C1650="Cash"), SUM(INDIRECT(ADDRESS(ROW()-(COUNTIF(A:A,"TYA")-1),COLUMN())):INDIRECT(ADDRESS(ROW()-1,COLUMN()))),                                    IF(AND(A1650="SVOL",ISNUMBER(FIND(" Govt",C1650))),"", IF(AND(A1650="SVOL",ISNUMBER(FIND(" Index",C1650))),J1650,                                    IF(ISNUMBER(N1650),Q1650*N1650,IF(ISNUMBER(R1650),J1650*R1650," "))))))</f>
        <v xml:space="preserve"> </v>
      </c>
      <c r="AB1650" s="8" t="s">
        <v>4222</v>
      </c>
      <c r="AG1650" s="17" t="s">
        <v>6276</v>
      </c>
    </row>
    <row r="1651" spans="1:33" x14ac:dyDescent="0.35">
      <c r="A1651" t="s">
        <v>1560</v>
      </c>
      <c r="B1651" t="s">
        <v>3355</v>
      </c>
      <c r="C1651" t="s">
        <v>3356</v>
      </c>
      <c r="D1651" t="s">
        <v>3357</v>
      </c>
      <c r="E1651" t="s">
        <v>3358</v>
      </c>
      <c r="G1651" s="1">
        <v>-81994.466468000508</v>
      </c>
      <c r="H1651" s="1">
        <v>3.3423500000000002</v>
      </c>
      <c r="I1651" s="2">
        <v>-274054.20499932149</v>
      </c>
      <c r="J1651" s="3">
        <v>-1.735373048879392E-3</v>
      </c>
      <c r="K1651" s="4">
        <v>157922358.63999999</v>
      </c>
      <c r="L1651" s="5">
        <v>6850001</v>
      </c>
      <c r="M1651" s="6">
        <v>23.054355560000001</v>
      </c>
      <c r="N1651" s="7" t="str">
        <f>IF(ISNUMBER(_xll.BDP($C1651, "DELTA_MID")),_xll.BDP($C1651, "DELTA_MID")," ")</f>
        <v xml:space="preserve"> </v>
      </c>
      <c r="O1651" s="7" t="str">
        <f>IF(ISNUMBER(N1651),_xll.BDP($C1651, "OPT_UNDL_TICKER")," ")</f>
        <v xml:space="preserve"> </v>
      </c>
      <c r="P1651" s="8" t="str">
        <f>IF(ISNUMBER(N1651),_xll.BDP($C1651, "OPT_UNDL_PX")," ")</f>
        <v xml:space="preserve"> </v>
      </c>
      <c r="Q1651" s="7" t="str">
        <f t="shared" si="25"/>
        <v xml:space="preserve"> </v>
      </c>
      <c r="R1651" s="8" t="str">
        <f>IF(ISNUMBER(_xll.BDP($T1651&amp;" Index","DUR_ADJ_OAS_MID")),_xll.BDP($T1651&amp;" Index","DUR_ADJ_OAS_MID"),IF(ISNUMBER(_xll.BDP($T1651&amp;" Govt","DUR_ADJ_OAS_MID")),_xll.BDP($T1651&amp;" Govt","DUR_ADJ_OAS_MID")," "))</f>
        <v xml:space="preserve"> </v>
      </c>
      <c r="S1651" s="7" t="str">
        <f ca="1">IF(AND(A1650="SVOL",C1650="Cash"),                                     SUM(INDIRECT(ADDRESS(ROW()-(COUNTIF(A:A,"SVOL")),COLUMN())):INDIRECT(ADDRESS(ROW()-1,COLUMN()))),                                    IF(AND(A1651="TYA",C1651="Cash"), SUM(INDIRECT(ADDRESS(ROW()-(COUNTIF(A:A,"TYA")-1),COLUMN())):INDIRECT(ADDRESS(ROW()-1,COLUMN()))),                                    IF(AND(A1651="SVOL",ISNUMBER(FIND(" Govt",C1651))),"", IF(AND(A1651="SVOL",ISNUMBER(FIND(" Index",C1651))),J1651,                                    IF(ISNUMBER(N1651),Q1651*N1651,IF(ISNUMBER(R1651),J1651*R1651," "))))))</f>
        <v xml:space="preserve"> </v>
      </c>
      <c r="AB1651" s="8" t="s">
        <v>4222</v>
      </c>
      <c r="AG1651" s="17" t="s">
        <v>6276</v>
      </c>
    </row>
    <row r="1652" spans="1:33" x14ac:dyDescent="0.35">
      <c r="A1652" t="s">
        <v>1560</v>
      </c>
      <c r="B1652" t="s">
        <v>3359</v>
      </c>
      <c r="C1652" t="s">
        <v>3360</v>
      </c>
      <c r="D1652" t="s">
        <v>3361</v>
      </c>
      <c r="E1652" t="s">
        <v>3362</v>
      </c>
      <c r="G1652" s="1">
        <v>-11858.284225111451</v>
      </c>
      <c r="H1652" s="1">
        <v>21.184736000000001</v>
      </c>
      <c r="I1652" s="2">
        <v>-251214.62072195049</v>
      </c>
      <c r="J1652" s="3">
        <v>-1.59074764894197E-3</v>
      </c>
      <c r="K1652" s="4">
        <v>157922358.63999999</v>
      </c>
      <c r="L1652" s="5">
        <v>6850001</v>
      </c>
      <c r="M1652" s="6">
        <v>23.054355560000001</v>
      </c>
      <c r="N1652" s="7" t="str">
        <f>IF(ISNUMBER(_xll.BDP($C1652, "DELTA_MID")),_xll.BDP($C1652, "DELTA_MID")," ")</f>
        <v xml:space="preserve"> </v>
      </c>
      <c r="O1652" s="7" t="str">
        <f>IF(ISNUMBER(N1652),_xll.BDP($C1652, "OPT_UNDL_TICKER")," ")</f>
        <v xml:space="preserve"> </v>
      </c>
      <c r="P1652" s="8" t="str">
        <f>IF(ISNUMBER(N1652),_xll.BDP($C1652, "OPT_UNDL_PX")," ")</f>
        <v xml:space="preserve"> </v>
      </c>
      <c r="Q1652" s="7" t="str">
        <f t="shared" si="25"/>
        <v xml:space="preserve"> </v>
      </c>
      <c r="R1652" s="8" t="str">
        <f>IF(ISNUMBER(_xll.BDP($T1652&amp;" Index","DUR_ADJ_OAS_MID")),_xll.BDP($T1652&amp;" Index","DUR_ADJ_OAS_MID"),IF(ISNUMBER(_xll.BDP($T1652&amp;" Govt","DUR_ADJ_OAS_MID")),_xll.BDP($T1652&amp;" Govt","DUR_ADJ_OAS_MID")," "))</f>
        <v xml:space="preserve"> </v>
      </c>
      <c r="S1652" s="7" t="str">
        <f ca="1">IF(AND(A1651="SVOL",C1651="Cash"),                                     SUM(INDIRECT(ADDRESS(ROW()-(COUNTIF(A:A,"SVOL")),COLUMN())):INDIRECT(ADDRESS(ROW()-1,COLUMN()))),                                    IF(AND(A1652="TYA",C1652="Cash"), SUM(INDIRECT(ADDRESS(ROW()-(COUNTIF(A:A,"TYA")-1),COLUMN())):INDIRECT(ADDRESS(ROW()-1,COLUMN()))),                                    IF(AND(A1652="SVOL",ISNUMBER(FIND(" Govt",C1652))),"", IF(AND(A1652="SVOL",ISNUMBER(FIND(" Index",C1652))),J1652,                                    IF(ISNUMBER(N1652),Q1652*N1652,IF(ISNUMBER(R1652),J1652*R1652," "))))))</f>
        <v xml:space="preserve"> </v>
      </c>
      <c r="AB1652" s="8" t="s">
        <v>4222</v>
      </c>
      <c r="AG1652" s="17" t="s">
        <v>6276</v>
      </c>
    </row>
    <row r="1653" spans="1:33" x14ac:dyDescent="0.35">
      <c r="A1653" t="s">
        <v>1560</v>
      </c>
      <c r="B1653" t="s">
        <v>3363</v>
      </c>
      <c r="C1653" t="s">
        <v>3364</v>
      </c>
      <c r="D1653" t="s">
        <v>3365</v>
      </c>
      <c r="E1653" t="s">
        <v>3366</v>
      </c>
      <c r="F1653" t="s">
        <v>3367</v>
      </c>
      <c r="G1653" s="1">
        <v>-3617.2620557427422</v>
      </c>
      <c r="H1653" s="1">
        <v>220.67</v>
      </c>
      <c r="I1653" s="2">
        <v>-798221.21784075082</v>
      </c>
      <c r="J1653" s="3">
        <v>-5.0545168189919014E-3</v>
      </c>
      <c r="K1653" s="4">
        <v>157922358.63999999</v>
      </c>
      <c r="L1653" s="5">
        <v>6850001</v>
      </c>
      <c r="M1653" s="6">
        <v>23.054355560000001</v>
      </c>
      <c r="N1653" s="7" t="str">
        <f>IF(ISNUMBER(_xll.BDP($C1653, "DELTA_MID")),_xll.BDP($C1653, "DELTA_MID")," ")</f>
        <v xml:space="preserve"> </v>
      </c>
      <c r="O1653" s="7" t="str">
        <f>IF(ISNUMBER(N1653),_xll.BDP($C1653, "OPT_UNDL_TICKER")," ")</f>
        <v xml:space="preserve"> </v>
      </c>
      <c r="P1653" s="8" t="str">
        <f>IF(ISNUMBER(N1653),_xll.BDP($C1653, "OPT_UNDL_PX")," ")</f>
        <v xml:space="preserve"> </v>
      </c>
      <c r="Q1653" s="7" t="str">
        <f t="shared" si="25"/>
        <v xml:space="preserve"> </v>
      </c>
      <c r="R1653" s="8" t="str">
        <f>IF(ISNUMBER(_xll.BDP($T1653&amp;" Index","DUR_ADJ_OAS_MID")),_xll.BDP($T1653&amp;" Index","DUR_ADJ_OAS_MID"),IF(ISNUMBER(_xll.BDP($T1653&amp;" Govt","DUR_ADJ_OAS_MID")),_xll.BDP($T1653&amp;" Govt","DUR_ADJ_OAS_MID")," "))</f>
        <v xml:space="preserve"> </v>
      </c>
      <c r="S1653" s="7" t="str">
        <f ca="1">IF(AND(A1652="SVOL",C1652="Cash"),                                     SUM(INDIRECT(ADDRESS(ROW()-(COUNTIF(A:A,"SVOL")),COLUMN())):INDIRECT(ADDRESS(ROW()-1,COLUMN()))),                                    IF(AND(A1653="TYA",C1653="Cash"), SUM(INDIRECT(ADDRESS(ROW()-(COUNTIF(A:A,"TYA")-1),COLUMN())):INDIRECT(ADDRESS(ROW()-1,COLUMN()))),                                    IF(AND(A1653="SVOL",ISNUMBER(FIND(" Govt",C1653))),"", IF(AND(A1653="SVOL",ISNUMBER(FIND(" Index",C1653))),J1653,                                    IF(ISNUMBER(N1653),Q1653*N1653,IF(ISNUMBER(R1653),J1653*R1653," "))))))</f>
        <v xml:space="preserve"> </v>
      </c>
      <c r="AB1653" s="8" t="s">
        <v>4222</v>
      </c>
      <c r="AG1653" s="17" t="s">
        <v>6276</v>
      </c>
    </row>
    <row r="1654" spans="1:33" x14ac:dyDescent="0.35">
      <c r="A1654" t="s">
        <v>1560</v>
      </c>
      <c r="B1654" t="s">
        <v>3368</v>
      </c>
      <c r="C1654" t="s">
        <v>3369</v>
      </c>
      <c r="D1654" t="s">
        <v>3370</v>
      </c>
      <c r="E1654" t="s">
        <v>3371</v>
      </c>
      <c r="G1654" s="1">
        <v>-2385.9624011749438</v>
      </c>
      <c r="H1654" s="1">
        <v>214.50460000000001</v>
      </c>
      <c r="I1654" s="2">
        <v>-511799.91047907091</v>
      </c>
      <c r="J1654" s="3">
        <v>-3.2408324881074671E-3</v>
      </c>
      <c r="K1654" s="4">
        <v>157922358.63999999</v>
      </c>
      <c r="L1654" s="5">
        <v>6850001</v>
      </c>
      <c r="M1654" s="6">
        <v>23.054355560000001</v>
      </c>
      <c r="N1654" s="7" t="str">
        <f>IF(ISNUMBER(_xll.BDP($C1654, "DELTA_MID")),_xll.BDP($C1654, "DELTA_MID")," ")</f>
        <v xml:space="preserve"> </v>
      </c>
      <c r="O1654" s="7" t="str">
        <f>IF(ISNUMBER(N1654),_xll.BDP($C1654, "OPT_UNDL_TICKER")," ")</f>
        <v xml:space="preserve"> </v>
      </c>
      <c r="P1654" s="8" t="str">
        <f>IF(ISNUMBER(N1654),_xll.BDP($C1654, "OPT_UNDL_PX")," ")</f>
        <v xml:space="preserve"> </v>
      </c>
      <c r="Q1654" s="7" t="str">
        <f t="shared" si="25"/>
        <v xml:space="preserve"> </v>
      </c>
      <c r="R1654" s="8" t="str">
        <f>IF(ISNUMBER(_xll.BDP($T1654&amp;" Index","DUR_ADJ_OAS_MID")),_xll.BDP($T1654&amp;" Index","DUR_ADJ_OAS_MID"),IF(ISNUMBER(_xll.BDP($T1654&amp;" Govt","DUR_ADJ_OAS_MID")),_xll.BDP($T1654&amp;" Govt","DUR_ADJ_OAS_MID")," "))</f>
        <v xml:space="preserve"> </v>
      </c>
      <c r="S1654" s="7" t="str">
        <f ca="1">IF(AND(A1653="SVOL",C1653="Cash"),                                     SUM(INDIRECT(ADDRESS(ROW()-(COUNTIF(A:A,"SVOL")),COLUMN())):INDIRECT(ADDRESS(ROW()-1,COLUMN()))),                                    IF(AND(A1654="TYA",C1654="Cash"), SUM(INDIRECT(ADDRESS(ROW()-(COUNTIF(A:A,"TYA")-1),COLUMN())):INDIRECT(ADDRESS(ROW()-1,COLUMN()))),                                    IF(AND(A1654="SVOL",ISNUMBER(FIND(" Govt",C1654))),"", IF(AND(A1654="SVOL",ISNUMBER(FIND(" Index",C1654))),J1654,                                    IF(ISNUMBER(N1654),Q1654*N1654,IF(ISNUMBER(R1654),J1654*R1654," "))))))</f>
        <v xml:space="preserve"> </v>
      </c>
      <c r="AB1654" s="8" t="s">
        <v>4222</v>
      </c>
      <c r="AG1654" s="17" t="s">
        <v>6276</v>
      </c>
    </row>
    <row r="1655" spans="1:33" x14ac:dyDescent="0.35">
      <c r="A1655" t="s">
        <v>1560</v>
      </c>
      <c r="B1655" t="s">
        <v>3372</v>
      </c>
      <c r="C1655" t="s">
        <v>3373</v>
      </c>
      <c r="D1655" t="s">
        <v>3374</v>
      </c>
      <c r="E1655" t="s">
        <v>3375</v>
      </c>
      <c r="G1655" s="1">
        <v>-7762.6801355143052</v>
      </c>
      <c r="H1655" s="1">
        <v>18.267074999999998</v>
      </c>
      <c r="I1655" s="2">
        <v>-141801.46023644999</v>
      </c>
      <c r="J1655" s="3">
        <v>-8.9791883465786359E-4</v>
      </c>
      <c r="K1655" s="4">
        <v>157922358.63999999</v>
      </c>
      <c r="L1655" s="5">
        <v>6850001</v>
      </c>
      <c r="M1655" s="6">
        <v>23.054355560000001</v>
      </c>
      <c r="N1655" s="7" t="str">
        <f>IF(ISNUMBER(_xll.BDP($C1655, "DELTA_MID")),_xll.BDP($C1655, "DELTA_MID")," ")</f>
        <v xml:space="preserve"> </v>
      </c>
      <c r="O1655" s="7" t="str">
        <f>IF(ISNUMBER(N1655),_xll.BDP($C1655, "OPT_UNDL_TICKER")," ")</f>
        <v xml:space="preserve"> </v>
      </c>
      <c r="P1655" s="8" t="str">
        <f>IF(ISNUMBER(N1655),_xll.BDP($C1655, "OPT_UNDL_PX")," ")</f>
        <v xml:space="preserve"> </v>
      </c>
      <c r="Q1655" s="7" t="str">
        <f t="shared" si="25"/>
        <v xml:space="preserve"> </v>
      </c>
      <c r="R1655" s="8" t="str">
        <f>IF(ISNUMBER(_xll.BDP($T1655&amp;" Index","DUR_ADJ_OAS_MID")),_xll.BDP($T1655&amp;" Index","DUR_ADJ_OAS_MID"),IF(ISNUMBER(_xll.BDP($T1655&amp;" Govt","DUR_ADJ_OAS_MID")),_xll.BDP($T1655&amp;" Govt","DUR_ADJ_OAS_MID")," "))</f>
        <v xml:space="preserve"> </v>
      </c>
      <c r="S1655" s="7" t="str">
        <f ca="1">IF(AND(A1654="SVOL",C1654="Cash"),                                     SUM(INDIRECT(ADDRESS(ROW()-(COUNTIF(A:A,"SVOL")),COLUMN())):INDIRECT(ADDRESS(ROW()-1,COLUMN()))),                                    IF(AND(A1655="TYA",C1655="Cash"), SUM(INDIRECT(ADDRESS(ROW()-(COUNTIF(A:A,"TYA")-1),COLUMN())):INDIRECT(ADDRESS(ROW()-1,COLUMN()))),                                    IF(AND(A1655="SVOL",ISNUMBER(FIND(" Govt",C1655))),"", IF(AND(A1655="SVOL",ISNUMBER(FIND(" Index",C1655))),J1655,                                    IF(ISNUMBER(N1655),Q1655*N1655,IF(ISNUMBER(R1655),J1655*R1655," "))))))</f>
        <v xml:space="preserve"> </v>
      </c>
      <c r="AB1655" s="8" t="s">
        <v>4222</v>
      </c>
      <c r="AG1655" s="17" t="s">
        <v>6276</v>
      </c>
    </row>
    <row r="1656" spans="1:33" x14ac:dyDescent="0.35">
      <c r="A1656" t="s">
        <v>1560</v>
      </c>
      <c r="B1656" t="s">
        <v>3376</v>
      </c>
      <c r="C1656" t="s">
        <v>3377</v>
      </c>
      <c r="D1656" t="s">
        <v>3378</v>
      </c>
      <c r="E1656" t="s">
        <v>3379</v>
      </c>
      <c r="G1656" s="1">
        <v>-1612.568271672038</v>
      </c>
      <c r="H1656" s="1">
        <v>96.516387499999993</v>
      </c>
      <c r="I1656" s="2">
        <v>-155639.26417890369</v>
      </c>
      <c r="J1656" s="3">
        <v>-9.8554293083792611E-4</v>
      </c>
      <c r="K1656" s="4">
        <v>157922358.63999999</v>
      </c>
      <c r="L1656" s="5">
        <v>6850001</v>
      </c>
      <c r="M1656" s="6">
        <v>23.054355560000001</v>
      </c>
      <c r="N1656" s="7" t="str">
        <f>IF(ISNUMBER(_xll.BDP($C1656, "DELTA_MID")),_xll.BDP($C1656, "DELTA_MID")," ")</f>
        <v xml:space="preserve"> </v>
      </c>
      <c r="O1656" s="7" t="str">
        <f>IF(ISNUMBER(N1656),_xll.BDP($C1656, "OPT_UNDL_TICKER")," ")</f>
        <v xml:space="preserve"> </v>
      </c>
      <c r="P1656" s="8" t="str">
        <f>IF(ISNUMBER(N1656),_xll.BDP($C1656, "OPT_UNDL_PX")," ")</f>
        <v xml:space="preserve"> </v>
      </c>
      <c r="Q1656" s="7" t="str">
        <f t="shared" si="25"/>
        <v xml:space="preserve"> </v>
      </c>
      <c r="R1656" s="8" t="str">
        <f>IF(ISNUMBER(_xll.BDP($T1656&amp;" Index","DUR_ADJ_OAS_MID")),_xll.BDP($T1656&amp;" Index","DUR_ADJ_OAS_MID"),IF(ISNUMBER(_xll.BDP($T1656&amp;" Govt","DUR_ADJ_OAS_MID")),_xll.BDP($T1656&amp;" Govt","DUR_ADJ_OAS_MID")," "))</f>
        <v xml:space="preserve"> </v>
      </c>
      <c r="S1656" s="7" t="str">
        <f ca="1">IF(AND(A1655="SVOL",C1655="Cash"),                                     SUM(INDIRECT(ADDRESS(ROW()-(COUNTIF(A:A,"SVOL")),COLUMN())):INDIRECT(ADDRESS(ROW()-1,COLUMN()))),                                    IF(AND(A1656="TYA",C1656="Cash"), SUM(INDIRECT(ADDRESS(ROW()-(COUNTIF(A:A,"TYA")-1),COLUMN())):INDIRECT(ADDRESS(ROW()-1,COLUMN()))),                                    IF(AND(A1656="SVOL",ISNUMBER(FIND(" Govt",C1656))),"", IF(AND(A1656="SVOL",ISNUMBER(FIND(" Index",C1656))),J1656,                                    IF(ISNUMBER(N1656),Q1656*N1656,IF(ISNUMBER(R1656),J1656*R1656," "))))))</f>
        <v xml:space="preserve"> </v>
      </c>
      <c r="AB1656" s="8" t="s">
        <v>4222</v>
      </c>
      <c r="AG1656" s="17" t="s">
        <v>6276</v>
      </c>
    </row>
    <row r="1657" spans="1:33" x14ac:dyDescent="0.35">
      <c r="A1657" t="s">
        <v>1560</v>
      </c>
      <c r="B1657" t="s">
        <v>3380</v>
      </c>
      <c r="C1657" t="s">
        <v>3381</v>
      </c>
      <c r="D1657" t="s">
        <v>3382</v>
      </c>
      <c r="E1657" t="s">
        <v>3383</v>
      </c>
      <c r="G1657" s="1">
        <v>-298.24530014686798</v>
      </c>
      <c r="H1657" s="1">
        <v>801.6348999999999</v>
      </c>
      <c r="I1657" s="2">
        <v>-239083.84135870449</v>
      </c>
      <c r="J1657" s="3">
        <v>-1.513932817478495E-3</v>
      </c>
      <c r="K1657" s="4">
        <v>157922358.63999999</v>
      </c>
      <c r="L1657" s="5">
        <v>6850001</v>
      </c>
      <c r="M1657" s="6">
        <v>23.054355560000001</v>
      </c>
      <c r="N1657" s="7" t="str">
        <f>IF(ISNUMBER(_xll.BDP($C1657, "DELTA_MID")),_xll.BDP($C1657, "DELTA_MID")," ")</f>
        <v xml:space="preserve"> </v>
      </c>
      <c r="O1657" s="7" t="str">
        <f>IF(ISNUMBER(N1657),_xll.BDP($C1657, "OPT_UNDL_TICKER")," ")</f>
        <v xml:space="preserve"> </v>
      </c>
      <c r="P1657" s="8" t="str">
        <f>IF(ISNUMBER(N1657),_xll.BDP($C1657, "OPT_UNDL_PX")," ")</f>
        <v xml:space="preserve"> </v>
      </c>
      <c r="Q1657" s="7" t="str">
        <f t="shared" si="25"/>
        <v xml:space="preserve"> </v>
      </c>
      <c r="R1657" s="8" t="str">
        <f>IF(ISNUMBER(_xll.BDP($T1657&amp;" Index","DUR_ADJ_OAS_MID")),_xll.BDP($T1657&amp;" Index","DUR_ADJ_OAS_MID"),IF(ISNUMBER(_xll.BDP($T1657&amp;" Govt","DUR_ADJ_OAS_MID")),_xll.BDP($T1657&amp;" Govt","DUR_ADJ_OAS_MID")," "))</f>
        <v xml:space="preserve"> </v>
      </c>
      <c r="S1657" s="7" t="str">
        <f ca="1">IF(AND(A1656="SVOL",C1656="Cash"),                                     SUM(INDIRECT(ADDRESS(ROW()-(COUNTIF(A:A,"SVOL")),COLUMN())):INDIRECT(ADDRESS(ROW()-1,COLUMN()))),                                    IF(AND(A1657="TYA",C1657="Cash"), SUM(INDIRECT(ADDRESS(ROW()-(COUNTIF(A:A,"TYA")-1),COLUMN())):INDIRECT(ADDRESS(ROW()-1,COLUMN()))),                                    IF(AND(A1657="SVOL",ISNUMBER(FIND(" Govt",C1657))),"", IF(AND(A1657="SVOL",ISNUMBER(FIND(" Index",C1657))),J1657,                                    IF(ISNUMBER(N1657),Q1657*N1657,IF(ISNUMBER(R1657),J1657*R1657," "))))))</f>
        <v xml:space="preserve"> </v>
      </c>
      <c r="AB1657" s="8" t="s">
        <v>4222</v>
      </c>
      <c r="AG1657" s="17" t="s">
        <v>6276</v>
      </c>
    </row>
    <row r="1658" spans="1:33" x14ac:dyDescent="0.35">
      <c r="A1658" t="s">
        <v>1560</v>
      </c>
      <c r="B1658" t="s">
        <v>3384</v>
      </c>
      <c r="C1658" t="s">
        <v>3385</v>
      </c>
      <c r="D1658" t="s">
        <v>3386</v>
      </c>
      <c r="E1658" t="s">
        <v>3387</v>
      </c>
      <c r="G1658" s="1">
        <v>-11514.05678018819</v>
      </c>
      <c r="H1658" s="1">
        <v>36.972132499999987</v>
      </c>
      <c r="I1658" s="2">
        <v>-425699.2328896409</v>
      </c>
      <c r="J1658" s="3">
        <v>-2.695623574493751E-3</v>
      </c>
      <c r="K1658" s="4">
        <v>157922358.63999999</v>
      </c>
      <c r="L1658" s="5">
        <v>6850001</v>
      </c>
      <c r="M1658" s="6">
        <v>23.054355560000001</v>
      </c>
      <c r="N1658" s="7" t="str">
        <f>IF(ISNUMBER(_xll.BDP($C1658, "DELTA_MID")),_xll.BDP($C1658, "DELTA_MID")," ")</f>
        <v xml:space="preserve"> </v>
      </c>
      <c r="O1658" s="7" t="str">
        <f>IF(ISNUMBER(N1658),_xll.BDP($C1658, "OPT_UNDL_TICKER")," ")</f>
        <v xml:space="preserve"> </v>
      </c>
      <c r="P1658" s="8" t="str">
        <f>IF(ISNUMBER(N1658),_xll.BDP($C1658, "OPT_UNDL_PX")," ")</f>
        <v xml:space="preserve"> </v>
      </c>
      <c r="Q1658" s="7" t="str">
        <f t="shared" si="25"/>
        <v xml:space="preserve"> </v>
      </c>
      <c r="R1658" s="8" t="str">
        <f>IF(ISNUMBER(_xll.BDP($T1658&amp;" Index","DUR_ADJ_OAS_MID")),_xll.BDP($T1658&amp;" Index","DUR_ADJ_OAS_MID"),IF(ISNUMBER(_xll.BDP($T1658&amp;" Govt","DUR_ADJ_OAS_MID")),_xll.BDP($T1658&amp;" Govt","DUR_ADJ_OAS_MID")," "))</f>
        <v xml:space="preserve"> </v>
      </c>
      <c r="S1658" s="7" t="str">
        <f ca="1">IF(AND(A1657="SVOL",C1657="Cash"),                                     SUM(INDIRECT(ADDRESS(ROW()-(COUNTIF(A:A,"SVOL")),COLUMN())):INDIRECT(ADDRESS(ROW()-1,COLUMN()))),                                    IF(AND(A1658="TYA",C1658="Cash"), SUM(INDIRECT(ADDRESS(ROW()-(COUNTIF(A:A,"TYA")-1),COLUMN())):INDIRECT(ADDRESS(ROW()-1,COLUMN()))),                                    IF(AND(A1658="SVOL",ISNUMBER(FIND(" Govt",C1658))),"", IF(AND(A1658="SVOL",ISNUMBER(FIND(" Index",C1658))),J1658,                                    IF(ISNUMBER(N1658),Q1658*N1658,IF(ISNUMBER(R1658),J1658*R1658," "))))))</f>
        <v xml:space="preserve"> </v>
      </c>
      <c r="AB1658" s="8" t="s">
        <v>4222</v>
      </c>
      <c r="AG1658" s="17" t="s">
        <v>6276</v>
      </c>
    </row>
    <row r="1659" spans="1:33" x14ac:dyDescent="0.35">
      <c r="A1659" t="s">
        <v>1560</v>
      </c>
      <c r="B1659" t="s">
        <v>3388</v>
      </c>
      <c r="C1659" t="s">
        <v>3389</v>
      </c>
      <c r="D1659" t="s">
        <v>3390</v>
      </c>
      <c r="E1659" t="s">
        <v>3391</v>
      </c>
      <c r="F1659" t="s">
        <v>3392</v>
      </c>
      <c r="G1659" s="1">
        <v>-2816.406367553936</v>
      </c>
      <c r="H1659" s="1">
        <v>35.586336000000003</v>
      </c>
      <c r="I1659" s="2">
        <v>-100225.5833083139</v>
      </c>
      <c r="J1659" s="3">
        <v>-6.3465100300830884E-4</v>
      </c>
      <c r="K1659" s="4">
        <v>157922358.63999999</v>
      </c>
      <c r="L1659" s="5">
        <v>6850001</v>
      </c>
      <c r="M1659" s="6">
        <v>23.054355560000001</v>
      </c>
      <c r="N1659" s="7" t="str">
        <f>IF(ISNUMBER(_xll.BDP($C1659, "DELTA_MID")),_xll.BDP($C1659, "DELTA_MID")," ")</f>
        <v xml:space="preserve"> </v>
      </c>
      <c r="O1659" s="7" t="str">
        <f>IF(ISNUMBER(N1659),_xll.BDP($C1659, "OPT_UNDL_TICKER")," ")</f>
        <v xml:space="preserve"> </v>
      </c>
      <c r="P1659" s="8" t="str">
        <f>IF(ISNUMBER(N1659),_xll.BDP($C1659, "OPT_UNDL_PX")," ")</f>
        <v xml:space="preserve"> </v>
      </c>
      <c r="Q1659" s="7" t="str">
        <f t="shared" si="25"/>
        <v xml:space="preserve"> </v>
      </c>
      <c r="R1659" s="8" t="str">
        <f>IF(ISNUMBER(_xll.BDP($T1659&amp;" Index","DUR_ADJ_OAS_MID")),_xll.BDP($T1659&amp;" Index","DUR_ADJ_OAS_MID"),IF(ISNUMBER(_xll.BDP($T1659&amp;" Govt","DUR_ADJ_OAS_MID")),_xll.BDP($T1659&amp;" Govt","DUR_ADJ_OAS_MID")," "))</f>
        <v xml:space="preserve"> </v>
      </c>
      <c r="S1659" s="7" t="str">
        <f ca="1">IF(AND(A1658="SVOL",C1658="Cash"),                                     SUM(INDIRECT(ADDRESS(ROW()-(COUNTIF(A:A,"SVOL")),COLUMN())):INDIRECT(ADDRESS(ROW()-1,COLUMN()))),                                    IF(AND(A1659="TYA",C1659="Cash"), SUM(INDIRECT(ADDRESS(ROW()-(COUNTIF(A:A,"TYA")-1),COLUMN())):INDIRECT(ADDRESS(ROW()-1,COLUMN()))),                                    IF(AND(A1659="SVOL",ISNUMBER(FIND(" Govt",C1659))),"", IF(AND(A1659="SVOL",ISNUMBER(FIND(" Index",C1659))),J1659,                                    IF(ISNUMBER(N1659),Q1659*N1659,IF(ISNUMBER(R1659),J1659*R1659," "))))))</f>
        <v xml:space="preserve"> </v>
      </c>
      <c r="AB1659" s="8" t="s">
        <v>4222</v>
      </c>
      <c r="AG1659" s="17" t="s">
        <v>6276</v>
      </c>
    </row>
    <row r="1660" spans="1:33" x14ac:dyDescent="0.35">
      <c r="A1660" t="s">
        <v>1560</v>
      </c>
      <c r="B1660" t="s">
        <v>3393</v>
      </c>
      <c r="C1660" t="s">
        <v>3394</v>
      </c>
      <c r="D1660" t="s">
        <v>3395</v>
      </c>
      <c r="E1660" t="s">
        <v>3396</v>
      </c>
      <c r="F1660" t="s">
        <v>3397</v>
      </c>
      <c r="G1660" s="1">
        <v>-6206.3122630134112</v>
      </c>
      <c r="H1660" s="1">
        <v>105.16</v>
      </c>
      <c r="I1660" s="2">
        <v>-652655.79757849034</v>
      </c>
      <c r="J1660" s="3">
        <v>-4.1327637403534819E-3</v>
      </c>
      <c r="K1660" s="4">
        <v>157922358.63999999</v>
      </c>
      <c r="L1660" s="5">
        <v>6850001</v>
      </c>
      <c r="M1660" s="6">
        <v>23.054355560000001</v>
      </c>
      <c r="N1660" s="7" t="str">
        <f>IF(ISNUMBER(_xll.BDP($C1660, "DELTA_MID")),_xll.BDP($C1660, "DELTA_MID")," ")</f>
        <v xml:space="preserve"> </v>
      </c>
      <c r="O1660" s="7" t="str">
        <f>IF(ISNUMBER(N1660),_xll.BDP($C1660, "OPT_UNDL_TICKER")," ")</f>
        <v xml:space="preserve"> </v>
      </c>
      <c r="P1660" s="8" t="str">
        <f>IF(ISNUMBER(N1660),_xll.BDP($C1660, "OPT_UNDL_PX")," ")</f>
        <v xml:space="preserve"> </v>
      </c>
      <c r="Q1660" s="7" t="str">
        <f t="shared" si="25"/>
        <v xml:space="preserve"> </v>
      </c>
      <c r="R1660" s="8" t="str">
        <f>IF(ISNUMBER(_xll.BDP($T1660&amp;" Index","DUR_ADJ_OAS_MID")),_xll.BDP($T1660&amp;" Index","DUR_ADJ_OAS_MID"),IF(ISNUMBER(_xll.BDP($T1660&amp;" Govt","DUR_ADJ_OAS_MID")),_xll.BDP($T1660&amp;" Govt","DUR_ADJ_OAS_MID")," "))</f>
        <v xml:space="preserve"> </v>
      </c>
      <c r="S1660" s="7" t="str">
        <f ca="1">IF(AND(A1659="SVOL",C1659="Cash"),                                     SUM(INDIRECT(ADDRESS(ROW()-(COUNTIF(A:A,"SVOL")),COLUMN())):INDIRECT(ADDRESS(ROW()-1,COLUMN()))),                                    IF(AND(A1660="TYA",C1660="Cash"), SUM(INDIRECT(ADDRESS(ROW()-(COUNTIF(A:A,"TYA")-1),COLUMN())):INDIRECT(ADDRESS(ROW()-1,COLUMN()))),                                    IF(AND(A1660="SVOL",ISNUMBER(FIND(" Govt",C1660))),"", IF(AND(A1660="SVOL",ISNUMBER(FIND(" Index",C1660))),J1660,                                    IF(ISNUMBER(N1660),Q1660*N1660,IF(ISNUMBER(R1660),J1660*R1660," "))))))</f>
        <v xml:space="preserve"> </v>
      </c>
      <c r="AB1660" s="8" t="s">
        <v>4222</v>
      </c>
      <c r="AG1660" s="17" t="s">
        <v>6276</v>
      </c>
    </row>
    <row r="1661" spans="1:33" x14ac:dyDescent="0.35">
      <c r="A1661" t="s">
        <v>1560</v>
      </c>
      <c r="B1661" t="s">
        <v>3398</v>
      </c>
      <c r="C1661" t="s">
        <v>3399</v>
      </c>
      <c r="D1661" t="s">
        <v>3400</v>
      </c>
      <c r="E1661" t="s">
        <v>3401</v>
      </c>
      <c r="G1661" s="1">
        <v>-42666.959866192941</v>
      </c>
      <c r="H1661" s="1">
        <v>20.617225000000001</v>
      </c>
      <c r="I1661" s="2">
        <v>-879674.31162726972</v>
      </c>
      <c r="J1661" s="3">
        <v>-5.5702961835352042E-3</v>
      </c>
      <c r="K1661" s="4">
        <v>157922358.63999999</v>
      </c>
      <c r="L1661" s="5">
        <v>6850001</v>
      </c>
      <c r="M1661" s="6">
        <v>23.054355560000001</v>
      </c>
      <c r="N1661" s="7" t="str">
        <f>IF(ISNUMBER(_xll.BDP($C1661, "DELTA_MID")),_xll.BDP($C1661, "DELTA_MID")," ")</f>
        <v xml:space="preserve"> </v>
      </c>
      <c r="O1661" s="7" t="str">
        <f>IF(ISNUMBER(N1661),_xll.BDP($C1661, "OPT_UNDL_TICKER")," ")</f>
        <v xml:space="preserve"> </v>
      </c>
      <c r="P1661" s="8" t="str">
        <f>IF(ISNUMBER(N1661),_xll.BDP($C1661, "OPT_UNDL_PX")," ")</f>
        <v xml:space="preserve"> </v>
      </c>
      <c r="Q1661" s="7" t="str">
        <f t="shared" si="25"/>
        <v xml:space="preserve"> </v>
      </c>
      <c r="R1661" s="8" t="str">
        <f>IF(ISNUMBER(_xll.BDP($T1661&amp;" Index","DUR_ADJ_OAS_MID")),_xll.BDP($T1661&amp;" Index","DUR_ADJ_OAS_MID"),IF(ISNUMBER(_xll.BDP($T1661&amp;" Govt","DUR_ADJ_OAS_MID")),_xll.BDP($T1661&amp;" Govt","DUR_ADJ_OAS_MID")," "))</f>
        <v xml:space="preserve"> </v>
      </c>
      <c r="S1661" s="7" t="str">
        <f ca="1">IF(AND(A1660="SVOL",C1660="Cash"),                                     SUM(INDIRECT(ADDRESS(ROW()-(COUNTIF(A:A,"SVOL")),COLUMN())):INDIRECT(ADDRESS(ROW()-1,COLUMN()))),                                    IF(AND(A1661="TYA",C1661="Cash"), SUM(INDIRECT(ADDRESS(ROW()-(COUNTIF(A:A,"TYA")-1),COLUMN())):INDIRECT(ADDRESS(ROW()-1,COLUMN()))),                                    IF(AND(A1661="SVOL",ISNUMBER(FIND(" Govt",C1661))),"", IF(AND(A1661="SVOL",ISNUMBER(FIND(" Index",C1661))),J1661,                                    IF(ISNUMBER(N1661),Q1661*N1661,IF(ISNUMBER(R1661),J1661*R1661," "))))))</f>
        <v xml:space="preserve"> </v>
      </c>
      <c r="AB1661" s="8" t="s">
        <v>4222</v>
      </c>
      <c r="AG1661" s="17" t="s">
        <v>6276</v>
      </c>
    </row>
    <row r="1662" spans="1:33" x14ac:dyDescent="0.35">
      <c r="A1662" t="s">
        <v>1560</v>
      </c>
      <c r="B1662" t="s">
        <v>793</v>
      </c>
      <c r="C1662" t="s">
        <v>3402</v>
      </c>
      <c r="D1662" t="s">
        <v>795</v>
      </c>
      <c r="E1662" t="s">
        <v>796</v>
      </c>
      <c r="F1662" t="s">
        <v>797</v>
      </c>
      <c r="G1662" s="1">
        <v>-1312.4070488261541</v>
      </c>
      <c r="H1662" s="1">
        <v>64.040000000000006</v>
      </c>
      <c r="I1662" s="2">
        <v>-84046.547406826881</v>
      </c>
      <c r="J1662" s="3">
        <v>-5.3220169791422321E-4</v>
      </c>
      <c r="K1662" s="4">
        <v>157922358.63999999</v>
      </c>
      <c r="L1662" s="5">
        <v>6850001</v>
      </c>
      <c r="M1662" s="6">
        <v>23.054355560000001</v>
      </c>
      <c r="N1662" s="7" t="str">
        <f>IF(ISNUMBER(_xll.BDP($C1662, "DELTA_MID")),_xll.BDP($C1662, "DELTA_MID")," ")</f>
        <v xml:space="preserve"> </v>
      </c>
      <c r="O1662" s="7" t="str">
        <f>IF(ISNUMBER(N1662),_xll.BDP($C1662, "OPT_UNDL_TICKER")," ")</f>
        <v xml:space="preserve"> </v>
      </c>
      <c r="P1662" s="8" t="str">
        <f>IF(ISNUMBER(N1662),_xll.BDP($C1662, "OPT_UNDL_PX")," ")</f>
        <v xml:space="preserve"> </v>
      </c>
      <c r="Q1662" s="7" t="str">
        <f t="shared" si="25"/>
        <v xml:space="preserve"> </v>
      </c>
      <c r="R1662" s="8" t="str">
        <f>IF(ISNUMBER(_xll.BDP($T1662&amp;" Index","DUR_ADJ_OAS_MID")),_xll.BDP($T1662&amp;" Index","DUR_ADJ_OAS_MID"),IF(ISNUMBER(_xll.BDP($T1662&amp;" Govt","DUR_ADJ_OAS_MID")),_xll.BDP($T1662&amp;" Govt","DUR_ADJ_OAS_MID")," "))</f>
        <v xml:space="preserve"> </v>
      </c>
      <c r="S1662" s="7" t="str">
        <f ca="1">IF(AND(A1661="SVOL",C1661="Cash"),                                     SUM(INDIRECT(ADDRESS(ROW()-(COUNTIF(A:A,"SVOL")),COLUMN())):INDIRECT(ADDRESS(ROW()-1,COLUMN()))),                                    IF(AND(A1662="TYA",C1662="Cash"), SUM(INDIRECT(ADDRESS(ROW()-(COUNTIF(A:A,"TYA")-1),COLUMN())):INDIRECT(ADDRESS(ROW()-1,COLUMN()))),                                    IF(AND(A1662="SVOL",ISNUMBER(FIND(" Govt",C1662))),"", IF(AND(A1662="SVOL",ISNUMBER(FIND(" Index",C1662))),J1662,                                    IF(ISNUMBER(N1662),Q1662*N1662,IF(ISNUMBER(R1662),J1662*R1662," "))))))</f>
        <v xml:space="preserve"> </v>
      </c>
      <c r="AB1662" s="8" t="s">
        <v>4222</v>
      </c>
      <c r="AG1662" s="17" t="s">
        <v>6276</v>
      </c>
    </row>
    <row r="1663" spans="1:33" x14ac:dyDescent="0.35">
      <c r="A1663" t="s">
        <v>1560</v>
      </c>
      <c r="B1663" t="s">
        <v>3403</v>
      </c>
      <c r="C1663" t="s">
        <v>3404</v>
      </c>
      <c r="D1663" t="s">
        <v>3405</v>
      </c>
      <c r="E1663" t="s">
        <v>3406</v>
      </c>
      <c r="F1663" t="s">
        <v>3407</v>
      </c>
      <c r="G1663" s="1">
        <v>-4607.7940911341593</v>
      </c>
      <c r="H1663" s="1">
        <v>38.659999999999997</v>
      </c>
      <c r="I1663" s="2">
        <v>-178137.31956324659</v>
      </c>
      <c r="J1663" s="3">
        <v>-1.1280056927805179E-3</v>
      </c>
      <c r="K1663" s="4">
        <v>157922358.63999999</v>
      </c>
      <c r="L1663" s="5">
        <v>6850001</v>
      </c>
      <c r="M1663" s="6">
        <v>23.054355560000001</v>
      </c>
      <c r="N1663" s="7" t="str">
        <f>IF(ISNUMBER(_xll.BDP($C1663, "DELTA_MID")),_xll.BDP($C1663, "DELTA_MID")," ")</f>
        <v xml:space="preserve"> </v>
      </c>
      <c r="O1663" s="7" t="str">
        <f>IF(ISNUMBER(N1663),_xll.BDP($C1663, "OPT_UNDL_TICKER")," ")</f>
        <v xml:space="preserve"> </v>
      </c>
      <c r="P1663" s="8" t="str">
        <f>IF(ISNUMBER(N1663),_xll.BDP($C1663, "OPT_UNDL_PX")," ")</f>
        <v xml:space="preserve"> </v>
      </c>
      <c r="Q1663" s="7" t="str">
        <f t="shared" si="25"/>
        <v xml:space="preserve"> </v>
      </c>
      <c r="R1663" s="8" t="str">
        <f>IF(ISNUMBER(_xll.BDP($T1663&amp;" Index","DUR_ADJ_OAS_MID")),_xll.BDP($T1663&amp;" Index","DUR_ADJ_OAS_MID"),IF(ISNUMBER(_xll.BDP($T1663&amp;" Govt","DUR_ADJ_OAS_MID")),_xll.BDP($T1663&amp;" Govt","DUR_ADJ_OAS_MID")," "))</f>
        <v xml:space="preserve"> </v>
      </c>
      <c r="S1663" s="7" t="str">
        <f ca="1">IF(AND(A1662="SVOL",C1662="Cash"),                                     SUM(INDIRECT(ADDRESS(ROW()-(COUNTIF(A:A,"SVOL")),COLUMN())):INDIRECT(ADDRESS(ROW()-1,COLUMN()))),                                    IF(AND(A1663="TYA",C1663="Cash"), SUM(INDIRECT(ADDRESS(ROW()-(COUNTIF(A:A,"TYA")-1),COLUMN())):INDIRECT(ADDRESS(ROW()-1,COLUMN()))),                                    IF(AND(A1663="SVOL",ISNUMBER(FIND(" Govt",C1663))),"", IF(AND(A1663="SVOL",ISNUMBER(FIND(" Index",C1663))),J1663,                                    IF(ISNUMBER(N1663),Q1663*N1663,IF(ISNUMBER(R1663),J1663*R1663," "))))))</f>
        <v xml:space="preserve"> </v>
      </c>
      <c r="AB1663" s="8" t="s">
        <v>4222</v>
      </c>
      <c r="AG1663" s="17" t="s">
        <v>6276</v>
      </c>
    </row>
    <row r="1664" spans="1:33" x14ac:dyDescent="0.35">
      <c r="A1664" t="s">
        <v>1560</v>
      </c>
      <c r="B1664" t="s">
        <v>3408</v>
      </c>
      <c r="C1664" t="s">
        <v>3409</v>
      </c>
      <c r="D1664" t="s">
        <v>3410</v>
      </c>
      <c r="E1664" t="s">
        <v>3411</v>
      </c>
      <c r="G1664" s="1">
        <v>-5942.5535714488369</v>
      </c>
      <c r="H1664" s="1">
        <v>61.531199999999998</v>
      </c>
      <c r="I1664" s="2">
        <v>-365652.45231553272</v>
      </c>
      <c r="J1664" s="3">
        <v>-2.3153938141784879E-3</v>
      </c>
      <c r="K1664" s="4">
        <v>157922358.63999999</v>
      </c>
      <c r="L1664" s="5">
        <v>6850001</v>
      </c>
      <c r="M1664" s="6">
        <v>23.054355560000001</v>
      </c>
      <c r="N1664" s="7" t="str">
        <f>IF(ISNUMBER(_xll.BDP($C1664, "DELTA_MID")),_xll.BDP($C1664, "DELTA_MID")," ")</f>
        <v xml:space="preserve"> </v>
      </c>
      <c r="O1664" s="7" t="str">
        <f>IF(ISNUMBER(N1664),_xll.BDP($C1664, "OPT_UNDL_TICKER")," ")</f>
        <v xml:space="preserve"> </v>
      </c>
      <c r="P1664" s="8" t="str">
        <f>IF(ISNUMBER(N1664),_xll.BDP($C1664, "OPT_UNDL_PX")," ")</f>
        <v xml:space="preserve"> </v>
      </c>
      <c r="Q1664" s="7" t="str">
        <f t="shared" si="25"/>
        <v xml:space="preserve"> </v>
      </c>
      <c r="R1664" s="8" t="str">
        <f>IF(ISNUMBER(_xll.BDP($T1664&amp;" Index","DUR_ADJ_OAS_MID")),_xll.BDP($T1664&amp;" Index","DUR_ADJ_OAS_MID"),IF(ISNUMBER(_xll.BDP($T1664&amp;" Govt","DUR_ADJ_OAS_MID")),_xll.BDP($T1664&amp;" Govt","DUR_ADJ_OAS_MID")," "))</f>
        <v xml:space="preserve"> </v>
      </c>
      <c r="S1664" s="7" t="str">
        <f ca="1">IF(AND(A1663="SVOL",C1663="Cash"),                                     SUM(INDIRECT(ADDRESS(ROW()-(COUNTIF(A:A,"SVOL")),COLUMN())):INDIRECT(ADDRESS(ROW()-1,COLUMN()))),                                    IF(AND(A1664="TYA",C1664="Cash"), SUM(INDIRECT(ADDRESS(ROW()-(COUNTIF(A:A,"TYA")-1),COLUMN())):INDIRECT(ADDRESS(ROW()-1,COLUMN()))),                                    IF(AND(A1664="SVOL",ISNUMBER(FIND(" Govt",C1664))),"", IF(AND(A1664="SVOL",ISNUMBER(FIND(" Index",C1664))),J1664,                                    IF(ISNUMBER(N1664),Q1664*N1664,IF(ISNUMBER(R1664),J1664*R1664," "))))))</f>
        <v xml:space="preserve"> </v>
      </c>
      <c r="AB1664" s="8" t="s">
        <v>4222</v>
      </c>
      <c r="AG1664" s="17" t="s">
        <v>6276</v>
      </c>
    </row>
    <row r="1665" spans="1:33" x14ac:dyDescent="0.35">
      <c r="A1665" t="s">
        <v>1560</v>
      </c>
      <c r="B1665" t="s">
        <v>3412</v>
      </c>
      <c r="C1665" t="s">
        <v>3413</v>
      </c>
      <c r="D1665" t="s">
        <v>3414</v>
      </c>
      <c r="E1665" t="s">
        <v>3415</v>
      </c>
      <c r="F1665" t="s">
        <v>3416</v>
      </c>
      <c r="G1665" s="1">
        <v>-3045.0398096365452</v>
      </c>
      <c r="H1665" s="1">
        <v>245.47</v>
      </c>
      <c r="I1665" s="2">
        <v>-747465.92207148275</v>
      </c>
      <c r="J1665" s="3">
        <v>-4.7331228364908542E-3</v>
      </c>
      <c r="K1665" s="4">
        <v>157922358.63999999</v>
      </c>
      <c r="L1665" s="5">
        <v>6850001</v>
      </c>
      <c r="M1665" s="6">
        <v>23.054355560000001</v>
      </c>
      <c r="N1665" s="7" t="str">
        <f>IF(ISNUMBER(_xll.BDP($C1665, "DELTA_MID")),_xll.BDP($C1665, "DELTA_MID")," ")</f>
        <v xml:space="preserve"> </v>
      </c>
      <c r="O1665" s="7" t="str">
        <f>IF(ISNUMBER(N1665),_xll.BDP($C1665, "OPT_UNDL_TICKER")," ")</f>
        <v xml:space="preserve"> </v>
      </c>
      <c r="P1665" s="8" t="str">
        <f>IF(ISNUMBER(N1665),_xll.BDP($C1665, "OPT_UNDL_PX")," ")</f>
        <v xml:space="preserve"> </v>
      </c>
      <c r="Q1665" s="7" t="str">
        <f t="shared" ref="Q1665:Q1728" si="26">IF(ISNUMBER(N1665),+G1665*100*P1665/K1665," ")</f>
        <v xml:space="preserve"> </v>
      </c>
      <c r="R1665" s="8" t="str">
        <f>IF(ISNUMBER(_xll.BDP($T1665&amp;" Index","DUR_ADJ_OAS_MID")),_xll.BDP($T1665&amp;" Index","DUR_ADJ_OAS_MID"),IF(ISNUMBER(_xll.BDP($T1665&amp;" Govt","DUR_ADJ_OAS_MID")),_xll.BDP($T1665&amp;" Govt","DUR_ADJ_OAS_MID")," "))</f>
        <v xml:space="preserve"> </v>
      </c>
      <c r="S1665" s="7" t="str">
        <f ca="1">IF(AND(A1664="SVOL",C1664="Cash"),                                     SUM(INDIRECT(ADDRESS(ROW()-(COUNTIF(A:A,"SVOL")),COLUMN())):INDIRECT(ADDRESS(ROW()-1,COLUMN()))),                                    IF(AND(A1665="TYA",C1665="Cash"), SUM(INDIRECT(ADDRESS(ROW()-(COUNTIF(A:A,"TYA")-1),COLUMN())):INDIRECT(ADDRESS(ROW()-1,COLUMN()))),                                    IF(AND(A1665="SVOL",ISNUMBER(FIND(" Govt",C1665))),"", IF(AND(A1665="SVOL",ISNUMBER(FIND(" Index",C1665))),J1665,                                    IF(ISNUMBER(N1665),Q1665*N1665,IF(ISNUMBER(R1665),J1665*R1665," "))))))</f>
        <v xml:space="preserve"> </v>
      </c>
      <c r="AB1665" s="8" t="s">
        <v>4222</v>
      </c>
      <c r="AG1665" s="17" t="s">
        <v>6276</v>
      </c>
    </row>
    <row r="1666" spans="1:33" x14ac:dyDescent="0.35">
      <c r="A1666" t="s">
        <v>1560</v>
      </c>
      <c r="B1666" t="s">
        <v>3417</v>
      </c>
      <c r="C1666" t="s">
        <v>3418</v>
      </c>
      <c r="D1666" t="s">
        <v>3419</v>
      </c>
      <c r="E1666" t="s">
        <v>3420</v>
      </c>
      <c r="F1666" t="s">
        <v>3421</v>
      </c>
      <c r="G1666" s="1">
        <v>-2417.8944461585488</v>
      </c>
      <c r="H1666" s="1">
        <v>106.98</v>
      </c>
      <c r="I1666" s="2">
        <v>-258666.34785004161</v>
      </c>
      <c r="J1666" s="3">
        <v>-1.637933666123223E-3</v>
      </c>
      <c r="K1666" s="4">
        <v>157922358.63999999</v>
      </c>
      <c r="L1666" s="5">
        <v>6850001</v>
      </c>
      <c r="M1666" s="6">
        <v>23.054355560000001</v>
      </c>
      <c r="N1666" s="7" t="str">
        <f>IF(ISNUMBER(_xll.BDP($C1666, "DELTA_MID")),_xll.BDP($C1666, "DELTA_MID")," ")</f>
        <v xml:space="preserve"> </v>
      </c>
      <c r="O1666" s="7" t="str">
        <f>IF(ISNUMBER(N1666),_xll.BDP($C1666, "OPT_UNDL_TICKER")," ")</f>
        <v xml:space="preserve"> </v>
      </c>
      <c r="P1666" s="8" t="str">
        <f>IF(ISNUMBER(N1666),_xll.BDP($C1666, "OPT_UNDL_PX")," ")</f>
        <v xml:space="preserve"> </v>
      </c>
      <c r="Q1666" s="7" t="str">
        <f t="shared" si="26"/>
        <v xml:space="preserve"> </v>
      </c>
      <c r="R1666" s="8" t="str">
        <f>IF(ISNUMBER(_xll.BDP($T1666&amp;" Index","DUR_ADJ_OAS_MID")),_xll.BDP($T1666&amp;" Index","DUR_ADJ_OAS_MID"),IF(ISNUMBER(_xll.BDP($T1666&amp;" Govt","DUR_ADJ_OAS_MID")),_xll.BDP($T1666&amp;" Govt","DUR_ADJ_OAS_MID")," "))</f>
        <v xml:space="preserve"> </v>
      </c>
      <c r="S1666" s="7" t="str">
        <f ca="1">IF(AND(A1665="SVOL",C1665="Cash"),                                     SUM(INDIRECT(ADDRESS(ROW()-(COUNTIF(A:A,"SVOL")),COLUMN())):INDIRECT(ADDRESS(ROW()-1,COLUMN()))),                                    IF(AND(A1666="TYA",C1666="Cash"), SUM(INDIRECT(ADDRESS(ROW()-(COUNTIF(A:A,"TYA")-1),COLUMN())):INDIRECT(ADDRESS(ROW()-1,COLUMN()))),                                    IF(AND(A1666="SVOL",ISNUMBER(FIND(" Govt",C1666))),"", IF(AND(A1666="SVOL",ISNUMBER(FIND(" Index",C1666))),J1666,                                    IF(ISNUMBER(N1666),Q1666*N1666,IF(ISNUMBER(R1666),J1666*R1666," "))))))</f>
        <v xml:space="preserve"> </v>
      </c>
      <c r="AB1666" s="8" t="s">
        <v>4222</v>
      </c>
      <c r="AG1666" s="17" t="s">
        <v>6276</v>
      </c>
    </row>
    <row r="1667" spans="1:33" x14ac:dyDescent="0.35">
      <c r="A1667" t="s">
        <v>1560</v>
      </c>
      <c r="B1667" t="s">
        <v>3422</v>
      </c>
      <c r="C1667" t="s">
        <v>3423</v>
      </c>
      <c r="D1667" t="s">
        <v>3424</v>
      </c>
      <c r="E1667" t="s">
        <v>3425</v>
      </c>
      <c r="F1667" t="s">
        <v>3426</v>
      </c>
      <c r="G1667" s="1">
        <v>-17418.930538556371</v>
      </c>
      <c r="H1667" s="1">
        <v>84.3</v>
      </c>
      <c r="I1667" s="2">
        <v>-1468415.844400302</v>
      </c>
      <c r="J1667" s="3">
        <v>-9.2983403809697683E-3</v>
      </c>
      <c r="K1667" s="4">
        <v>157922358.63999999</v>
      </c>
      <c r="L1667" s="5">
        <v>6850001</v>
      </c>
      <c r="M1667" s="6">
        <v>23.054355560000001</v>
      </c>
      <c r="N1667" s="7" t="str">
        <f>IF(ISNUMBER(_xll.BDP($C1667, "DELTA_MID")),_xll.BDP($C1667, "DELTA_MID")," ")</f>
        <v xml:space="preserve"> </v>
      </c>
      <c r="O1667" s="7" t="str">
        <f>IF(ISNUMBER(N1667),_xll.BDP($C1667, "OPT_UNDL_TICKER")," ")</f>
        <v xml:space="preserve"> </v>
      </c>
      <c r="P1667" s="8" t="str">
        <f>IF(ISNUMBER(N1667),_xll.BDP($C1667, "OPT_UNDL_PX")," ")</f>
        <v xml:space="preserve"> </v>
      </c>
      <c r="Q1667" s="7" t="str">
        <f t="shared" si="26"/>
        <v xml:space="preserve"> </v>
      </c>
      <c r="R1667" s="8" t="str">
        <f>IF(ISNUMBER(_xll.BDP($T1667&amp;" Index","DUR_ADJ_OAS_MID")),_xll.BDP($T1667&amp;" Index","DUR_ADJ_OAS_MID"),IF(ISNUMBER(_xll.BDP($T1667&amp;" Govt","DUR_ADJ_OAS_MID")),_xll.BDP($T1667&amp;" Govt","DUR_ADJ_OAS_MID")," "))</f>
        <v xml:space="preserve"> </v>
      </c>
      <c r="S1667" s="7" t="str">
        <f ca="1">IF(AND(A1666="SVOL",C1666="Cash"),                                     SUM(INDIRECT(ADDRESS(ROW()-(COUNTIF(A:A,"SVOL")),COLUMN())):INDIRECT(ADDRESS(ROW()-1,COLUMN()))),                                    IF(AND(A1667="TYA",C1667="Cash"), SUM(INDIRECT(ADDRESS(ROW()-(COUNTIF(A:A,"TYA")-1),COLUMN())):INDIRECT(ADDRESS(ROW()-1,COLUMN()))),                                    IF(AND(A1667="SVOL",ISNUMBER(FIND(" Govt",C1667))),"", IF(AND(A1667="SVOL",ISNUMBER(FIND(" Index",C1667))),J1667,                                    IF(ISNUMBER(N1667),Q1667*N1667,IF(ISNUMBER(R1667),J1667*R1667," "))))))</f>
        <v xml:space="preserve"> </v>
      </c>
      <c r="AB1667" s="8" t="s">
        <v>4222</v>
      </c>
      <c r="AG1667" s="17" t="s">
        <v>6276</v>
      </c>
    </row>
    <row r="1668" spans="1:33" x14ac:dyDescent="0.35">
      <c r="A1668" t="s">
        <v>1560</v>
      </c>
      <c r="B1668" t="s">
        <v>231</v>
      </c>
      <c r="C1668" t="s">
        <v>3427</v>
      </c>
      <c r="D1668" t="s">
        <v>233</v>
      </c>
      <c r="E1668" t="s">
        <v>234</v>
      </c>
      <c r="F1668" t="s">
        <v>235</v>
      </c>
      <c r="G1668" s="1">
        <v>-10823.047326742981</v>
      </c>
      <c r="H1668" s="1">
        <v>60.01</v>
      </c>
      <c r="I1668" s="2">
        <v>-649491.07007784629</v>
      </c>
      <c r="J1668" s="3">
        <v>-4.1127239719008189E-3</v>
      </c>
      <c r="K1668" s="4">
        <v>157922358.63999999</v>
      </c>
      <c r="L1668" s="5">
        <v>6850001</v>
      </c>
      <c r="M1668" s="6">
        <v>23.054355560000001</v>
      </c>
      <c r="N1668" s="7" t="str">
        <f>IF(ISNUMBER(_xll.BDP($C1668, "DELTA_MID")),_xll.BDP($C1668, "DELTA_MID")," ")</f>
        <v xml:space="preserve"> </v>
      </c>
      <c r="O1668" s="7" t="str">
        <f>IF(ISNUMBER(N1668),_xll.BDP($C1668, "OPT_UNDL_TICKER")," ")</f>
        <v xml:space="preserve"> </v>
      </c>
      <c r="P1668" s="8" t="str">
        <f>IF(ISNUMBER(N1668),_xll.BDP($C1668, "OPT_UNDL_PX")," ")</f>
        <v xml:space="preserve"> </v>
      </c>
      <c r="Q1668" s="7" t="str">
        <f t="shared" si="26"/>
        <v xml:space="preserve"> </v>
      </c>
      <c r="R1668" s="8" t="str">
        <f>IF(ISNUMBER(_xll.BDP($T1668&amp;" Index","DUR_ADJ_OAS_MID")),_xll.BDP($T1668&amp;" Index","DUR_ADJ_OAS_MID"),IF(ISNUMBER(_xll.BDP($T1668&amp;" Govt","DUR_ADJ_OAS_MID")),_xll.BDP($T1668&amp;" Govt","DUR_ADJ_OAS_MID")," "))</f>
        <v xml:space="preserve"> </v>
      </c>
      <c r="S1668" s="7" t="str">
        <f ca="1">IF(AND(A1667="SVOL",C1667="Cash"),                                     SUM(INDIRECT(ADDRESS(ROW()-(COUNTIF(A:A,"SVOL")),COLUMN())):INDIRECT(ADDRESS(ROW()-1,COLUMN()))),                                    IF(AND(A1668="TYA",C1668="Cash"), SUM(INDIRECT(ADDRESS(ROW()-(COUNTIF(A:A,"TYA")-1),COLUMN())):INDIRECT(ADDRESS(ROW()-1,COLUMN()))),                                    IF(AND(A1668="SVOL",ISNUMBER(FIND(" Govt",C1668))),"", IF(AND(A1668="SVOL",ISNUMBER(FIND(" Index",C1668))),J1668,                                    IF(ISNUMBER(N1668),Q1668*N1668,IF(ISNUMBER(R1668),J1668*R1668," "))))))</f>
        <v xml:space="preserve"> </v>
      </c>
      <c r="AB1668" s="8" t="s">
        <v>4222</v>
      </c>
      <c r="AG1668" s="17" t="s">
        <v>6276</v>
      </c>
    </row>
    <row r="1669" spans="1:33" x14ac:dyDescent="0.35">
      <c r="A1669" t="s">
        <v>1560</v>
      </c>
      <c r="B1669" t="s">
        <v>803</v>
      </c>
      <c r="C1669" t="s">
        <v>3428</v>
      </c>
      <c r="D1669" t="s">
        <v>805</v>
      </c>
      <c r="E1669" t="s">
        <v>806</v>
      </c>
      <c r="F1669" t="s">
        <v>807</v>
      </c>
      <c r="G1669" s="1">
        <v>-10955.884633874781</v>
      </c>
      <c r="H1669" s="1">
        <v>138.69999999999999</v>
      </c>
      <c r="I1669" s="2">
        <v>-1519581.1987184309</v>
      </c>
      <c r="J1669" s="3">
        <v>-9.6223309467057191E-3</v>
      </c>
      <c r="K1669" s="4">
        <v>157922358.63999999</v>
      </c>
      <c r="L1669" s="5">
        <v>6850001</v>
      </c>
      <c r="M1669" s="6">
        <v>23.054355560000001</v>
      </c>
      <c r="N1669" s="7" t="str">
        <f>IF(ISNUMBER(_xll.BDP($C1669, "DELTA_MID")),_xll.BDP($C1669, "DELTA_MID")," ")</f>
        <v xml:space="preserve"> </v>
      </c>
      <c r="O1669" s="7" t="str">
        <f>IF(ISNUMBER(N1669),_xll.BDP($C1669, "OPT_UNDL_TICKER")," ")</f>
        <v xml:space="preserve"> </v>
      </c>
      <c r="P1669" s="8" t="str">
        <f>IF(ISNUMBER(N1669),_xll.BDP($C1669, "OPT_UNDL_PX")," ")</f>
        <v xml:space="preserve"> </v>
      </c>
      <c r="Q1669" s="7" t="str">
        <f t="shared" si="26"/>
        <v xml:space="preserve"> </v>
      </c>
      <c r="R1669" s="8" t="str">
        <f>IF(ISNUMBER(_xll.BDP($T1669&amp;" Index","DUR_ADJ_OAS_MID")),_xll.BDP($T1669&amp;" Index","DUR_ADJ_OAS_MID"),IF(ISNUMBER(_xll.BDP($T1669&amp;" Govt","DUR_ADJ_OAS_MID")),_xll.BDP($T1669&amp;" Govt","DUR_ADJ_OAS_MID")," "))</f>
        <v xml:space="preserve"> </v>
      </c>
      <c r="S1669" s="7" t="str">
        <f ca="1">IF(AND(A1668="SVOL",C1668="Cash"),                                     SUM(INDIRECT(ADDRESS(ROW()-(COUNTIF(A:A,"SVOL")),COLUMN())):INDIRECT(ADDRESS(ROW()-1,COLUMN()))),                                    IF(AND(A1669="TYA",C1669="Cash"), SUM(INDIRECT(ADDRESS(ROW()-(COUNTIF(A:A,"TYA")-1),COLUMN())):INDIRECT(ADDRESS(ROW()-1,COLUMN()))),                                    IF(AND(A1669="SVOL",ISNUMBER(FIND(" Govt",C1669))),"", IF(AND(A1669="SVOL",ISNUMBER(FIND(" Index",C1669))),J1669,                                    IF(ISNUMBER(N1669),Q1669*N1669,IF(ISNUMBER(R1669),J1669*R1669," "))))))</f>
        <v xml:space="preserve"> </v>
      </c>
      <c r="AB1669" s="8" t="s">
        <v>4222</v>
      </c>
      <c r="AG1669" s="17" t="s">
        <v>6276</v>
      </c>
    </row>
    <row r="1670" spans="1:33" x14ac:dyDescent="0.35">
      <c r="A1670" t="s">
        <v>1560</v>
      </c>
      <c r="B1670" t="s">
        <v>3429</v>
      </c>
      <c r="C1670" t="s">
        <v>3430</v>
      </c>
      <c r="D1670" t="s">
        <v>3431</v>
      </c>
      <c r="E1670" t="s">
        <v>3432</v>
      </c>
      <c r="F1670" t="s">
        <v>3433</v>
      </c>
      <c r="G1670" s="1">
        <v>-2697.6191602149261</v>
      </c>
      <c r="H1670" s="1">
        <v>49.91</v>
      </c>
      <c r="I1670" s="2">
        <v>-134638.17228632691</v>
      </c>
      <c r="J1670" s="3">
        <v>-8.5255927941937785E-4</v>
      </c>
      <c r="K1670" s="4">
        <v>157922358.63999999</v>
      </c>
      <c r="L1670" s="5">
        <v>6850001</v>
      </c>
      <c r="M1670" s="6">
        <v>23.054355560000001</v>
      </c>
      <c r="N1670" s="7" t="str">
        <f>IF(ISNUMBER(_xll.BDP($C1670, "DELTA_MID")),_xll.BDP($C1670, "DELTA_MID")," ")</f>
        <v xml:space="preserve"> </v>
      </c>
      <c r="O1670" s="7" t="str">
        <f>IF(ISNUMBER(N1670),_xll.BDP($C1670, "OPT_UNDL_TICKER")," ")</f>
        <v xml:space="preserve"> </v>
      </c>
      <c r="P1670" s="8" t="str">
        <f>IF(ISNUMBER(N1670),_xll.BDP($C1670, "OPT_UNDL_PX")," ")</f>
        <v xml:space="preserve"> </v>
      </c>
      <c r="Q1670" s="7" t="str">
        <f t="shared" si="26"/>
        <v xml:space="preserve"> </v>
      </c>
      <c r="R1670" s="8" t="str">
        <f>IF(ISNUMBER(_xll.BDP($T1670&amp;" Index","DUR_ADJ_OAS_MID")),_xll.BDP($T1670&amp;" Index","DUR_ADJ_OAS_MID"),IF(ISNUMBER(_xll.BDP($T1670&amp;" Govt","DUR_ADJ_OAS_MID")),_xll.BDP($T1670&amp;" Govt","DUR_ADJ_OAS_MID")," "))</f>
        <v xml:space="preserve"> </v>
      </c>
      <c r="S1670" s="7" t="str">
        <f ca="1">IF(AND(A1669="SVOL",C1669="Cash"),                                     SUM(INDIRECT(ADDRESS(ROW()-(COUNTIF(A:A,"SVOL")),COLUMN())):INDIRECT(ADDRESS(ROW()-1,COLUMN()))),                                    IF(AND(A1670="TYA",C1670="Cash"), SUM(INDIRECT(ADDRESS(ROW()-(COUNTIF(A:A,"TYA")-1),COLUMN())):INDIRECT(ADDRESS(ROW()-1,COLUMN()))),                                    IF(AND(A1670="SVOL",ISNUMBER(FIND(" Govt",C1670))),"", IF(AND(A1670="SVOL",ISNUMBER(FIND(" Index",C1670))),J1670,                                    IF(ISNUMBER(N1670),Q1670*N1670,IF(ISNUMBER(R1670),J1670*R1670," "))))))</f>
        <v xml:space="preserve"> </v>
      </c>
      <c r="AB1670" s="8" t="s">
        <v>4222</v>
      </c>
      <c r="AG1670" s="17" t="s">
        <v>6276</v>
      </c>
    </row>
    <row r="1671" spans="1:33" x14ac:dyDescent="0.35">
      <c r="A1671" t="s">
        <v>1560</v>
      </c>
      <c r="B1671" t="s">
        <v>3434</v>
      </c>
      <c r="C1671" t="s">
        <v>3435</v>
      </c>
      <c r="D1671" t="s">
        <v>3436</v>
      </c>
      <c r="E1671" t="s">
        <v>3437</v>
      </c>
      <c r="F1671" t="s">
        <v>3438</v>
      </c>
      <c r="G1671" s="1">
        <v>-37825.423205778803</v>
      </c>
      <c r="H1671" s="1">
        <v>38.700000000000003</v>
      </c>
      <c r="I1671" s="2">
        <v>-1463843.8780636389</v>
      </c>
      <c r="J1671" s="3">
        <v>-9.2693896587538929E-3</v>
      </c>
      <c r="K1671" s="4">
        <v>157922358.63999999</v>
      </c>
      <c r="L1671" s="5">
        <v>6850001</v>
      </c>
      <c r="M1671" s="6">
        <v>23.054355560000001</v>
      </c>
      <c r="N1671" s="7" t="str">
        <f>IF(ISNUMBER(_xll.BDP($C1671, "DELTA_MID")),_xll.BDP($C1671, "DELTA_MID")," ")</f>
        <v xml:space="preserve"> </v>
      </c>
      <c r="O1671" s="7" t="str">
        <f>IF(ISNUMBER(N1671),_xll.BDP($C1671, "OPT_UNDL_TICKER")," ")</f>
        <v xml:space="preserve"> </v>
      </c>
      <c r="P1671" s="8" t="str">
        <f>IF(ISNUMBER(N1671),_xll.BDP($C1671, "OPT_UNDL_PX")," ")</f>
        <v xml:space="preserve"> </v>
      </c>
      <c r="Q1671" s="7" t="str">
        <f t="shared" si="26"/>
        <v xml:space="preserve"> </v>
      </c>
      <c r="R1671" s="8" t="str">
        <f>IF(ISNUMBER(_xll.BDP($T1671&amp;" Index","DUR_ADJ_OAS_MID")),_xll.BDP($T1671&amp;" Index","DUR_ADJ_OAS_MID"),IF(ISNUMBER(_xll.BDP($T1671&amp;" Govt","DUR_ADJ_OAS_MID")),_xll.BDP($T1671&amp;" Govt","DUR_ADJ_OAS_MID")," "))</f>
        <v xml:space="preserve"> </v>
      </c>
      <c r="S1671" s="7" t="str">
        <f ca="1">IF(AND(A1670="SVOL",C1670="Cash"),                                     SUM(INDIRECT(ADDRESS(ROW()-(COUNTIF(A:A,"SVOL")),COLUMN())):INDIRECT(ADDRESS(ROW()-1,COLUMN()))),                                    IF(AND(A1671="TYA",C1671="Cash"), SUM(INDIRECT(ADDRESS(ROW()-(COUNTIF(A:A,"TYA")-1),COLUMN())):INDIRECT(ADDRESS(ROW()-1,COLUMN()))),                                    IF(AND(A1671="SVOL",ISNUMBER(FIND(" Govt",C1671))),"", IF(AND(A1671="SVOL",ISNUMBER(FIND(" Index",C1671))),J1671,                                    IF(ISNUMBER(N1671),Q1671*N1671,IF(ISNUMBER(R1671),J1671*R1671," "))))))</f>
        <v xml:space="preserve"> </v>
      </c>
      <c r="AB1671" s="8" t="s">
        <v>4222</v>
      </c>
      <c r="AG1671" s="17" t="s">
        <v>6276</v>
      </c>
    </row>
    <row r="1672" spans="1:33" x14ac:dyDescent="0.35">
      <c r="A1672" t="s">
        <v>1560</v>
      </c>
      <c r="B1672" t="s">
        <v>3439</v>
      </c>
      <c r="C1672" t="s">
        <v>3440</v>
      </c>
      <c r="D1672" t="s">
        <v>3441</v>
      </c>
      <c r="E1672" t="s">
        <v>3442</v>
      </c>
      <c r="G1672" s="1">
        <v>-2190.5382858752828</v>
      </c>
      <c r="H1672" s="1">
        <v>211.43</v>
      </c>
      <c r="I1672" s="2">
        <v>-463145.50978261122</v>
      </c>
      <c r="J1672" s="3">
        <v>-2.932741847140203E-3</v>
      </c>
      <c r="K1672" s="4">
        <v>157922358.63999999</v>
      </c>
      <c r="L1672" s="5">
        <v>6850001</v>
      </c>
      <c r="M1672" s="6">
        <v>23.054355560000001</v>
      </c>
      <c r="N1672" s="7" t="str">
        <f>IF(ISNUMBER(_xll.BDP($C1672, "DELTA_MID")),_xll.BDP($C1672, "DELTA_MID")," ")</f>
        <v xml:space="preserve"> </v>
      </c>
      <c r="O1672" s="7" t="str">
        <f>IF(ISNUMBER(N1672),_xll.BDP($C1672, "OPT_UNDL_TICKER")," ")</f>
        <v xml:space="preserve"> </v>
      </c>
      <c r="P1672" s="8" t="str">
        <f>IF(ISNUMBER(N1672),_xll.BDP($C1672, "OPT_UNDL_PX")," ")</f>
        <v xml:space="preserve"> </v>
      </c>
      <c r="Q1672" s="7" t="str">
        <f t="shared" si="26"/>
        <v xml:space="preserve"> </v>
      </c>
      <c r="R1672" s="8" t="str">
        <f>IF(ISNUMBER(_xll.BDP($T1672&amp;" Index","DUR_ADJ_OAS_MID")),_xll.BDP($T1672&amp;" Index","DUR_ADJ_OAS_MID"),IF(ISNUMBER(_xll.BDP($T1672&amp;" Govt","DUR_ADJ_OAS_MID")),_xll.BDP($T1672&amp;" Govt","DUR_ADJ_OAS_MID")," "))</f>
        <v xml:space="preserve"> </v>
      </c>
      <c r="S1672" s="7" t="str">
        <f ca="1">IF(AND(A1671="SVOL",C1671="Cash"),                                     SUM(INDIRECT(ADDRESS(ROW()-(COUNTIF(A:A,"SVOL")),COLUMN())):INDIRECT(ADDRESS(ROW()-1,COLUMN()))),                                    IF(AND(A1672="TYA",C1672="Cash"), SUM(INDIRECT(ADDRESS(ROW()-(COUNTIF(A:A,"TYA")-1),COLUMN())):INDIRECT(ADDRESS(ROW()-1,COLUMN()))),                                    IF(AND(A1672="SVOL",ISNUMBER(FIND(" Govt",C1672))),"", IF(AND(A1672="SVOL",ISNUMBER(FIND(" Index",C1672))),J1672,                                    IF(ISNUMBER(N1672),Q1672*N1672,IF(ISNUMBER(R1672),J1672*R1672," "))))))</f>
        <v xml:space="preserve"> </v>
      </c>
      <c r="AB1672" s="8" t="s">
        <v>4222</v>
      </c>
      <c r="AG1672" s="17" t="s">
        <v>6276</v>
      </c>
    </row>
    <row r="1673" spans="1:33" x14ac:dyDescent="0.35">
      <c r="A1673" t="s">
        <v>1560</v>
      </c>
      <c r="B1673" t="s">
        <v>808</v>
      </c>
      <c r="C1673" t="s">
        <v>3443</v>
      </c>
      <c r="D1673" t="s">
        <v>810</v>
      </c>
      <c r="E1673" t="s">
        <v>811</v>
      </c>
      <c r="F1673" t="s">
        <v>812</v>
      </c>
      <c r="G1673" s="1">
        <v>-6502.6416404612628</v>
      </c>
      <c r="H1673" s="1">
        <v>148.86000000000001</v>
      </c>
      <c r="I1673" s="2">
        <v>-967983.23459906364</v>
      </c>
      <c r="J1673" s="3">
        <v>-6.1294882050595472E-3</v>
      </c>
      <c r="K1673" s="4">
        <v>157922358.63999999</v>
      </c>
      <c r="L1673" s="5">
        <v>6850001</v>
      </c>
      <c r="M1673" s="6">
        <v>23.054355560000001</v>
      </c>
      <c r="N1673" s="7" t="str">
        <f>IF(ISNUMBER(_xll.BDP($C1673, "DELTA_MID")),_xll.BDP($C1673, "DELTA_MID")," ")</f>
        <v xml:space="preserve"> </v>
      </c>
      <c r="O1673" s="7" t="str">
        <f>IF(ISNUMBER(N1673),_xll.BDP($C1673, "OPT_UNDL_TICKER")," ")</f>
        <v xml:space="preserve"> </v>
      </c>
      <c r="P1673" s="8" t="str">
        <f>IF(ISNUMBER(N1673),_xll.BDP($C1673, "OPT_UNDL_PX")," ")</f>
        <v xml:space="preserve"> </v>
      </c>
      <c r="Q1673" s="7" t="str">
        <f t="shared" si="26"/>
        <v xml:space="preserve"> </v>
      </c>
      <c r="R1673" s="8" t="str">
        <f>IF(ISNUMBER(_xll.BDP($T1673&amp;" Index","DUR_ADJ_OAS_MID")),_xll.BDP($T1673&amp;" Index","DUR_ADJ_OAS_MID"),IF(ISNUMBER(_xll.BDP($T1673&amp;" Govt","DUR_ADJ_OAS_MID")),_xll.BDP($T1673&amp;" Govt","DUR_ADJ_OAS_MID")," "))</f>
        <v xml:space="preserve"> </v>
      </c>
      <c r="S1673" s="7" t="str">
        <f ca="1">IF(AND(A1672="SVOL",C1672="Cash"),                                     SUM(INDIRECT(ADDRESS(ROW()-(COUNTIF(A:A,"SVOL")),COLUMN())):INDIRECT(ADDRESS(ROW()-1,COLUMN()))),                                    IF(AND(A1673="TYA",C1673="Cash"), SUM(INDIRECT(ADDRESS(ROW()-(COUNTIF(A:A,"TYA")-1),COLUMN())):INDIRECT(ADDRESS(ROW()-1,COLUMN()))),                                    IF(AND(A1673="SVOL",ISNUMBER(FIND(" Govt",C1673))),"", IF(AND(A1673="SVOL",ISNUMBER(FIND(" Index",C1673))),J1673,                                    IF(ISNUMBER(N1673),Q1673*N1673,IF(ISNUMBER(R1673),J1673*R1673," "))))))</f>
        <v xml:space="preserve"> </v>
      </c>
      <c r="AB1673" s="8" t="s">
        <v>4222</v>
      </c>
      <c r="AG1673" s="17" t="s">
        <v>6276</v>
      </c>
    </row>
    <row r="1674" spans="1:33" x14ac:dyDescent="0.35">
      <c r="A1674" t="s">
        <v>1560</v>
      </c>
      <c r="B1674" t="s">
        <v>3444</v>
      </c>
      <c r="C1674" t="s">
        <v>3445</v>
      </c>
      <c r="D1674" t="s">
        <v>3446</v>
      </c>
      <c r="E1674" t="s">
        <v>3447</v>
      </c>
      <c r="F1674" t="s">
        <v>3448</v>
      </c>
      <c r="G1674" s="1">
        <v>-79481.41452779081</v>
      </c>
      <c r="H1674" s="1">
        <v>12.559456000000001</v>
      </c>
      <c r="I1674" s="2">
        <v>-998243.32857954956</v>
      </c>
      <c r="J1674" s="3">
        <v>-6.3211019464010556E-3</v>
      </c>
      <c r="K1674" s="4">
        <v>157922358.63999999</v>
      </c>
      <c r="L1674" s="5">
        <v>6850001</v>
      </c>
      <c r="M1674" s="6">
        <v>23.054355560000001</v>
      </c>
      <c r="N1674" s="7" t="str">
        <f>IF(ISNUMBER(_xll.BDP($C1674, "DELTA_MID")),_xll.BDP($C1674, "DELTA_MID")," ")</f>
        <v xml:space="preserve"> </v>
      </c>
      <c r="O1674" s="7" t="str">
        <f>IF(ISNUMBER(N1674),_xll.BDP($C1674, "OPT_UNDL_TICKER")," ")</f>
        <v xml:space="preserve"> </v>
      </c>
      <c r="P1674" s="8" t="str">
        <f>IF(ISNUMBER(N1674),_xll.BDP($C1674, "OPT_UNDL_PX")," ")</f>
        <v xml:space="preserve"> </v>
      </c>
      <c r="Q1674" s="7" t="str">
        <f t="shared" si="26"/>
        <v xml:space="preserve"> </v>
      </c>
      <c r="R1674" s="8" t="str">
        <f>IF(ISNUMBER(_xll.BDP($T1674&amp;" Index","DUR_ADJ_OAS_MID")),_xll.BDP($T1674&amp;" Index","DUR_ADJ_OAS_MID"),IF(ISNUMBER(_xll.BDP($T1674&amp;" Govt","DUR_ADJ_OAS_MID")),_xll.BDP($T1674&amp;" Govt","DUR_ADJ_OAS_MID")," "))</f>
        <v xml:space="preserve"> </v>
      </c>
      <c r="S1674" s="7" t="str">
        <f ca="1">IF(AND(A1673="SVOL",C1673="Cash"),                                     SUM(INDIRECT(ADDRESS(ROW()-(COUNTIF(A:A,"SVOL")),COLUMN())):INDIRECT(ADDRESS(ROW()-1,COLUMN()))),                                    IF(AND(A1674="TYA",C1674="Cash"), SUM(INDIRECT(ADDRESS(ROW()-(COUNTIF(A:A,"TYA")-1),COLUMN())):INDIRECT(ADDRESS(ROW()-1,COLUMN()))),                                    IF(AND(A1674="SVOL",ISNUMBER(FIND(" Govt",C1674))),"", IF(AND(A1674="SVOL",ISNUMBER(FIND(" Index",C1674))),J1674,                                    IF(ISNUMBER(N1674),Q1674*N1674,IF(ISNUMBER(R1674),J1674*R1674," "))))))</f>
        <v xml:space="preserve"> </v>
      </c>
      <c r="AB1674" s="8" t="s">
        <v>4222</v>
      </c>
      <c r="AG1674" s="17" t="s">
        <v>6276</v>
      </c>
    </row>
    <row r="1675" spans="1:33" x14ac:dyDescent="0.35">
      <c r="A1675" t="s">
        <v>1560</v>
      </c>
      <c r="B1675" t="s">
        <v>3449</v>
      </c>
      <c r="C1675" t="s">
        <v>3450</v>
      </c>
      <c r="D1675" t="s">
        <v>3451</v>
      </c>
      <c r="E1675" t="s">
        <v>3452</v>
      </c>
      <c r="G1675" s="1">
        <v>-8661.2478813529415</v>
      </c>
      <c r="H1675" s="1">
        <v>42.302700000000002</v>
      </c>
      <c r="I1675" s="2">
        <v>-366394.17075050907</v>
      </c>
      <c r="J1675" s="3">
        <v>-2.32009054263014E-3</v>
      </c>
      <c r="K1675" s="4">
        <v>157922358.63999999</v>
      </c>
      <c r="L1675" s="5">
        <v>6850001</v>
      </c>
      <c r="M1675" s="6">
        <v>23.054355560000001</v>
      </c>
      <c r="N1675" s="7" t="str">
        <f>IF(ISNUMBER(_xll.BDP($C1675, "DELTA_MID")),_xll.BDP($C1675, "DELTA_MID")," ")</f>
        <v xml:space="preserve"> </v>
      </c>
      <c r="O1675" s="7" t="str">
        <f>IF(ISNUMBER(N1675),_xll.BDP($C1675, "OPT_UNDL_TICKER")," ")</f>
        <v xml:space="preserve"> </v>
      </c>
      <c r="P1675" s="8" t="str">
        <f>IF(ISNUMBER(N1675),_xll.BDP($C1675, "OPT_UNDL_PX")," ")</f>
        <v xml:space="preserve"> </v>
      </c>
      <c r="Q1675" s="7" t="str">
        <f t="shared" si="26"/>
        <v xml:space="preserve"> </v>
      </c>
      <c r="R1675" s="8" t="str">
        <f>IF(ISNUMBER(_xll.BDP($T1675&amp;" Index","DUR_ADJ_OAS_MID")),_xll.BDP($T1675&amp;" Index","DUR_ADJ_OAS_MID"),IF(ISNUMBER(_xll.BDP($T1675&amp;" Govt","DUR_ADJ_OAS_MID")),_xll.BDP($T1675&amp;" Govt","DUR_ADJ_OAS_MID")," "))</f>
        <v xml:space="preserve"> </v>
      </c>
      <c r="S1675" s="7" t="str">
        <f ca="1">IF(AND(A1674="SVOL",C1674="Cash"),                                     SUM(INDIRECT(ADDRESS(ROW()-(COUNTIF(A:A,"SVOL")),COLUMN())):INDIRECT(ADDRESS(ROW()-1,COLUMN()))),                                    IF(AND(A1675="TYA",C1675="Cash"), SUM(INDIRECT(ADDRESS(ROW()-(COUNTIF(A:A,"TYA")-1),COLUMN())):INDIRECT(ADDRESS(ROW()-1,COLUMN()))),                                    IF(AND(A1675="SVOL",ISNUMBER(FIND(" Govt",C1675))),"", IF(AND(A1675="SVOL",ISNUMBER(FIND(" Index",C1675))),J1675,                                    IF(ISNUMBER(N1675),Q1675*N1675,IF(ISNUMBER(R1675),J1675*R1675," "))))))</f>
        <v xml:space="preserve"> </v>
      </c>
      <c r="AB1675" s="8" t="s">
        <v>4222</v>
      </c>
      <c r="AG1675" s="17" t="s">
        <v>6276</v>
      </c>
    </row>
    <row r="1676" spans="1:33" x14ac:dyDescent="0.35">
      <c r="A1676" t="s">
        <v>1560</v>
      </c>
      <c r="B1676" t="s">
        <v>3453</v>
      </c>
      <c r="C1676" t="s">
        <v>3454</v>
      </c>
      <c r="D1676" t="s">
        <v>3455</v>
      </c>
      <c r="E1676" t="s">
        <v>3456</v>
      </c>
      <c r="G1676" s="1">
        <v>-17407.435002362268</v>
      </c>
      <c r="H1676" s="1">
        <v>29.8789525</v>
      </c>
      <c r="I1676" s="2">
        <v>-520115.92358241958</v>
      </c>
      <c r="J1676" s="3">
        <v>-3.293491359054968E-3</v>
      </c>
      <c r="K1676" s="4">
        <v>157922358.63999999</v>
      </c>
      <c r="L1676" s="5">
        <v>6850001</v>
      </c>
      <c r="M1676" s="6">
        <v>23.054355560000001</v>
      </c>
      <c r="N1676" s="7" t="str">
        <f>IF(ISNUMBER(_xll.BDP($C1676, "DELTA_MID")),_xll.BDP($C1676, "DELTA_MID")," ")</f>
        <v xml:space="preserve"> </v>
      </c>
      <c r="O1676" s="7" t="str">
        <f>IF(ISNUMBER(N1676),_xll.BDP($C1676, "OPT_UNDL_TICKER")," ")</f>
        <v xml:space="preserve"> </v>
      </c>
      <c r="P1676" s="8" t="str">
        <f>IF(ISNUMBER(N1676),_xll.BDP($C1676, "OPT_UNDL_PX")," ")</f>
        <v xml:space="preserve"> </v>
      </c>
      <c r="Q1676" s="7" t="str">
        <f t="shared" si="26"/>
        <v xml:space="preserve"> </v>
      </c>
      <c r="R1676" s="8" t="str">
        <f>IF(ISNUMBER(_xll.BDP($T1676&amp;" Index","DUR_ADJ_OAS_MID")),_xll.BDP($T1676&amp;" Index","DUR_ADJ_OAS_MID"),IF(ISNUMBER(_xll.BDP($T1676&amp;" Govt","DUR_ADJ_OAS_MID")),_xll.BDP($T1676&amp;" Govt","DUR_ADJ_OAS_MID")," "))</f>
        <v xml:space="preserve"> </v>
      </c>
      <c r="S1676" s="7" t="str">
        <f ca="1">IF(AND(A1675="SVOL",C1675="Cash"),                                     SUM(INDIRECT(ADDRESS(ROW()-(COUNTIF(A:A,"SVOL")),COLUMN())):INDIRECT(ADDRESS(ROW()-1,COLUMN()))),                                    IF(AND(A1676="TYA",C1676="Cash"), SUM(INDIRECT(ADDRESS(ROW()-(COUNTIF(A:A,"TYA")-1),COLUMN())):INDIRECT(ADDRESS(ROW()-1,COLUMN()))),                                    IF(AND(A1676="SVOL",ISNUMBER(FIND(" Govt",C1676))),"", IF(AND(A1676="SVOL",ISNUMBER(FIND(" Index",C1676))),J1676,                                    IF(ISNUMBER(N1676),Q1676*N1676,IF(ISNUMBER(R1676),J1676*R1676," "))))))</f>
        <v xml:space="preserve"> </v>
      </c>
      <c r="AB1676" s="8" t="s">
        <v>4222</v>
      </c>
      <c r="AG1676" s="17" t="s">
        <v>6276</v>
      </c>
    </row>
    <row r="1677" spans="1:33" x14ac:dyDescent="0.35">
      <c r="A1677" t="s">
        <v>1560</v>
      </c>
      <c r="B1677" t="s">
        <v>3457</v>
      </c>
      <c r="C1677" t="s">
        <v>3458</v>
      </c>
      <c r="D1677" t="s">
        <v>3459</v>
      </c>
      <c r="E1677" t="s">
        <v>3460</v>
      </c>
      <c r="F1677" t="s">
        <v>3461</v>
      </c>
      <c r="G1677" s="1">
        <v>-27736.812913658719</v>
      </c>
      <c r="H1677" s="1">
        <v>39.487104000000002</v>
      </c>
      <c r="I1677" s="2">
        <v>-1095246.416150185</v>
      </c>
      <c r="J1677" s="3">
        <v>-6.9353473794480881E-3</v>
      </c>
      <c r="K1677" s="4">
        <v>157922358.63999999</v>
      </c>
      <c r="L1677" s="5">
        <v>6850001</v>
      </c>
      <c r="M1677" s="6">
        <v>23.054355560000001</v>
      </c>
      <c r="N1677" s="7" t="str">
        <f>IF(ISNUMBER(_xll.BDP($C1677, "DELTA_MID")),_xll.BDP($C1677, "DELTA_MID")," ")</f>
        <v xml:space="preserve"> </v>
      </c>
      <c r="O1677" s="7" t="str">
        <f>IF(ISNUMBER(N1677),_xll.BDP($C1677, "OPT_UNDL_TICKER")," ")</f>
        <v xml:space="preserve"> </v>
      </c>
      <c r="P1677" s="8" t="str">
        <f>IF(ISNUMBER(N1677),_xll.BDP($C1677, "OPT_UNDL_PX")," ")</f>
        <v xml:space="preserve"> </v>
      </c>
      <c r="Q1677" s="7" t="str">
        <f t="shared" si="26"/>
        <v xml:space="preserve"> </v>
      </c>
      <c r="R1677" s="8" t="str">
        <f>IF(ISNUMBER(_xll.BDP($T1677&amp;" Index","DUR_ADJ_OAS_MID")),_xll.BDP($T1677&amp;" Index","DUR_ADJ_OAS_MID"),IF(ISNUMBER(_xll.BDP($T1677&amp;" Govt","DUR_ADJ_OAS_MID")),_xll.BDP($T1677&amp;" Govt","DUR_ADJ_OAS_MID")," "))</f>
        <v xml:space="preserve"> </v>
      </c>
      <c r="S1677" s="7" t="str">
        <f ca="1">IF(AND(A1676="SVOL",C1676="Cash"),                                     SUM(INDIRECT(ADDRESS(ROW()-(COUNTIF(A:A,"SVOL")),COLUMN())):INDIRECT(ADDRESS(ROW()-1,COLUMN()))),                                    IF(AND(A1677="TYA",C1677="Cash"), SUM(INDIRECT(ADDRESS(ROW()-(COUNTIF(A:A,"TYA")-1),COLUMN())):INDIRECT(ADDRESS(ROW()-1,COLUMN()))),                                    IF(AND(A1677="SVOL",ISNUMBER(FIND(" Govt",C1677))),"", IF(AND(A1677="SVOL",ISNUMBER(FIND(" Index",C1677))),J1677,                                    IF(ISNUMBER(N1677),Q1677*N1677,IF(ISNUMBER(R1677),J1677*R1677," "))))))</f>
        <v xml:space="preserve"> </v>
      </c>
      <c r="AB1677" s="8" t="s">
        <v>4222</v>
      </c>
      <c r="AG1677" s="17" t="s">
        <v>6276</v>
      </c>
    </row>
    <row r="1678" spans="1:33" x14ac:dyDescent="0.35">
      <c r="A1678" t="s">
        <v>1560</v>
      </c>
      <c r="B1678" t="s">
        <v>3462</v>
      </c>
      <c r="C1678" t="s">
        <v>3463</v>
      </c>
      <c r="D1678" t="s">
        <v>3464</v>
      </c>
      <c r="E1678" t="s">
        <v>3465</v>
      </c>
      <c r="F1678" t="s">
        <v>3466</v>
      </c>
      <c r="G1678" s="1">
        <v>-3566.1707837689742</v>
      </c>
      <c r="H1678" s="1">
        <v>64.099999999999994</v>
      </c>
      <c r="I1678" s="2">
        <v>-228591.54723959119</v>
      </c>
      <c r="J1678" s="3">
        <v>-1.447493244200391E-3</v>
      </c>
      <c r="K1678" s="4">
        <v>157922358.63999999</v>
      </c>
      <c r="L1678" s="5">
        <v>6850001</v>
      </c>
      <c r="M1678" s="6">
        <v>23.054355560000001</v>
      </c>
      <c r="N1678" s="7" t="str">
        <f>IF(ISNUMBER(_xll.BDP($C1678, "DELTA_MID")),_xll.BDP($C1678, "DELTA_MID")," ")</f>
        <v xml:space="preserve"> </v>
      </c>
      <c r="O1678" s="7" t="str">
        <f>IF(ISNUMBER(N1678),_xll.BDP($C1678, "OPT_UNDL_TICKER")," ")</f>
        <v xml:space="preserve"> </v>
      </c>
      <c r="P1678" s="8" t="str">
        <f>IF(ISNUMBER(N1678),_xll.BDP($C1678, "OPT_UNDL_PX")," ")</f>
        <v xml:space="preserve"> </v>
      </c>
      <c r="Q1678" s="7" t="str">
        <f t="shared" si="26"/>
        <v xml:space="preserve"> </v>
      </c>
      <c r="R1678" s="8" t="str">
        <f>IF(ISNUMBER(_xll.BDP($T1678&amp;" Index","DUR_ADJ_OAS_MID")),_xll.BDP($T1678&amp;" Index","DUR_ADJ_OAS_MID"),IF(ISNUMBER(_xll.BDP($T1678&amp;" Govt","DUR_ADJ_OAS_MID")),_xll.BDP($T1678&amp;" Govt","DUR_ADJ_OAS_MID")," "))</f>
        <v xml:space="preserve"> </v>
      </c>
      <c r="S1678" s="7" t="str">
        <f ca="1">IF(AND(A1677="SVOL",C1677="Cash"),                                     SUM(INDIRECT(ADDRESS(ROW()-(COUNTIF(A:A,"SVOL")),COLUMN())):INDIRECT(ADDRESS(ROW()-1,COLUMN()))),                                    IF(AND(A1678="TYA",C1678="Cash"), SUM(INDIRECT(ADDRESS(ROW()-(COUNTIF(A:A,"TYA")-1),COLUMN())):INDIRECT(ADDRESS(ROW()-1,COLUMN()))),                                    IF(AND(A1678="SVOL",ISNUMBER(FIND(" Govt",C1678))),"", IF(AND(A1678="SVOL",ISNUMBER(FIND(" Index",C1678))),J1678,                                    IF(ISNUMBER(N1678),Q1678*N1678,IF(ISNUMBER(R1678),J1678*R1678," "))))))</f>
        <v xml:space="preserve"> </v>
      </c>
      <c r="AB1678" s="8" t="s">
        <v>4222</v>
      </c>
      <c r="AG1678" s="17" t="s">
        <v>6276</v>
      </c>
    </row>
    <row r="1679" spans="1:33" x14ac:dyDescent="0.35">
      <c r="A1679" t="s">
        <v>1560</v>
      </c>
      <c r="B1679" t="s">
        <v>3467</v>
      </c>
      <c r="C1679" t="s">
        <v>3468</v>
      </c>
      <c r="D1679" t="s">
        <v>3469</v>
      </c>
      <c r="E1679" t="s">
        <v>3470</v>
      </c>
      <c r="F1679" t="s">
        <v>3471</v>
      </c>
      <c r="G1679" s="1">
        <v>-20965.303454435511</v>
      </c>
      <c r="H1679" s="1">
        <v>70.33</v>
      </c>
      <c r="I1679" s="2">
        <v>-1474489.7919504491</v>
      </c>
      <c r="J1679" s="3">
        <v>-9.3368019870555385E-3</v>
      </c>
      <c r="K1679" s="4">
        <v>157922358.63999999</v>
      </c>
      <c r="L1679" s="5">
        <v>6850001</v>
      </c>
      <c r="M1679" s="6">
        <v>23.054355560000001</v>
      </c>
      <c r="N1679" s="7" t="str">
        <f>IF(ISNUMBER(_xll.BDP($C1679, "DELTA_MID")),_xll.BDP($C1679, "DELTA_MID")," ")</f>
        <v xml:space="preserve"> </v>
      </c>
      <c r="O1679" s="7" t="str">
        <f>IF(ISNUMBER(N1679),_xll.BDP($C1679, "OPT_UNDL_TICKER")," ")</f>
        <v xml:space="preserve"> </v>
      </c>
      <c r="P1679" s="8" t="str">
        <f>IF(ISNUMBER(N1679),_xll.BDP($C1679, "OPT_UNDL_PX")," ")</f>
        <v xml:space="preserve"> </v>
      </c>
      <c r="Q1679" s="7" t="str">
        <f t="shared" si="26"/>
        <v xml:space="preserve"> </v>
      </c>
      <c r="R1679" s="8" t="str">
        <f>IF(ISNUMBER(_xll.BDP($T1679&amp;" Index","DUR_ADJ_OAS_MID")),_xll.BDP($T1679&amp;" Index","DUR_ADJ_OAS_MID"),IF(ISNUMBER(_xll.BDP($T1679&amp;" Govt","DUR_ADJ_OAS_MID")),_xll.BDP($T1679&amp;" Govt","DUR_ADJ_OAS_MID")," "))</f>
        <v xml:space="preserve"> </v>
      </c>
      <c r="S1679" s="7" t="str">
        <f ca="1">IF(AND(A1678="SVOL",C1678="Cash"),                                     SUM(INDIRECT(ADDRESS(ROW()-(COUNTIF(A:A,"SVOL")),COLUMN())):INDIRECT(ADDRESS(ROW()-1,COLUMN()))),                                    IF(AND(A1679="TYA",C1679="Cash"), SUM(INDIRECT(ADDRESS(ROW()-(COUNTIF(A:A,"TYA")-1),COLUMN())):INDIRECT(ADDRESS(ROW()-1,COLUMN()))),                                    IF(AND(A1679="SVOL",ISNUMBER(FIND(" Govt",C1679))),"", IF(AND(A1679="SVOL",ISNUMBER(FIND(" Index",C1679))),J1679,                                    IF(ISNUMBER(N1679),Q1679*N1679,IF(ISNUMBER(R1679),J1679*R1679," "))))))</f>
        <v xml:space="preserve"> </v>
      </c>
      <c r="AB1679" s="8" t="s">
        <v>4222</v>
      </c>
      <c r="AG1679" s="17" t="s">
        <v>6276</v>
      </c>
    </row>
    <row r="1680" spans="1:33" x14ac:dyDescent="0.35">
      <c r="A1680" t="s">
        <v>1560</v>
      </c>
      <c r="B1680" t="s">
        <v>3472</v>
      </c>
      <c r="C1680" t="s">
        <v>3473</v>
      </c>
      <c r="D1680" t="s">
        <v>3474</v>
      </c>
      <c r="E1680" t="s">
        <v>3475</v>
      </c>
      <c r="G1680" s="1">
        <v>-37840.750587370923</v>
      </c>
      <c r="H1680" s="1">
        <v>21.57865</v>
      </c>
      <c r="I1680" s="2">
        <v>-816552.31266217143</v>
      </c>
      <c r="J1680" s="3">
        <v>-5.1705934466416189E-3</v>
      </c>
      <c r="K1680" s="4">
        <v>157922358.63999999</v>
      </c>
      <c r="L1680" s="5">
        <v>6850001</v>
      </c>
      <c r="M1680" s="6">
        <v>23.054355560000001</v>
      </c>
      <c r="N1680" s="7" t="str">
        <f>IF(ISNUMBER(_xll.BDP($C1680, "DELTA_MID")),_xll.BDP($C1680, "DELTA_MID")," ")</f>
        <v xml:space="preserve"> </v>
      </c>
      <c r="O1680" s="7" t="str">
        <f>IF(ISNUMBER(N1680),_xll.BDP($C1680, "OPT_UNDL_TICKER")," ")</f>
        <v xml:space="preserve"> </v>
      </c>
      <c r="P1680" s="8" t="str">
        <f>IF(ISNUMBER(N1680),_xll.BDP($C1680, "OPT_UNDL_PX")," ")</f>
        <v xml:space="preserve"> </v>
      </c>
      <c r="Q1680" s="7" t="str">
        <f t="shared" si="26"/>
        <v xml:space="preserve"> </v>
      </c>
      <c r="R1680" s="8" t="str">
        <f>IF(ISNUMBER(_xll.BDP($T1680&amp;" Index","DUR_ADJ_OAS_MID")),_xll.BDP($T1680&amp;" Index","DUR_ADJ_OAS_MID"),IF(ISNUMBER(_xll.BDP($T1680&amp;" Govt","DUR_ADJ_OAS_MID")),_xll.BDP($T1680&amp;" Govt","DUR_ADJ_OAS_MID")," "))</f>
        <v xml:space="preserve"> </v>
      </c>
      <c r="S1680" s="7" t="str">
        <f ca="1">IF(AND(A1679="SVOL",C1679="Cash"),                                     SUM(INDIRECT(ADDRESS(ROW()-(COUNTIF(A:A,"SVOL")),COLUMN())):INDIRECT(ADDRESS(ROW()-1,COLUMN()))),                                    IF(AND(A1680="TYA",C1680="Cash"), SUM(INDIRECT(ADDRESS(ROW()-(COUNTIF(A:A,"TYA")-1),COLUMN())):INDIRECT(ADDRESS(ROW()-1,COLUMN()))),                                    IF(AND(A1680="SVOL",ISNUMBER(FIND(" Govt",C1680))),"", IF(AND(A1680="SVOL",ISNUMBER(FIND(" Index",C1680))),J1680,                                    IF(ISNUMBER(N1680),Q1680*N1680,IF(ISNUMBER(R1680),J1680*R1680," "))))))</f>
        <v xml:space="preserve"> </v>
      </c>
      <c r="AB1680" s="8" t="s">
        <v>4222</v>
      </c>
      <c r="AG1680" s="17" t="s">
        <v>6276</v>
      </c>
    </row>
    <row r="1681" spans="1:33" x14ac:dyDescent="0.35">
      <c r="A1681" t="s">
        <v>1560</v>
      </c>
      <c r="B1681" t="s">
        <v>3476</v>
      </c>
      <c r="C1681" t="s">
        <v>3477</v>
      </c>
      <c r="D1681" t="s">
        <v>3478</v>
      </c>
      <c r="E1681" t="s">
        <v>3479</v>
      </c>
      <c r="F1681" t="s">
        <v>3480</v>
      </c>
      <c r="G1681" s="1">
        <v>-4197.1479926450029</v>
      </c>
      <c r="H1681" s="1">
        <v>31.801791999999999</v>
      </c>
      <c r="I1681" s="2">
        <v>-133476.82745531391</v>
      </c>
      <c r="J1681" s="3">
        <v>-8.4520538196613366E-4</v>
      </c>
      <c r="K1681" s="4">
        <v>157922358.63999999</v>
      </c>
      <c r="L1681" s="5">
        <v>6850001</v>
      </c>
      <c r="M1681" s="6">
        <v>23.054355560000001</v>
      </c>
      <c r="N1681" s="7" t="str">
        <f>IF(ISNUMBER(_xll.BDP($C1681, "DELTA_MID")),_xll.BDP($C1681, "DELTA_MID")," ")</f>
        <v xml:space="preserve"> </v>
      </c>
      <c r="O1681" s="7" t="str">
        <f>IF(ISNUMBER(N1681),_xll.BDP($C1681, "OPT_UNDL_TICKER")," ")</f>
        <v xml:space="preserve"> </v>
      </c>
      <c r="P1681" s="8" t="str">
        <f>IF(ISNUMBER(N1681),_xll.BDP($C1681, "OPT_UNDL_PX")," ")</f>
        <v xml:space="preserve"> </v>
      </c>
      <c r="Q1681" s="7" t="str">
        <f t="shared" si="26"/>
        <v xml:space="preserve"> </v>
      </c>
      <c r="R1681" s="8" t="str">
        <f>IF(ISNUMBER(_xll.BDP($T1681&amp;" Index","DUR_ADJ_OAS_MID")),_xll.BDP($T1681&amp;" Index","DUR_ADJ_OAS_MID"),IF(ISNUMBER(_xll.BDP($T1681&amp;" Govt","DUR_ADJ_OAS_MID")),_xll.BDP($T1681&amp;" Govt","DUR_ADJ_OAS_MID")," "))</f>
        <v xml:space="preserve"> </v>
      </c>
      <c r="S1681" s="7" t="str">
        <f ca="1">IF(AND(A1680="SVOL",C1680="Cash"),                                     SUM(INDIRECT(ADDRESS(ROW()-(COUNTIF(A:A,"SVOL")),COLUMN())):INDIRECT(ADDRESS(ROW()-1,COLUMN()))),                                    IF(AND(A1681="TYA",C1681="Cash"), SUM(INDIRECT(ADDRESS(ROW()-(COUNTIF(A:A,"TYA")-1),COLUMN())):INDIRECT(ADDRESS(ROW()-1,COLUMN()))),                                    IF(AND(A1681="SVOL",ISNUMBER(FIND(" Govt",C1681))),"", IF(AND(A1681="SVOL",ISNUMBER(FIND(" Index",C1681))),J1681,                                    IF(ISNUMBER(N1681),Q1681*N1681,IF(ISNUMBER(R1681),J1681*R1681," "))))))</f>
        <v xml:space="preserve"> </v>
      </c>
      <c r="AB1681" s="8" t="s">
        <v>4222</v>
      </c>
      <c r="AG1681" s="17" t="s">
        <v>6276</v>
      </c>
    </row>
    <row r="1682" spans="1:33" x14ac:dyDescent="0.35">
      <c r="A1682" t="s">
        <v>1560</v>
      </c>
      <c r="B1682" t="s">
        <v>3481</v>
      </c>
      <c r="C1682" t="s">
        <v>3482</v>
      </c>
      <c r="D1682" t="s">
        <v>3483</v>
      </c>
      <c r="E1682" t="s">
        <v>3484</v>
      </c>
      <c r="F1682" t="s">
        <v>3485</v>
      </c>
      <c r="G1682" s="1">
        <v>-892.18133684191559</v>
      </c>
      <c r="H1682" s="1">
        <v>99.298879999999997</v>
      </c>
      <c r="I1682" s="2">
        <v>-88592.607505304957</v>
      </c>
      <c r="J1682" s="3">
        <v>-5.6098837598582722E-4</v>
      </c>
      <c r="K1682" s="4">
        <v>157922358.63999999</v>
      </c>
      <c r="L1682" s="5">
        <v>6850001</v>
      </c>
      <c r="M1682" s="6">
        <v>23.054355560000001</v>
      </c>
      <c r="N1682" s="7" t="str">
        <f>IF(ISNUMBER(_xll.BDP($C1682, "DELTA_MID")),_xll.BDP($C1682, "DELTA_MID")," ")</f>
        <v xml:space="preserve"> </v>
      </c>
      <c r="O1682" s="7" t="str">
        <f>IF(ISNUMBER(N1682),_xll.BDP($C1682, "OPT_UNDL_TICKER")," ")</f>
        <v xml:space="preserve"> </v>
      </c>
      <c r="P1682" s="8" t="str">
        <f>IF(ISNUMBER(N1682),_xll.BDP($C1682, "OPT_UNDL_PX")," ")</f>
        <v xml:space="preserve"> </v>
      </c>
      <c r="Q1682" s="7" t="str">
        <f t="shared" si="26"/>
        <v xml:space="preserve"> </v>
      </c>
      <c r="R1682" s="8" t="str">
        <f>IF(ISNUMBER(_xll.BDP($T1682&amp;" Index","DUR_ADJ_OAS_MID")),_xll.BDP($T1682&amp;" Index","DUR_ADJ_OAS_MID"),IF(ISNUMBER(_xll.BDP($T1682&amp;" Govt","DUR_ADJ_OAS_MID")),_xll.BDP($T1682&amp;" Govt","DUR_ADJ_OAS_MID")," "))</f>
        <v xml:space="preserve"> </v>
      </c>
      <c r="S1682" s="7" t="str">
        <f ca="1">IF(AND(A1681="SVOL",C1681="Cash"),                                     SUM(INDIRECT(ADDRESS(ROW()-(COUNTIF(A:A,"SVOL")),COLUMN())):INDIRECT(ADDRESS(ROW()-1,COLUMN()))),                                    IF(AND(A1682="TYA",C1682="Cash"), SUM(INDIRECT(ADDRESS(ROW()-(COUNTIF(A:A,"TYA")-1),COLUMN())):INDIRECT(ADDRESS(ROW()-1,COLUMN()))),                                    IF(AND(A1682="SVOL",ISNUMBER(FIND(" Govt",C1682))),"", IF(AND(A1682="SVOL",ISNUMBER(FIND(" Index",C1682))),J1682,                                    IF(ISNUMBER(N1682),Q1682*N1682,IF(ISNUMBER(R1682),J1682*R1682," "))))))</f>
        <v xml:space="preserve"> </v>
      </c>
      <c r="AB1682" s="8" t="s">
        <v>4222</v>
      </c>
      <c r="AG1682" s="17" t="s">
        <v>6276</v>
      </c>
    </row>
    <row r="1683" spans="1:33" x14ac:dyDescent="0.35">
      <c r="A1683" t="s">
        <v>1560</v>
      </c>
      <c r="B1683" t="s">
        <v>3486</v>
      </c>
      <c r="C1683" t="s">
        <v>3487</v>
      </c>
      <c r="D1683" t="s">
        <v>3488</v>
      </c>
      <c r="E1683" t="s">
        <v>3489</v>
      </c>
      <c r="G1683" s="1">
        <v>-65.780012666225701</v>
      </c>
      <c r="H1683" s="1">
        <v>4292.0641999999998</v>
      </c>
      <c r="I1683" s="2">
        <v>-282332.03744025389</v>
      </c>
      <c r="J1683" s="3">
        <v>-1.7877901512594449E-3</v>
      </c>
      <c r="K1683" s="4">
        <v>157922358.63999999</v>
      </c>
      <c r="L1683" s="5">
        <v>6850001</v>
      </c>
      <c r="M1683" s="6">
        <v>23.054355560000001</v>
      </c>
      <c r="N1683" s="7" t="str">
        <f>IF(ISNUMBER(_xll.BDP($C1683, "DELTA_MID")),_xll.BDP($C1683, "DELTA_MID")," ")</f>
        <v xml:space="preserve"> </v>
      </c>
      <c r="O1683" s="7" t="str">
        <f>IF(ISNUMBER(N1683),_xll.BDP($C1683, "OPT_UNDL_TICKER")," ")</f>
        <v xml:space="preserve"> </v>
      </c>
      <c r="P1683" s="8" t="str">
        <f>IF(ISNUMBER(N1683),_xll.BDP($C1683, "OPT_UNDL_PX")," ")</f>
        <v xml:space="preserve"> </v>
      </c>
      <c r="Q1683" s="7" t="str">
        <f t="shared" si="26"/>
        <v xml:space="preserve"> </v>
      </c>
      <c r="R1683" s="8" t="str">
        <f>IF(ISNUMBER(_xll.BDP($T1683&amp;" Index","DUR_ADJ_OAS_MID")),_xll.BDP($T1683&amp;" Index","DUR_ADJ_OAS_MID"),IF(ISNUMBER(_xll.BDP($T1683&amp;" Govt","DUR_ADJ_OAS_MID")),_xll.BDP($T1683&amp;" Govt","DUR_ADJ_OAS_MID")," "))</f>
        <v xml:space="preserve"> </v>
      </c>
      <c r="S1683" s="7" t="str">
        <f ca="1">IF(AND(A1682="SVOL",C1682="Cash"),                                     SUM(INDIRECT(ADDRESS(ROW()-(COUNTIF(A:A,"SVOL")),COLUMN())):INDIRECT(ADDRESS(ROW()-1,COLUMN()))),                                    IF(AND(A1683="TYA",C1683="Cash"), SUM(INDIRECT(ADDRESS(ROW()-(COUNTIF(A:A,"TYA")-1),COLUMN())):INDIRECT(ADDRESS(ROW()-1,COLUMN()))),                                    IF(AND(A1683="SVOL",ISNUMBER(FIND(" Govt",C1683))),"", IF(AND(A1683="SVOL",ISNUMBER(FIND(" Index",C1683))),J1683,                                    IF(ISNUMBER(N1683),Q1683*N1683,IF(ISNUMBER(R1683),J1683*R1683," "))))))</f>
        <v xml:space="preserve"> </v>
      </c>
      <c r="AB1683" s="8" t="s">
        <v>4222</v>
      </c>
      <c r="AG1683" s="17" t="s">
        <v>6276</v>
      </c>
    </row>
    <row r="1684" spans="1:33" x14ac:dyDescent="0.35">
      <c r="A1684" t="s">
        <v>1560</v>
      </c>
      <c r="B1684" t="s">
        <v>3490</v>
      </c>
      <c r="C1684" t="s">
        <v>3491</v>
      </c>
      <c r="D1684" t="s">
        <v>3492</v>
      </c>
      <c r="E1684" t="s">
        <v>3493</v>
      </c>
      <c r="G1684" s="1">
        <v>-23938.815483308779</v>
      </c>
      <c r="H1684" s="1">
        <v>3.49</v>
      </c>
      <c r="I1684" s="2">
        <v>-83546.466036747646</v>
      </c>
      <c r="J1684" s="3">
        <v>-5.2903506986746746E-4</v>
      </c>
      <c r="K1684" s="4">
        <v>157922358.63999999</v>
      </c>
      <c r="L1684" s="5">
        <v>6850001</v>
      </c>
      <c r="M1684" s="6">
        <v>23.054355560000001</v>
      </c>
      <c r="N1684" s="7" t="str">
        <f>IF(ISNUMBER(_xll.BDP($C1684, "DELTA_MID")),_xll.BDP($C1684, "DELTA_MID")," ")</f>
        <v xml:space="preserve"> </v>
      </c>
      <c r="O1684" s="7" t="str">
        <f>IF(ISNUMBER(N1684),_xll.BDP($C1684, "OPT_UNDL_TICKER")," ")</f>
        <v xml:space="preserve"> </v>
      </c>
      <c r="P1684" s="8" t="str">
        <f>IF(ISNUMBER(N1684),_xll.BDP($C1684, "OPT_UNDL_PX")," ")</f>
        <v xml:space="preserve"> </v>
      </c>
      <c r="Q1684" s="7" t="str">
        <f t="shared" si="26"/>
        <v xml:space="preserve"> </v>
      </c>
      <c r="R1684" s="8" t="str">
        <f>IF(ISNUMBER(_xll.BDP($T1684&amp;" Index","DUR_ADJ_OAS_MID")),_xll.BDP($T1684&amp;" Index","DUR_ADJ_OAS_MID"),IF(ISNUMBER(_xll.BDP($T1684&amp;" Govt","DUR_ADJ_OAS_MID")),_xll.BDP($T1684&amp;" Govt","DUR_ADJ_OAS_MID")," "))</f>
        <v xml:space="preserve"> </v>
      </c>
      <c r="S1684" s="7" t="str">
        <f ca="1">IF(AND(A1683="SVOL",C1683="Cash"),                                     SUM(INDIRECT(ADDRESS(ROW()-(COUNTIF(A:A,"SVOL")),COLUMN())):INDIRECT(ADDRESS(ROW()-1,COLUMN()))),                                    IF(AND(A1684="TYA",C1684="Cash"), SUM(INDIRECT(ADDRESS(ROW()-(COUNTIF(A:A,"TYA")-1),COLUMN())):INDIRECT(ADDRESS(ROW()-1,COLUMN()))),                                    IF(AND(A1684="SVOL",ISNUMBER(FIND(" Govt",C1684))),"", IF(AND(A1684="SVOL",ISNUMBER(FIND(" Index",C1684))),J1684,                                    IF(ISNUMBER(N1684),Q1684*N1684,IF(ISNUMBER(R1684),J1684*R1684," "))))))</f>
        <v xml:space="preserve"> </v>
      </c>
      <c r="AB1684" s="8" t="s">
        <v>4222</v>
      </c>
      <c r="AG1684" s="17" t="s">
        <v>6276</v>
      </c>
    </row>
    <row r="1685" spans="1:33" x14ac:dyDescent="0.35">
      <c r="A1685" t="s">
        <v>1560</v>
      </c>
      <c r="B1685" t="s">
        <v>3494</v>
      </c>
      <c r="C1685" t="s">
        <v>3495</v>
      </c>
      <c r="D1685" t="s">
        <v>3496</v>
      </c>
      <c r="E1685" t="s">
        <v>3497</v>
      </c>
      <c r="G1685" s="1">
        <v>-35987.414696522508</v>
      </c>
      <c r="H1685" s="1">
        <v>9.2360895000000003</v>
      </c>
      <c r="I1685" s="2">
        <v>-332382.98301069718</v>
      </c>
      <c r="J1685" s="3">
        <v>-2.1047240294099069E-3</v>
      </c>
      <c r="K1685" s="4">
        <v>157922358.63999999</v>
      </c>
      <c r="L1685" s="5">
        <v>6850001</v>
      </c>
      <c r="M1685" s="6">
        <v>23.054355560000001</v>
      </c>
      <c r="N1685" s="7" t="str">
        <f>IF(ISNUMBER(_xll.BDP($C1685, "DELTA_MID")),_xll.BDP($C1685, "DELTA_MID")," ")</f>
        <v xml:space="preserve"> </v>
      </c>
      <c r="O1685" s="7" t="str">
        <f>IF(ISNUMBER(N1685),_xll.BDP($C1685, "OPT_UNDL_TICKER")," ")</f>
        <v xml:space="preserve"> </v>
      </c>
      <c r="P1685" s="8" t="str">
        <f>IF(ISNUMBER(N1685),_xll.BDP($C1685, "OPT_UNDL_PX")," ")</f>
        <v xml:space="preserve"> </v>
      </c>
      <c r="Q1685" s="7" t="str">
        <f t="shared" si="26"/>
        <v xml:space="preserve"> </v>
      </c>
      <c r="R1685" s="8" t="str">
        <f>IF(ISNUMBER(_xll.BDP($T1685&amp;" Index","DUR_ADJ_OAS_MID")),_xll.BDP($T1685&amp;" Index","DUR_ADJ_OAS_MID"),IF(ISNUMBER(_xll.BDP($T1685&amp;" Govt","DUR_ADJ_OAS_MID")),_xll.BDP($T1685&amp;" Govt","DUR_ADJ_OAS_MID")," "))</f>
        <v xml:space="preserve"> </v>
      </c>
      <c r="S1685" s="7" t="str">
        <f ca="1">IF(AND(A1684="SVOL",C1684="Cash"),                                     SUM(INDIRECT(ADDRESS(ROW()-(COUNTIF(A:A,"SVOL")),COLUMN())):INDIRECT(ADDRESS(ROW()-1,COLUMN()))),                                    IF(AND(A1685="TYA",C1685="Cash"), SUM(INDIRECT(ADDRESS(ROW()-(COUNTIF(A:A,"TYA")-1),COLUMN())):INDIRECT(ADDRESS(ROW()-1,COLUMN()))),                                    IF(AND(A1685="SVOL",ISNUMBER(FIND(" Govt",C1685))),"", IF(AND(A1685="SVOL",ISNUMBER(FIND(" Index",C1685))),J1685,                                    IF(ISNUMBER(N1685),Q1685*N1685,IF(ISNUMBER(R1685),J1685*R1685," "))))))</f>
        <v xml:space="preserve"> </v>
      </c>
      <c r="AB1685" s="8" t="s">
        <v>4222</v>
      </c>
      <c r="AG1685" s="17" t="s">
        <v>6276</v>
      </c>
    </row>
    <row r="1686" spans="1:33" x14ac:dyDescent="0.35">
      <c r="A1686" t="s">
        <v>1560</v>
      </c>
      <c r="B1686" t="s">
        <v>3498</v>
      </c>
      <c r="C1686" t="s">
        <v>3499</v>
      </c>
      <c r="D1686" t="s">
        <v>3500</v>
      </c>
      <c r="E1686" t="s">
        <v>3501</v>
      </c>
      <c r="F1686" t="s">
        <v>3502</v>
      </c>
      <c r="G1686" s="1">
        <v>-2833.6496718450821</v>
      </c>
      <c r="H1686" s="1">
        <v>28.060832000000001</v>
      </c>
      <c r="I1686" s="2">
        <v>-79514.5673885</v>
      </c>
      <c r="J1686" s="3">
        <v>-5.0350417808640705E-4</v>
      </c>
      <c r="K1686" s="4">
        <v>157922358.63999999</v>
      </c>
      <c r="L1686" s="5">
        <v>6850001</v>
      </c>
      <c r="M1686" s="6">
        <v>23.054355560000001</v>
      </c>
      <c r="N1686" s="7" t="str">
        <f>IF(ISNUMBER(_xll.BDP($C1686, "DELTA_MID")),_xll.BDP($C1686, "DELTA_MID")," ")</f>
        <v xml:space="preserve"> </v>
      </c>
      <c r="O1686" s="7" t="str">
        <f>IF(ISNUMBER(N1686),_xll.BDP($C1686, "OPT_UNDL_TICKER")," ")</f>
        <v xml:space="preserve"> </v>
      </c>
      <c r="P1686" s="8" t="str">
        <f>IF(ISNUMBER(N1686),_xll.BDP($C1686, "OPT_UNDL_PX")," ")</f>
        <v xml:space="preserve"> </v>
      </c>
      <c r="Q1686" s="7" t="str">
        <f t="shared" si="26"/>
        <v xml:space="preserve"> </v>
      </c>
      <c r="R1686" s="8" t="str">
        <f>IF(ISNUMBER(_xll.BDP($T1686&amp;" Index","DUR_ADJ_OAS_MID")),_xll.BDP($T1686&amp;" Index","DUR_ADJ_OAS_MID"),IF(ISNUMBER(_xll.BDP($T1686&amp;" Govt","DUR_ADJ_OAS_MID")),_xll.BDP($T1686&amp;" Govt","DUR_ADJ_OAS_MID")," "))</f>
        <v xml:space="preserve"> </v>
      </c>
      <c r="S1686" s="7" t="str">
        <f ca="1">IF(AND(A1685="SVOL",C1685="Cash"),                                     SUM(INDIRECT(ADDRESS(ROW()-(COUNTIF(A:A,"SVOL")),COLUMN())):INDIRECT(ADDRESS(ROW()-1,COLUMN()))),                                    IF(AND(A1686="TYA",C1686="Cash"), SUM(INDIRECT(ADDRESS(ROW()-(COUNTIF(A:A,"TYA")-1),COLUMN())):INDIRECT(ADDRESS(ROW()-1,COLUMN()))),                                    IF(AND(A1686="SVOL",ISNUMBER(FIND(" Govt",C1686))),"", IF(AND(A1686="SVOL",ISNUMBER(FIND(" Index",C1686))),J1686,                                    IF(ISNUMBER(N1686),Q1686*N1686,IF(ISNUMBER(R1686),J1686*R1686," "))))))</f>
        <v xml:space="preserve"> </v>
      </c>
      <c r="AB1686" s="8" t="s">
        <v>4222</v>
      </c>
      <c r="AG1686" s="17" t="s">
        <v>6276</v>
      </c>
    </row>
    <row r="1687" spans="1:33" x14ac:dyDescent="0.35">
      <c r="A1687" t="s">
        <v>1560</v>
      </c>
      <c r="B1687" t="s">
        <v>3503</v>
      </c>
      <c r="C1687" t="s">
        <v>3504</v>
      </c>
      <c r="D1687" t="s">
        <v>3505</v>
      </c>
      <c r="E1687" t="s">
        <v>3506</v>
      </c>
      <c r="G1687" s="1">
        <v>-1482.2855281389311</v>
      </c>
      <c r="H1687" s="1">
        <v>97.531224999999992</v>
      </c>
      <c r="I1687" s="2">
        <v>-144569.12335916189</v>
      </c>
      <c r="J1687" s="3">
        <v>-9.1544430189724956E-4</v>
      </c>
      <c r="K1687" s="4">
        <v>157922358.63999999</v>
      </c>
      <c r="L1687" s="5">
        <v>6850001</v>
      </c>
      <c r="M1687" s="6">
        <v>23.054355560000001</v>
      </c>
      <c r="N1687" s="7" t="str">
        <f>IF(ISNUMBER(_xll.BDP($C1687, "DELTA_MID")),_xll.BDP($C1687, "DELTA_MID")," ")</f>
        <v xml:space="preserve"> </v>
      </c>
      <c r="O1687" s="7" t="str">
        <f>IF(ISNUMBER(N1687),_xll.BDP($C1687, "OPT_UNDL_TICKER")," ")</f>
        <v xml:space="preserve"> </v>
      </c>
      <c r="P1687" s="8" t="str">
        <f>IF(ISNUMBER(N1687),_xll.BDP($C1687, "OPT_UNDL_PX")," ")</f>
        <v xml:space="preserve"> </v>
      </c>
      <c r="Q1687" s="7" t="str">
        <f t="shared" si="26"/>
        <v xml:space="preserve"> </v>
      </c>
      <c r="R1687" s="8" t="str">
        <f>IF(ISNUMBER(_xll.BDP($T1687&amp;" Index","DUR_ADJ_OAS_MID")),_xll.BDP($T1687&amp;" Index","DUR_ADJ_OAS_MID"),IF(ISNUMBER(_xll.BDP($T1687&amp;" Govt","DUR_ADJ_OAS_MID")),_xll.BDP($T1687&amp;" Govt","DUR_ADJ_OAS_MID")," "))</f>
        <v xml:space="preserve"> </v>
      </c>
      <c r="S1687" s="7" t="str">
        <f ca="1">IF(AND(A1686="SVOL",C1686="Cash"),                                     SUM(INDIRECT(ADDRESS(ROW()-(COUNTIF(A:A,"SVOL")),COLUMN())):INDIRECT(ADDRESS(ROW()-1,COLUMN()))),                                    IF(AND(A1687="TYA",C1687="Cash"), SUM(INDIRECT(ADDRESS(ROW()-(COUNTIF(A:A,"TYA")-1),COLUMN())):INDIRECT(ADDRESS(ROW()-1,COLUMN()))),                                    IF(AND(A1687="SVOL",ISNUMBER(FIND(" Govt",C1687))),"", IF(AND(A1687="SVOL",ISNUMBER(FIND(" Index",C1687))),J1687,                                    IF(ISNUMBER(N1687),Q1687*N1687,IF(ISNUMBER(R1687),J1687*R1687," "))))))</f>
        <v xml:space="preserve"> </v>
      </c>
      <c r="AB1687" s="8" t="s">
        <v>4222</v>
      </c>
      <c r="AG1687" s="17" t="s">
        <v>6276</v>
      </c>
    </row>
    <row r="1688" spans="1:33" x14ac:dyDescent="0.35">
      <c r="A1688" t="s">
        <v>1560</v>
      </c>
      <c r="B1688" t="s">
        <v>3507</v>
      </c>
      <c r="C1688" t="s">
        <v>3508</v>
      </c>
      <c r="D1688" t="s">
        <v>3509</v>
      </c>
      <c r="E1688" t="s">
        <v>3510</v>
      </c>
      <c r="G1688" s="1">
        <v>-2438.330954948055</v>
      </c>
      <c r="H1688" s="1">
        <v>80.706287499999988</v>
      </c>
      <c r="I1688" s="2">
        <v>-196788.63907018729</v>
      </c>
      <c r="J1688" s="3">
        <v>-1.246110055377193E-3</v>
      </c>
      <c r="K1688" s="4">
        <v>157922358.63999999</v>
      </c>
      <c r="L1688" s="5">
        <v>6850001</v>
      </c>
      <c r="M1688" s="6">
        <v>23.054355560000001</v>
      </c>
      <c r="N1688" s="7" t="str">
        <f>IF(ISNUMBER(_xll.BDP($C1688, "DELTA_MID")),_xll.BDP($C1688, "DELTA_MID")," ")</f>
        <v xml:space="preserve"> </v>
      </c>
      <c r="O1688" s="7" t="str">
        <f>IF(ISNUMBER(N1688),_xll.BDP($C1688, "OPT_UNDL_TICKER")," ")</f>
        <v xml:space="preserve"> </v>
      </c>
      <c r="P1688" s="8" t="str">
        <f>IF(ISNUMBER(N1688),_xll.BDP($C1688, "OPT_UNDL_PX")," ")</f>
        <v xml:space="preserve"> </v>
      </c>
      <c r="Q1688" s="7" t="str">
        <f t="shared" si="26"/>
        <v xml:space="preserve"> </v>
      </c>
      <c r="R1688" s="8" t="str">
        <f>IF(ISNUMBER(_xll.BDP($T1688&amp;" Index","DUR_ADJ_OAS_MID")),_xll.BDP($T1688&amp;" Index","DUR_ADJ_OAS_MID"),IF(ISNUMBER(_xll.BDP($T1688&amp;" Govt","DUR_ADJ_OAS_MID")),_xll.BDP($T1688&amp;" Govt","DUR_ADJ_OAS_MID")," "))</f>
        <v xml:space="preserve"> </v>
      </c>
      <c r="S1688" s="7" t="str">
        <f ca="1">IF(AND(A1687="SVOL",C1687="Cash"),                                     SUM(INDIRECT(ADDRESS(ROW()-(COUNTIF(A:A,"SVOL")),COLUMN())):INDIRECT(ADDRESS(ROW()-1,COLUMN()))),                                    IF(AND(A1688="TYA",C1688="Cash"), SUM(INDIRECT(ADDRESS(ROW()-(COUNTIF(A:A,"TYA")-1),COLUMN())):INDIRECT(ADDRESS(ROW()-1,COLUMN()))),                                    IF(AND(A1688="SVOL",ISNUMBER(FIND(" Govt",C1688))),"", IF(AND(A1688="SVOL",ISNUMBER(FIND(" Index",C1688))),J1688,                                    IF(ISNUMBER(N1688),Q1688*N1688,IF(ISNUMBER(R1688),J1688*R1688," "))))))</f>
        <v xml:space="preserve"> </v>
      </c>
      <c r="AB1688" s="8" t="s">
        <v>4222</v>
      </c>
      <c r="AG1688" s="17" t="s">
        <v>6276</v>
      </c>
    </row>
    <row r="1689" spans="1:33" x14ac:dyDescent="0.35">
      <c r="A1689" t="s">
        <v>1560</v>
      </c>
      <c r="B1689" t="s">
        <v>3511</v>
      </c>
      <c r="C1689" t="s">
        <v>3512</v>
      </c>
      <c r="D1689" t="s">
        <v>3513</v>
      </c>
      <c r="E1689" t="s">
        <v>3514</v>
      </c>
      <c r="G1689" s="1">
        <v>-1489.949218934996</v>
      </c>
      <c r="H1689" s="1">
        <v>130.85031000000001</v>
      </c>
      <c r="I1689" s="2">
        <v>-194960.31718190201</v>
      </c>
      <c r="J1689" s="3">
        <v>-1.2345327087365369E-3</v>
      </c>
      <c r="K1689" s="4">
        <v>157922358.63999999</v>
      </c>
      <c r="L1689" s="5">
        <v>6850001</v>
      </c>
      <c r="M1689" s="6">
        <v>23.054355560000001</v>
      </c>
      <c r="N1689" s="7" t="str">
        <f>IF(ISNUMBER(_xll.BDP($C1689, "DELTA_MID")),_xll.BDP($C1689, "DELTA_MID")," ")</f>
        <v xml:space="preserve"> </v>
      </c>
      <c r="O1689" s="7" t="str">
        <f>IF(ISNUMBER(N1689),_xll.BDP($C1689, "OPT_UNDL_TICKER")," ")</f>
        <v xml:space="preserve"> </v>
      </c>
      <c r="P1689" s="8" t="str">
        <f>IF(ISNUMBER(N1689),_xll.BDP($C1689, "OPT_UNDL_PX")," ")</f>
        <v xml:space="preserve"> </v>
      </c>
      <c r="Q1689" s="7" t="str">
        <f t="shared" si="26"/>
        <v xml:space="preserve"> </v>
      </c>
      <c r="R1689" s="8" t="str">
        <f>IF(ISNUMBER(_xll.BDP($T1689&amp;" Index","DUR_ADJ_OAS_MID")),_xll.BDP($T1689&amp;" Index","DUR_ADJ_OAS_MID"),IF(ISNUMBER(_xll.BDP($T1689&amp;" Govt","DUR_ADJ_OAS_MID")),_xll.BDP($T1689&amp;" Govt","DUR_ADJ_OAS_MID")," "))</f>
        <v xml:space="preserve"> </v>
      </c>
      <c r="S1689" s="7" t="str">
        <f ca="1">IF(AND(A1688="SVOL",C1688="Cash"),                                     SUM(INDIRECT(ADDRESS(ROW()-(COUNTIF(A:A,"SVOL")),COLUMN())):INDIRECT(ADDRESS(ROW()-1,COLUMN()))),                                    IF(AND(A1689="TYA",C1689="Cash"), SUM(INDIRECT(ADDRESS(ROW()-(COUNTIF(A:A,"TYA")-1),COLUMN())):INDIRECT(ADDRESS(ROW()-1,COLUMN()))),                                    IF(AND(A1689="SVOL",ISNUMBER(FIND(" Govt",C1689))),"", IF(AND(A1689="SVOL",ISNUMBER(FIND(" Index",C1689))),J1689,                                    IF(ISNUMBER(N1689),Q1689*N1689,IF(ISNUMBER(R1689),J1689*R1689," "))))))</f>
        <v xml:space="preserve"> </v>
      </c>
      <c r="AB1689" s="8" t="s">
        <v>4222</v>
      </c>
      <c r="AG1689" s="17" t="s">
        <v>6276</v>
      </c>
    </row>
    <row r="1690" spans="1:33" x14ac:dyDescent="0.35">
      <c r="A1690" t="s">
        <v>1560</v>
      </c>
      <c r="B1690" t="s">
        <v>3515</v>
      </c>
      <c r="C1690" t="s">
        <v>3516</v>
      </c>
      <c r="D1690" t="s">
        <v>3517</v>
      </c>
      <c r="E1690" t="s">
        <v>3518</v>
      </c>
      <c r="G1690" s="1">
        <v>-1678.986925237936</v>
      </c>
      <c r="H1690" s="1">
        <v>71.732987500000007</v>
      </c>
      <c r="I1690" s="2">
        <v>-120438.7481207563</v>
      </c>
      <c r="J1690" s="3">
        <v>-7.6264532241003698E-4</v>
      </c>
      <c r="K1690" s="4">
        <v>157922358.63999999</v>
      </c>
      <c r="L1690" s="5">
        <v>6850001</v>
      </c>
      <c r="M1690" s="6">
        <v>23.054355560000001</v>
      </c>
      <c r="N1690" s="7" t="str">
        <f>IF(ISNUMBER(_xll.BDP($C1690, "DELTA_MID")),_xll.BDP($C1690, "DELTA_MID")," ")</f>
        <v xml:space="preserve"> </v>
      </c>
      <c r="O1690" s="7" t="str">
        <f>IF(ISNUMBER(N1690),_xll.BDP($C1690, "OPT_UNDL_TICKER")," ")</f>
        <v xml:space="preserve"> </v>
      </c>
      <c r="P1690" s="8" t="str">
        <f>IF(ISNUMBER(N1690),_xll.BDP($C1690, "OPT_UNDL_PX")," ")</f>
        <v xml:space="preserve"> </v>
      </c>
      <c r="Q1690" s="7" t="str">
        <f t="shared" si="26"/>
        <v xml:space="preserve"> </v>
      </c>
      <c r="R1690" s="8" t="str">
        <f>IF(ISNUMBER(_xll.BDP($T1690&amp;" Index","DUR_ADJ_OAS_MID")),_xll.BDP($T1690&amp;" Index","DUR_ADJ_OAS_MID"),IF(ISNUMBER(_xll.BDP($T1690&amp;" Govt","DUR_ADJ_OAS_MID")),_xll.BDP($T1690&amp;" Govt","DUR_ADJ_OAS_MID")," "))</f>
        <v xml:space="preserve"> </v>
      </c>
      <c r="S1690" s="7" t="str">
        <f ca="1">IF(AND(A1689="SVOL",C1689="Cash"),                                     SUM(INDIRECT(ADDRESS(ROW()-(COUNTIF(A:A,"SVOL")),COLUMN())):INDIRECT(ADDRESS(ROW()-1,COLUMN()))),                                    IF(AND(A1690="TYA",C1690="Cash"), SUM(INDIRECT(ADDRESS(ROW()-(COUNTIF(A:A,"TYA")-1),COLUMN())):INDIRECT(ADDRESS(ROW()-1,COLUMN()))),                                    IF(AND(A1690="SVOL",ISNUMBER(FIND(" Govt",C1690))),"", IF(AND(A1690="SVOL",ISNUMBER(FIND(" Index",C1690))),J1690,                                    IF(ISNUMBER(N1690),Q1690*N1690,IF(ISNUMBER(R1690),J1690*R1690," "))))))</f>
        <v xml:space="preserve"> </v>
      </c>
      <c r="AB1690" s="8" t="s">
        <v>4222</v>
      </c>
      <c r="AG1690" s="17" t="s">
        <v>6276</v>
      </c>
    </row>
    <row r="1691" spans="1:33" x14ac:dyDescent="0.35">
      <c r="A1691" t="s">
        <v>1560</v>
      </c>
      <c r="B1691" t="s">
        <v>3519</v>
      </c>
      <c r="C1691" t="s">
        <v>3520</v>
      </c>
      <c r="D1691" t="s">
        <v>3521</v>
      </c>
      <c r="E1691" t="s">
        <v>3522</v>
      </c>
      <c r="G1691" s="1">
        <v>-5469.320664791815</v>
      </c>
      <c r="H1691" s="1">
        <v>24.170085</v>
      </c>
      <c r="I1691" s="2">
        <v>-132193.94536027469</v>
      </c>
      <c r="J1691" s="3">
        <v>-8.3708188313995607E-4</v>
      </c>
      <c r="K1691" s="4">
        <v>157922358.63999999</v>
      </c>
      <c r="L1691" s="5">
        <v>6850001</v>
      </c>
      <c r="M1691" s="6">
        <v>23.054355560000001</v>
      </c>
      <c r="N1691" s="7" t="str">
        <f>IF(ISNUMBER(_xll.BDP($C1691, "DELTA_MID")),_xll.BDP($C1691, "DELTA_MID")," ")</f>
        <v xml:space="preserve"> </v>
      </c>
      <c r="O1691" s="7" t="str">
        <f>IF(ISNUMBER(N1691),_xll.BDP($C1691, "OPT_UNDL_TICKER")," ")</f>
        <v xml:space="preserve"> </v>
      </c>
      <c r="P1691" s="8" t="str">
        <f>IF(ISNUMBER(N1691),_xll.BDP($C1691, "OPT_UNDL_PX")," ")</f>
        <v xml:space="preserve"> </v>
      </c>
      <c r="Q1691" s="7" t="str">
        <f t="shared" si="26"/>
        <v xml:space="preserve"> </v>
      </c>
      <c r="R1691" s="8" t="str">
        <f>IF(ISNUMBER(_xll.BDP($T1691&amp;" Index","DUR_ADJ_OAS_MID")),_xll.BDP($T1691&amp;" Index","DUR_ADJ_OAS_MID"),IF(ISNUMBER(_xll.BDP($T1691&amp;" Govt","DUR_ADJ_OAS_MID")),_xll.BDP($T1691&amp;" Govt","DUR_ADJ_OAS_MID")," "))</f>
        <v xml:space="preserve"> </v>
      </c>
      <c r="S1691" s="7" t="str">
        <f ca="1">IF(AND(A1690="SVOL",C1690="Cash"),                                     SUM(INDIRECT(ADDRESS(ROW()-(COUNTIF(A:A,"SVOL")),COLUMN())):INDIRECT(ADDRESS(ROW()-1,COLUMN()))),                                    IF(AND(A1691="TYA",C1691="Cash"), SUM(INDIRECT(ADDRESS(ROW()-(COUNTIF(A:A,"TYA")-1),COLUMN())):INDIRECT(ADDRESS(ROW()-1,COLUMN()))),                                    IF(AND(A1691="SVOL",ISNUMBER(FIND(" Govt",C1691))),"", IF(AND(A1691="SVOL",ISNUMBER(FIND(" Index",C1691))),J1691,                                    IF(ISNUMBER(N1691),Q1691*N1691,IF(ISNUMBER(R1691),J1691*R1691," "))))))</f>
        <v xml:space="preserve"> </v>
      </c>
      <c r="AB1691" s="8" t="s">
        <v>4222</v>
      </c>
      <c r="AG1691" s="17" t="s">
        <v>6276</v>
      </c>
    </row>
    <row r="1692" spans="1:33" x14ac:dyDescent="0.35">
      <c r="A1692" t="s">
        <v>1560</v>
      </c>
      <c r="B1692" t="s">
        <v>3523</v>
      </c>
      <c r="C1692" t="s">
        <v>3524</v>
      </c>
      <c r="D1692" t="s">
        <v>3525</v>
      </c>
      <c r="E1692" t="s">
        <v>3526</v>
      </c>
      <c r="G1692" s="1">
        <v>-237534.81894223939</v>
      </c>
      <c r="H1692" s="1">
        <v>4.1345210000000003</v>
      </c>
      <c r="I1692" s="2">
        <v>-982092.6971478865</v>
      </c>
      <c r="J1692" s="3">
        <v>-6.2188325048175494E-3</v>
      </c>
      <c r="K1692" s="4">
        <v>157922358.63999999</v>
      </c>
      <c r="L1692" s="5">
        <v>6850001</v>
      </c>
      <c r="M1692" s="6">
        <v>23.054355560000001</v>
      </c>
      <c r="N1692" s="7" t="str">
        <f>IF(ISNUMBER(_xll.BDP($C1692, "DELTA_MID")),_xll.BDP($C1692, "DELTA_MID")," ")</f>
        <v xml:space="preserve"> </v>
      </c>
      <c r="O1692" s="7" t="str">
        <f>IF(ISNUMBER(N1692),_xll.BDP($C1692, "OPT_UNDL_TICKER")," ")</f>
        <v xml:space="preserve"> </v>
      </c>
      <c r="P1692" s="8" t="str">
        <f>IF(ISNUMBER(N1692),_xll.BDP($C1692, "OPT_UNDL_PX")," ")</f>
        <v xml:space="preserve"> </v>
      </c>
      <c r="Q1692" s="7" t="str">
        <f t="shared" si="26"/>
        <v xml:space="preserve"> </v>
      </c>
      <c r="R1692" s="8" t="str">
        <f>IF(ISNUMBER(_xll.BDP($T1692&amp;" Index","DUR_ADJ_OAS_MID")),_xll.BDP($T1692&amp;" Index","DUR_ADJ_OAS_MID"),IF(ISNUMBER(_xll.BDP($T1692&amp;" Govt","DUR_ADJ_OAS_MID")),_xll.BDP($T1692&amp;" Govt","DUR_ADJ_OAS_MID")," "))</f>
        <v xml:space="preserve"> </v>
      </c>
      <c r="S1692" s="7" t="str">
        <f ca="1">IF(AND(A1691="SVOL",C1691="Cash"),                                     SUM(INDIRECT(ADDRESS(ROW()-(COUNTIF(A:A,"SVOL")),COLUMN())):INDIRECT(ADDRESS(ROW()-1,COLUMN()))),                                    IF(AND(A1692="TYA",C1692="Cash"), SUM(INDIRECT(ADDRESS(ROW()-(COUNTIF(A:A,"TYA")-1),COLUMN())):INDIRECT(ADDRESS(ROW()-1,COLUMN()))),                                    IF(AND(A1692="SVOL",ISNUMBER(FIND(" Govt",C1692))),"", IF(AND(A1692="SVOL",ISNUMBER(FIND(" Index",C1692))),J1692,                                    IF(ISNUMBER(N1692),Q1692*N1692,IF(ISNUMBER(R1692),J1692*R1692," "))))))</f>
        <v xml:space="preserve"> </v>
      </c>
      <c r="AB1692" s="8" t="s">
        <v>4222</v>
      </c>
      <c r="AG1692" s="17" t="s">
        <v>6276</v>
      </c>
    </row>
    <row r="1693" spans="1:33" x14ac:dyDescent="0.35">
      <c r="A1693" t="s">
        <v>1560</v>
      </c>
      <c r="B1693" t="s">
        <v>3527</v>
      </c>
      <c r="C1693" t="s">
        <v>3528</v>
      </c>
      <c r="D1693" t="s">
        <v>3529</v>
      </c>
      <c r="E1693" t="s">
        <v>3530</v>
      </c>
      <c r="F1693" t="s">
        <v>3531</v>
      </c>
      <c r="G1693" s="1">
        <v>-11228.584298034761</v>
      </c>
      <c r="H1693" s="1">
        <v>16.649999999999999</v>
      </c>
      <c r="I1693" s="2">
        <v>-186955.92856227871</v>
      </c>
      <c r="J1693" s="3">
        <v>-1.183847114318142E-3</v>
      </c>
      <c r="K1693" s="4">
        <v>157922358.63999999</v>
      </c>
      <c r="L1693" s="5">
        <v>6850001</v>
      </c>
      <c r="M1693" s="6">
        <v>23.054355560000001</v>
      </c>
      <c r="N1693" s="7" t="str">
        <f>IF(ISNUMBER(_xll.BDP($C1693, "DELTA_MID")),_xll.BDP($C1693, "DELTA_MID")," ")</f>
        <v xml:space="preserve"> </v>
      </c>
      <c r="O1693" s="7" t="str">
        <f>IF(ISNUMBER(N1693),_xll.BDP($C1693, "OPT_UNDL_TICKER")," ")</f>
        <v xml:space="preserve"> </v>
      </c>
      <c r="P1693" s="8" t="str">
        <f>IF(ISNUMBER(N1693),_xll.BDP($C1693, "OPT_UNDL_PX")," ")</f>
        <v xml:space="preserve"> </v>
      </c>
      <c r="Q1693" s="7" t="str">
        <f t="shared" si="26"/>
        <v xml:space="preserve"> </v>
      </c>
      <c r="R1693" s="8" t="str">
        <f>IF(ISNUMBER(_xll.BDP($T1693&amp;" Index","DUR_ADJ_OAS_MID")),_xll.BDP($T1693&amp;" Index","DUR_ADJ_OAS_MID"),IF(ISNUMBER(_xll.BDP($T1693&amp;" Govt","DUR_ADJ_OAS_MID")),_xll.BDP($T1693&amp;" Govt","DUR_ADJ_OAS_MID")," "))</f>
        <v xml:space="preserve"> </v>
      </c>
      <c r="S1693" s="7" t="str">
        <f ca="1">IF(AND(A1692="SVOL",C1692="Cash"),                                     SUM(INDIRECT(ADDRESS(ROW()-(COUNTIF(A:A,"SVOL")),COLUMN())):INDIRECT(ADDRESS(ROW()-1,COLUMN()))),                                    IF(AND(A1693="TYA",C1693="Cash"), SUM(INDIRECT(ADDRESS(ROW()-(COUNTIF(A:A,"TYA")-1),COLUMN())):INDIRECT(ADDRESS(ROW()-1,COLUMN()))),                                    IF(AND(A1693="SVOL",ISNUMBER(FIND(" Govt",C1693))),"", IF(AND(A1693="SVOL",ISNUMBER(FIND(" Index",C1693))),J1693,                                    IF(ISNUMBER(N1693),Q1693*N1693,IF(ISNUMBER(R1693),J1693*R1693," "))))))</f>
        <v xml:space="preserve"> </v>
      </c>
      <c r="AB1693" s="8" t="s">
        <v>4222</v>
      </c>
      <c r="AG1693" s="17" t="s">
        <v>6276</v>
      </c>
    </row>
    <row r="1694" spans="1:33" x14ac:dyDescent="0.35">
      <c r="A1694" t="s">
        <v>1560</v>
      </c>
      <c r="B1694" t="s">
        <v>3532</v>
      </c>
      <c r="C1694" t="s">
        <v>3533</v>
      </c>
      <c r="D1694" t="s">
        <v>3534</v>
      </c>
      <c r="E1694" t="s">
        <v>3535</v>
      </c>
      <c r="F1694" t="s">
        <v>3536</v>
      </c>
      <c r="G1694" s="1">
        <v>-5172.3526464442912</v>
      </c>
      <c r="H1694" s="1">
        <v>16.440000000000001</v>
      </c>
      <c r="I1694" s="2">
        <v>-85033.477507544158</v>
      </c>
      <c r="J1694" s="3">
        <v>-5.3845116194969314E-4</v>
      </c>
      <c r="K1694" s="4">
        <v>157922358.63999999</v>
      </c>
      <c r="L1694" s="5">
        <v>6850001</v>
      </c>
      <c r="M1694" s="6">
        <v>23.054355560000001</v>
      </c>
      <c r="N1694" s="7" t="str">
        <f>IF(ISNUMBER(_xll.BDP($C1694, "DELTA_MID")),_xll.BDP($C1694, "DELTA_MID")," ")</f>
        <v xml:space="preserve"> </v>
      </c>
      <c r="O1694" s="7" t="str">
        <f>IF(ISNUMBER(N1694),_xll.BDP($C1694, "OPT_UNDL_TICKER")," ")</f>
        <v xml:space="preserve"> </v>
      </c>
      <c r="P1694" s="8" t="str">
        <f>IF(ISNUMBER(N1694),_xll.BDP($C1694, "OPT_UNDL_PX")," ")</f>
        <v xml:space="preserve"> </v>
      </c>
      <c r="Q1694" s="7" t="str">
        <f t="shared" si="26"/>
        <v xml:space="preserve"> </v>
      </c>
      <c r="R1694" s="8" t="str">
        <f>IF(ISNUMBER(_xll.BDP($T1694&amp;" Index","DUR_ADJ_OAS_MID")),_xll.BDP($T1694&amp;" Index","DUR_ADJ_OAS_MID"),IF(ISNUMBER(_xll.BDP($T1694&amp;" Govt","DUR_ADJ_OAS_MID")),_xll.BDP($T1694&amp;" Govt","DUR_ADJ_OAS_MID")," "))</f>
        <v xml:space="preserve"> </v>
      </c>
      <c r="S1694" s="7" t="str">
        <f ca="1">IF(AND(A1693="SVOL",C1693="Cash"),                                     SUM(INDIRECT(ADDRESS(ROW()-(COUNTIF(A:A,"SVOL")),COLUMN())):INDIRECT(ADDRESS(ROW()-1,COLUMN()))),                                    IF(AND(A1694="TYA",C1694="Cash"), SUM(INDIRECT(ADDRESS(ROW()-(COUNTIF(A:A,"TYA")-1),COLUMN())):INDIRECT(ADDRESS(ROW()-1,COLUMN()))),                                    IF(AND(A1694="SVOL",ISNUMBER(FIND(" Govt",C1694))),"", IF(AND(A1694="SVOL",ISNUMBER(FIND(" Index",C1694))),J1694,                                    IF(ISNUMBER(N1694),Q1694*N1694,IF(ISNUMBER(R1694),J1694*R1694," "))))))</f>
        <v xml:space="preserve"> </v>
      </c>
      <c r="AB1694" s="8" t="s">
        <v>4222</v>
      </c>
      <c r="AG1694" s="17" t="s">
        <v>6276</v>
      </c>
    </row>
    <row r="1695" spans="1:33" x14ac:dyDescent="0.35">
      <c r="A1695" t="s">
        <v>1560</v>
      </c>
      <c r="B1695" t="s">
        <v>3537</v>
      </c>
      <c r="C1695" t="s">
        <v>3538</v>
      </c>
      <c r="D1695" t="s">
        <v>3539</v>
      </c>
      <c r="E1695" t="s">
        <v>3540</v>
      </c>
      <c r="F1695" t="s">
        <v>3541</v>
      </c>
      <c r="G1695" s="1">
        <v>-41019.266345038937</v>
      </c>
      <c r="H1695" s="1">
        <v>35.25</v>
      </c>
      <c r="I1695" s="2">
        <v>-1445929.138662623</v>
      </c>
      <c r="J1695" s="3">
        <v>-9.1559494875501739E-3</v>
      </c>
      <c r="K1695" s="4">
        <v>157922358.63999999</v>
      </c>
      <c r="L1695" s="5">
        <v>6850001</v>
      </c>
      <c r="M1695" s="6">
        <v>23.054355560000001</v>
      </c>
      <c r="N1695" s="7" t="str">
        <f>IF(ISNUMBER(_xll.BDP($C1695, "DELTA_MID")),_xll.BDP($C1695, "DELTA_MID")," ")</f>
        <v xml:space="preserve"> </v>
      </c>
      <c r="O1695" s="7" t="str">
        <f>IF(ISNUMBER(N1695),_xll.BDP($C1695, "OPT_UNDL_TICKER")," ")</f>
        <v xml:space="preserve"> </v>
      </c>
      <c r="P1695" s="8" t="str">
        <f>IF(ISNUMBER(N1695),_xll.BDP($C1695, "OPT_UNDL_PX")," ")</f>
        <v xml:space="preserve"> </v>
      </c>
      <c r="Q1695" s="7" t="str">
        <f t="shared" si="26"/>
        <v xml:space="preserve"> </v>
      </c>
      <c r="R1695" s="8" t="str">
        <f>IF(ISNUMBER(_xll.BDP($T1695&amp;" Index","DUR_ADJ_OAS_MID")),_xll.BDP($T1695&amp;" Index","DUR_ADJ_OAS_MID"),IF(ISNUMBER(_xll.BDP($T1695&amp;" Govt","DUR_ADJ_OAS_MID")),_xll.BDP($T1695&amp;" Govt","DUR_ADJ_OAS_MID")," "))</f>
        <v xml:space="preserve"> </v>
      </c>
      <c r="S1695" s="7" t="str">
        <f ca="1">IF(AND(A1694="SVOL",C1694="Cash"),                                     SUM(INDIRECT(ADDRESS(ROW()-(COUNTIF(A:A,"SVOL")),COLUMN())):INDIRECT(ADDRESS(ROW()-1,COLUMN()))),                                    IF(AND(A1695="TYA",C1695="Cash"), SUM(INDIRECT(ADDRESS(ROW()-(COUNTIF(A:A,"TYA")-1),COLUMN())):INDIRECT(ADDRESS(ROW()-1,COLUMN()))),                                    IF(AND(A1695="SVOL",ISNUMBER(FIND(" Govt",C1695))),"", IF(AND(A1695="SVOL",ISNUMBER(FIND(" Index",C1695))),J1695,                                    IF(ISNUMBER(N1695),Q1695*N1695,IF(ISNUMBER(R1695),J1695*R1695," "))))))</f>
        <v xml:space="preserve"> </v>
      </c>
      <c r="AB1695" s="8" t="s">
        <v>4222</v>
      </c>
      <c r="AG1695" s="17" t="s">
        <v>6276</v>
      </c>
    </row>
    <row r="1696" spans="1:33" x14ac:dyDescent="0.35">
      <c r="A1696" t="s">
        <v>1560</v>
      </c>
      <c r="B1696" t="s">
        <v>3542</v>
      </c>
      <c r="C1696" t="s">
        <v>3543</v>
      </c>
      <c r="D1696" t="s">
        <v>3544</v>
      </c>
      <c r="E1696" t="s">
        <v>3545</v>
      </c>
      <c r="F1696" t="s">
        <v>3546</v>
      </c>
      <c r="G1696" s="1">
        <v>-1290.693258237302</v>
      </c>
      <c r="H1696" s="1">
        <v>68.78</v>
      </c>
      <c r="I1696" s="2">
        <v>-88773.882301561665</v>
      </c>
      <c r="J1696" s="3">
        <v>-5.621362488888019E-4</v>
      </c>
      <c r="K1696" s="4">
        <v>157922358.63999999</v>
      </c>
      <c r="L1696" s="5">
        <v>6850001</v>
      </c>
      <c r="M1696" s="6">
        <v>23.054355560000001</v>
      </c>
      <c r="N1696" s="7" t="str">
        <f>IF(ISNUMBER(_xll.BDP($C1696, "DELTA_MID")),_xll.BDP($C1696, "DELTA_MID")," ")</f>
        <v xml:space="preserve"> </v>
      </c>
      <c r="O1696" s="7" t="str">
        <f>IF(ISNUMBER(N1696),_xll.BDP($C1696, "OPT_UNDL_TICKER")," ")</f>
        <v xml:space="preserve"> </v>
      </c>
      <c r="P1696" s="8" t="str">
        <f>IF(ISNUMBER(N1696),_xll.BDP($C1696, "OPT_UNDL_PX")," ")</f>
        <v xml:space="preserve"> </v>
      </c>
      <c r="Q1696" s="7" t="str">
        <f t="shared" si="26"/>
        <v xml:space="preserve"> </v>
      </c>
      <c r="R1696" s="8" t="str">
        <f>IF(ISNUMBER(_xll.BDP($T1696&amp;" Index","DUR_ADJ_OAS_MID")),_xll.BDP($T1696&amp;" Index","DUR_ADJ_OAS_MID"),IF(ISNUMBER(_xll.BDP($T1696&amp;" Govt","DUR_ADJ_OAS_MID")),_xll.BDP($T1696&amp;" Govt","DUR_ADJ_OAS_MID")," "))</f>
        <v xml:space="preserve"> </v>
      </c>
      <c r="S1696" s="7" t="str">
        <f ca="1">IF(AND(A1695="SVOL",C1695="Cash"),                                     SUM(INDIRECT(ADDRESS(ROW()-(COUNTIF(A:A,"SVOL")),COLUMN())):INDIRECT(ADDRESS(ROW()-1,COLUMN()))),                                    IF(AND(A1696="TYA",C1696="Cash"), SUM(INDIRECT(ADDRESS(ROW()-(COUNTIF(A:A,"TYA")-1),COLUMN())):INDIRECT(ADDRESS(ROW()-1,COLUMN()))),                                    IF(AND(A1696="SVOL",ISNUMBER(FIND(" Govt",C1696))),"", IF(AND(A1696="SVOL",ISNUMBER(FIND(" Index",C1696))),J1696,                                    IF(ISNUMBER(N1696),Q1696*N1696,IF(ISNUMBER(R1696),J1696*R1696," "))))))</f>
        <v xml:space="preserve"> </v>
      </c>
      <c r="AB1696" s="8" t="s">
        <v>4222</v>
      </c>
      <c r="AG1696" s="17" t="s">
        <v>6276</v>
      </c>
    </row>
    <row r="1697" spans="1:33" x14ac:dyDescent="0.35">
      <c r="A1697" t="s">
        <v>1560</v>
      </c>
      <c r="B1697" t="s">
        <v>3547</v>
      </c>
      <c r="C1697" t="s">
        <v>3548</v>
      </c>
      <c r="D1697" t="s">
        <v>3549</v>
      </c>
      <c r="E1697" t="s">
        <v>3550</v>
      </c>
      <c r="F1697" t="s">
        <v>3551</v>
      </c>
      <c r="G1697" s="1">
        <v>-47679.652287719211</v>
      </c>
      <c r="H1697" s="1">
        <v>18.84</v>
      </c>
      <c r="I1697" s="2">
        <v>-898284.64910062996</v>
      </c>
      <c r="J1697" s="3">
        <v>-5.6881410386502703E-3</v>
      </c>
      <c r="K1697" s="4">
        <v>157922358.63999999</v>
      </c>
      <c r="L1697" s="5">
        <v>6850001</v>
      </c>
      <c r="M1697" s="6">
        <v>23.054355560000001</v>
      </c>
      <c r="N1697" s="7" t="str">
        <f>IF(ISNUMBER(_xll.BDP($C1697, "DELTA_MID")),_xll.BDP($C1697, "DELTA_MID")," ")</f>
        <v xml:space="preserve"> </v>
      </c>
      <c r="O1697" s="7" t="str">
        <f>IF(ISNUMBER(N1697),_xll.BDP($C1697, "OPT_UNDL_TICKER")," ")</f>
        <v xml:space="preserve"> </v>
      </c>
      <c r="P1697" s="8" t="str">
        <f>IF(ISNUMBER(N1697),_xll.BDP($C1697, "OPT_UNDL_PX")," ")</f>
        <v xml:space="preserve"> </v>
      </c>
      <c r="Q1697" s="7" t="str">
        <f t="shared" si="26"/>
        <v xml:space="preserve"> </v>
      </c>
      <c r="R1697" s="8" t="str">
        <f>IF(ISNUMBER(_xll.BDP($T1697&amp;" Index","DUR_ADJ_OAS_MID")),_xll.BDP($T1697&amp;" Index","DUR_ADJ_OAS_MID"),IF(ISNUMBER(_xll.BDP($T1697&amp;" Govt","DUR_ADJ_OAS_MID")),_xll.BDP($T1697&amp;" Govt","DUR_ADJ_OAS_MID")," "))</f>
        <v xml:space="preserve"> </v>
      </c>
      <c r="S1697" s="7" t="str">
        <f ca="1">IF(AND(A1696="SVOL",C1696="Cash"),                                     SUM(INDIRECT(ADDRESS(ROW()-(COUNTIF(A:A,"SVOL")),COLUMN())):INDIRECT(ADDRESS(ROW()-1,COLUMN()))),                                    IF(AND(A1697="TYA",C1697="Cash"), SUM(INDIRECT(ADDRESS(ROW()-(COUNTIF(A:A,"TYA")-1),COLUMN())):INDIRECT(ADDRESS(ROW()-1,COLUMN()))),                                    IF(AND(A1697="SVOL",ISNUMBER(FIND(" Govt",C1697))),"", IF(AND(A1697="SVOL",ISNUMBER(FIND(" Index",C1697))),J1697,                                    IF(ISNUMBER(N1697),Q1697*N1697,IF(ISNUMBER(R1697),J1697*R1697," "))))))</f>
        <v xml:space="preserve"> </v>
      </c>
      <c r="AB1697" s="8" t="s">
        <v>4222</v>
      </c>
      <c r="AG1697" s="17" t="s">
        <v>6276</v>
      </c>
    </row>
    <row r="1698" spans="1:33" x14ac:dyDescent="0.35">
      <c r="A1698" t="s">
        <v>1560</v>
      </c>
      <c r="B1698" t="s">
        <v>3552</v>
      </c>
      <c r="C1698" t="s">
        <v>3553</v>
      </c>
      <c r="D1698" t="s">
        <v>3554</v>
      </c>
      <c r="E1698" t="s">
        <v>3555</v>
      </c>
      <c r="F1698" t="s">
        <v>3556</v>
      </c>
      <c r="G1698" s="1">
        <v>-721.66421662946641</v>
      </c>
      <c r="H1698" s="1">
        <v>314.20999999999998</v>
      </c>
      <c r="I1698" s="2">
        <v>-226754.11350714459</v>
      </c>
      <c r="J1698" s="3">
        <v>-1.4358581993070001E-3</v>
      </c>
      <c r="K1698" s="4">
        <v>157922358.63999999</v>
      </c>
      <c r="L1698" s="5">
        <v>6850001</v>
      </c>
      <c r="M1698" s="6">
        <v>23.054355560000001</v>
      </c>
      <c r="N1698" s="7" t="str">
        <f>IF(ISNUMBER(_xll.BDP($C1698, "DELTA_MID")),_xll.BDP($C1698, "DELTA_MID")," ")</f>
        <v xml:space="preserve"> </v>
      </c>
      <c r="O1698" s="7" t="str">
        <f>IF(ISNUMBER(N1698),_xll.BDP($C1698, "OPT_UNDL_TICKER")," ")</f>
        <v xml:space="preserve"> </v>
      </c>
      <c r="P1698" s="8" t="str">
        <f>IF(ISNUMBER(N1698),_xll.BDP($C1698, "OPT_UNDL_PX")," ")</f>
        <v xml:space="preserve"> </v>
      </c>
      <c r="Q1698" s="7" t="str">
        <f t="shared" si="26"/>
        <v xml:space="preserve"> </v>
      </c>
      <c r="R1698" s="8" t="str">
        <f>IF(ISNUMBER(_xll.BDP($T1698&amp;" Index","DUR_ADJ_OAS_MID")),_xll.BDP($T1698&amp;" Index","DUR_ADJ_OAS_MID"),IF(ISNUMBER(_xll.BDP($T1698&amp;" Govt","DUR_ADJ_OAS_MID")),_xll.BDP($T1698&amp;" Govt","DUR_ADJ_OAS_MID")," "))</f>
        <v xml:space="preserve"> </v>
      </c>
      <c r="S1698" s="7" t="str">
        <f ca="1">IF(AND(A1697="SVOL",C1697="Cash"),                                     SUM(INDIRECT(ADDRESS(ROW()-(COUNTIF(A:A,"SVOL")),COLUMN())):INDIRECT(ADDRESS(ROW()-1,COLUMN()))),                                    IF(AND(A1698="TYA",C1698="Cash"), SUM(INDIRECT(ADDRESS(ROW()-(COUNTIF(A:A,"TYA")-1),COLUMN())):INDIRECT(ADDRESS(ROW()-1,COLUMN()))),                                    IF(AND(A1698="SVOL",ISNUMBER(FIND(" Govt",C1698))),"", IF(AND(A1698="SVOL",ISNUMBER(FIND(" Index",C1698))),J1698,                                    IF(ISNUMBER(N1698),Q1698*N1698,IF(ISNUMBER(R1698),J1698*R1698," "))))))</f>
        <v xml:space="preserve"> </v>
      </c>
      <c r="AB1698" s="8" t="s">
        <v>4222</v>
      </c>
      <c r="AG1698" s="17" t="s">
        <v>6276</v>
      </c>
    </row>
    <row r="1699" spans="1:33" x14ac:dyDescent="0.35">
      <c r="A1699" t="s">
        <v>1560</v>
      </c>
      <c r="B1699" t="s">
        <v>3557</v>
      </c>
      <c r="C1699" t="s">
        <v>3558</v>
      </c>
      <c r="D1699" t="s">
        <v>3559</v>
      </c>
      <c r="E1699" t="s">
        <v>3560</v>
      </c>
      <c r="G1699" s="1">
        <v>-81975.307241010334</v>
      </c>
      <c r="H1699" s="1">
        <v>4.1600900000000003</v>
      </c>
      <c r="I1699" s="2">
        <v>-341024.65590025467</v>
      </c>
      <c r="J1699" s="3">
        <v>-2.159445051588008E-3</v>
      </c>
      <c r="K1699" s="4">
        <v>157922358.63999999</v>
      </c>
      <c r="L1699" s="5">
        <v>6850001</v>
      </c>
      <c r="M1699" s="6">
        <v>23.054355560000001</v>
      </c>
      <c r="N1699" s="7" t="str">
        <f>IF(ISNUMBER(_xll.BDP($C1699, "DELTA_MID")),_xll.BDP($C1699, "DELTA_MID")," ")</f>
        <v xml:space="preserve"> </v>
      </c>
      <c r="O1699" s="7" t="str">
        <f>IF(ISNUMBER(N1699),_xll.BDP($C1699, "OPT_UNDL_TICKER")," ")</f>
        <v xml:space="preserve"> </v>
      </c>
      <c r="P1699" s="8" t="str">
        <f>IF(ISNUMBER(N1699),_xll.BDP($C1699, "OPT_UNDL_PX")," ")</f>
        <v xml:space="preserve"> </v>
      </c>
      <c r="Q1699" s="7" t="str">
        <f t="shared" si="26"/>
        <v xml:space="preserve"> </v>
      </c>
      <c r="R1699" s="8" t="str">
        <f>IF(ISNUMBER(_xll.BDP($T1699&amp;" Index","DUR_ADJ_OAS_MID")),_xll.BDP($T1699&amp;" Index","DUR_ADJ_OAS_MID"),IF(ISNUMBER(_xll.BDP($T1699&amp;" Govt","DUR_ADJ_OAS_MID")),_xll.BDP($T1699&amp;" Govt","DUR_ADJ_OAS_MID")," "))</f>
        <v xml:space="preserve"> </v>
      </c>
      <c r="S1699" s="7" t="str">
        <f ca="1">IF(AND(A1698="SVOL",C1698="Cash"),                                     SUM(INDIRECT(ADDRESS(ROW()-(COUNTIF(A:A,"SVOL")),COLUMN())):INDIRECT(ADDRESS(ROW()-1,COLUMN()))),                                    IF(AND(A1699="TYA",C1699="Cash"), SUM(INDIRECT(ADDRESS(ROW()-(COUNTIF(A:A,"TYA")-1),COLUMN())):INDIRECT(ADDRESS(ROW()-1,COLUMN()))),                                    IF(AND(A1699="SVOL",ISNUMBER(FIND(" Govt",C1699))),"", IF(AND(A1699="SVOL",ISNUMBER(FIND(" Index",C1699))),J1699,                                    IF(ISNUMBER(N1699),Q1699*N1699,IF(ISNUMBER(R1699),J1699*R1699," "))))))</f>
        <v xml:space="preserve"> </v>
      </c>
      <c r="AB1699" s="8" t="s">
        <v>4222</v>
      </c>
      <c r="AG1699" s="17" t="s">
        <v>6276</v>
      </c>
    </row>
    <row r="1700" spans="1:33" x14ac:dyDescent="0.35">
      <c r="A1700" t="s">
        <v>1560</v>
      </c>
      <c r="B1700" t="s">
        <v>3561</v>
      </c>
      <c r="C1700" t="s">
        <v>3562</v>
      </c>
      <c r="D1700" t="s">
        <v>3563</v>
      </c>
      <c r="E1700" t="s">
        <v>3564</v>
      </c>
      <c r="G1700" s="1">
        <v>-11781.00867625112</v>
      </c>
      <c r="H1700" s="1">
        <v>12.295557499999999</v>
      </c>
      <c r="I1700" s="2">
        <v>-144854.0695868445</v>
      </c>
      <c r="J1700" s="3">
        <v>-9.1724864569084894E-4</v>
      </c>
      <c r="K1700" s="4">
        <v>157922358.63999999</v>
      </c>
      <c r="L1700" s="5">
        <v>6850001</v>
      </c>
      <c r="M1700" s="6">
        <v>23.054355560000001</v>
      </c>
      <c r="N1700" s="7" t="str">
        <f>IF(ISNUMBER(_xll.BDP($C1700, "DELTA_MID")),_xll.BDP($C1700, "DELTA_MID")," ")</f>
        <v xml:space="preserve"> </v>
      </c>
      <c r="O1700" s="7" t="str">
        <f>IF(ISNUMBER(N1700),_xll.BDP($C1700, "OPT_UNDL_TICKER")," ")</f>
        <v xml:space="preserve"> </v>
      </c>
      <c r="P1700" s="8" t="str">
        <f>IF(ISNUMBER(N1700),_xll.BDP($C1700, "OPT_UNDL_PX")," ")</f>
        <v xml:space="preserve"> </v>
      </c>
      <c r="Q1700" s="7" t="str">
        <f t="shared" si="26"/>
        <v xml:space="preserve"> </v>
      </c>
      <c r="R1700" s="8" t="str">
        <f>IF(ISNUMBER(_xll.BDP($T1700&amp;" Index","DUR_ADJ_OAS_MID")),_xll.BDP($T1700&amp;" Index","DUR_ADJ_OAS_MID"),IF(ISNUMBER(_xll.BDP($T1700&amp;" Govt","DUR_ADJ_OAS_MID")),_xll.BDP($T1700&amp;" Govt","DUR_ADJ_OAS_MID")," "))</f>
        <v xml:space="preserve"> </v>
      </c>
      <c r="S1700" s="7" t="str">
        <f ca="1">IF(AND(A1699="SVOL",C1699="Cash"),                                     SUM(INDIRECT(ADDRESS(ROW()-(COUNTIF(A:A,"SVOL")),COLUMN())):INDIRECT(ADDRESS(ROW()-1,COLUMN()))),                                    IF(AND(A1700="TYA",C1700="Cash"), SUM(INDIRECT(ADDRESS(ROW()-(COUNTIF(A:A,"TYA")-1),COLUMN())):INDIRECT(ADDRESS(ROW()-1,COLUMN()))),                                    IF(AND(A1700="SVOL",ISNUMBER(FIND(" Govt",C1700))),"", IF(AND(A1700="SVOL",ISNUMBER(FIND(" Index",C1700))),J1700,                                    IF(ISNUMBER(N1700),Q1700*N1700,IF(ISNUMBER(R1700),J1700*R1700," "))))))</f>
        <v xml:space="preserve"> </v>
      </c>
      <c r="AB1700" s="8" t="s">
        <v>4222</v>
      </c>
      <c r="AG1700" s="17" t="s">
        <v>6276</v>
      </c>
    </row>
    <row r="1701" spans="1:33" x14ac:dyDescent="0.35">
      <c r="A1701" t="s">
        <v>1560</v>
      </c>
      <c r="B1701" t="s">
        <v>3565</v>
      </c>
      <c r="C1701" t="s">
        <v>3566</v>
      </c>
      <c r="D1701" t="s">
        <v>3567</v>
      </c>
      <c r="E1701" t="s">
        <v>3568</v>
      </c>
      <c r="F1701" t="s">
        <v>3569</v>
      </c>
      <c r="G1701" s="1">
        <v>-1334.7594803146769</v>
      </c>
      <c r="H1701" s="1">
        <v>124.68</v>
      </c>
      <c r="I1701" s="2">
        <v>-166417.8120056339</v>
      </c>
      <c r="J1701" s="3">
        <v>-1.053795127167523E-3</v>
      </c>
      <c r="K1701" s="4">
        <v>157922358.63999999</v>
      </c>
      <c r="L1701" s="5">
        <v>6850001</v>
      </c>
      <c r="M1701" s="6">
        <v>23.054355560000001</v>
      </c>
      <c r="N1701" s="7" t="str">
        <f>IF(ISNUMBER(_xll.BDP($C1701, "DELTA_MID")),_xll.BDP($C1701, "DELTA_MID")," ")</f>
        <v xml:space="preserve"> </v>
      </c>
      <c r="O1701" s="7" t="str">
        <f>IF(ISNUMBER(N1701),_xll.BDP($C1701, "OPT_UNDL_TICKER")," ")</f>
        <v xml:space="preserve"> </v>
      </c>
      <c r="P1701" s="8" t="str">
        <f>IF(ISNUMBER(N1701),_xll.BDP($C1701, "OPT_UNDL_PX")," ")</f>
        <v xml:space="preserve"> </v>
      </c>
      <c r="Q1701" s="7" t="str">
        <f t="shared" si="26"/>
        <v xml:space="preserve"> </v>
      </c>
      <c r="R1701" s="8" t="str">
        <f>IF(ISNUMBER(_xll.BDP($T1701&amp;" Index","DUR_ADJ_OAS_MID")),_xll.BDP($T1701&amp;" Index","DUR_ADJ_OAS_MID"),IF(ISNUMBER(_xll.BDP($T1701&amp;" Govt","DUR_ADJ_OAS_MID")),_xll.BDP($T1701&amp;" Govt","DUR_ADJ_OAS_MID")," "))</f>
        <v xml:space="preserve"> </v>
      </c>
      <c r="S1701" s="7" t="str">
        <f ca="1">IF(AND(A1700="SVOL",C1700="Cash"),                                     SUM(INDIRECT(ADDRESS(ROW()-(COUNTIF(A:A,"SVOL")),COLUMN())):INDIRECT(ADDRESS(ROW()-1,COLUMN()))),                                    IF(AND(A1701="TYA",C1701="Cash"), SUM(INDIRECT(ADDRESS(ROW()-(COUNTIF(A:A,"TYA")-1),COLUMN())):INDIRECT(ADDRESS(ROW()-1,COLUMN()))),                                    IF(AND(A1701="SVOL",ISNUMBER(FIND(" Govt",C1701))),"", IF(AND(A1701="SVOL",ISNUMBER(FIND(" Index",C1701))),J1701,                                    IF(ISNUMBER(N1701),Q1701*N1701,IF(ISNUMBER(R1701),J1701*R1701," "))))))</f>
        <v xml:space="preserve"> </v>
      </c>
      <c r="AB1701" s="8" t="s">
        <v>4222</v>
      </c>
      <c r="AG1701" s="17" t="s">
        <v>6276</v>
      </c>
    </row>
    <row r="1702" spans="1:33" x14ac:dyDescent="0.35">
      <c r="A1702" t="s">
        <v>1560</v>
      </c>
      <c r="B1702" t="s">
        <v>3570</v>
      </c>
      <c r="C1702" t="s">
        <v>3571</v>
      </c>
      <c r="D1702" t="s">
        <v>3572</v>
      </c>
      <c r="E1702" t="s">
        <v>3573</v>
      </c>
      <c r="G1702" s="1">
        <v>-19445.338113215919</v>
      </c>
      <c r="H1702" s="1">
        <v>10.76796</v>
      </c>
      <c r="I1702" s="2">
        <v>-209386.62298958449</v>
      </c>
      <c r="J1702" s="3">
        <v>-1.325883331485078E-3</v>
      </c>
      <c r="K1702" s="4">
        <v>157922358.63999999</v>
      </c>
      <c r="L1702" s="5">
        <v>6850001</v>
      </c>
      <c r="M1702" s="6">
        <v>23.054355560000001</v>
      </c>
      <c r="N1702" s="7" t="str">
        <f>IF(ISNUMBER(_xll.BDP($C1702, "DELTA_MID")),_xll.BDP($C1702, "DELTA_MID")," ")</f>
        <v xml:space="preserve"> </v>
      </c>
      <c r="O1702" s="7" t="str">
        <f>IF(ISNUMBER(N1702),_xll.BDP($C1702, "OPT_UNDL_TICKER")," ")</f>
        <v xml:space="preserve"> </v>
      </c>
      <c r="P1702" s="8" t="str">
        <f>IF(ISNUMBER(N1702),_xll.BDP($C1702, "OPT_UNDL_PX")," ")</f>
        <v xml:space="preserve"> </v>
      </c>
      <c r="Q1702" s="7" t="str">
        <f t="shared" si="26"/>
        <v xml:space="preserve"> </v>
      </c>
      <c r="R1702" s="8" t="str">
        <f>IF(ISNUMBER(_xll.BDP($T1702&amp;" Index","DUR_ADJ_OAS_MID")),_xll.BDP($T1702&amp;" Index","DUR_ADJ_OAS_MID"),IF(ISNUMBER(_xll.BDP($T1702&amp;" Govt","DUR_ADJ_OAS_MID")),_xll.BDP($T1702&amp;" Govt","DUR_ADJ_OAS_MID")," "))</f>
        <v xml:space="preserve"> </v>
      </c>
      <c r="S1702" s="7" t="str">
        <f ca="1">IF(AND(A1701="SVOL",C1701="Cash"),                                     SUM(INDIRECT(ADDRESS(ROW()-(COUNTIF(A:A,"SVOL")),COLUMN())):INDIRECT(ADDRESS(ROW()-1,COLUMN()))),                                    IF(AND(A1702="TYA",C1702="Cash"), SUM(INDIRECT(ADDRESS(ROW()-(COUNTIF(A:A,"TYA")-1),COLUMN())):INDIRECT(ADDRESS(ROW()-1,COLUMN()))),                                    IF(AND(A1702="SVOL",ISNUMBER(FIND(" Govt",C1702))),"", IF(AND(A1702="SVOL",ISNUMBER(FIND(" Index",C1702))),J1702,                                    IF(ISNUMBER(N1702),Q1702*N1702,IF(ISNUMBER(R1702),J1702*R1702," "))))))</f>
        <v xml:space="preserve"> </v>
      </c>
      <c r="AB1702" s="8" t="s">
        <v>4222</v>
      </c>
      <c r="AG1702" s="17" t="s">
        <v>6276</v>
      </c>
    </row>
    <row r="1703" spans="1:33" x14ac:dyDescent="0.35">
      <c r="A1703" t="s">
        <v>1560</v>
      </c>
      <c r="B1703" t="s">
        <v>3574</v>
      </c>
      <c r="C1703" t="s">
        <v>3575</v>
      </c>
      <c r="D1703" t="s">
        <v>3576</v>
      </c>
      <c r="E1703" t="s">
        <v>3577</v>
      </c>
      <c r="G1703" s="1">
        <v>-1719.221301917278</v>
      </c>
      <c r="H1703" s="1">
        <v>121.887325</v>
      </c>
      <c r="I1703" s="2">
        <v>-209551.2855737143</v>
      </c>
      <c r="J1703" s="3">
        <v>-1.326926012113381E-3</v>
      </c>
      <c r="K1703" s="4">
        <v>157922358.63999999</v>
      </c>
      <c r="L1703" s="5">
        <v>6850001</v>
      </c>
      <c r="M1703" s="6">
        <v>23.054355560000001</v>
      </c>
      <c r="N1703" s="7" t="str">
        <f>IF(ISNUMBER(_xll.BDP($C1703, "DELTA_MID")),_xll.BDP($C1703, "DELTA_MID")," ")</f>
        <v xml:space="preserve"> </v>
      </c>
      <c r="O1703" s="7" t="str">
        <f>IF(ISNUMBER(N1703),_xll.BDP($C1703, "OPT_UNDL_TICKER")," ")</f>
        <v xml:space="preserve"> </v>
      </c>
      <c r="P1703" s="8" t="str">
        <f>IF(ISNUMBER(N1703),_xll.BDP($C1703, "OPT_UNDL_PX")," ")</f>
        <v xml:space="preserve"> </v>
      </c>
      <c r="Q1703" s="7" t="str">
        <f t="shared" si="26"/>
        <v xml:space="preserve"> </v>
      </c>
      <c r="R1703" s="8" t="str">
        <f>IF(ISNUMBER(_xll.BDP($T1703&amp;" Index","DUR_ADJ_OAS_MID")),_xll.BDP($T1703&amp;" Index","DUR_ADJ_OAS_MID"),IF(ISNUMBER(_xll.BDP($T1703&amp;" Govt","DUR_ADJ_OAS_MID")),_xll.BDP($T1703&amp;" Govt","DUR_ADJ_OAS_MID")," "))</f>
        <v xml:space="preserve"> </v>
      </c>
      <c r="S1703" s="7" t="str">
        <f ca="1">IF(AND(A1702="SVOL",C1702="Cash"),                                     SUM(INDIRECT(ADDRESS(ROW()-(COUNTIF(A:A,"SVOL")),COLUMN())):INDIRECT(ADDRESS(ROW()-1,COLUMN()))),                                    IF(AND(A1703="TYA",C1703="Cash"), SUM(INDIRECT(ADDRESS(ROW()-(COUNTIF(A:A,"TYA")-1),COLUMN())):INDIRECT(ADDRESS(ROW()-1,COLUMN()))),                                    IF(AND(A1703="SVOL",ISNUMBER(FIND(" Govt",C1703))),"", IF(AND(A1703="SVOL",ISNUMBER(FIND(" Index",C1703))),J1703,                                    IF(ISNUMBER(N1703),Q1703*N1703,IF(ISNUMBER(R1703),J1703*R1703," "))))))</f>
        <v xml:space="preserve"> </v>
      </c>
      <c r="AB1703" s="8" t="s">
        <v>4222</v>
      </c>
      <c r="AG1703" s="17" t="s">
        <v>6276</v>
      </c>
    </row>
    <row r="1704" spans="1:33" x14ac:dyDescent="0.35">
      <c r="A1704" t="s">
        <v>1560</v>
      </c>
      <c r="B1704" t="s">
        <v>3578</v>
      </c>
      <c r="C1704" t="s">
        <v>3579</v>
      </c>
      <c r="D1704" t="s">
        <v>3580</v>
      </c>
      <c r="E1704" t="s">
        <v>3581</v>
      </c>
      <c r="F1704" t="s">
        <v>3582</v>
      </c>
      <c r="G1704" s="1">
        <v>-958.59999040781338</v>
      </c>
      <c r="H1704" s="1">
        <v>232.94</v>
      </c>
      <c r="I1704" s="2">
        <v>-223296.28176559601</v>
      </c>
      <c r="J1704" s="3">
        <v>-1.413962428680682E-3</v>
      </c>
      <c r="K1704" s="4">
        <v>157922358.63999999</v>
      </c>
      <c r="L1704" s="5">
        <v>6850001</v>
      </c>
      <c r="M1704" s="6">
        <v>23.054355560000001</v>
      </c>
      <c r="N1704" s="7" t="str">
        <f>IF(ISNUMBER(_xll.BDP($C1704, "DELTA_MID")),_xll.BDP($C1704, "DELTA_MID")," ")</f>
        <v xml:space="preserve"> </v>
      </c>
      <c r="O1704" s="7" t="str">
        <f>IF(ISNUMBER(N1704),_xll.BDP($C1704, "OPT_UNDL_TICKER")," ")</f>
        <v xml:space="preserve"> </v>
      </c>
      <c r="P1704" s="8" t="str">
        <f>IF(ISNUMBER(N1704),_xll.BDP($C1704, "OPT_UNDL_PX")," ")</f>
        <v xml:space="preserve"> </v>
      </c>
      <c r="Q1704" s="7" t="str">
        <f t="shared" si="26"/>
        <v xml:space="preserve"> </v>
      </c>
      <c r="R1704" s="8" t="str">
        <f>IF(ISNUMBER(_xll.BDP($T1704&amp;" Index","DUR_ADJ_OAS_MID")),_xll.BDP($T1704&amp;" Index","DUR_ADJ_OAS_MID"),IF(ISNUMBER(_xll.BDP($T1704&amp;" Govt","DUR_ADJ_OAS_MID")),_xll.BDP($T1704&amp;" Govt","DUR_ADJ_OAS_MID")," "))</f>
        <v xml:space="preserve"> </v>
      </c>
      <c r="S1704" s="7" t="str">
        <f ca="1">IF(AND(A1703="SVOL",C1703="Cash"),                                     SUM(INDIRECT(ADDRESS(ROW()-(COUNTIF(A:A,"SVOL")),COLUMN())):INDIRECT(ADDRESS(ROW()-1,COLUMN()))),                                    IF(AND(A1704="TYA",C1704="Cash"), SUM(INDIRECT(ADDRESS(ROW()-(COUNTIF(A:A,"TYA")-1),COLUMN())):INDIRECT(ADDRESS(ROW()-1,COLUMN()))),                                    IF(AND(A1704="SVOL",ISNUMBER(FIND(" Govt",C1704))),"", IF(AND(A1704="SVOL",ISNUMBER(FIND(" Index",C1704))),J1704,                                    IF(ISNUMBER(N1704),Q1704*N1704,IF(ISNUMBER(R1704),J1704*R1704," "))))))</f>
        <v xml:space="preserve"> </v>
      </c>
      <c r="AB1704" s="8" t="s">
        <v>4222</v>
      </c>
      <c r="AG1704" s="17" t="s">
        <v>6276</v>
      </c>
    </row>
    <row r="1705" spans="1:33" x14ac:dyDescent="0.35">
      <c r="A1705" t="s">
        <v>1560</v>
      </c>
      <c r="B1705" t="s">
        <v>3583</v>
      </c>
      <c r="C1705" t="s">
        <v>3584</v>
      </c>
      <c r="D1705" t="s">
        <v>3585</v>
      </c>
      <c r="E1705" t="s">
        <v>3586</v>
      </c>
      <c r="F1705" t="s">
        <v>3587</v>
      </c>
      <c r="G1705" s="1">
        <v>-6524.9940719497863</v>
      </c>
      <c r="H1705" s="1">
        <v>78.099999999999994</v>
      </c>
      <c r="I1705" s="2">
        <v>-509602.03701927827</v>
      </c>
      <c r="J1705" s="3">
        <v>-3.2269150575503229E-3</v>
      </c>
      <c r="K1705" s="4">
        <v>157922358.63999999</v>
      </c>
      <c r="L1705" s="5">
        <v>6850001</v>
      </c>
      <c r="M1705" s="6">
        <v>23.054355560000001</v>
      </c>
      <c r="N1705" s="7" t="str">
        <f>IF(ISNUMBER(_xll.BDP($C1705, "DELTA_MID")),_xll.BDP($C1705, "DELTA_MID")," ")</f>
        <v xml:space="preserve"> </v>
      </c>
      <c r="O1705" s="7" t="str">
        <f>IF(ISNUMBER(N1705),_xll.BDP($C1705, "OPT_UNDL_TICKER")," ")</f>
        <v xml:space="preserve"> </v>
      </c>
      <c r="P1705" s="8" t="str">
        <f>IF(ISNUMBER(N1705),_xll.BDP($C1705, "OPT_UNDL_PX")," ")</f>
        <v xml:space="preserve"> </v>
      </c>
      <c r="Q1705" s="7" t="str">
        <f t="shared" si="26"/>
        <v xml:space="preserve"> </v>
      </c>
      <c r="R1705" s="8" t="str">
        <f>IF(ISNUMBER(_xll.BDP($T1705&amp;" Index","DUR_ADJ_OAS_MID")),_xll.BDP($T1705&amp;" Index","DUR_ADJ_OAS_MID"),IF(ISNUMBER(_xll.BDP($T1705&amp;" Govt","DUR_ADJ_OAS_MID")),_xll.BDP($T1705&amp;" Govt","DUR_ADJ_OAS_MID")," "))</f>
        <v xml:space="preserve"> </v>
      </c>
      <c r="S1705" s="7" t="str">
        <f ca="1">IF(AND(A1704="SVOL",C1704="Cash"),                                     SUM(INDIRECT(ADDRESS(ROW()-(COUNTIF(A:A,"SVOL")),COLUMN())):INDIRECT(ADDRESS(ROW()-1,COLUMN()))),                                    IF(AND(A1705="TYA",C1705="Cash"), SUM(INDIRECT(ADDRESS(ROW()-(COUNTIF(A:A,"TYA")-1),COLUMN())):INDIRECT(ADDRESS(ROW()-1,COLUMN()))),                                    IF(AND(A1705="SVOL",ISNUMBER(FIND(" Govt",C1705))),"", IF(AND(A1705="SVOL",ISNUMBER(FIND(" Index",C1705))),J1705,                                    IF(ISNUMBER(N1705),Q1705*N1705,IF(ISNUMBER(R1705),J1705*R1705," "))))))</f>
        <v xml:space="preserve"> </v>
      </c>
      <c r="AB1705" s="8" t="s">
        <v>4222</v>
      </c>
      <c r="AG1705" s="17" t="s">
        <v>6276</v>
      </c>
    </row>
    <row r="1706" spans="1:33" x14ac:dyDescent="0.35">
      <c r="A1706" t="s">
        <v>1560</v>
      </c>
      <c r="B1706" t="s">
        <v>3588</v>
      </c>
      <c r="C1706" t="s">
        <v>3589</v>
      </c>
      <c r="D1706" t="s">
        <v>3590</v>
      </c>
      <c r="E1706" t="s">
        <v>3591</v>
      </c>
      <c r="F1706" t="s">
        <v>3592</v>
      </c>
      <c r="G1706" s="1">
        <v>-62441.19804273999</v>
      </c>
      <c r="H1706" s="1">
        <v>13.511039999999999</v>
      </c>
      <c r="I1706" s="2">
        <v>-843645.52440338174</v>
      </c>
      <c r="J1706" s="3">
        <v>-5.3421537752393706E-3</v>
      </c>
      <c r="K1706" s="4">
        <v>157922358.63999999</v>
      </c>
      <c r="L1706" s="5">
        <v>6850001</v>
      </c>
      <c r="M1706" s="6">
        <v>23.054355560000001</v>
      </c>
      <c r="N1706" s="7" t="str">
        <f>IF(ISNUMBER(_xll.BDP($C1706, "DELTA_MID")),_xll.BDP($C1706, "DELTA_MID")," ")</f>
        <v xml:space="preserve"> </v>
      </c>
      <c r="O1706" s="7" t="str">
        <f>IF(ISNUMBER(N1706),_xll.BDP($C1706, "OPT_UNDL_TICKER")," ")</f>
        <v xml:space="preserve"> </v>
      </c>
      <c r="P1706" s="8" t="str">
        <f>IF(ISNUMBER(N1706),_xll.BDP($C1706, "OPT_UNDL_PX")," ")</f>
        <v xml:space="preserve"> </v>
      </c>
      <c r="Q1706" s="7" t="str">
        <f t="shared" si="26"/>
        <v xml:space="preserve"> </v>
      </c>
      <c r="R1706" s="8" t="str">
        <f>IF(ISNUMBER(_xll.BDP($T1706&amp;" Index","DUR_ADJ_OAS_MID")),_xll.BDP($T1706&amp;" Index","DUR_ADJ_OAS_MID"),IF(ISNUMBER(_xll.BDP($T1706&amp;" Govt","DUR_ADJ_OAS_MID")),_xll.BDP($T1706&amp;" Govt","DUR_ADJ_OAS_MID")," "))</f>
        <v xml:space="preserve"> </v>
      </c>
      <c r="S1706" s="7" t="str">
        <f ca="1">IF(AND(A1705="SVOL",C1705="Cash"),                                     SUM(INDIRECT(ADDRESS(ROW()-(COUNTIF(A:A,"SVOL")),COLUMN())):INDIRECT(ADDRESS(ROW()-1,COLUMN()))),                                    IF(AND(A1706="TYA",C1706="Cash"), SUM(INDIRECT(ADDRESS(ROW()-(COUNTIF(A:A,"TYA")-1),COLUMN())):INDIRECT(ADDRESS(ROW()-1,COLUMN()))),                                    IF(AND(A1706="SVOL",ISNUMBER(FIND(" Govt",C1706))),"", IF(AND(A1706="SVOL",ISNUMBER(FIND(" Index",C1706))),J1706,                                    IF(ISNUMBER(N1706),Q1706*N1706,IF(ISNUMBER(R1706),J1706*R1706," "))))))</f>
        <v xml:space="preserve"> </v>
      </c>
      <c r="AB1706" s="8" t="s">
        <v>4222</v>
      </c>
      <c r="AG1706" s="17" t="s">
        <v>6276</v>
      </c>
    </row>
    <row r="1707" spans="1:33" x14ac:dyDescent="0.35">
      <c r="A1707" t="s">
        <v>1560</v>
      </c>
      <c r="B1707" t="s">
        <v>3593</v>
      </c>
      <c r="C1707" t="s">
        <v>3594</v>
      </c>
      <c r="D1707" t="s">
        <v>3595</v>
      </c>
      <c r="E1707" t="s">
        <v>3596</v>
      </c>
      <c r="G1707" s="1">
        <v>-20307.503327773251</v>
      </c>
      <c r="H1707" s="1">
        <v>60.47</v>
      </c>
      <c r="I1707" s="2">
        <v>-1227994.7262304481</v>
      </c>
      <c r="J1707" s="3">
        <v>-7.7759396250519962E-3</v>
      </c>
      <c r="K1707" s="4">
        <v>157922358.63999999</v>
      </c>
      <c r="L1707" s="5">
        <v>6850001</v>
      </c>
      <c r="M1707" s="6">
        <v>23.054355560000001</v>
      </c>
      <c r="N1707" s="7" t="str">
        <f>IF(ISNUMBER(_xll.BDP($C1707, "DELTA_MID")),_xll.BDP($C1707, "DELTA_MID")," ")</f>
        <v xml:space="preserve"> </v>
      </c>
      <c r="O1707" s="7" t="str">
        <f>IF(ISNUMBER(N1707),_xll.BDP($C1707, "OPT_UNDL_TICKER")," ")</f>
        <v xml:space="preserve"> </v>
      </c>
      <c r="P1707" s="8" t="str">
        <f>IF(ISNUMBER(N1707),_xll.BDP($C1707, "OPT_UNDL_PX")," ")</f>
        <v xml:space="preserve"> </v>
      </c>
      <c r="Q1707" s="7" t="str">
        <f t="shared" si="26"/>
        <v xml:space="preserve"> </v>
      </c>
      <c r="R1707" s="8" t="str">
        <f>IF(ISNUMBER(_xll.BDP($T1707&amp;" Index","DUR_ADJ_OAS_MID")),_xll.BDP($T1707&amp;" Index","DUR_ADJ_OAS_MID"),IF(ISNUMBER(_xll.BDP($T1707&amp;" Govt","DUR_ADJ_OAS_MID")),_xll.BDP($T1707&amp;" Govt","DUR_ADJ_OAS_MID")," "))</f>
        <v xml:space="preserve"> </v>
      </c>
      <c r="S1707" s="7" t="str">
        <f ca="1">IF(AND(A1706="SVOL",C1706="Cash"),                                     SUM(INDIRECT(ADDRESS(ROW()-(COUNTIF(A:A,"SVOL")),COLUMN())):INDIRECT(ADDRESS(ROW()-1,COLUMN()))),                                    IF(AND(A1707="TYA",C1707="Cash"), SUM(INDIRECT(ADDRESS(ROW()-(COUNTIF(A:A,"TYA")-1),COLUMN())):INDIRECT(ADDRESS(ROW()-1,COLUMN()))),                                    IF(AND(A1707="SVOL",ISNUMBER(FIND(" Govt",C1707))),"", IF(AND(A1707="SVOL",ISNUMBER(FIND(" Index",C1707))),J1707,                                    IF(ISNUMBER(N1707),Q1707*N1707,IF(ISNUMBER(R1707),J1707*R1707," "))))))</f>
        <v xml:space="preserve"> </v>
      </c>
      <c r="AB1707" s="8" t="s">
        <v>4222</v>
      </c>
      <c r="AG1707" s="17" t="s">
        <v>6276</v>
      </c>
    </row>
    <row r="1708" spans="1:33" x14ac:dyDescent="0.35">
      <c r="A1708" t="s">
        <v>1560</v>
      </c>
      <c r="B1708" t="s">
        <v>3597</v>
      </c>
      <c r="C1708" t="s">
        <v>3598</v>
      </c>
      <c r="D1708" t="s">
        <v>3599</v>
      </c>
      <c r="E1708" t="s">
        <v>3600</v>
      </c>
      <c r="G1708" s="1">
        <v>-3760.3176172692911</v>
      </c>
      <c r="H1708" s="1">
        <v>22.240964999999999</v>
      </c>
      <c r="I1708" s="2">
        <v>-83633.092514569682</v>
      </c>
      <c r="J1708" s="3">
        <v>-5.2958360826676728E-4</v>
      </c>
      <c r="K1708" s="4">
        <v>157922358.63999999</v>
      </c>
      <c r="L1708" s="5">
        <v>6850001</v>
      </c>
      <c r="M1708" s="6">
        <v>23.054355560000001</v>
      </c>
      <c r="N1708" s="7" t="str">
        <f>IF(ISNUMBER(_xll.BDP($C1708, "DELTA_MID")),_xll.BDP($C1708, "DELTA_MID")," ")</f>
        <v xml:space="preserve"> </v>
      </c>
      <c r="O1708" s="7" t="str">
        <f>IF(ISNUMBER(N1708),_xll.BDP($C1708, "OPT_UNDL_TICKER")," ")</f>
        <v xml:space="preserve"> </v>
      </c>
      <c r="P1708" s="8" t="str">
        <f>IF(ISNUMBER(N1708),_xll.BDP($C1708, "OPT_UNDL_PX")," ")</f>
        <v xml:space="preserve"> </v>
      </c>
      <c r="Q1708" s="7" t="str">
        <f t="shared" si="26"/>
        <v xml:space="preserve"> </v>
      </c>
      <c r="R1708" s="8" t="str">
        <f>IF(ISNUMBER(_xll.BDP($T1708&amp;" Index","DUR_ADJ_OAS_MID")),_xll.BDP($T1708&amp;" Index","DUR_ADJ_OAS_MID"),IF(ISNUMBER(_xll.BDP($T1708&amp;" Govt","DUR_ADJ_OAS_MID")),_xll.BDP($T1708&amp;" Govt","DUR_ADJ_OAS_MID")," "))</f>
        <v xml:space="preserve"> </v>
      </c>
      <c r="S1708" s="7" t="str">
        <f ca="1">IF(AND(A1707="SVOL",C1707="Cash"),                                     SUM(INDIRECT(ADDRESS(ROW()-(COUNTIF(A:A,"SVOL")),COLUMN())):INDIRECT(ADDRESS(ROW()-1,COLUMN()))),                                    IF(AND(A1708="TYA",C1708="Cash"), SUM(INDIRECT(ADDRESS(ROW()-(COUNTIF(A:A,"TYA")-1),COLUMN())):INDIRECT(ADDRESS(ROW()-1,COLUMN()))),                                    IF(AND(A1708="SVOL",ISNUMBER(FIND(" Govt",C1708))),"", IF(AND(A1708="SVOL",ISNUMBER(FIND(" Index",C1708))),J1708,                                    IF(ISNUMBER(N1708),Q1708*N1708,IF(ISNUMBER(R1708),J1708*R1708," "))))))</f>
        <v xml:space="preserve"> </v>
      </c>
      <c r="AB1708" s="8" t="s">
        <v>4222</v>
      </c>
      <c r="AG1708" s="17" t="s">
        <v>6276</v>
      </c>
    </row>
    <row r="1709" spans="1:33" x14ac:dyDescent="0.35">
      <c r="A1709" t="s">
        <v>1560</v>
      </c>
      <c r="B1709" t="s">
        <v>3601</v>
      </c>
      <c r="C1709" t="s">
        <v>3602</v>
      </c>
      <c r="D1709" t="s">
        <v>3603</v>
      </c>
      <c r="E1709" t="s">
        <v>3604</v>
      </c>
      <c r="F1709" t="s">
        <v>3605</v>
      </c>
      <c r="G1709" s="1">
        <v>-20965.94209533518</v>
      </c>
      <c r="H1709" s="1">
        <v>6.5012800000000004</v>
      </c>
      <c r="I1709" s="2">
        <v>-136305.46002556069</v>
      </c>
      <c r="J1709" s="3">
        <v>-8.631169215011713E-4</v>
      </c>
      <c r="K1709" s="4">
        <v>157922358.63999999</v>
      </c>
      <c r="L1709" s="5">
        <v>6850001</v>
      </c>
      <c r="M1709" s="6">
        <v>23.054355560000001</v>
      </c>
      <c r="N1709" s="7" t="str">
        <f>IF(ISNUMBER(_xll.BDP($C1709, "DELTA_MID")),_xll.BDP($C1709, "DELTA_MID")," ")</f>
        <v xml:space="preserve"> </v>
      </c>
      <c r="O1709" s="7" t="str">
        <f>IF(ISNUMBER(N1709),_xll.BDP($C1709, "OPT_UNDL_TICKER")," ")</f>
        <v xml:space="preserve"> </v>
      </c>
      <c r="P1709" s="8" t="str">
        <f>IF(ISNUMBER(N1709),_xll.BDP($C1709, "OPT_UNDL_PX")," ")</f>
        <v xml:space="preserve"> </v>
      </c>
      <c r="Q1709" s="7" t="str">
        <f t="shared" si="26"/>
        <v xml:space="preserve"> </v>
      </c>
      <c r="R1709" s="8" t="str">
        <f>IF(ISNUMBER(_xll.BDP($T1709&amp;" Index","DUR_ADJ_OAS_MID")),_xll.BDP($T1709&amp;" Index","DUR_ADJ_OAS_MID"),IF(ISNUMBER(_xll.BDP($T1709&amp;" Govt","DUR_ADJ_OAS_MID")),_xll.BDP($T1709&amp;" Govt","DUR_ADJ_OAS_MID")," "))</f>
        <v xml:space="preserve"> </v>
      </c>
      <c r="S1709" s="7" t="str">
        <f ca="1">IF(AND(A1708="SVOL",C1708="Cash"),                                     SUM(INDIRECT(ADDRESS(ROW()-(COUNTIF(A:A,"SVOL")),COLUMN())):INDIRECT(ADDRESS(ROW()-1,COLUMN()))),                                    IF(AND(A1709="TYA",C1709="Cash"), SUM(INDIRECT(ADDRESS(ROW()-(COUNTIF(A:A,"TYA")-1),COLUMN())):INDIRECT(ADDRESS(ROW()-1,COLUMN()))),                                    IF(AND(A1709="SVOL",ISNUMBER(FIND(" Govt",C1709))),"", IF(AND(A1709="SVOL",ISNUMBER(FIND(" Index",C1709))),J1709,                                    IF(ISNUMBER(N1709),Q1709*N1709,IF(ISNUMBER(R1709),J1709*R1709," "))))))</f>
        <v xml:space="preserve"> </v>
      </c>
      <c r="AB1709" s="8" t="s">
        <v>4222</v>
      </c>
      <c r="AG1709" s="17" t="s">
        <v>6276</v>
      </c>
    </row>
    <row r="1710" spans="1:33" x14ac:dyDescent="0.35">
      <c r="A1710" t="s">
        <v>1560</v>
      </c>
      <c r="B1710" t="s">
        <v>3606</v>
      </c>
      <c r="C1710" t="s">
        <v>3607</v>
      </c>
      <c r="D1710" t="s">
        <v>3608</v>
      </c>
      <c r="E1710" t="s">
        <v>3609</v>
      </c>
      <c r="F1710" t="s">
        <v>3610</v>
      </c>
      <c r="G1710" s="1">
        <v>-22377.97712451018</v>
      </c>
      <c r="H1710" s="1">
        <v>56.98</v>
      </c>
      <c r="I1710" s="2">
        <v>-1275097.13655459</v>
      </c>
      <c r="J1710" s="3">
        <v>-8.0742027128742622E-3</v>
      </c>
      <c r="K1710" s="4">
        <v>157922358.63999999</v>
      </c>
      <c r="L1710" s="5">
        <v>6850001</v>
      </c>
      <c r="M1710" s="6">
        <v>23.054355560000001</v>
      </c>
      <c r="N1710" s="7" t="str">
        <f>IF(ISNUMBER(_xll.BDP($C1710, "DELTA_MID")),_xll.BDP($C1710, "DELTA_MID")," ")</f>
        <v xml:space="preserve"> </v>
      </c>
      <c r="O1710" s="7" t="str">
        <f>IF(ISNUMBER(N1710),_xll.BDP($C1710, "OPT_UNDL_TICKER")," ")</f>
        <v xml:space="preserve"> </v>
      </c>
      <c r="P1710" s="8" t="str">
        <f>IF(ISNUMBER(N1710),_xll.BDP($C1710, "OPT_UNDL_PX")," ")</f>
        <v xml:space="preserve"> </v>
      </c>
      <c r="Q1710" s="7" t="str">
        <f t="shared" si="26"/>
        <v xml:space="preserve"> </v>
      </c>
      <c r="R1710" s="8" t="str">
        <f>IF(ISNUMBER(_xll.BDP($T1710&amp;" Index","DUR_ADJ_OAS_MID")),_xll.BDP($T1710&amp;" Index","DUR_ADJ_OAS_MID"),IF(ISNUMBER(_xll.BDP($T1710&amp;" Govt","DUR_ADJ_OAS_MID")),_xll.BDP($T1710&amp;" Govt","DUR_ADJ_OAS_MID")," "))</f>
        <v xml:space="preserve"> </v>
      </c>
      <c r="S1710" s="7" t="str">
        <f ca="1">IF(AND(A1709="SVOL",C1709="Cash"),                                     SUM(INDIRECT(ADDRESS(ROW()-(COUNTIF(A:A,"SVOL")),COLUMN())):INDIRECT(ADDRESS(ROW()-1,COLUMN()))),                                    IF(AND(A1710="TYA",C1710="Cash"), SUM(INDIRECT(ADDRESS(ROW()-(COUNTIF(A:A,"TYA")-1),COLUMN())):INDIRECT(ADDRESS(ROW()-1,COLUMN()))),                                    IF(AND(A1710="SVOL",ISNUMBER(FIND(" Govt",C1710))),"", IF(AND(A1710="SVOL",ISNUMBER(FIND(" Index",C1710))),J1710,                                    IF(ISNUMBER(N1710),Q1710*N1710,IF(ISNUMBER(R1710),J1710*R1710," "))))))</f>
        <v xml:space="preserve"> </v>
      </c>
      <c r="AB1710" s="8" t="s">
        <v>4222</v>
      </c>
      <c r="AG1710" s="17" t="s">
        <v>6276</v>
      </c>
    </row>
    <row r="1711" spans="1:33" x14ac:dyDescent="0.35">
      <c r="A1711" t="s">
        <v>1560</v>
      </c>
      <c r="B1711" t="s">
        <v>3611</v>
      </c>
      <c r="C1711" t="s">
        <v>3612</v>
      </c>
      <c r="D1711" t="s">
        <v>3613</v>
      </c>
      <c r="E1711" t="s">
        <v>3614</v>
      </c>
      <c r="G1711" s="1">
        <v>-1203.199454982225</v>
      </c>
      <c r="H1711" s="1">
        <v>74.296787499999994</v>
      </c>
      <c r="I1711" s="2">
        <v>-89393.854226930212</v>
      </c>
      <c r="J1711" s="3">
        <v>-5.6606205097729421E-4</v>
      </c>
      <c r="K1711" s="4">
        <v>157922358.63999999</v>
      </c>
      <c r="L1711" s="5">
        <v>6850001</v>
      </c>
      <c r="M1711" s="6">
        <v>23.054355560000001</v>
      </c>
      <c r="N1711" s="7" t="str">
        <f>IF(ISNUMBER(_xll.BDP($C1711, "DELTA_MID")),_xll.BDP($C1711, "DELTA_MID")," ")</f>
        <v xml:space="preserve"> </v>
      </c>
      <c r="O1711" s="7" t="str">
        <f>IF(ISNUMBER(N1711),_xll.BDP($C1711, "OPT_UNDL_TICKER")," ")</f>
        <v xml:space="preserve"> </v>
      </c>
      <c r="P1711" s="8" t="str">
        <f>IF(ISNUMBER(N1711),_xll.BDP($C1711, "OPT_UNDL_PX")," ")</f>
        <v xml:space="preserve"> </v>
      </c>
      <c r="Q1711" s="7" t="str">
        <f t="shared" si="26"/>
        <v xml:space="preserve"> </v>
      </c>
      <c r="R1711" s="8" t="str">
        <f>IF(ISNUMBER(_xll.BDP($T1711&amp;" Index","DUR_ADJ_OAS_MID")),_xll.BDP($T1711&amp;" Index","DUR_ADJ_OAS_MID"),IF(ISNUMBER(_xll.BDP($T1711&amp;" Govt","DUR_ADJ_OAS_MID")),_xll.BDP($T1711&amp;" Govt","DUR_ADJ_OAS_MID")," "))</f>
        <v xml:space="preserve"> </v>
      </c>
      <c r="S1711" s="7" t="str">
        <f ca="1">IF(AND(A1710="SVOL",C1710="Cash"),                                     SUM(INDIRECT(ADDRESS(ROW()-(COUNTIF(A:A,"SVOL")),COLUMN())):INDIRECT(ADDRESS(ROW()-1,COLUMN()))),                                    IF(AND(A1711="TYA",C1711="Cash"), SUM(INDIRECT(ADDRESS(ROW()-(COUNTIF(A:A,"TYA")-1),COLUMN())):INDIRECT(ADDRESS(ROW()-1,COLUMN()))),                                    IF(AND(A1711="SVOL",ISNUMBER(FIND(" Govt",C1711))),"", IF(AND(A1711="SVOL",ISNUMBER(FIND(" Index",C1711))),J1711,                                    IF(ISNUMBER(N1711),Q1711*N1711,IF(ISNUMBER(R1711),J1711*R1711," "))))))</f>
        <v xml:space="preserve"> </v>
      </c>
      <c r="AB1711" s="8" t="s">
        <v>4222</v>
      </c>
      <c r="AG1711" s="17" t="s">
        <v>6276</v>
      </c>
    </row>
    <row r="1712" spans="1:33" x14ac:dyDescent="0.35">
      <c r="A1712" t="s">
        <v>1560</v>
      </c>
      <c r="B1712" t="s">
        <v>3615</v>
      </c>
      <c r="C1712" t="s">
        <v>3616</v>
      </c>
      <c r="D1712" t="s">
        <v>3617</v>
      </c>
      <c r="E1712" t="s">
        <v>3618</v>
      </c>
      <c r="F1712" t="s">
        <v>3619</v>
      </c>
      <c r="G1712" s="1">
        <v>-47082.523046525799</v>
      </c>
      <c r="H1712" s="1">
        <v>33.340000000000003</v>
      </c>
      <c r="I1712" s="2">
        <v>-1569731.31837117</v>
      </c>
      <c r="J1712" s="3">
        <v>-9.9398928175175733E-3</v>
      </c>
      <c r="K1712" s="4">
        <v>157922358.63999999</v>
      </c>
      <c r="L1712" s="5">
        <v>6850001</v>
      </c>
      <c r="M1712" s="6">
        <v>23.054355560000001</v>
      </c>
      <c r="N1712" s="7" t="str">
        <f>IF(ISNUMBER(_xll.BDP($C1712, "DELTA_MID")),_xll.BDP($C1712, "DELTA_MID")," ")</f>
        <v xml:space="preserve"> </v>
      </c>
      <c r="O1712" s="7" t="str">
        <f>IF(ISNUMBER(N1712),_xll.BDP($C1712, "OPT_UNDL_TICKER")," ")</f>
        <v xml:space="preserve"> </v>
      </c>
      <c r="P1712" s="8" t="str">
        <f>IF(ISNUMBER(N1712),_xll.BDP($C1712, "OPT_UNDL_PX")," ")</f>
        <v xml:space="preserve"> </v>
      </c>
      <c r="Q1712" s="7" t="str">
        <f t="shared" si="26"/>
        <v xml:space="preserve"> </v>
      </c>
      <c r="R1712" s="8" t="str">
        <f>IF(ISNUMBER(_xll.BDP($T1712&amp;" Index","DUR_ADJ_OAS_MID")),_xll.BDP($T1712&amp;" Index","DUR_ADJ_OAS_MID"),IF(ISNUMBER(_xll.BDP($T1712&amp;" Govt","DUR_ADJ_OAS_MID")),_xll.BDP($T1712&amp;" Govt","DUR_ADJ_OAS_MID")," "))</f>
        <v xml:space="preserve"> </v>
      </c>
      <c r="S1712" s="7" t="str">
        <f ca="1">IF(AND(A1711="SVOL",C1711="Cash"),                                     SUM(INDIRECT(ADDRESS(ROW()-(COUNTIF(A:A,"SVOL")),COLUMN())):INDIRECT(ADDRESS(ROW()-1,COLUMN()))),                                    IF(AND(A1712="TYA",C1712="Cash"), SUM(INDIRECT(ADDRESS(ROW()-(COUNTIF(A:A,"TYA")-1),COLUMN())):INDIRECT(ADDRESS(ROW()-1,COLUMN()))),                                    IF(AND(A1712="SVOL",ISNUMBER(FIND(" Govt",C1712))),"", IF(AND(A1712="SVOL",ISNUMBER(FIND(" Index",C1712))),J1712,                                    IF(ISNUMBER(N1712),Q1712*N1712,IF(ISNUMBER(R1712),J1712*R1712," "))))))</f>
        <v xml:space="preserve"> </v>
      </c>
      <c r="AB1712" s="8" t="s">
        <v>4222</v>
      </c>
      <c r="AG1712" s="17" t="s">
        <v>6276</v>
      </c>
    </row>
    <row r="1713" spans="1:33" x14ac:dyDescent="0.35">
      <c r="A1713" t="s">
        <v>1560</v>
      </c>
      <c r="B1713" t="s">
        <v>863</v>
      </c>
      <c r="C1713" t="s">
        <v>3620</v>
      </c>
      <c r="D1713" t="s">
        <v>865</v>
      </c>
      <c r="E1713" t="s">
        <v>866</v>
      </c>
      <c r="F1713" t="s">
        <v>867</v>
      </c>
      <c r="G1713" s="1">
        <v>-11705.010409190139</v>
      </c>
      <c r="H1713" s="1">
        <v>36.28</v>
      </c>
      <c r="I1713" s="2">
        <v>-424657.77764541842</v>
      </c>
      <c r="J1713" s="3">
        <v>-2.689028844949491E-3</v>
      </c>
      <c r="K1713" s="4">
        <v>157922358.63999999</v>
      </c>
      <c r="L1713" s="5">
        <v>6850001</v>
      </c>
      <c r="M1713" s="6">
        <v>23.054355560000001</v>
      </c>
      <c r="N1713" s="7" t="str">
        <f>IF(ISNUMBER(_xll.BDP($C1713, "DELTA_MID")),_xll.BDP($C1713, "DELTA_MID")," ")</f>
        <v xml:space="preserve"> </v>
      </c>
      <c r="O1713" s="7" t="str">
        <f>IF(ISNUMBER(N1713),_xll.BDP($C1713, "OPT_UNDL_TICKER")," ")</f>
        <v xml:space="preserve"> </v>
      </c>
      <c r="P1713" s="8" t="str">
        <f>IF(ISNUMBER(N1713),_xll.BDP($C1713, "OPT_UNDL_PX")," ")</f>
        <v xml:space="preserve"> </v>
      </c>
      <c r="Q1713" s="7" t="str">
        <f t="shared" si="26"/>
        <v xml:space="preserve"> </v>
      </c>
      <c r="R1713" s="8" t="str">
        <f>IF(ISNUMBER(_xll.BDP($T1713&amp;" Index","DUR_ADJ_OAS_MID")),_xll.BDP($T1713&amp;" Index","DUR_ADJ_OAS_MID"),IF(ISNUMBER(_xll.BDP($T1713&amp;" Govt","DUR_ADJ_OAS_MID")),_xll.BDP($T1713&amp;" Govt","DUR_ADJ_OAS_MID")," "))</f>
        <v xml:space="preserve"> </v>
      </c>
      <c r="S1713" s="7" t="str">
        <f ca="1">IF(AND(A1712="SVOL",C1712="Cash"),                                     SUM(INDIRECT(ADDRESS(ROW()-(COUNTIF(A:A,"SVOL")),COLUMN())):INDIRECT(ADDRESS(ROW()-1,COLUMN()))),                                    IF(AND(A1713="TYA",C1713="Cash"), SUM(INDIRECT(ADDRESS(ROW()-(COUNTIF(A:A,"TYA")-1),COLUMN())):INDIRECT(ADDRESS(ROW()-1,COLUMN()))),                                    IF(AND(A1713="SVOL",ISNUMBER(FIND(" Govt",C1713))),"", IF(AND(A1713="SVOL",ISNUMBER(FIND(" Index",C1713))),J1713,                                    IF(ISNUMBER(N1713),Q1713*N1713,IF(ISNUMBER(R1713),J1713*R1713," "))))))</f>
        <v xml:space="preserve"> </v>
      </c>
      <c r="AB1713" s="8" t="s">
        <v>4222</v>
      </c>
      <c r="AG1713" s="17" t="s">
        <v>6276</v>
      </c>
    </row>
    <row r="1714" spans="1:33" x14ac:dyDescent="0.35">
      <c r="A1714" t="s">
        <v>1560</v>
      </c>
      <c r="B1714" t="s">
        <v>3621</v>
      </c>
      <c r="C1714" t="s">
        <v>3622</v>
      </c>
      <c r="D1714" t="s">
        <v>3623</v>
      </c>
      <c r="E1714" t="s">
        <v>3624</v>
      </c>
      <c r="F1714" t="s">
        <v>3625</v>
      </c>
      <c r="G1714" s="1">
        <v>-22096.33648775479</v>
      </c>
      <c r="H1714" s="1">
        <v>18.23</v>
      </c>
      <c r="I1714" s="2">
        <v>-402816.2141717698</v>
      </c>
      <c r="J1714" s="3">
        <v>-2.550723137880876E-3</v>
      </c>
      <c r="K1714" s="4">
        <v>157922358.63999999</v>
      </c>
      <c r="L1714" s="5">
        <v>6850001</v>
      </c>
      <c r="M1714" s="6">
        <v>23.054355560000001</v>
      </c>
      <c r="N1714" s="7" t="str">
        <f>IF(ISNUMBER(_xll.BDP($C1714, "DELTA_MID")),_xll.BDP($C1714, "DELTA_MID")," ")</f>
        <v xml:space="preserve"> </v>
      </c>
      <c r="O1714" s="7" t="str">
        <f>IF(ISNUMBER(N1714),_xll.BDP($C1714, "OPT_UNDL_TICKER")," ")</f>
        <v xml:space="preserve"> </v>
      </c>
      <c r="P1714" s="8" t="str">
        <f>IF(ISNUMBER(N1714),_xll.BDP($C1714, "OPT_UNDL_PX")," ")</f>
        <v xml:space="preserve"> </v>
      </c>
      <c r="Q1714" s="7" t="str">
        <f t="shared" si="26"/>
        <v xml:space="preserve"> </v>
      </c>
      <c r="R1714" s="8" t="str">
        <f>IF(ISNUMBER(_xll.BDP($T1714&amp;" Index","DUR_ADJ_OAS_MID")),_xll.BDP($T1714&amp;" Index","DUR_ADJ_OAS_MID"),IF(ISNUMBER(_xll.BDP($T1714&amp;" Govt","DUR_ADJ_OAS_MID")),_xll.BDP($T1714&amp;" Govt","DUR_ADJ_OAS_MID")," "))</f>
        <v xml:space="preserve"> </v>
      </c>
      <c r="S1714" s="7" t="str">
        <f ca="1">IF(AND(A1713="SVOL",C1713="Cash"),                                     SUM(INDIRECT(ADDRESS(ROW()-(COUNTIF(A:A,"SVOL")),COLUMN())):INDIRECT(ADDRESS(ROW()-1,COLUMN()))),                                    IF(AND(A1714="TYA",C1714="Cash"), SUM(INDIRECT(ADDRESS(ROW()-(COUNTIF(A:A,"TYA")-1),COLUMN())):INDIRECT(ADDRESS(ROW()-1,COLUMN()))),                                    IF(AND(A1714="SVOL",ISNUMBER(FIND(" Govt",C1714))),"", IF(AND(A1714="SVOL",ISNUMBER(FIND(" Index",C1714))),J1714,                                    IF(ISNUMBER(N1714),Q1714*N1714,IF(ISNUMBER(R1714),J1714*R1714," "))))))</f>
        <v xml:space="preserve"> </v>
      </c>
      <c r="AB1714" s="8" t="s">
        <v>4222</v>
      </c>
      <c r="AG1714" s="17" t="s">
        <v>6276</v>
      </c>
    </row>
    <row r="1715" spans="1:33" x14ac:dyDescent="0.35">
      <c r="A1715" t="s">
        <v>1560</v>
      </c>
      <c r="B1715" t="s">
        <v>3626</v>
      </c>
      <c r="C1715" t="s">
        <v>3627</v>
      </c>
      <c r="D1715" t="s">
        <v>3628</v>
      </c>
      <c r="E1715" t="s">
        <v>3629</v>
      </c>
      <c r="F1715" t="s">
        <v>3630</v>
      </c>
      <c r="G1715" s="1">
        <v>-18753.69001887105</v>
      </c>
      <c r="H1715" s="1">
        <v>67.209999999999994</v>
      </c>
      <c r="I1715" s="2">
        <v>-1260435.5061683231</v>
      </c>
      <c r="J1715" s="3">
        <v>-7.9813619618081654E-3</v>
      </c>
      <c r="K1715" s="4">
        <v>157922358.63999999</v>
      </c>
      <c r="L1715" s="5">
        <v>6850001</v>
      </c>
      <c r="M1715" s="6">
        <v>23.054355560000001</v>
      </c>
      <c r="N1715" s="7" t="str">
        <f>IF(ISNUMBER(_xll.BDP($C1715, "DELTA_MID")),_xll.BDP($C1715, "DELTA_MID")," ")</f>
        <v xml:space="preserve"> </v>
      </c>
      <c r="O1715" s="7" t="str">
        <f>IF(ISNUMBER(N1715),_xll.BDP($C1715, "OPT_UNDL_TICKER")," ")</f>
        <v xml:space="preserve"> </v>
      </c>
      <c r="P1715" s="8" t="str">
        <f>IF(ISNUMBER(N1715),_xll.BDP($C1715, "OPT_UNDL_PX")," ")</f>
        <v xml:space="preserve"> </v>
      </c>
      <c r="Q1715" s="7" t="str">
        <f t="shared" si="26"/>
        <v xml:space="preserve"> </v>
      </c>
      <c r="R1715" s="8" t="str">
        <f>IF(ISNUMBER(_xll.BDP($T1715&amp;" Index","DUR_ADJ_OAS_MID")),_xll.BDP($T1715&amp;" Index","DUR_ADJ_OAS_MID"),IF(ISNUMBER(_xll.BDP($T1715&amp;" Govt","DUR_ADJ_OAS_MID")),_xll.BDP($T1715&amp;" Govt","DUR_ADJ_OAS_MID")," "))</f>
        <v xml:space="preserve"> </v>
      </c>
      <c r="S1715" s="7" t="str">
        <f ca="1">IF(AND(A1714="SVOL",C1714="Cash"),                                     SUM(INDIRECT(ADDRESS(ROW()-(COUNTIF(A:A,"SVOL")),COLUMN())):INDIRECT(ADDRESS(ROW()-1,COLUMN()))),                                    IF(AND(A1715="TYA",C1715="Cash"), SUM(INDIRECT(ADDRESS(ROW()-(COUNTIF(A:A,"TYA")-1),COLUMN())):INDIRECT(ADDRESS(ROW()-1,COLUMN()))),                                    IF(AND(A1715="SVOL",ISNUMBER(FIND(" Govt",C1715))),"", IF(AND(A1715="SVOL",ISNUMBER(FIND(" Index",C1715))),J1715,                                    IF(ISNUMBER(N1715),Q1715*N1715,IF(ISNUMBER(R1715),J1715*R1715," "))))))</f>
        <v xml:space="preserve"> </v>
      </c>
      <c r="AB1715" s="8" t="s">
        <v>4222</v>
      </c>
      <c r="AG1715" s="17" t="s">
        <v>6276</v>
      </c>
    </row>
    <row r="1716" spans="1:33" x14ac:dyDescent="0.35">
      <c r="A1716" t="s">
        <v>1560</v>
      </c>
      <c r="B1716" t="s">
        <v>3631</v>
      </c>
      <c r="C1716" t="s">
        <v>3632</v>
      </c>
      <c r="D1716" t="s">
        <v>3633</v>
      </c>
      <c r="E1716" t="s">
        <v>3634</v>
      </c>
      <c r="G1716" s="1">
        <v>-4996.0877581347931</v>
      </c>
      <c r="H1716" s="1">
        <v>265.07249000000002</v>
      </c>
      <c r="I1716" s="2">
        <v>-1324325.4223073069</v>
      </c>
      <c r="J1716" s="3">
        <v>-8.385927323478249E-3</v>
      </c>
      <c r="K1716" s="4">
        <v>157922358.63999999</v>
      </c>
      <c r="L1716" s="5">
        <v>6850001</v>
      </c>
      <c r="M1716" s="6">
        <v>23.054355560000001</v>
      </c>
      <c r="N1716" s="7" t="str">
        <f>IF(ISNUMBER(_xll.BDP($C1716, "DELTA_MID")),_xll.BDP($C1716, "DELTA_MID")," ")</f>
        <v xml:space="preserve"> </v>
      </c>
      <c r="O1716" s="7" t="str">
        <f>IF(ISNUMBER(N1716),_xll.BDP($C1716, "OPT_UNDL_TICKER")," ")</f>
        <v xml:space="preserve"> </v>
      </c>
      <c r="P1716" s="8" t="str">
        <f>IF(ISNUMBER(N1716),_xll.BDP($C1716, "OPT_UNDL_PX")," ")</f>
        <v xml:space="preserve"> </v>
      </c>
      <c r="Q1716" s="7" t="str">
        <f t="shared" si="26"/>
        <v xml:space="preserve"> </v>
      </c>
      <c r="R1716" s="8" t="str">
        <f>IF(ISNUMBER(_xll.BDP($T1716&amp;" Index","DUR_ADJ_OAS_MID")),_xll.BDP($T1716&amp;" Index","DUR_ADJ_OAS_MID"),IF(ISNUMBER(_xll.BDP($T1716&amp;" Govt","DUR_ADJ_OAS_MID")),_xll.BDP($T1716&amp;" Govt","DUR_ADJ_OAS_MID")," "))</f>
        <v xml:space="preserve"> </v>
      </c>
      <c r="S1716" s="7" t="str">
        <f ca="1">IF(AND(A1715="SVOL",C1715="Cash"),                                     SUM(INDIRECT(ADDRESS(ROW()-(COUNTIF(A:A,"SVOL")),COLUMN())):INDIRECT(ADDRESS(ROW()-1,COLUMN()))),                                    IF(AND(A1716="TYA",C1716="Cash"), SUM(INDIRECT(ADDRESS(ROW()-(COUNTIF(A:A,"TYA")-1),COLUMN())):INDIRECT(ADDRESS(ROW()-1,COLUMN()))),                                    IF(AND(A1716="SVOL",ISNUMBER(FIND(" Govt",C1716))),"", IF(AND(A1716="SVOL",ISNUMBER(FIND(" Index",C1716))),J1716,                                    IF(ISNUMBER(N1716),Q1716*N1716,IF(ISNUMBER(R1716),J1716*R1716," "))))))</f>
        <v xml:space="preserve"> </v>
      </c>
      <c r="AB1716" s="8" t="s">
        <v>4222</v>
      </c>
      <c r="AG1716" s="17" t="s">
        <v>6276</v>
      </c>
    </row>
    <row r="1717" spans="1:33" x14ac:dyDescent="0.35">
      <c r="A1717" t="s">
        <v>1560</v>
      </c>
      <c r="B1717" t="s">
        <v>3635</v>
      </c>
      <c r="C1717" t="s">
        <v>3636</v>
      </c>
      <c r="D1717" t="s">
        <v>3637</v>
      </c>
      <c r="E1717" t="s">
        <v>3638</v>
      </c>
      <c r="G1717" s="1">
        <v>-3548.2888385781548</v>
      </c>
      <c r="H1717" s="1">
        <v>89.572762499999982</v>
      </c>
      <c r="I1717" s="2">
        <v>-317830.03341936192</v>
      </c>
      <c r="J1717" s="3">
        <v>-2.0125714696541969E-3</v>
      </c>
      <c r="K1717" s="4">
        <v>157922358.63999999</v>
      </c>
      <c r="L1717" s="5">
        <v>6850001</v>
      </c>
      <c r="M1717" s="6">
        <v>23.054355560000001</v>
      </c>
      <c r="N1717" s="7" t="str">
        <f>IF(ISNUMBER(_xll.BDP($C1717, "DELTA_MID")),_xll.BDP($C1717, "DELTA_MID")," ")</f>
        <v xml:space="preserve"> </v>
      </c>
      <c r="O1717" s="7" t="str">
        <f>IF(ISNUMBER(N1717),_xll.BDP($C1717, "OPT_UNDL_TICKER")," ")</f>
        <v xml:space="preserve"> </v>
      </c>
      <c r="P1717" s="8" t="str">
        <f>IF(ISNUMBER(N1717),_xll.BDP($C1717, "OPT_UNDL_PX")," ")</f>
        <v xml:space="preserve"> </v>
      </c>
      <c r="Q1717" s="7" t="str">
        <f t="shared" si="26"/>
        <v xml:space="preserve"> </v>
      </c>
      <c r="R1717" s="8" t="str">
        <f>IF(ISNUMBER(_xll.BDP($T1717&amp;" Index","DUR_ADJ_OAS_MID")),_xll.BDP($T1717&amp;" Index","DUR_ADJ_OAS_MID"),IF(ISNUMBER(_xll.BDP($T1717&amp;" Govt","DUR_ADJ_OAS_MID")),_xll.BDP($T1717&amp;" Govt","DUR_ADJ_OAS_MID")," "))</f>
        <v xml:space="preserve"> </v>
      </c>
      <c r="S1717" s="7" t="str">
        <f ca="1">IF(AND(A1716="SVOL",C1716="Cash"),                                     SUM(INDIRECT(ADDRESS(ROW()-(COUNTIF(A:A,"SVOL")),COLUMN())):INDIRECT(ADDRESS(ROW()-1,COLUMN()))),                                    IF(AND(A1717="TYA",C1717="Cash"), SUM(INDIRECT(ADDRESS(ROW()-(COUNTIF(A:A,"TYA")-1),COLUMN())):INDIRECT(ADDRESS(ROW()-1,COLUMN()))),                                    IF(AND(A1717="SVOL",ISNUMBER(FIND(" Govt",C1717))),"", IF(AND(A1717="SVOL",ISNUMBER(FIND(" Index",C1717))),J1717,                                    IF(ISNUMBER(N1717),Q1717*N1717,IF(ISNUMBER(R1717),J1717*R1717," "))))))</f>
        <v xml:space="preserve"> </v>
      </c>
      <c r="AB1717" s="8" t="s">
        <v>4222</v>
      </c>
      <c r="AG1717" s="17" t="s">
        <v>6276</v>
      </c>
    </row>
    <row r="1718" spans="1:33" x14ac:dyDescent="0.35">
      <c r="A1718" t="s">
        <v>1560</v>
      </c>
      <c r="B1718" t="s">
        <v>3639</v>
      </c>
      <c r="C1718" t="s">
        <v>3640</v>
      </c>
      <c r="D1718" t="s">
        <v>3641</v>
      </c>
      <c r="E1718" t="s">
        <v>3642</v>
      </c>
      <c r="G1718" s="1">
        <v>-42749.344542250641</v>
      </c>
      <c r="H1718" s="1">
        <v>16.78</v>
      </c>
      <c r="I1718" s="2">
        <v>-717334.00141896575</v>
      </c>
      <c r="J1718" s="3">
        <v>-4.5423207175761676E-3</v>
      </c>
      <c r="K1718" s="4">
        <v>157922358.63999999</v>
      </c>
      <c r="L1718" s="5">
        <v>6850001</v>
      </c>
      <c r="M1718" s="6">
        <v>23.054355560000001</v>
      </c>
      <c r="N1718" s="7" t="str">
        <f>IF(ISNUMBER(_xll.BDP($C1718, "DELTA_MID")),_xll.BDP($C1718, "DELTA_MID")," ")</f>
        <v xml:space="preserve"> </v>
      </c>
      <c r="O1718" s="7" t="str">
        <f>IF(ISNUMBER(N1718),_xll.BDP($C1718, "OPT_UNDL_TICKER")," ")</f>
        <v xml:space="preserve"> </v>
      </c>
      <c r="P1718" s="8" t="str">
        <f>IF(ISNUMBER(N1718),_xll.BDP($C1718, "OPT_UNDL_PX")," ")</f>
        <v xml:space="preserve"> </v>
      </c>
      <c r="Q1718" s="7" t="str">
        <f t="shared" si="26"/>
        <v xml:space="preserve"> </v>
      </c>
      <c r="R1718" s="8" t="str">
        <f>IF(ISNUMBER(_xll.BDP($T1718&amp;" Index","DUR_ADJ_OAS_MID")),_xll.BDP($T1718&amp;" Index","DUR_ADJ_OAS_MID"),IF(ISNUMBER(_xll.BDP($T1718&amp;" Govt","DUR_ADJ_OAS_MID")),_xll.BDP($T1718&amp;" Govt","DUR_ADJ_OAS_MID")," "))</f>
        <v xml:space="preserve"> </v>
      </c>
      <c r="S1718" s="7" t="str">
        <f ca="1">IF(AND(A1717="SVOL",C1717="Cash"),                                     SUM(INDIRECT(ADDRESS(ROW()-(COUNTIF(A:A,"SVOL")),COLUMN())):INDIRECT(ADDRESS(ROW()-1,COLUMN()))),                                    IF(AND(A1718="TYA",C1718="Cash"), SUM(INDIRECT(ADDRESS(ROW()-(COUNTIF(A:A,"TYA")-1),COLUMN())):INDIRECT(ADDRESS(ROW()-1,COLUMN()))),                                    IF(AND(A1718="SVOL",ISNUMBER(FIND(" Govt",C1718))),"", IF(AND(A1718="SVOL",ISNUMBER(FIND(" Index",C1718))),J1718,                                    IF(ISNUMBER(N1718),Q1718*N1718,IF(ISNUMBER(R1718),J1718*R1718," "))))))</f>
        <v xml:space="preserve"> </v>
      </c>
      <c r="AB1718" s="8" t="s">
        <v>4222</v>
      </c>
      <c r="AG1718" s="17" t="s">
        <v>6276</v>
      </c>
    </row>
    <row r="1719" spans="1:33" x14ac:dyDescent="0.35">
      <c r="A1719" t="s">
        <v>1560</v>
      </c>
      <c r="B1719" t="s">
        <v>3643</v>
      </c>
      <c r="C1719" t="s">
        <v>3644</v>
      </c>
      <c r="D1719" t="s">
        <v>3645</v>
      </c>
      <c r="E1719" t="s">
        <v>3646</v>
      </c>
      <c r="G1719" s="1">
        <v>-44570.748388115448</v>
      </c>
      <c r="H1719" s="1">
        <v>23.106247499999998</v>
      </c>
      <c r="I1719" s="2">
        <v>-1029862.743516022</v>
      </c>
      <c r="J1719" s="3">
        <v>-6.5213232146798042E-3</v>
      </c>
      <c r="K1719" s="4">
        <v>157922358.63999999</v>
      </c>
      <c r="L1719" s="5">
        <v>6850001</v>
      </c>
      <c r="M1719" s="6">
        <v>23.054355560000001</v>
      </c>
      <c r="N1719" s="7" t="str">
        <f>IF(ISNUMBER(_xll.BDP($C1719, "DELTA_MID")),_xll.BDP($C1719, "DELTA_MID")," ")</f>
        <v xml:space="preserve"> </v>
      </c>
      <c r="O1719" s="7" t="str">
        <f>IF(ISNUMBER(N1719),_xll.BDP($C1719, "OPT_UNDL_TICKER")," ")</f>
        <v xml:space="preserve"> </v>
      </c>
      <c r="P1719" s="8" t="str">
        <f>IF(ISNUMBER(N1719),_xll.BDP($C1719, "OPT_UNDL_PX")," ")</f>
        <v xml:space="preserve"> </v>
      </c>
      <c r="Q1719" s="7" t="str">
        <f t="shared" si="26"/>
        <v xml:space="preserve"> </v>
      </c>
      <c r="R1719" s="8" t="str">
        <f>IF(ISNUMBER(_xll.BDP($T1719&amp;" Index","DUR_ADJ_OAS_MID")),_xll.BDP($T1719&amp;" Index","DUR_ADJ_OAS_MID"),IF(ISNUMBER(_xll.BDP($T1719&amp;" Govt","DUR_ADJ_OAS_MID")),_xll.BDP($T1719&amp;" Govt","DUR_ADJ_OAS_MID")," "))</f>
        <v xml:space="preserve"> </v>
      </c>
      <c r="S1719" s="7" t="str">
        <f ca="1">IF(AND(A1718="SVOL",C1718="Cash"),                                     SUM(INDIRECT(ADDRESS(ROW()-(COUNTIF(A:A,"SVOL")),COLUMN())):INDIRECT(ADDRESS(ROW()-1,COLUMN()))),                                    IF(AND(A1719="TYA",C1719="Cash"), SUM(INDIRECT(ADDRESS(ROW()-(COUNTIF(A:A,"TYA")-1),COLUMN())):INDIRECT(ADDRESS(ROW()-1,COLUMN()))),                                    IF(AND(A1719="SVOL",ISNUMBER(FIND(" Govt",C1719))),"", IF(AND(A1719="SVOL",ISNUMBER(FIND(" Index",C1719))),J1719,                                    IF(ISNUMBER(N1719),Q1719*N1719,IF(ISNUMBER(R1719),J1719*R1719," "))))))</f>
        <v xml:space="preserve"> </v>
      </c>
      <c r="AB1719" s="8" t="s">
        <v>4222</v>
      </c>
      <c r="AG1719" s="17" t="s">
        <v>6276</v>
      </c>
    </row>
    <row r="1720" spans="1:33" x14ac:dyDescent="0.35">
      <c r="A1720" t="s">
        <v>1560</v>
      </c>
      <c r="B1720" t="s">
        <v>3647</v>
      </c>
      <c r="C1720" t="s">
        <v>3648</v>
      </c>
      <c r="D1720" t="s">
        <v>3649</v>
      </c>
      <c r="E1720" t="s">
        <v>3650</v>
      </c>
      <c r="G1720" s="1">
        <v>-3787.1405350555192</v>
      </c>
      <c r="H1720" s="1">
        <v>85.374539999999996</v>
      </c>
      <c r="I1720" s="2">
        <v>-323325.38109571883</v>
      </c>
      <c r="J1720" s="3">
        <v>-2.047369250815027E-3</v>
      </c>
      <c r="K1720" s="4">
        <v>157922358.63999999</v>
      </c>
      <c r="L1720" s="5">
        <v>6850001</v>
      </c>
      <c r="M1720" s="6">
        <v>23.054355560000001</v>
      </c>
      <c r="N1720" s="7" t="str">
        <f>IF(ISNUMBER(_xll.BDP($C1720, "DELTA_MID")),_xll.BDP($C1720, "DELTA_MID")," ")</f>
        <v xml:space="preserve"> </v>
      </c>
      <c r="O1720" s="7" t="str">
        <f>IF(ISNUMBER(N1720),_xll.BDP($C1720, "OPT_UNDL_TICKER")," ")</f>
        <v xml:space="preserve"> </v>
      </c>
      <c r="P1720" s="8" t="str">
        <f>IF(ISNUMBER(N1720),_xll.BDP($C1720, "OPT_UNDL_PX")," ")</f>
        <v xml:space="preserve"> </v>
      </c>
      <c r="Q1720" s="7" t="str">
        <f t="shared" si="26"/>
        <v xml:space="preserve"> </v>
      </c>
      <c r="R1720" s="8" t="str">
        <f>IF(ISNUMBER(_xll.BDP($T1720&amp;" Index","DUR_ADJ_OAS_MID")),_xll.BDP($T1720&amp;" Index","DUR_ADJ_OAS_MID"),IF(ISNUMBER(_xll.BDP($T1720&amp;" Govt","DUR_ADJ_OAS_MID")),_xll.BDP($T1720&amp;" Govt","DUR_ADJ_OAS_MID")," "))</f>
        <v xml:space="preserve"> </v>
      </c>
      <c r="S1720" s="7" t="str">
        <f ca="1">IF(AND(A1719="SVOL",C1719="Cash"),                                     SUM(INDIRECT(ADDRESS(ROW()-(COUNTIF(A:A,"SVOL")),COLUMN())):INDIRECT(ADDRESS(ROW()-1,COLUMN()))),                                    IF(AND(A1720="TYA",C1720="Cash"), SUM(INDIRECT(ADDRESS(ROW()-(COUNTIF(A:A,"TYA")-1),COLUMN())):INDIRECT(ADDRESS(ROW()-1,COLUMN()))),                                    IF(AND(A1720="SVOL",ISNUMBER(FIND(" Govt",C1720))),"", IF(AND(A1720="SVOL",ISNUMBER(FIND(" Index",C1720))),J1720,                                    IF(ISNUMBER(N1720),Q1720*N1720,IF(ISNUMBER(R1720),J1720*R1720," "))))))</f>
        <v xml:space="preserve"> </v>
      </c>
      <c r="AB1720" s="8" t="s">
        <v>4222</v>
      </c>
      <c r="AG1720" s="17" t="s">
        <v>6276</v>
      </c>
    </row>
    <row r="1721" spans="1:33" x14ac:dyDescent="0.35">
      <c r="A1721" t="s">
        <v>1560</v>
      </c>
      <c r="B1721" t="s">
        <v>3651</v>
      </c>
      <c r="C1721" t="s">
        <v>3652</v>
      </c>
      <c r="D1721" t="s">
        <v>3653</v>
      </c>
      <c r="E1721" t="s">
        <v>3654</v>
      </c>
      <c r="F1721" t="s">
        <v>3655</v>
      </c>
      <c r="G1721" s="1">
        <v>-2407.0375508641232</v>
      </c>
      <c r="H1721" s="1">
        <v>201.32</v>
      </c>
      <c r="I1721" s="2">
        <v>-484584.7997399653</v>
      </c>
      <c r="J1721" s="3">
        <v>-3.0685002675563209E-3</v>
      </c>
      <c r="K1721" s="4">
        <v>157922358.63999999</v>
      </c>
      <c r="L1721" s="5">
        <v>6850001</v>
      </c>
      <c r="M1721" s="6">
        <v>23.054355560000001</v>
      </c>
      <c r="N1721" s="7" t="str">
        <f>IF(ISNUMBER(_xll.BDP($C1721, "DELTA_MID")),_xll.BDP($C1721, "DELTA_MID")," ")</f>
        <v xml:space="preserve"> </v>
      </c>
      <c r="O1721" s="7" t="str">
        <f>IF(ISNUMBER(N1721),_xll.BDP($C1721, "OPT_UNDL_TICKER")," ")</f>
        <v xml:space="preserve"> </v>
      </c>
      <c r="P1721" s="8" t="str">
        <f>IF(ISNUMBER(N1721),_xll.BDP($C1721, "OPT_UNDL_PX")," ")</f>
        <v xml:space="preserve"> </v>
      </c>
      <c r="Q1721" s="7" t="str">
        <f t="shared" si="26"/>
        <v xml:space="preserve"> </v>
      </c>
      <c r="R1721" s="8" t="str">
        <f>IF(ISNUMBER(_xll.BDP($T1721&amp;" Index","DUR_ADJ_OAS_MID")),_xll.BDP($T1721&amp;" Index","DUR_ADJ_OAS_MID"),IF(ISNUMBER(_xll.BDP($T1721&amp;" Govt","DUR_ADJ_OAS_MID")),_xll.BDP($T1721&amp;" Govt","DUR_ADJ_OAS_MID")," "))</f>
        <v xml:space="preserve"> </v>
      </c>
      <c r="S1721" s="7" t="str">
        <f ca="1">IF(AND(A1720="SVOL",C1720="Cash"),                                     SUM(INDIRECT(ADDRESS(ROW()-(COUNTIF(A:A,"SVOL")),COLUMN())):INDIRECT(ADDRESS(ROW()-1,COLUMN()))),                                    IF(AND(A1721="TYA",C1721="Cash"), SUM(INDIRECT(ADDRESS(ROW()-(COUNTIF(A:A,"TYA")-1),COLUMN())):INDIRECT(ADDRESS(ROW()-1,COLUMN()))),                                    IF(AND(A1721="SVOL",ISNUMBER(FIND(" Govt",C1721))),"", IF(AND(A1721="SVOL",ISNUMBER(FIND(" Index",C1721))),J1721,                                    IF(ISNUMBER(N1721),Q1721*N1721,IF(ISNUMBER(R1721),J1721*R1721," "))))))</f>
        <v xml:space="preserve"> </v>
      </c>
      <c r="AB1721" s="8" t="s">
        <v>4222</v>
      </c>
      <c r="AG1721" s="17" t="s">
        <v>6276</v>
      </c>
    </row>
    <row r="1722" spans="1:33" x14ac:dyDescent="0.35">
      <c r="A1722" t="s">
        <v>1560</v>
      </c>
      <c r="B1722" t="s">
        <v>3656</v>
      </c>
      <c r="C1722" t="s">
        <v>3657</v>
      </c>
      <c r="D1722" t="s">
        <v>3658</v>
      </c>
      <c r="E1722" t="s">
        <v>3659</v>
      </c>
      <c r="G1722" s="1">
        <v>-13221.14390501169</v>
      </c>
      <c r="H1722" s="1">
        <v>26.983995</v>
      </c>
      <c r="I1722" s="2">
        <v>-356759.281027116</v>
      </c>
      <c r="J1722" s="3">
        <v>-2.259080247404263E-3</v>
      </c>
      <c r="K1722" s="4">
        <v>157922358.63999999</v>
      </c>
      <c r="L1722" s="5">
        <v>6850001</v>
      </c>
      <c r="M1722" s="6">
        <v>23.054355560000001</v>
      </c>
      <c r="N1722" s="7" t="str">
        <f>IF(ISNUMBER(_xll.BDP($C1722, "DELTA_MID")),_xll.BDP($C1722, "DELTA_MID")," ")</f>
        <v xml:space="preserve"> </v>
      </c>
      <c r="O1722" s="7" t="str">
        <f>IF(ISNUMBER(N1722),_xll.BDP($C1722, "OPT_UNDL_TICKER")," ")</f>
        <v xml:space="preserve"> </v>
      </c>
      <c r="P1722" s="8" t="str">
        <f>IF(ISNUMBER(N1722),_xll.BDP($C1722, "OPT_UNDL_PX")," ")</f>
        <v xml:space="preserve"> </v>
      </c>
      <c r="Q1722" s="7" t="str">
        <f t="shared" si="26"/>
        <v xml:space="preserve"> </v>
      </c>
      <c r="R1722" s="8" t="str">
        <f>IF(ISNUMBER(_xll.BDP($T1722&amp;" Index","DUR_ADJ_OAS_MID")),_xll.BDP($T1722&amp;" Index","DUR_ADJ_OAS_MID"),IF(ISNUMBER(_xll.BDP($T1722&amp;" Govt","DUR_ADJ_OAS_MID")),_xll.BDP($T1722&amp;" Govt","DUR_ADJ_OAS_MID")," "))</f>
        <v xml:space="preserve"> </v>
      </c>
      <c r="S1722" s="7" t="str">
        <f ca="1">IF(AND(A1721="SVOL",C1721="Cash"),                                     SUM(INDIRECT(ADDRESS(ROW()-(COUNTIF(A:A,"SVOL")),COLUMN())):INDIRECT(ADDRESS(ROW()-1,COLUMN()))),                                    IF(AND(A1722="TYA",C1722="Cash"), SUM(INDIRECT(ADDRESS(ROW()-(COUNTIF(A:A,"TYA")-1),COLUMN())):INDIRECT(ADDRESS(ROW()-1,COLUMN()))),                                    IF(AND(A1722="SVOL",ISNUMBER(FIND(" Govt",C1722))),"", IF(AND(A1722="SVOL",ISNUMBER(FIND(" Index",C1722))),J1722,                                    IF(ISNUMBER(N1722),Q1722*N1722,IF(ISNUMBER(R1722),J1722*R1722," "))))))</f>
        <v xml:space="preserve"> </v>
      </c>
      <c r="AB1722" s="8" t="s">
        <v>4222</v>
      </c>
      <c r="AG1722" s="17" t="s">
        <v>6276</v>
      </c>
    </row>
    <row r="1723" spans="1:33" x14ac:dyDescent="0.35">
      <c r="A1723" t="s">
        <v>1560</v>
      </c>
      <c r="B1723" t="s">
        <v>3660</v>
      </c>
      <c r="C1723" t="s">
        <v>3661</v>
      </c>
      <c r="D1723" t="s">
        <v>3662</v>
      </c>
      <c r="E1723" t="s">
        <v>3663</v>
      </c>
      <c r="G1723" s="1">
        <v>-25.54563598688377</v>
      </c>
      <c r="H1723" s="1">
        <v>11540.496999999999</v>
      </c>
      <c r="I1723" s="2">
        <v>-294809.33546972409</v>
      </c>
      <c r="J1723" s="3">
        <v>-1.866799217087252E-3</v>
      </c>
      <c r="K1723" s="4">
        <v>157922358.63999999</v>
      </c>
      <c r="L1723" s="5">
        <v>6850001</v>
      </c>
      <c r="M1723" s="6">
        <v>23.054355560000001</v>
      </c>
      <c r="N1723" s="7" t="str">
        <f>IF(ISNUMBER(_xll.BDP($C1723, "DELTA_MID")),_xll.BDP($C1723, "DELTA_MID")," ")</f>
        <v xml:space="preserve"> </v>
      </c>
      <c r="O1723" s="7" t="str">
        <f>IF(ISNUMBER(N1723),_xll.BDP($C1723, "OPT_UNDL_TICKER")," ")</f>
        <v xml:space="preserve"> </v>
      </c>
      <c r="P1723" s="8" t="str">
        <f>IF(ISNUMBER(N1723),_xll.BDP($C1723, "OPT_UNDL_PX")," ")</f>
        <v xml:space="preserve"> </v>
      </c>
      <c r="Q1723" s="7" t="str">
        <f t="shared" si="26"/>
        <v xml:space="preserve"> </v>
      </c>
      <c r="R1723" s="8" t="str">
        <f>IF(ISNUMBER(_xll.BDP($T1723&amp;" Index","DUR_ADJ_OAS_MID")),_xll.BDP($T1723&amp;" Index","DUR_ADJ_OAS_MID"),IF(ISNUMBER(_xll.BDP($T1723&amp;" Govt","DUR_ADJ_OAS_MID")),_xll.BDP($T1723&amp;" Govt","DUR_ADJ_OAS_MID")," "))</f>
        <v xml:space="preserve"> </v>
      </c>
      <c r="S1723" s="7" t="str">
        <f ca="1">IF(AND(A1722="SVOL",C1722="Cash"),                                     SUM(INDIRECT(ADDRESS(ROW()-(COUNTIF(A:A,"SVOL")),COLUMN())):INDIRECT(ADDRESS(ROW()-1,COLUMN()))),                                    IF(AND(A1723="TYA",C1723="Cash"), SUM(INDIRECT(ADDRESS(ROW()-(COUNTIF(A:A,"TYA")-1),COLUMN())):INDIRECT(ADDRESS(ROW()-1,COLUMN()))),                                    IF(AND(A1723="SVOL",ISNUMBER(FIND(" Govt",C1723))),"", IF(AND(A1723="SVOL",ISNUMBER(FIND(" Index",C1723))),J1723,                                    IF(ISNUMBER(N1723),Q1723*N1723,IF(ISNUMBER(R1723),J1723*R1723," "))))))</f>
        <v xml:space="preserve"> </v>
      </c>
      <c r="AB1723" s="8" t="s">
        <v>4222</v>
      </c>
      <c r="AG1723" s="17" t="s">
        <v>6276</v>
      </c>
    </row>
    <row r="1724" spans="1:33" x14ac:dyDescent="0.35">
      <c r="A1724" t="s">
        <v>1560</v>
      </c>
      <c r="B1724" t="s">
        <v>873</v>
      </c>
      <c r="C1724" t="s">
        <v>3664</v>
      </c>
      <c r="D1724" t="s">
        <v>875</v>
      </c>
      <c r="E1724" t="s">
        <v>876</v>
      </c>
      <c r="F1724" t="s">
        <v>877</v>
      </c>
      <c r="G1724" s="1">
        <v>-19403.826454737238</v>
      </c>
      <c r="H1724" s="1">
        <v>43.13</v>
      </c>
      <c r="I1724" s="2">
        <v>-836887.03499281709</v>
      </c>
      <c r="J1724" s="3">
        <v>-5.2993574956702984E-3</v>
      </c>
      <c r="K1724" s="4">
        <v>157922358.63999999</v>
      </c>
      <c r="L1724" s="5">
        <v>6850001</v>
      </c>
      <c r="M1724" s="6">
        <v>23.054355560000001</v>
      </c>
      <c r="N1724" s="7" t="str">
        <f>IF(ISNUMBER(_xll.BDP($C1724, "DELTA_MID")),_xll.BDP($C1724, "DELTA_MID")," ")</f>
        <v xml:space="preserve"> </v>
      </c>
      <c r="O1724" s="7" t="str">
        <f>IF(ISNUMBER(N1724),_xll.BDP($C1724, "OPT_UNDL_TICKER")," ")</f>
        <v xml:space="preserve"> </v>
      </c>
      <c r="P1724" s="8" t="str">
        <f>IF(ISNUMBER(N1724),_xll.BDP($C1724, "OPT_UNDL_PX")," ")</f>
        <v xml:space="preserve"> </v>
      </c>
      <c r="Q1724" s="7" t="str">
        <f t="shared" si="26"/>
        <v xml:space="preserve"> </v>
      </c>
      <c r="R1724" s="8" t="str">
        <f>IF(ISNUMBER(_xll.BDP($T1724&amp;" Index","DUR_ADJ_OAS_MID")),_xll.BDP($T1724&amp;" Index","DUR_ADJ_OAS_MID"),IF(ISNUMBER(_xll.BDP($T1724&amp;" Govt","DUR_ADJ_OAS_MID")),_xll.BDP($T1724&amp;" Govt","DUR_ADJ_OAS_MID")," "))</f>
        <v xml:space="preserve"> </v>
      </c>
      <c r="S1724" s="7" t="str">
        <f ca="1">IF(AND(A1723="SVOL",C1723="Cash"),                                     SUM(INDIRECT(ADDRESS(ROW()-(COUNTIF(A:A,"SVOL")),COLUMN())):INDIRECT(ADDRESS(ROW()-1,COLUMN()))),                                    IF(AND(A1724="TYA",C1724="Cash"), SUM(INDIRECT(ADDRESS(ROW()-(COUNTIF(A:A,"TYA")-1),COLUMN())):INDIRECT(ADDRESS(ROW()-1,COLUMN()))),                                    IF(AND(A1724="SVOL",ISNUMBER(FIND(" Govt",C1724))),"", IF(AND(A1724="SVOL",ISNUMBER(FIND(" Index",C1724))),J1724,                                    IF(ISNUMBER(N1724),Q1724*N1724,IF(ISNUMBER(R1724),J1724*R1724," "))))))</f>
        <v xml:space="preserve"> </v>
      </c>
      <c r="AB1724" s="8" t="s">
        <v>4222</v>
      </c>
      <c r="AG1724" s="17" t="s">
        <v>6276</v>
      </c>
    </row>
    <row r="1725" spans="1:33" x14ac:dyDescent="0.35">
      <c r="A1725" t="s">
        <v>1560</v>
      </c>
      <c r="B1725" t="s">
        <v>3665</v>
      </c>
      <c r="C1725" t="s">
        <v>3666</v>
      </c>
      <c r="D1725" t="s">
        <v>3667</v>
      </c>
      <c r="E1725" t="s">
        <v>3668</v>
      </c>
      <c r="G1725" s="1">
        <v>-358.27754471604487</v>
      </c>
      <c r="H1725" s="1">
        <v>555.16207999999995</v>
      </c>
      <c r="I1725" s="2">
        <v>-198902.10694185249</v>
      </c>
      <c r="J1725" s="3">
        <v>-1.2594930107095849E-3</v>
      </c>
      <c r="K1725" s="4">
        <v>157922358.63999999</v>
      </c>
      <c r="L1725" s="5">
        <v>6850001</v>
      </c>
      <c r="M1725" s="6">
        <v>23.054355560000001</v>
      </c>
      <c r="N1725" s="7" t="str">
        <f>IF(ISNUMBER(_xll.BDP($C1725, "DELTA_MID")),_xll.BDP($C1725, "DELTA_MID")," ")</f>
        <v xml:space="preserve"> </v>
      </c>
      <c r="O1725" s="7" t="str">
        <f>IF(ISNUMBER(N1725),_xll.BDP($C1725, "OPT_UNDL_TICKER")," ")</f>
        <v xml:space="preserve"> </v>
      </c>
      <c r="P1725" s="8" t="str">
        <f>IF(ISNUMBER(N1725),_xll.BDP($C1725, "OPT_UNDL_PX")," ")</f>
        <v xml:space="preserve"> </v>
      </c>
      <c r="Q1725" s="7" t="str">
        <f t="shared" si="26"/>
        <v xml:space="preserve"> </v>
      </c>
      <c r="R1725" s="8" t="str">
        <f>IF(ISNUMBER(_xll.BDP($T1725&amp;" Index","DUR_ADJ_OAS_MID")),_xll.BDP($T1725&amp;" Index","DUR_ADJ_OAS_MID"),IF(ISNUMBER(_xll.BDP($T1725&amp;" Govt","DUR_ADJ_OAS_MID")),_xll.BDP($T1725&amp;" Govt","DUR_ADJ_OAS_MID")," "))</f>
        <v xml:space="preserve"> </v>
      </c>
      <c r="S1725" s="7" t="str">
        <f ca="1">IF(AND(A1724="SVOL",C1724="Cash"),                                     SUM(INDIRECT(ADDRESS(ROW()-(COUNTIF(A:A,"SVOL")),COLUMN())):INDIRECT(ADDRESS(ROW()-1,COLUMN()))),                                    IF(AND(A1725="TYA",C1725="Cash"), SUM(INDIRECT(ADDRESS(ROW()-(COUNTIF(A:A,"TYA")-1),COLUMN())):INDIRECT(ADDRESS(ROW()-1,COLUMN()))),                                    IF(AND(A1725="SVOL",ISNUMBER(FIND(" Govt",C1725))),"", IF(AND(A1725="SVOL",ISNUMBER(FIND(" Index",C1725))),J1725,                                    IF(ISNUMBER(N1725),Q1725*N1725,IF(ISNUMBER(R1725),J1725*R1725," "))))))</f>
        <v xml:space="preserve"> </v>
      </c>
      <c r="AB1725" s="8" t="s">
        <v>4222</v>
      </c>
      <c r="AG1725" s="17" t="s">
        <v>6276</v>
      </c>
    </row>
    <row r="1726" spans="1:33" x14ac:dyDescent="0.35">
      <c r="A1726" t="s">
        <v>1560</v>
      </c>
      <c r="B1726" t="s">
        <v>3669</v>
      </c>
      <c r="C1726" t="s">
        <v>3670</v>
      </c>
      <c r="D1726" t="s">
        <v>3671</v>
      </c>
      <c r="E1726" t="s">
        <v>3672</v>
      </c>
      <c r="G1726" s="1">
        <v>-7.6636907960651302</v>
      </c>
      <c r="H1726" s="1">
        <v>10073.5975</v>
      </c>
      <c r="I1726" s="2">
        <v>-77200.936444014704</v>
      </c>
      <c r="J1726" s="3">
        <v>-4.8885374502290744E-4</v>
      </c>
      <c r="K1726" s="4">
        <v>157922358.63999999</v>
      </c>
      <c r="L1726" s="5">
        <v>6850001</v>
      </c>
      <c r="M1726" s="6">
        <v>23.054355560000001</v>
      </c>
      <c r="N1726" s="7" t="str">
        <f>IF(ISNUMBER(_xll.BDP($C1726, "DELTA_MID")),_xll.BDP($C1726, "DELTA_MID")," ")</f>
        <v xml:space="preserve"> </v>
      </c>
      <c r="O1726" s="7" t="str">
        <f>IF(ISNUMBER(N1726),_xll.BDP($C1726, "OPT_UNDL_TICKER")," ")</f>
        <v xml:space="preserve"> </v>
      </c>
      <c r="P1726" s="8" t="str">
        <f>IF(ISNUMBER(N1726),_xll.BDP($C1726, "OPT_UNDL_PX")," ")</f>
        <v xml:space="preserve"> </v>
      </c>
      <c r="Q1726" s="7" t="str">
        <f t="shared" si="26"/>
        <v xml:space="preserve"> </v>
      </c>
      <c r="R1726" s="8" t="str">
        <f>IF(ISNUMBER(_xll.BDP($T1726&amp;" Index","DUR_ADJ_OAS_MID")),_xll.BDP($T1726&amp;" Index","DUR_ADJ_OAS_MID"),IF(ISNUMBER(_xll.BDP($T1726&amp;" Govt","DUR_ADJ_OAS_MID")),_xll.BDP($T1726&amp;" Govt","DUR_ADJ_OAS_MID")," "))</f>
        <v xml:space="preserve"> </v>
      </c>
      <c r="S1726" s="7" t="str">
        <f ca="1">IF(AND(A1725="SVOL",C1725="Cash"),                                     SUM(INDIRECT(ADDRESS(ROW()-(COUNTIF(A:A,"SVOL")),COLUMN())):INDIRECT(ADDRESS(ROW()-1,COLUMN()))),                                    IF(AND(A1726="TYA",C1726="Cash"), SUM(INDIRECT(ADDRESS(ROW()-(COUNTIF(A:A,"TYA")-1),COLUMN())):INDIRECT(ADDRESS(ROW()-1,COLUMN()))),                                    IF(AND(A1726="SVOL",ISNUMBER(FIND(" Govt",C1726))),"", IF(AND(A1726="SVOL",ISNUMBER(FIND(" Index",C1726))),J1726,                                    IF(ISNUMBER(N1726),Q1726*N1726,IF(ISNUMBER(R1726),J1726*R1726," "))))))</f>
        <v xml:space="preserve"> </v>
      </c>
      <c r="AB1726" s="8" t="s">
        <v>4222</v>
      </c>
      <c r="AG1726" s="17" t="s">
        <v>6276</v>
      </c>
    </row>
    <row r="1727" spans="1:33" x14ac:dyDescent="0.35">
      <c r="A1727" t="s">
        <v>1560</v>
      </c>
      <c r="B1727" t="s">
        <v>3673</v>
      </c>
      <c r="C1727" t="s">
        <v>3674</v>
      </c>
      <c r="D1727" t="s">
        <v>3675</v>
      </c>
      <c r="E1727" t="s">
        <v>3676</v>
      </c>
      <c r="F1727" t="s">
        <v>3677</v>
      </c>
      <c r="G1727" s="1">
        <v>-1730.0781972117029</v>
      </c>
      <c r="H1727" s="1">
        <v>227.52</v>
      </c>
      <c r="I1727" s="2">
        <v>-393627.39142960671</v>
      </c>
      <c r="J1727" s="3">
        <v>-2.492537439406666E-3</v>
      </c>
      <c r="K1727" s="4">
        <v>157922358.63999999</v>
      </c>
      <c r="L1727" s="5">
        <v>6850001</v>
      </c>
      <c r="M1727" s="6">
        <v>23.054355560000001</v>
      </c>
      <c r="N1727" s="7" t="str">
        <f>IF(ISNUMBER(_xll.BDP($C1727, "DELTA_MID")),_xll.BDP($C1727, "DELTA_MID")," ")</f>
        <v xml:space="preserve"> </v>
      </c>
      <c r="O1727" s="7" t="str">
        <f>IF(ISNUMBER(N1727),_xll.BDP($C1727, "OPT_UNDL_TICKER")," ")</f>
        <v xml:space="preserve"> </v>
      </c>
      <c r="P1727" s="8" t="str">
        <f>IF(ISNUMBER(N1727),_xll.BDP($C1727, "OPT_UNDL_PX")," ")</f>
        <v xml:space="preserve"> </v>
      </c>
      <c r="Q1727" s="7" t="str">
        <f t="shared" si="26"/>
        <v xml:space="preserve"> </v>
      </c>
      <c r="R1727" s="8" t="str">
        <f>IF(ISNUMBER(_xll.BDP($T1727&amp;" Index","DUR_ADJ_OAS_MID")),_xll.BDP($T1727&amp;" Index","DUR_ADJ_OAS_MID"),IF(ISNUMBER(_xll.BDP($T1727&amp;" Govt","DUR_ADJ_OAS_MID")),_xll.BDP($T1727&amp;" Govt","DUR_ADJ_OAS_MID")," "))</f>
        <v xml:space="preserve"> </v>
      </c>
      <c r="S1727" s="7" t="str">
        <f ca="1">IF(AND(A1726="SVOL",C1726="Cash"),                                     SUM(INDIRECT(ADDRESS(ROW()-(COUNTIF(A:A,"SVOL")),COLUMN())):INDIRECT(ADDRESS(ROW()-1,COLUMN()))),                                    IF(AND(A1727="TYA",C1727="Cash"), SUM(INDIRECT(ADDRESS(ROW()-(COUNTIF(A:A,"TYA")-1),COLUMN())):INDIRECT(ADDRESS(ROW()-1,COLUMN()))),                                    IF(AND(A1727="SVOL",ISNUMBER(FIND(" Govt",C1727))),"", IF(AND(A1727="SVOL",ISNUMBER(FIND(" Index",C1727))),J1727,                                    IF(ISNUMBER(N1727),Q1727*N1727,IF(ISNUMBER(R1727),J1727*R1727," "))))))</f>
        <v xml:space="preserve"> </v>
      </c>
      <c r="AB1727" s="8" t="s">
        <v>4222</v>
      </c>
      <c r="AG1727" s="17" t="s">
        <v>6276</v>
      </c>
    </row>
    <row r="1728" spans="1:33" x14ac:dyDescent="0.35">
      <c r="A1728" t="s">
        <v>1560</v>
      </c>
      <c r="B1728" t="s">
        <v>3678</v>
      </c>
      <c r="C1728" t="s">
        <v>3679</v>
      </c>
      <c r="D1728" t="s">
        <v>3680</v>
      </c>
      <c r="E1728" t="s">
        <v>3681</v>
      </c>
      <c r="F1728" t="s">
        <v>3682</v>
      </c>
      <c r="G1728" s="1">
        <v>-1042.9005891645299</v>
      </c>
      <c r="H1728" s="1">
        <v>67.19</v>
      </c>
      <c r="I1728" s="2">
        <v>-70072.490585964755</v>
      </c>
      <c r="J1728" s="3">
        <v>-4.4371481777132082E-4</v>
      </c>
      <c r="K1728" s="4">
        <v>157922358.63999999</v>
      </c>
      <c r="L1728" s="5">
        <v>6850001</v>
      </c>
      <c r="M1728" s="6">
        <v>23.054355560000001</v>
      </c>
      <c r="N1728" s="7" t="str">
        <f>IF(ISNUMBER(_xll.BDP($C1728, "DELTA_MID")),_xll.BDP($C1728, "DELTA_MID")," ")</f>
        <v xml:space="preserve"> </v>
      </c>
      <c r="O1728" s="7" t="str">
        <f>IF(ISNUMBER(N1728),_xll.BDP($C1728, "OPT_UNDL_TICKER")," ")</f>
        <v xml:space="preserve"> </v>
      </c>
      <c r="P1728" s="8" t="str">
        <f>IF(ISNUMBER(N1728),_xll.BDP($C1728, "OPT_UNDL_PX")," ")</f>
        <v xml:space="preserve"> </v>
      </c>
      <c r="Q1728" s="7" t="str">
        <f t="shared" si="26"/>
        <v xml:space="preserve"> </v>
      </c>
      <c r="R1728" s="8" t="str">
        <f>IF(ISNUMBER(_xll.BDP($T1728&amp;" Index","DUR_ADJ_OAS_MID")),_xll.BDP($T1728&amp;" Index","DUR_ADJ_OAS_MID"),IF(ISNUMBER(_xll.BDP($T1728&amp;" Govt","DUR_ADJ_OAS_MID")),_xll.BDP($T1728&amp;" Govt","DUR_ADJ_OAS_MID")," "))</f>
        <v xml:space="preserve"> </v>
      </c>
      <c r="S1728" s="7" t="str">
        <f ca="1">IF(AND(A1727="SVOL",C1727="Cash"),                                     SUM(INDIRECT(ADDRESS(ROW()-(COUNTIF(A:A,"SVOL")),COLUMN())):INDIRECT(ADDRESS(ROW()-1,COLUMN()))),                                    IF(AND(A1728="TYA",C1728="Cash"), SUM(INDIRECT(ADDRESS(ROW()-(COUNTIF(A:A,"TYA")-1),COLUMN())):INDIRECT(ADDRESS(ROW()-1,COLUMN()))),                                    IF(AND(A1728="SVOL",ISNUMBER(FIND(" Govt",C1728))),"", IF(AND(A1728="SVOL",ISNUMBER(FIND(" Index",C1728))),J1728,                                    IF(ISNUMBER(N1728),Q1728*N1728,IF(ISNUMBER(R1728),J1728*R1728," "))))))</f>
        <v xml:space="preserve"> </v>
      </c>
      <c r="AB1728" s="8" t="s">
        <v>4222</v>
      </c>
      <c r="AG1728" s="17" t="s">
        <v>6276</v>
      </c>
    </row>
    <row r="1729" spans="1:33" x14ac:dyDescent="0.35">
      <c r="A1729" t="s">
        <v>1560</v>
      </c>
      <c r="B1729" t="s">
        <v>3683</v>
      </c>
      <c r="C1729" t="s">
        <v>3684</v>
      </c>
      <c r="D1729" t="s">
        <v>3685</v>
      </c>
      <c r="E1729" t="s">
        <v>3686</v>
      </c>
      <c r="F1729" t="s">
        <v>3687</v>
      </c>
      <c r="G1729" s="1">
        <v>-7676.4636140585726</v>
      </c>
      <c r="H1729" s="1">
        <v>24.64</v>
      </c>
      <c r="I1729" s="2">
        <v>-189148.06345040319</v>
      </c>
      <c r="J1729" s="3">
        <v>-1.197728206944942E-3</v>
      </c>
      <c r="K1729" s="4">
        <v>157922358.63999999</v>
      </c>
      <c r="L1729" s="5">
        <v>6850001</v>
      </c>
      <c r="M1729" s="6">
        <v>23.054355560000001</v>
      </c>
      <c r="N1729" s="7" t="str">
        <f>IF(ISNUMBER(_xll.BDP($C1729, "DELTA_MID")),_xll.BDP($C1729, "DELTA_MID")," ")</f>
        <v xml:space="preserve"> </v>
      </c>
      <c r="O1729" s="7" t="str">
        <f>IF(ISNUMBER(N1729),_xll.BDP($C1729, "OPT_UNDL_TICKER")," ")</f>
        <v xml:space="preserve"> </v>
      </c>
      <c r="P1729" s="8" t="str">
        <f>IF(ISNUMBER(N1729),_xll.BDP($C1729, "OPT_UNDL_PX")," ")</f>
        <v xml:space="preserve"> </v>
      </c>
      <c r="Q1729" s="7" t="str">
        <f t="shared" ref="Q1729:Q1792" si="27">IF(ISNUMBER(N1729),+G1729*100*P1729/K1729," ")</f>
        <v xml:space="preserve"> </v>
      </c>
      <c r="R1729" s="8" t="str">
        <f>IF(ISNUMBER(_xll.BDP($T1729&amp;" Index","DUR_ADJ_OAS_MID")),_xll.BDP($T1729&amp;" Index","DUR_ADJ_OAS_MID"),IF(ISNUMBER(_xll.BDP($T1729&amp;" Govt","DUR_ADJ_OAS_MID")),_xll.BDP($T1729&amp;" Govt","DUR_ADJ_OAS_MID")," "))</f>
        <v xml:space="preserve"> </v>
      </c>
      <c r="S1729" s="7" t="str">
        <f ca="1">IF(AND(A1728="SVOL",C1728="Cash"),                                     SUM(INDIRECT(ADDRESS(ROW()-(COUNTIF(A:A,"SVOL")),COLUMN())):INDIRECT(ADDRESS(ROW()-1,COLUMN()))),                                    IF(AND(A1729="TYA",C1729="Cash"), SUM(INDIRECT(ADDRESS(ROW()-(COUNTIF(A:A,"TYA")-1),COLUMN())):INDIRECT(ADDRESS(ROW()-1,COLUMN()))),                                    IF(AND(A1729="SVOL",ISNUMBER(FIND(" Govt",C1729))),"", IF(AND(A1729="SVOL",ISNUMBER(FIND(" Index",C1729))),J1729,                                    IF(ISNUMBER(N1729),Q1729*N1729,IF(ISNUMBER(R1729),J1729*R1729," "))))))</f>
        <v xml:space="preserve"> </v>
      </c>
      <c r="AB1729" s="8" t="s">
        <v>4222</v>
      </c>
      <c r="AG1729" s="17" t="s">
        <v>6276</v>
      </c>
    </row>
    <row r="1730" spans="1:33" x14ac:dyDescent="0.35">
      <c r="A1730" t="s">
        <v>1560</v>
      </c>
      <c r="B1730" t="s">
        <v>3688</v>
      </c>
      <c r="C1730" t="s">
        <v>3689</v>
      </c>
      <c r="D1730" t="s">
        <v>3690</v>
      </c>
      <c r="E1730" t="s">
        <v>3691</v>
      </c>
      <c r="F1730" t="s">
        <v>3692</v>
      </c>
      <c r="G1730" s="1">
        <v>-9884.2452042250025</v>
      </c>
      <c r="H1730" s="1">
        <v>11.15024</v>
      </c>
      <c r="I1730" s="2">
        <v>-110211.7062459578</v>
      </c>
      <c r="J1730" s="3">
        <v>-6.9788538618015792E-4</v>
      </c>
      <c r="K1730" s="4">
        <v>157922358.63999999</v>
      </c>
      <c r="L1730" s="5">
        <v>6850001</v>
      </c>
      <c r="M1730" s="6">
        <v>23.054355560000001</v>
      </c>
      <c r="N1730" s="7" t="str">
        <f>IF(ISNUMBER(_xll.BDP($C1730, "DELTA_MID")),_xll.BDP($C1730, "DELTA_MID")," ")</f>
        <v xml:space="preserve"> </v>
      </c>
      <c r="O1730" s="7" t="str">
        <f>IF(ISNUMBER(N1730),_xll.BDP($C1730, "OPT_UNDL_TICKER")," ")</f>
        <v xml:space="preserve"> </v>
      </c>
      <c r="P1730" s="8" t="str">
        <f>IF(ISNUMBER(N1730),_xll.BDP($C1730, "OPT_UNDL_PX")," ")</f>
        <v xml:space="preserve"> </v>
      </c>
      <c r="Q1730" s="7" t="str">
        <f t="shared" si="27"/>
        <v xml:space="preserve"> </v>
      </c>
      <c r="R1730" s="8" t="str">
        <f>IF(ISNUMBER(_xll.BDP($T1730&amp;" Index","DUR_ADJ_OAS_MID")),_xll.BDP($T1730&amp;" Index","DUR_ADJ_OAS_MID"),IF(ISNUMBER(_xll.BDP($T1730&amp;" Govt","DUR_ADJ_OAS_MID")),_xll.BDP($T1730&amp;" Govt","DUR_ADJ_OAS_MID")," "))</f>
        <v xml:space="preserve"> </v>
      </c>
      <c r="S1730" s="7" t="str">
        <f ca="1">IF(AND(A1729="SVOL",C1729="Cash"),                                     SUM(INDIRECT(ADDRESS(ROW()-(COUNTIF(A:A,"SVOL")),COLUMN())):INDIRECT(ADDRESS(ROW()-1,COLUMN()))),                                    IF(AND(A1730="TYA",C1730="Cash"), SUM(INDIRECT(ADDRESS(ROW()-(COUNTIF(A:A,"TYA")-1),COLUMN())):INDIRECT(ADDRESS(ROW()-1,COLUMN()))),                                    IF(AND(A1730="SVOL",ISNUMBER(FIND(" Govt",C1730))),"", IF(AND(A1730="SVOL",ISNUMBER(FIND(" Index",C1730))),J1730,                                    IF(ISNUMBER(N1730),Q1730*N1730,IF(ISNUMBER(R1730),J1730*R1730," "))))))</f>
        <v xml:space="preserve"> </v>
      </c>
      <c r="AB1730" s="8" t="s">
        <v>4222</v>
      </c>
      <c r="AG1730" s="17" t="s">
        <v>6276</v>
      </c>
    </row>
    <row r="1731" spans="1:33" x14ac:dyDescent="0.35">
      <c r="A1731" t="s">
        <v>1560</v>
      </c>
      <c r="B1731" t="s">
        <v>315</v>
      </c>
      <c r="C1731" t="s">
        <v>3693</v>
      </c>
      <c r="D1731" t="s">
        <v>317</v>
      </c>
      <c r="E1731" t="s">
        <v>318</v>
      </c>
      <c r="F1731" t="s">
        <v>319</v>
      </c>
      <c r="G1731" s="1">
        <v>-48255.067738323763</v>
      </c>
      <c r="H1731" s="1">
        <v>25.67</v>
      </c>
      <c r="I1731" s="2">
        <v>-1238707.588842771</v>
      </c>
      <c r="J1731" s="3">
        <v>-7.8437758877862914E-3</v>
      </c>
      <c r="K1731" s="4">
        <v>157922358.63999999</v>
      </c>
      <c r="L1731" s="5">
        <v>6850001</v>
      </c>
      <c r="M1731" s="6">
        <v>23.054355560000001</v>
      </c>
      <c r="N1731" s="7" t="str">
        <f>IF(ISNUMBER(_xll.BDP($C1731, "DELTA_MID")),_xll.BDP($C1731, "DELTA_MID")," ")</f>
        <v xml:space="preserve"> </v>
      </c>
      <c r="O1731" s="7" t="str">
        <f>IF(ISNUMBER(N1731),_xll.BDP($C1731, "OPT_UNDL_TICKER")," ")</f>
        <v xml:space="preserve"> </v>
      </c>
      <c r="P1731" s="8" t="str">
        <f>IF(ISNUMBER(N1731),_xll.BDP($C1731, "OPT_UNDL_PX")," ")</f>
        <v xml:space="preserve"> </v>
      </c>
      <c r="Q1731" s="7" t="str">
        <f t="shared" si="27"/>
        <v xml:space="preserve"> </v>
      </c>
      <c r="R1731" s="8" t="str">
        <f>IF(ISNUMBER(_xll.BDP($T1731&amp;" Index","DUR_ADJ_OAS_MID")),_xll.BDP($T1731&amp;" Index","DUR_ADJ_OAS_MID"),IF(ISNUMBER(_xll.BDP($T1731&amp;" Govt","DUR_ADJ_OAS_MID")),_xll.BDP($T1731&amp;" Govt","DUR_ADJ_OAS_MID")," "))</f>
        <v xml:space="preserve"> </v>
      </c>
      <c r="S1731" s="7" t="str">
        <f ca="1">IF(AND(A1730="SVOL",C1730="Cash"),                                     SUM(INDIRECT(ADDRESS(ROW()-(COUNTIF(A:A,"SVOL")),COLUMN())):INDIRECT(ADDRESS(ROW()-1,COLUMN()))),                                    IF(AND(A1731="TYA",C1731="Cash"), SUM(INDIRECT(ADDRESS(ROW()-(COUNTIF(A:A,"TYA")-1),COLUMN())):INDIRECT(ADDRESS(ROW()-1,COLUMN()))),                                    IF(AND(A1731="SVOL",ISNUMBER(FIND(" Govt",C1731))),"", IF(AND(A1731="SVOL",ISNUMBER(FIND(" Index",C1731))),J1731,                                    IF(ISNUMBER(N1731),Q1731*N1731,IF(ISNUMBER(R1731),J1731*R1731," "))))))</f>
        <v xml:space="preserve"> </v>
      </c>
      <c r="AB1731" s="8" t="s">
        <v>4222</v>
      </c>
      <c r="AG1731" s="17" t="s">
        <v>6276</v>
      </c>
    </row>
    <row r="1732" spans="1:33" x14ac:dyDescent="0.35">
      <c r="A1732" t="s">
        <v>1560</v>
      </c>
      <c r="B1732" t="s">
        <v>3694</v>
      </c>
      <c r="C1732" t="s">
        <v>3695</v>
      </c>
      <c r="D1732" t="s">
        <v>3696</v>
      </c>
      <c r="E1732" t="s">
        <v>3697</v>
      </c>
      <c r="F1732" t="s">
        <v>3698</v>
      </c>
      <c r="G1732" s="1">
        <v>-4545.2072829662948</v>
      </c>
      <c r="H1732" s="1">
        <v>233.86</v>
      </c>
      <c r="I1732" s="2">
        <v>-1062942.1751944979</v>
      </c>
      <c r="J1732" s="3">
        <v>-6.7307896383284266E-3</v>
      </c>
      <c r="K1732" s="4">
        <v>157922358.63999999</v>
      </c>
      <c r="L1732" s="5">
        <v>6850001</v>
      </c>
      <c r="M1732" s="6">
        <v>23.054355560000001</v>
      </c>
      <c r="N1732" s="7" t="str">
        <f>IF(ISNUMBER(_xll.BDP($C1732, "DELTA_MID")),_xll.BDP($C1732, "DELTA_MID")," ")</f>
        <v xml:space="preserve"> </v>
      </c>
      <c r="O1732" s="7" t="str">
        <f>IF(ISNUMBER(N1732),_xll.BDP($C1732, "OPT_UNDL_TICKER")," ")</f>
        <v xml:space="preserve"> </v>
      </c>
      <c r="P1732" s="8" t="str">
        <f>IF(ISNUMBER(N1732),_xll.BDP($C1732, "OPT_UNDL_PX")," ")</f>
        <v xml:space="preserve"> </v>
      </c>
      <c r="Q1732" s="7" t="str">
        <f t="shared" si="27"/>
        <v xml:space="preserve"> </v>
      </c>
      <c r="R1732" s="8" t="str">
        <f>IF(ISNUMBER(_xll.BDP($T1732&amp;" Index","DUR_ADJ_OAS_MID")),_xll.BDP($T1732&amp;" Index","DUR_ADJ_OAS_MID"),IF(ISNUMBER(_xll.BDP($T1732&amp;" Govt","DUR_ADJ_OAS_MID")),_xll.BDP($T1732&amp;" Govt","DUR_ADJ_OAS_MID")," "))</f>
        <v xml:space="preserve"> </v>
      </c>
      <c r="S1732" s="7" t="str">
        <f ca="1">IF(AND(A1731="SVOL",C1731="Cash"),                                     SUM(INDIRECT(ADDRESS(ROW()-(COUNTIF(A:A,"SVOL")),COLUMN())):INDIRECT(ADDRESS(ROW()-1,COLUMN()))),                                    IF(AND(A1732="TYA",C1732="Cash"), SUM(INDIRECT(ADDRESS(ROW()-(COUNTIF(A:A,"TYA")-1),COLUMN())):INDIRECT(ADDRESS(ROW()-1,COLUMN()))),                                    IF(AND(A1732="SVOL",ISNUMBER(FIND(" Govt",C1732))),"", IF(AND(A1732="SVOL",ISNUMBER(FIND(" Index",C1732))),J1732,                                    IF(ISNUMBER(N1732),Q1732*N1732,IF(ISNUMBER(R1732),J1732*R1732," "))))))</f>
        <v xml:space="preserve"> </v>
      </c>
      <c r="AB1732" s="8" t="s">
        <v>4222</v>
      </c>
      <c r="AG1732" s="17" t="s">
        <v>6276</v>
      </c>
    </row>
    <row r="1733" spans="1:33" x14ac:dyDescent="0.35">
      <c r="A1733" t="s">
        <v>1560</v>
      </c>
      <c r="B1733" t="s">
        <v>3699</v>
      </c>
      <c r="C1733" t="s">
        <v>3700</v>
      </c>
      <c r="D1733" t="s">
        <v>3701</v>
      </c>
      <c r="E1733" t="s">
        <v>3702</v>
      </c>
      <c r="G1733" s="1">
        <v>-24866.76071053233</v>
      </c>
      <c r="H1733" s="1">
        <v>14.2611375</v>
      </c>
      <c r="I1733" s="2">
        <v>-354628.29367249919</v>
      </c>
      <c r="J1733" s="3">
        <v>-2.24558635475367E-3</v>
      </c>
      <c r="K1733" s="4">
        <v>157922358.63999999</v>
      </c>
      <c r="L1733" s="5">
        <v>6850001</v>
      </c>
      <c r="M1733" s="6">
        <v>23.054355560000001</v>
      </c>
      <c r="N1733" s="7" t="str">
        <f>IF(ISNUMBER(_xll.BDP($C1733, "DELTA_MID")),_xll.BDP($C1733, "DELTA_MID")," ")</f>
        <v xml:space="preserve"> </v>
      </c>
      <c r="O1733" s="7" t="str">
        <f>IF(ISNUMBER(N1733),_xll.BDP($C1733, "OPT_UNDL_TICKER")," ")</f>
        <v xml:space="preserve"> </v>
      </c>
      <c r="P1733" s="8" t="str">
        <f>IF(ISNUMBER(N1733),_xll.BDP($C1733, "OPT_UNDL_PX")," ")</f>
        <v xml:space="preserve"> </v>
      </c>
      <c r="Q1733" s="7" t="str">
        <f t="shared" si="27"/>
        <v xml:space="preserve"> </v>
      </c>
      <c r="R1733" s="8" t="str">
        <f>IF(ISNUMBER(_xll.BDP($T1733&amp;" Index","DUR_ADJ_OAS_MID")),_xll.BDP($T1733&amp;" Index","DUR_ADJ_OAS_MID"),IF(ISNUMBER(_xll.BDP($T1733&amp;" Govt","DUR_ADJ_OAS_MID")),_xll.BDP($T1733&amp;" Govt","DUR_ADJ_OAS_MID")," "))</f>
        <v xml:space="preserve"> </v>
      </c>
      <c r="S1733" s="7" t="str">
        <f ca="1">IF(AND(A1732="SVOL",C1732="Cash"),                                     SUM(INDIRECT(ADDRESS(ROW()-(COUNTIF(A:A,"SVOL")),COLUMN())):INDIRECT(ADDRESS(ROW()-1,COLUMN()))),                                    IF(AND(A1733="TYA",C1733="Cash"), SUM(INDIRECT(ADDRESS(ROW()-(COUNTIF(A:A,"TYA")-1),COLUMN())):INDIRECT(ADDRESS(ROW()-1,COLUMN()))),                                    IF(AND(A1733="SVOL",ISNUMBER(FIND(" Govt",C1733))),"", IF(AND(A1733="SVOL",ISNUMBER(FIND(" Index",C1733))),J1733,                                    IF(ISNUMBER(N1733),Q1733*N1733,IF(ISNUMBER(R1733),J1733*R1733," "))))))</f>
        <v xml:space="preserve"> </v>
      </c>
      <c r="AB1733" s="8" t="s">
        <v>4222</v>
      </c>
      <c r="AG1733" s="17" t="s">
        <v>6276</v>
      </c>
    </row>
    <row r="1734" spans="1:33" x14ac:dyDescent="0.35">
      <c r="A1734" t="s">
        <v>1560</v>
      </c>
      <c r="B1734" t="s">
        <v>3703</v>
      </c>
      <c r="C1734" t="s">
        <v>3704</v>
      </c>
      <c r="D1734" t="s">
        <v>3705</v>
      </c>
      <c r="E1734" t="s">
        <v>3706</v>
      </c>
      <c r="G1734" s="1">
        <v>-95.796134950814135</v>
      </c>
      <c r="H1734" s="1">
        <v>827.25279999999987</v>
      </c>
      <c r="I1734" s="2">
        <v>-79247.620867238846</v>
      </c>
      <c r="J1734" s="3">
        <v>-5.0181381249435255E-4</v>
      </c>
      <c r="K1734" s="4">
        <v>157922358.63999999</v>
      </c>
      <c r="L1734" s="5">
        <v>6850001</v>
      </c>
      <c r="M1734" s="6">
        <v>23.054355560000001</v>
      </c>
      <c r="N1734" s="7" t="str">
        <f>IF(ISNUMBER(_xll.BDP($C1734, "DELTA_MID")),_xll.BDP($C1734, "DELTA_MID")," ")</f>
        <v xml:space="preserve"> </v>
      </c>
      <c r="O1734" s="7" t="str">
        <f>IF(ISNUMBER(N1734),_xll.BDP($C1734, "OPT_UNDL_TICKER")," ")</f>
        <v xml:space="preserve"> </v>
      </c>
      <c r="P1734" s="8" t="str">
        <f>IF(ISNUMBER(N1734),_xll.BDP($C1734, "OPT_UNDL_PX")," ")</f>
        <v xml:space="preserve"> </v>
      </c>
      <c r="Q1734" s="7" t="str">
        <f t="shared" si="27"/>
        <v xml:space="preserve"> </v>
      </c>
      <c r="R1734" s="8" t="str">
        <f>IF(ISNUMBER(_xll.BDP($T1734&amp;" Index","DUR_ADJ_OAS_MID")),_xll.BDP($T1734&amp;" Index","DUR_ADJ_OAS_MID"),IF(ISNUMBER(_xll.BDP($T1734&amp;" Govt","DUR_ADJ_OAS_MID")),_xll.BDP($T1734&amp;" Govt","DUR_ADJ_OAS_MID")," "))</f>
        <v xml:space="preserve"> </v>
      </c>
      <c r="S1734" s="7" t="str">
        <f ca="1">IF(AND(A1733="SVOL",C1733="Cash"),                                     SUM(INDIRECT(ADDRESS(ROW()-(COUNTIF(A:A,"SVOL")),COLUMN())):INDIRECT(ADDRESS(ROW()-1,COLUMN()))),                                    IF(AND(A1734="TYA",C1734="Cash"), SUM(INDIRECT(ADDRESS(ROW()-(COUNTIF(A:A,"TYA")-1),COLUMN())):INDIRECT(ADDRESS(ROW()-1,COLUMN()))),                                    IF(AND(A1734="SVOL",ISNUMBER(FIND(" Govt",C1734))),"", IF(AND(A1734="SVOL",ISNUMBER(FIND(" Index",C1734))),J1734,                                    IF(ISNUMBER(N1734),Q1734*N1734,IF(ISNUMBER(R1734),J1734*R1734," "))))))</f>
        <v xml:space="preserve"> </v>
      </c>
      <c r="AB1734" s="8" t="s">
        <v>4222</v>
      </c>
      <c r="AG1734" s="17" t="s">
        <v>6276</v>
      </c>
    </row>
    <row r="1735" spans="1:33" x14ac:dyDescent="0.35">
      <c r="A1735" t="s">
        <v>1560</v>
      </c>
      <c r="B1735" t="s">
        <v>3707</v>
      </c>
      <c r="C1735" t="s">
        <v>3708</v>
      </c>
      <c r="D1735" t="s">
        <v>3709</v>
      </c>
      <c r="E1735" t="s">
        <v>3710</v>
      </c>
      <c r="F1735" t="s">
        <v>3711</v>
      </c>
      <c r="G1735" s="1">
        <v>-2887.9341483172102</v>
      </c>
      <c r="H1735" s="1">
        <v>88.79</v>
      </c>
      <c r="I1735" s="2">
        <v>-256419.6730290851</v>
      </c>
      <c r="J1735" s="3">
        <v>-1.623707214338279E-3</v>
      </c>
      <c r="K1735" s="4">
        <v>157922358.63999999</v>
      </c>
      <c r="L1735" s="5">
        <v>6850001</v>
      </c>
      <c r="M1735" s="6">
        <v>23.054355560000001</v>
      </c>
      <c r="N1735" s="7" t="str">
        <f>IF(ISNUMBER(_xll.BDP($C1735, "DELTA_MID")),_xll.BDP($C1735, "DELTA_MID")," ")</f>
        <v xml:space="preserve"> </v>
      </c>
      <c r="O1735" s="7" t="str">
        <f>IF(ISNUMBER(N1735),_xll.BDP($C1735, "OPT_UNDL_TICKER")," ")</f>
        <v xml:space="preserve"> </v>
      </c>
      <c r="P1735" s="8" t="str">
        <f>IF(ISNUMBER(N1735),_xll.BDP($C1735, "OPT_UNDL_PX")," ")</f>
        <v xml:space="preserve"> </v>
      </c>
      <c r="Q1735" s="7" t="str">
        <f t="shared" si="27"/>
        <v xml:space="preserve"> </v>
      </c>
      <c r="R1735" s="8" t="str">
        <f>IF(ISNUMBER(_xll.BDP($T1735&amp;" Index","DUR_ADJ_OAS_MID")),_xll.BDP($T1735&amp;" Index","DUR_ADJ_OAS_MID"),IF(ISNUMBER(_xll.BDP($T1735&amp;" Govt","DUR_ADJ_OAS_MID")),_xll.BDP($T1735&amp;" Govt","DUR_ADJ_OAS_MID")," "))</f>
        <v xml:space="preserve"> </v>
      </c>
      <c r="S1735" s="7" t="str">
        <f ca="1">IF(AND(A1734="SVOL",C1734="Cash"),                                     SUM(INDIRECT(ADDRESS(ROW()-(COUNTIF(A:A,"SVOL")),COLUMN())):INDIRECT(ADDRESS(ROW()-1,COLUMN()))),                                    IF(AND(A1735="TYA",C1735="Cash"), SUM(INDIRECT(ADDRESS(ROW()-(COUNTIF(A:A,"TYA")-1),COLUMN())):INDIRECT(ADDRESS(ROW()-1,COLUMN()))),                                    IF(AND(A1735="SVOL",ISNUMBER(FIND(" Govt",C1735))),"", IF(AND(A1735="SVOL",ISNUMBER(FIND(" Index",C1735))),J1735,                                    IF(ISNUMBER(N1735),Q1735*N1735,IF(ISNUMBER(R1735),J1735*R1735," "))))))</f>
        <v xml:space="preserve"> </v>
      </c>
      <c r="AB1735" s="8" t="s">
        <v>4222</v>
      </c>
      <c r="AG1735" s="17" t="s">
        <v>6276</v>
      </c>
    </row>
    <row r="1736" spans="1:33" x14ac:dyDescent="0.35">
      <c r="A1736" t="s">
        <v>1560</v>
      </c>
      <c r="B1736" t="s">
        <v>3712</v>
      </c>
      <c r="C1736" t="s">
        <v>3713</v>
      </c>
      <c r="D1736" t="s">
        <v>3714</v>
      </c>
      <c r="E1736" t="s">
        <v>3715</v>
      </c>
      <c r="F1736" t="s">
        <v>3716</v>
      </c>
      <c r="G1736" s="1">
        <v>-157.10566131933521</v>
      </c>
      <c r="H1736" s="1">
        <v>531.1</v>
      </c>
      <c r="I1736" s="2">
        <v>-83438.816726698919</v>
      </c>
      <c r="J1736" s="3">
        <v>-5.2835341015204922E-4</v>
      </c>
      <c r="K1736" s="4">
        <v>157922358.63999999</v>
      </c>
      <c r="L1736" s="5">
        <v>6850001</v>
      </c>
      <c r="M1736" s="6">
        <v>23.054355560000001</v>
      </c>
      <c r="N1736" s="7" t="str">
        <f>IF(ISNUMBER(_xll.BDP($C1736, "DELTA_MID")),_xll.BDP($C1736, "DELTA_MID")," ")</f>
        <v xml:space="preserve"> </v>
      </c>
      <c r="O1736" s="7" t="str">
        <f>IF(ISNUMBER(N1736),_xll.BDP($C1736, "OPT_UNDL_TICKER")," ")</f>
        <v xml:space="preserve"> </v>
      </c>
      <c r="P1736" s="8" t="str">
        <f>IF(ISNUMBER(N1736),_xll.BDP($C1736, "OPT_UNDL_PX")," ")</f>
        <v xml:space="preserve"> </v>
      </c>
      <c r="Q1736" s="7" t="str">
        <f t="shared" si="27"/>
        <v xml:space="preserve"> </v>
      </c>
      <c r="R1736" s="8" t="str">
        <f>IF(ISNUMBER(_xll.BDP($T1736&amp;" Index","DUR_ADJ_OAS_MID")),_xll.BDP($T1736&amp;" Index","DUR_ADJ_OAS_MID"),IF(ISNUMBER(_xll.BDP($T1736&amp;" Govt","DUR_ADJ_OAS_MID")),_xll.BDP($T1736&amp;" Govt","DUR_ADJ_OAS_MID")," "))</f>
        <v xml:space="preserve"> </v>
      </c>
      <c r="S1736" s="7" t="str">
        <f ca="1">IF(AND(A1735="SVOL",C1735="Cash"),                                     SUM(INDIRECT(ADDRESS(ROW()-(COUNTIF(A:A,"SVOL")),COLUMN())):INDIRECT(ADDRESS(ROW()-1,COLUMN()))),                                    IF(AND(A1736="TYA",C1736="Cash"), SUM(INDIRECT(ADDRESS(ROW()-(COUNTIF(A:A,"TYA")-1),COLUMN())):INDIRECT(ADDRESS(ROW()-1,COLUMN()))),                                    IF(AND(A1736="SVOL",ISNUMBER(FIND(" Govt",C1736))),"", IF(AND(A1736="SVOL",ISNUMBER(FIND(" Index",C1736))),J1736,                                    IF(ISNUMBER(N1736),Q1736*N1736,IF(ISNUMBER(R1736),J1736*R1736," "))))))</f>
        <v xml:space="preserve"> </v>
      </c>
      <c r="AB1736" s="8" t="s">
        <v>4222</v>
      </c>
      <c r="AG1736" s="17" t="s">
        <v>6276</v>
      </c>
    </row>
    <row r="1737" spans="1:33" x14ac:dyDescent="0.35">
      <c r="A1737" t="s">
        <v>1560</v>
      </c>
      <c r="B1737" t="s">
        <v>3717</v>
      </c>
      <c r="C1737" t="s">
        <v>3718</v>
      </c>
      <c r="D1737" t="s">
        <v>3719</v>
      </c>
      <c r="E1737" t="s">
        <v>3720</v>
      </c>
      <c r="F1737" t="s">
        <v>3721</v>
      </c>
      <c r="G1737" s="1">
        <v>-4973.0966857465974</v>
      </c>
      <c r="H1737" s="1">
        <v>70.69</v>
      </c>
      <c r="I1737" s="2">
        <v>-351548.20471542701</v>
      </c>
      <c r="J1737" s="3">
        <v>-2.2260825366521831E-3</v>
      </c>
      <c r="K1737" s="4">
        <v>157922358.63999999</v>
      </c>
      <c r="L1737" s="5">
        <v>6850001</v>
      </c>
      <c r="M1737" s="6">
        <v>23.054355560000001</v>
      </c>
      <c r="N1737" s="7" t="str">
        <f>IF(ISNUMBER(_xll.BDP($C1737, "DELTA_MID")),_xll.BDP($C1737, "DELTA_MID")," ")</f>
        <v xml:space="preserve"> </v>
      </c>
      <c r="O1737" s="7" t="str">
        <f>IF(ISNUMBER(N1737),_xll.BDP($C1737, "OPT_UNDL_TICKER")," ")</f>
        <v xml:space="preserve"> </v>
      </c>
      <c r="P1737" s="8" t="str">
        <f>IF(ISNUMBER(N1737),_xll.BDP($C1737, "OPT_UNDL_PX")," ")</f>
        <v xml:space="preserve"> </v>
      </c>
      <c r="Q1737" s="7" t="str">
        <f t="shared" si="27"/>
        <v xml:space="preserve"> </v>
      </c>
      <c r="R1737" s="8" t="str">
        <f>IF(ISNUMBER(_xll.BDP($T1737&amp;" Index","DUR_ADJ_OAS_MID")),_xll.BDP($T1737&amp;" Index","DUR_ADJ_OAS_MID"),IF(ISNUMBER(_xll.BDP($T1737&amp;" Govt","DUR_ADJ_OAS_MID")),_xll.BDP($T1737&amp;" Govt","DUR_ADJ_OAS_MID")," "))</f>
        <v xml:space="preserve"> </v>
      </c>
      <c r="S1737" s="7" t="str">
        <f ca="1">IF(AND(A1736="SVOL",C1736="Cash"),                                     SUM(INDIRECT(ADDRESS(ROW()-(COUNTIF(A:A,"SVOL")),COLUMN())):INDIRECT(ADDRESS(ROW()-1,COLUMN()))),                                    IF(AND(A1737="TYA",C1737="Cash"), SUM(INDIRECT(ADDRESS(ROW()-(COUNTIF(A:A,"TYA")-1),COLUMN())):INDIRECT(ADDRESS(ROW()-1,COLUMN()))),                                    IF(AND(A1737="SVOL",ISNUMBER(FIND(" Govt",C1737))),"", IF(AND(A1737="SVOL",ISNUMBER(FIND(" Index",C1737))),J1737,                                    IF(ISNUMBER(N1737),Q1737*N1737,IF(ISNUMBER(R1737),J1737*R1737," "))))))</f>
        <v xml:space="preserve"> </v>
      </c>
      <c r="AB1737" s="8" t="s">
        <v>4222</v>
      </c>
      <c r="AG1737" s="17" t="s">
        <v>6276</v>
      </c>
    </row>
    <row r="1738" spans="1:33" x14ac:dyDescent="0.35">
      <c r="A1738" t="s">
        <v>1560</v>
      </c>
      <c r="B1738" t="s">
        <v>3722</v>
      </c>
      <c r="C1738" t="s">
        <v>3723</v>
      </c>
      <c r="D1738" t="s">
        <v>3724</v>
      </c>
      <c r="E1738" t="s">
        <v>3725</v>
      </c>
      <c r="G1738" s="1">
        <v>-29195.46872850979</v>
      </c>
      <c r="H1738" s="1">
        <v>3.5140454999999999</v>
      </c>
      <c r="I1738" s="2">
        <v>-102594.2055058105</v>
      </c>
      <c r="J1738" s="3">
        <v>-6.4964965309113963E-4</v>
      </c>
      <c r="K1738" s="4">
        <v>157922358.63999999</v>
      </c>
      <c r="L1738" s="5">
        <v>6850001</v>
      </c>
      <c r="M1738" s="6">
        <v>23.054355560000001</v>
      </c>
      <c r="N1738" s="7" t="str">
        <f>IF(ISNUMBER(_xll.BDP($C1738, "DELTA_MID")),_xll.BDP($C1738, "DELTA_MID")," ")</f>
        <v xml:space="preserve"> </v>
      </c>
      <c r="O1738" s="7" t="str">
        <f>IF(ISNUMBER(N1738),_xll.BDP($C1738, "OPT_UNDL_TICKER")," ")</f>
        <v xml:space="preserve"> </v>
      </c>
      <c r="P1738" s="8" t="str">
        <f>IF(ISNUMBER(N1738),_xll.BDP($C1738, "OPT_UNDL_PX")," ")</f>
        <v xml:space="preserve"> </v>
      </c>
      <c r="Q1738" s="7" t="str">
        <f t="shared" si="27"/>
        <v xml:space="preserve"> </v>
      </c>
      <c r="R1738" s="8" t="str">
        <f>IF(ISNUMBER(_xll.BDP($T1738&amp;" Index","DUR_ADJ_OAS_MID")),_xll.BDP($T1738&amp;" Index","DUR_ADJ_OAS_MID"),IF(ISNUMBER(_xll.BDP($T1738&amp;" Govt","DUR_ADJ_OAS_MID")),_xll.BDP($T1738&amp;" Govt","DUR_ADJ_OAS_MID")," "))</f>
        <v xml:space="preserve"> </v>
      </c>
      <c r="S1738" s="7" t="str">
        <f ca="1">IF(AND(A1737="SVOL",C1737="Cash"),                                     SUM(INDIRECT(ADDRESS(ROW()-(COUNTIF(A:A,"SVOL")),COLUMN())):INDIRECT(ADDRESS(ROW()-1,COLUMN()))),                                    IF(AND(A1738="TYA",C1738="Cash"), SUM(INDIRECT(ADDRESS(ROW()-(COUNTIF(A:A,"TYA")-1),COLUMN())):INDIRECT(ADDRESS(ROW()-1,COLUMN()))),                                    IF(AND(A1738="SVOL",ISNUMBER(FIND(" Govt",C1738))),"", IF(AND(A1738="SVOL",ISNUMBER(FIND(" Index",C1738))),J1738,                                    IF(ISNUMBER(N1738),Q1738*N1738,IF(ISNUMBER(R1738),J1738*R1738," "))))))</f>
        <v xml:space="preserve"> </v>
      </c>
      <c r="AB1738" s="8" t="s">
        <v>4222</v>
      </c>
      <c r="AG1738" s="17" t="s">
        <v>6276</v>
      </c>
    </row>
    <row r="1739" spans="1:33" x14ac:dyDescent="0.35">
      <c r="A1739" t="s">
        <v>1560</v>
      </c>
      <c r="B1739" t="s">
        <v>3726</v>
      </c>
      <c r="C1739" t="s">
        <v>3727</v>
      </c>
      <c r="D1739" t="s">
        <v>3728</v>
      </c>
      <c r="E1739" t="s">
        <v>3729</v>
      </c>
      <c r="G1739" s="1">
        <v>-32859.990210828262</v>
      </c>
      <c r="H1739" s="1">
        <v>11.40356875</v>
      </c>
      <c r="I1739" s="2">
        <v>-374721.15749350708</v>
      </c>
      <c r="J1739" s="3">
        <v>-2.372818901139401E-3</v>
      </c>
      <c r="K1739" s="4">
        <v>157922358.63999999</v>
      </c>
      <c r="L1739" s="5">
        <v>6850001</v>
      </c>
      <c r="M1739" s="6">
        <v>23.054355560000001</v>
      </c>
      <c r="N1739" s="7" t="str">
        <f>IF(ISNUMBER(_xll.BDP($C1739, "DELTA_MID")),_xll.BDP($C1739, "DELTA_MID")," ")</f>
        <v xml:space="preserve"> </v>
      </c>
      <c r="O1739" s="7" t="str">
        <f>IF(ISNUMBER(N1739),_xll.BDP($C1739, "OPT_UNDL_TICKER")," ")</f>
        <v xml:space="preserve"> </v>
      </c>
      <c r="P1739" s="8" t="str">
        <f>IF(ISNUMBER(N1739),_xll.BDP($C1739, "OPT_UNDL_PX")," ")</f>
        <v xml:space="preserve"> </v>
      </c>
      <c r="Q1739" s="7" t="str">
        <f t="shared" si="27"/>
        <v xml:space="preserve"> </v>
      </c>
      <c r="R1739" s="8" t="str">
        <f>IF(ISNUMBER(_xll.BDP($T1739&amp;" Index","DUR_ADJ_OAS_MID")),_xll.BDP($T1739&amp;" Index","DUR_ADJ_OAS_MID"),IF(ISNUMBER(_xll.BDP($T1739&amp;" Govt","DUR_ADJ_OAS_MID")),_xll.BDP($T1739&amp;" Govt","DUR_ADJ_OAS_MID")," "))</f>
        <v xml:space="preserve"> </v>
      </c>
      <c r="S1739" s="7" t="str">
        <f ca="1">IF(AND(A1738="SVOL",C1738="Cash"),                                     SUM(INDIRECT(ADDRESS(ROW()-(COUNTIF(A:A,"SVOL")),COLUMN())):INDIRECT(ADDRESS(ROW()-1,COLUMN()))),                                    IF(AND(A1739="TYA",C1739="Cash"), SUM(INDIRECT(ADDRESS(ROW()-(COUNTIF(A:A,"TYA")-1),COLUMN())):INDIRECT(ADDRESS(ROW()-1,COLUMN()))),                                    IF(AND(A1739="SVOL",ISNUMBER(FIND(" Govt",C1739))),"", IF(AND(A1739="SVOL",ISNUMBER(FIND(" Index",C1739))),J1739,                                    IF(ISNUMBER(N1739),Q1739*N1739,IF(ISNUMBER(R1739),J1739*R1739," "))))))</f>
        <v xml:space="preserve"> </v>
      </c>
      <c r="AB1739" s="8" t="s">
        <v>4222</v>
      </c>
      <c r="AG1739" s="17" t="s">
        <v>6276</v>
      </c>
    </row>
    <row r="1740" spans="1:33" x14ac:dyDescent="0.35">
      <c r="A1740" t="s">
        <v>1560</v>
      </c>
      <c r="B1740" t="s">
        <v>3730</v>
      </c>
      <c r="C1740" t="s">
        <v>3731</v>
      </c>
      <c r="D1740" t="s">
        <v>3732</v>
      </c>
      <c r="E1740" t="s">
        <v>3733</v>
      </c>
      <c r="G1740" s="1">
        <v>-1832.8993820589101</v>
      </c>
      <c r="H1740" s="1">
        <v>46.83184</v>
      </c>
      <c r="I1740" s="2">
        <v>-85838.050596681758</v>
      </c>
      <c r="J1740" s="3">
        <v>-5.4354590025063065E-4</v>
      </c>
      <c r="K1740" s="4">
        <v>157922358.63999999</v>
      </c>
      <c r="L1740" s="5">
        <v>6850001</v>
      </c>
      <c r="M1740" s="6">
        <v>23.054355560000001</v>
      </c>
      <c r="N1740" s="7" t="str">
        <f>IF(ISNUMBER(_xll.BDP($C1740, "DELTA_MID")),_xll.BDP($C1740, "DELTA_MID")," ")</f>
        <v xml:space="preserve"> </v>
      </c>
      <c r="O1740" s="7" t="str">
        <f>IF(ISNUMBER(N1740),_xll.BDP($C1740, "OPT_UNDL_TICKER")," ")</f>
        <v xml:space="preserve"> </v>
      </c>
      <c r="P1740" s="8" t="str">
        <f>IF(ISNUMBER(N1740),_xll.BDP($C1740, "OPT_UNDL_PX")," ")</f>
        <v xml:space="preserve"> </v>
      </c>
      <c r="Q1740" s="7" t="str">
        <f t="shared" si="27"/>
        <v xml:space="preserve"> </v>
      </c>
      <c r="R1740" s="8" t="str">
        <f>IF(ISNUMBER(_xll.BDP($T1740&amp;" Index","DUR_ADJ_OAS_MID")),_xll.BDP($T1740&amp;" Index","DUR_ADJ_OAS_MID"),IF(ISNUMBER(_xll.BDP($T1740&amp;" Govt","DUR_ADJ_OAS_MID")),_xll.BDP($T1740&amp;" Govt","DUR_ADJ_OAS_MID")," "))</f>
        <v xml:space="preserve"> </v>
      </c>
      <c r="S1740" s="7" t="str">
        <f ca="1">IF(AND(A1739="SVOL",C1739="Cash"),                                     SUM(INDIRECT(ADDRESS(ROW()-(COUNTIF(A:A,"SVOL")),COLUMN())):INDIRECT(ADDRESS(ROW()-1,COLUMN()))),                                    IF(AND(A1740="TYA",C1740="Cash"), SUM(INDIRECT(ADDRESS(ROW()-(COUNTIF(A:A,"TYA")-1),COLUMN())):INDIRECT(ADDRESS(ROW()-1,COLUMN()))),                                    IF(AND(A1740="SVOL",ISNUMBER(FIND(" Govt",C1740))),"", IF(AND(A1740="SVOL",ISNUMBER(FIND(" Index",C1740))),J1740,                                    IF(ISNUMBER(N1740),Q1740*N1740,IF(ISNUMBER(R1740),J1740*R1740," "))))))</f>
        <v xml:space="preserve"> </v>
      </c>
      <c r="AB1740" s="8" t="s">
        <v>4222</v>
      </c>
      <c r="AG1740" s="17" t="s">
        <v>6276</v>
      </c>
    </row>
    <row r="1741" spans="1:33" x14ac:dyDescent="0.35">
      <c r="A1741" t="s">
        <v>1560</v>
      </c>
      <c r="B1741" t="s">
        <v>3734</v>
      </c>
      <c r="C1741" t="s">
        <v>3735</v>
      </c>
      <c r="D1741" t="s">
        <v>3736</v>
      </c>
      <c r="E1741" t="s">
        <v>3737</v>
      </c>
      <c r="F1741" t="s">
        <v>3738</v>
      </c>
      <c r="G1741" s="1">
        <v>-12026.88542262488</v>
      </c>
      <c r="H1741" s="1">
        <v>74.55</v>
      </c>
      <c r="I1741" s="2">
        <v>-896604.30825668469</v>
      </c>
      <c r="J1741" s="3">
        <v>-5.6775007413648439E-3</v>
      </c>
      <c r="K1741" s="4">
        <v>157922358.63999999</v>
      </c>
      <c r="L1741" s="5">
        <v>6850001</v>
      </c>
      <c r="M1741" s="6">
        <v>23.054355560000001</v>
      </c>
      <c r="N1741" s="7" t="str">
        <f>IF(ISNUMBER(_xll.BDP($C1741, "DELTA_MID")),_xll.BDP($C1741, "DELTA_MID")," ")</f>
        <v xml:space="preserve"> </v>
      </c>
      <c r="O1741" s="7" t="str">
        <f>IF(ISNUMBER(N1741),_xll.BDP($C1741, "OPT_UNDL_TICKER")," ")</f>
        <v xml:space="preserve"> </v>
      </c>
      <c r="P1741" s="8" t="str">
        <f>IF(ISNUMBER(N1741),_xll.BDP($C1741, "OPT_UNDL_PX")," ")</f>
        <v xml:space="preserve"> </v>
      </c>
      <c r="Q1741" s="7" t="str">
        <f t="shared" si="27"/>
        <v xml:space="preserve"> </v>
      </c>
      <c r="R1741" s="8" t="str">
        <f>IF(ISNUMBER(_xll.BDP($T1741&amp;" Index","DUR_ADJ_OAS_MID")),_xll.BDP($T1741&amp;" Index","DUR_ADJ_OAS_MID"),IF(ISNUMBER(_xll.BDP($T1741&amp;" Govt","DUR_ADJ_OAS_MID")),_xll.BDP($T1741&amp;" Govt","DUR_ADJ_OAS_MID")," "))</f>
        <v xml:space="preserve"> </v>
      </c>
      <c r="S1741" s="7" t="str">
        <f ca="1">IF(AND(A1740="SVOL",C1740="Cash"),                                     SUM(INDIRECT(ADDRESS(ROW()-(COUNTIF(A:A,"SVOL")),COLUMN())):INDIRECT(ADDRESS(ROW()-1,COLUMN()))),                                    IF(AND(A1741="TYA",C1741="Cash"), SUM(INDIRECT(ADDRESS(ROW()-(COUNTIF(A:A,"TYA")-1),COLUMN())):INDIRECT(ADDRESS(ROW()-1,COLUMN()))),                                    IF(AND(A1741="SVOL",ISNUMBER(FIND(" Govt",C1741))),"", IF(AND(A1741="SVOL",ISNUMBER(FIND(" Index",C1741))),J1741,                                    IF(ISNUMBER(N1741),Q1741*N1741,IF(ISNUMBER(R1741),J1741*R1741," "))))))</f>
        <v xml:space="preserve"> </v>
      </c>
      <c r="AB1741" s="8" t="s">
        <v>4222</v>
      </c>
      <c r="AG1741" s="17" t="s">
        <v>6276</v>
      </c>
    </row>
    <row r="1742" spans="1:33" x14ac:dyDescent="0.35">
      <c r="A1742" t="s">
        <v>1560</v>
      </c>
      <c r="B1742" t="s">
        <v>3739</v>
      </c>
      <c r="C1742" t="s">
        <v>3740</v>
      </c>
      <c r="D1742" t="s">
        <v>3741</v>
      </c>
      <c r="E1742" t="s">
        <v>3742</v>
      </c>
      <c r="F1742" t="s">
        <v>3743</v>
      </c>
      <c r="G1742" s="1">
        <v>-4106.4609848915661</v>
      </c>
      <c r="H1742" s="1">
        <v>43.82</v>
      </c>
      <c r="I1742" s="2">
        <v>-179945.12035794841</v>
      </c>
      <c r="J1742" s="3">
        <v>-1.1394530952273301E-3</v>
      </c>
      <c r="K1742" s="4">
        <v>157922358.63999999</v>
      </c>
      <c r="L1742" s="5">
        <v>6850001</v>
      </c>
      <c r="M1742" s="6">
        <v>23.054355560000001</v>
      </c>
      <c r="N1742" s="7" t="str">
        <f>IF(ISNUMBER(_xll.BDP($C1742, "DELTA_MID")),_xll.BDP($C1742, "DELTA_MID")," ")</f>
        <v xml:space="preserve"> </v>
      </c>
      <c r="O1742" s="7" t="str">
        <f>IF(ISNUMBER(N1742),_xll.BDP($C1742, "OPT_UNDL_TICKER")," ")</f>
        <v xml:space="preserve"> </v>
      </c>
      <c r="P1742" s="8" t="str">
        <f>IF(ISNUMBER(N1742),_xll.BDP($C1742, "OPT_UNDL_PX")," ")</f>
        <v xml:space="preserve"> </v>
      </c>
      <c r="Q1742" s="7" t="str">
        <f t="shared" si="27"/>
        <v xml:space="preserve"> </v>
      </c>
      <c r="R1742" s="8" t="str">
        <f>IF(ISNUMBER(_xll.BDP($T1742&amp;" Index","DUR_ADJ_OAS_MID")),_xll.BDP($T1742&amp;" Index","DUR_ADJ_OAS_MID"),IF(ISNUMBER(_xll.BDP($T1742&amp;" Govt","DUR_ADJ_OAS_MID")),_xll.BDP($T1742&amp;" Govt","DUR_ADJ_OAS_MID")," "))</f>
        <v xml:space="preserve"> </v>
      </c>
      <c r="S1742" s="7" t="str">
        <f ca="1">IF(AND(A1741="SVOL",C1741="Cash"),                                     SUM(INDIRECT(ADDRESS(ROW()-(COUNTIF(A:A,"SVOL")),COLUMN())):INDIRECT(ADDRESS(ROW()-1,COLUMN()))),                                    IF(AND(A1742="TYA",C1742="Cash"), SUM(INDIRECT(ADDRESS(ROW()-(COUNTIF(A:A,"TYA")-1),COLUMN())):INDIRECT(ADDRESS(ROW()-1,COLUMN()))),                                    IF(AND(A1742="SVOL",ISNUMBER(FIND(" Govt",C1742))),"", IF(AND(A1742="SVOL",ISNUMBER(FIND(" Index",C1742))),J1742,                                    IF(ISNUMBER(N1742),Q1742*N1742,IF(ISNUMBER(R1742),J1742*R1742," "))))))</f>
        <v xml:space="preserve"> </v>
      </c>
      <c r="AB1742" s="8" t="s">
        <v>4222</v>
      </c>
      <c r="AG1742" s="17" t="s">
        <v>6276</v>
      </c>
    </row>
    <row r="1743" spans="1:33" x14ac:dyDescent="0.35">
      <c r="A1743" t="s">
        <v>1560</v>
      </c>
      <c r="B1743" t="s">
        <v>913</v>
      </c>
      <c r="C1743" t="s">
        <v>3744</v>
      </c>
      <c r="D1743" t="s">
        <v>915</v>
      </c>
      <c r="E1743" t="s">
        <v>916</v>
      </c>
      <c r="F1743" t="s">
        <v>917</v>
      </c>
      <c r="G1743" s="1">
        <v>-2926.2526022975362</v>
      </c>
      <c r="H1743" s="1">
        <v>338.87</v>
      </c>
      <c r="I1743" s="2">
        <v>-991619.21934056596</v>
      </c>
      <c r="J1743" s="3">
        <v>-6.2791565923927366E-3</v>
      </c>
      <c r="K1743" s="4">
        <v>157922358.63999999</v>
      </c>
      <c r="L1743" s="5">
        <v>6850001</v>
      </c>
      <c r="M1743" s="6">
        <v>23.054355560000001</v>
      </c>
      <c r="N1743" s="7" t="str">
        <f>IF(ISNUMBER(_xll.BDP($C1743, "DELTA_MID")),_xll.BDP($C1743, "DELTA_MID")," ")</f>
        <v xml:space="preserve"> </v>
      </c>
      <c r="O1743" s="7" t="str">
        <f>IF(ISNUMBER(N1743),_xll.BDP($C1743, "OPT_UNDL_TICKER")," ")</f>
        <v xml:space="preserve"> </v>
      </c>
      <c r="P1743" s="8" t="str">
        <f>IF(ISNUMBER(N1743),_xll.BDP($C1743, "OPT_UNDL_PX")," ")</f>
        <v xml:space="preserve"> </v>
      </c>
      <c r="Q1743" s="7" t="str">
        <f t="shared" si="27"/>
        <v xml:space="preserve"> </v>
      </c>
      <c r="R1743" s="8" t="str">
        <f>IF(ISNUMBER(_xll.BDP($T1743&amp;" Index","DUR_ADJ_OAS_MID")),_xll.BDP($T1743&amp;" Index","DUR_ADJ_OAS_MID"),IF(ISNUMBER(_xll.BDP($T1743&amp;" Govt","DUR_ADJ_OAS_MID")),_xll.BDP($T1743&amp;" Govt","DUR_ADJ_OAS_MID")," "))</f>
        <v xml:space="preserve"> </v>
      </c>
      <c r="S1743" s="7" t="str">
        <f ca="1">IF(AND(A1742="SVOL",C1742="Cash"),                                     SUM(INDIRECT(ADDRESS(ROW()-(COUNTIF(A:A,"SVOL")),COLUMN())):INDIRECT(ADDRESS(ROW()-1,COLUMN()))),                                    IF(AND(A1743="TYA",C1743="Cash"), SUM(INDIRECT(ADDRESS(ROW()-(COUNTIF(A:A,"TYA")-1),COLUMN())):INDIRECT(ADDRESS(ROW()-1,COLUMN()))),                                    IF(AND(A1743="SVOL",ISNUMBER(FIND(" Govt",C1743))),"", IF(AND(A1743="SVOL",ISNUMBER(FIND(" Index",C1743))),J1743,                                    IF(ISNUMBER(N1743),Q1743*N1743,IF(ISNUMBER(R1743),J1743*R1743," "))))))</f>
        <v xml:space="preserve"> </v>
      </c>
      <c r="AB1743" s="8" t="s">
        <v>4222</v>
      </c>
      <c r="AG1743" s="17" t="s">
        <v>6276</v>
      </c>
    </row>
    <row r="1744" spans="1:33" x14ac:dyDescent="0.35">
      <c r="A1744" t="s">
        <v>1560</v>
      </c>
      <c r="B1744" t="s">
        <v>3745</v>
      </c>
      <c r="C1744" t="s">
        <v>3746</v>
      </c>
      <c r="D1744" t="s">
        <v>3747</v>
      </c>
      <c r="E1744" t="s">
        <v>3748</v>
      </c>
      <c r="G1744" s="1">
        <v>-1159.133232904851</v>
      </c>
      <c r="H1744" s="1">
        <v>68.496189999999999</v>
      </c>
      <c r="I1744" s="2">
        <v>-79396.210156364919</v>
      </c>
      <c r="J1744" s="3">
        <v>-5.0275471339277943E-4</v>
      </c>
      <c r="K1744" s="4">
        <v>157922358.63999999</v>
      </c>
      <c r="L1744" s="5">
        <v>6850001</v>
      </c>
      <c r="M1744" s="6">
        <v>23.054355560000001</v>
      </c>
      <c r="N1744" s="7" t="str">
        <f>IF(ISNUMBER(_xll.BDP($C1744, "DELTA_MID")),_xll.BDP($C1744, "DELTA_MID")," ")</f>
        <v xml:space="preserve"> </v>
      </c>
      <c r="O1744" s="7" t="str">
        <f>IF(ISNUMBER(N1744),_xll.BDP($C1744, "OPT_UNDL_TICKER")," ")</f>
        <v xml:space="preserve"> </v>
      </c>
      <c r="P1744" s="8" t="str">
        <f>IF(ISNUMBER(N1744),_xll.BDP($C1744, "OPT_UNDL_PX")," ")</f>
        <v xml:space="preserve"> </v>
      </c>
      <c r="Q1744" s="7" t="str">
        <f t="shared" si="27"/>
        <v xml:space="preserve"> </v>
      </c>
      <c r="R1744" s="8" t="str">
        <f>IF(ISNUMBER(_xll.BDP($T1744&amp;" Index","DUR_ADJ_OAS_MID")),_xll.BDP($T1744&amp;" Index","DUR_ADJ_OAS_MID"),IF(ISNUMBER(_xll.BDP($T1744&amp;" Govt","DUR_ADJ_OAS_MID")),_xll.BDP($T1744&amp;" Govt","DUR_ADJ_OAS_MID")," "))</f>
        <v xml:space="preserve"> </v>
      </c>
      <c r="S1744" s="7" t="str">
        <f ca="1">IF(AND(A1743="SVOL",C1743="Cash"),                                     SUM(INDIRECT(ADDRESS(ROW()-(COUNTIF(A:A,"SVOL")),COLUMN())):INDIRECT(ADDRESS(ROW()-1,COLUMN()))),                                    IF(AND(A1744="TYA",C1744="Cash"), SUM(INDIRECT(ADDRESS(ROW()-(COUNTIF(A:A,"TYA")-1),COLUMN())):INDIRECT(ADDRESS(ROW()-1,COLUMN()))),                                    IF(AND(A1744="SVOL",ISNUMBER(FIND(" Govt",C1744))),"", IF(AND(A1744="SVOL",ISNUMBER(FIND(" Index",C1744))),J1744,                                    IF(ISNUMBER(N1744),Q1744*N1744,IF(ISNUMBER(R1744),J1744*R1744," "))))))</f>
        <v xml:space="preserve"> </v>
      </c>
      <c r="AB1744" s="8" t="s">
        <v>4222</v>
      </c>
      <c r="AG1744" s="17" t="s">
        <v>6276</v>
      </c>
    </row>
    <row r="1745" spans="1:33" x14ac:dyDescent="0.35">
      <c r="A1745" t="s">
        <v>1560</v>
      </c>
      <c r="B1745" t="s">
        <v>3749</v>
      </c>
      <c r="C1745" t="s">
        <v>3750</v>
      </c>
      <c r="D1745" t="s">
        <v>3751</v>
      </c>
      <c r="E1745" t="s">
        <v>3752</v>
      </c>
      <c r="G1745" s="1">
        <v>-6869.2215168730454</v>
      </c>
      <c r="H1745" s="1">
        <v>159.1158375</v>
      </c>
      <c r="I1745" s="2">
        <v>-1093001.934630275</v>
      </c>
      <c r="J1745" s="3">
        <v>-6.9211348161401466E-3</v>
      </c>
      <c r="K1745" s="4">
        <v>157922358.63999999</v>
      </c>
      <c r="L1745" s="5">
        <v>6850001</v>
      </c>
      <c r="M1745" s="6">
        <v>23.054355560000001</v>
      </c>
      <c r="N1745" s="7" t="str">
        <f>IF(ISNUMBER(_xll.BDP($C1745, "DELTA_MID")),_xll.BDP($C1745, "DELTA_MID")," ")</f>
        <v xml:space="preserve"> </v>
      </c>
      <c r="O1745" s="7" t="str">
        <f>IF(ISNUMBER(N1745),_xll.BDP($C1745, "OPT_UNDL_TICKER")," ")</f>
        <v xml:space="preserve"> </v>
      </c>
      <c r="P1745" s="8" t="str">
        <f>IF(ISNUMBER(N1745),_xll.BDP($C1745, "OPT_UNDL_PX")," ")</f>
        <v xml:space="preserve"> </v>
      </c>
      <c r="Q1745" s="7" t="str">
        <f t="shared" si="27"/>
        <v xml:space="preserve"> </v>
      </c>
      <c r="R1745" s="8" t="str">
        <f>IF(ISNUMBER(_xll.BDP($T1745&amp;" Index","DUR_ADJ_OAS_MID")),_xll.BDP($T1745&amp;" Index","DUR_ADJ_OAS_MID"),IF(ISNUMBER(_xll.BDP($T1745&amp;" Govt","DUR_ADJ_OAS_MID")),_xll.BDP($T1745&amp;" Govt","DUR_ADJ_OAS_MID")," "))</f>
        <v xml:space="preserve"> </v>
      </c>
      <c r="S1745" s="7" t="str">
        <f ca="1">IF(AND(A1744="SVOL",C1744="Cash"),                                     SUM(INDIRECT(ADDRESS(ROW()-(COUNTIF(A:A,"SVOL")),COLUMN())):INDIRECT(ADDRESS(ROW()-1,COLUMN()))),                                    IF(AND(A1745="TYA",C1745="Cash"), SUM(INDIRECT(ADDRESS(ROW()-(COUNTIF(A:A,"TYA")-1),COLUMN())):INDIRECT(ADDRESS(ROW()-1,COLUMN()))),                                    IF(AND(A1745="SVOL",ISNUMBER(FIND(" Govt",C1745))),"", IF(AND(A1745="SVOL",ISNUMBER(FIND(" Index",C1745))),J1745,                                    IF(ISNUMBER(N1745),Q1745*N1745,IF(ISNUMBER(R1745),J1745*R1745," "))))))</f>
        <v xml:space="preserve"> </v>
      </c>
      <c r="AB1745" s="8" t="s">
        <v>4222</v>
      </c>
      <c r="AG1745" s="17" t="s">
        <v>6276</v>
      </c>
    </row>
    <row r="1746" spans="1:33" x14ac:dyDescent="0.35">
      <c r="A1746" t="s">
        <v>1560</v>
      </c>
      <c r="B1746" t="s">
        <v>3753</v>
      </c>
      <c r="C1746" t="s">
        <v>3754</v>
      </c>
      <c r="D1746" t="s">
        <v>3755</v>
      </c>
      <c r="E1746" t="s">
        <v>3756</v>
      </c>
      <c r="F1746" t="s">
        <v>3757</v>
      </c>
      <c r="G1746" s="1">
        <v>-2339.9802563985531</v>
      </c>
      <c r="H1746" s="1">
        <v>111.46</v>
      </c>
      <c r="I1746" s="2">
        <v>-260814.1993781827</v>
      </c>
      <c r="J1746" s="3">
        <v>-1.6515343465248961E-3</v>
      </c>
      <c r="K1746" s="4">
        <v>157922358.63999999</v>
      </c>
      <c r="L1746" s="5">
        <v>6850001</v>
      </c>
      <c r="M1746" s="6">
        <v>23.054355560000001</v>
      </c>
      <c r="N1746" s="7" t="str">
        <f>IF(ISNUMBER(_xll.BDP($C1746, "DELTA_MID")),_xll.BDP($C1746, "DELTA_MID")," ")</f>
        <v xml:space="preserve"> </v>
      </c>
      <c r="O1746" s="7" t="str">
        <f>IF(ISNUMBER(N1746),_xll.BDP($C1746, "OPT_UNDL_TICKER")," ")</f>
        <v xml:space="preserve"> </v>
      </c>
      <c r="P1746" s="8" t="str">
        <f>IF(ISNUMBER(N1746),_xll.BDP($C1746, "OPT_UNDL_PX")," ")</f>
        <v xml:space="preserve"> </v>
      </c>
      <c r="Q1746" s="7" t="str">
        <f t="shared" si="27"/>
        <v xml:space="preserve"> </v>
      </c>
      <c r="R1746" s="8" t="str">
        <f>IF(ISNUMBER(_xll.BDP($T1746&amp;" Index","DUR_ADJ_OAS_MID")),_xll.BDP($T1746&amp;" Index","DUR_ADJ_OAS_MID"),IF(ISNUMBER(_xll.BDP($T1746&amp;" Govt","DUR_ADJ_OAS_MID")),_xll.BDP($T1746&amp;" Govt","DUR_ADJ_OAS_MID")," "))</f>
        <v xml:space="preserve"> </v>
      </c>
      <c r="S1746" s="7" t="str">
        <f ca="1">IF(AND(A1745="SVOL",C1745="Cash"),                                     SUM(INDIRECT(ADDRESS(ROW()-(COUNTIF(A:A,"SVOL")),COLUMN())):INDIRECT(ADDRESS(ROW()-1,COLUMN()))),                                    IF(AND(A1746="TYA",C1746="Cash"), SUM(INDIRECT(ADDRESS(ROW()-(COUNTIF(A:A,"TYA")-1),COLUMN())):INDIRECT(ADDRESS(ROW()-1,COLUMN()))),                                    IF(AND(A1746="SVOL",ISNUMBER(FIND(" Govt",C1746))),"", IF(AND(A1746="SVOL",ISNUMBER(FIND(" Index",C1746))),J1746,                                    IF(ISNUMBER(N1746),Q1746*N1746,IF(ISNUMBER(R1746),J1746*R1746," "))))))</f>
        <v xml:space="preserve"> </v>
      </c>
      <c r="AB1746" s="8" t="s">
        <v>4222</v>
      </c>
      <c r="AG1746" s="17" t="s">
        <v>6276</v>
      </c>
    </row>
    <row r="1747" spans="1:33" x14ac:dyDescent="0.35">
      <c r="A1747" t="s">
        <v>1560</v>
      </c>
      <c r="B1747" t="s">
        <v>933</v>
      </c>
      <c r="C1747" t="s">
        <v>3758</v>
      </c>
      <c r="D1747" t="s">
        <v>935</v>
      </c>
      <c r="E1747" t="s">
        <v>936</v>
      </c>
      <c r="F1747" t="s">
        <v>937</v>
      </c>
      <c r="G1747" s="1">
        <v>-150.71925232261421</v>
      </c>
      <c r="H1747" s="1">
        <v>1249.75</v>
      </c>
      <c r="I1747" s="2">
        <v>-188361.38559018719</v>
      </c>
      <c r="J1747" s="3">
        <v>-1.192746785270451E-3</v>
      </c>
      <c r="K1747" s="4">
        <v>157922358.63999999</v>
      </c>
      <c r="L1747" s="5">
        <v>6850001</v>
      </c>
      <c r="M1747" s="6">
        <v>23.054355560000001</v>
      </c>
      <c r="N1747" s="7" t="str">
        <f>IF(ISNUMBER(_xll.BDP($C1747, "DELTA_MID")),_xll.BDP($C1747, "DELTA_MID")," ")</f>
        <v xml:space="preserve"> </v>
      </c>
      <c r="O1747" s="7" t="str">
        <f>IF(ISNUMBER(N1747),_xll.BDP($C1747, "OPT_UNDL_TICKER")," ")</f>
        <v xml:space="preserve"> </v>
      </c>
      <c r="P1747" s="8" t="str">
        <f>IF(ISNUMBER(N1747),_xll.BDP($C1747, "OPT_UNDL_PX")," ")</f>
        <v xml:space="preserve"> </v>
      </c>
      <c r="Q1747" s="7" t="str">
        <f t="shared" si="27"/>
        <v xml:space="preserve"> </v>
      </c>
      <c r="R1747" s="8" t="str">
        <f>IF(ISNUMBER(_xll.BDP($T1747&amp;" Index","DUR_ADJ_OAS_MID")),_xll.BDP($T1747&amp;" Index","DUR_ADJ_OAS_MID"),IF(ISNUMBER(_xll.BDP($T1747&amp;" Govt","DUR_ADJ_OAS_MID")),_xll.BDP($T1747&amp;" Govt","DUR_ADJ_OAS_MID")," "))</f>
        <v xml:space="preserve"> </v>
      </c>
      <c r="S1747" s="7" t="str">
        <f ca="1">IF(AND(A1746="SVOL",C1746="Cash"),                                     SUM(INDIRECT(ADDRESS(ROW()-(COUNTIF(A:A,"SVOL")),COLUMN())):INDIRECT(ADDRESS(ROW()-1,COLUMN()))),                                    IF(AND(A1747="TYA",C1747="Cash"), SUM(INDIRECT(ADDRESS(ROW()-(COUNTIF(A:A,"TYA")-1),COLUMN())):INDIRECT(ADDRESS(ROW()-1,COLUMN()))),                                    IF(AND(A1747="SVOL",ISNUMBER(FIND(" Govt",C1747))),"", IF(AND(A1747="SVOL",ISNUMBER(FIND(" Index",C1747))),J1747,                                    IF(ISNUMBER(N1747),Q1747*N1747,IF(ISNUMBER(R1747),J1747*R1747," "))))))</f>
        <v xml:space="preserve"> </v>
      </c>
      <c r="AB1747" s="8" t="s">
        <v>4222</v>
      </c>
      <c r="AG1747" s="17" t="s">
        <v>6276</v>
      </c>
    </row>
    <row r="1748" spans="1:33" x14ac:dyDescent="0.35">
      <c r="A1748" t="s">
        <v>1560</v>
      </c>
      <c r="B1748" t="s">
        <v>3759</v>
      </c>
      <c r="C1748" t="s">
        <v>3760</v>
      </c>
      <c r="D1748" t="s">
        <v>3761</v>
      </c>
      <c r="E1748" t="s">
        <v>3762</v>
      </c>
      <c r="G1748" s="1">
        <v>-18817.55410883826</v>
      </c>
      <c r="H1748" s="1">
        <v>22.796455000000002</v>
      </c>
      <c r="I1748" s="2">
        <v>-428973.52545219642</v>
      </c>
      <c r="J1748" s="3">
        <v>-2.7163571336347942E-3</v>
      </c>
      <c r="K1748" s="4">
        <v>157922358.63999999</v>
      </c>
      <c r="L1748" s="5">
        <v>6850001</v>
      </c>
      <c r="M1748" s="6">
        <v>23.054355560000001</v>
      </c>
      <c r="N1748" s="7" t="str">
        <f>IF(ISNUMBER(_xll.BDP($C1748, "DELTA_MID")),_xll.BDP($C1748, "DELTA_MID")," ")</f>
        <v xml:space="preserve"> </v>
      </c>
      <c r="O1748" s="7" t="str">
        <f>IF(ISNUMBER(N1748),_xll.BDP($C1748, "OPT_UNDL_TICKER")," ")</f>
        <v xml:space="preserve"> </v>
      </c>
      <c r="P1748" s="8" t="str">
        <f>IF(ISNUMBER(N1748),_xll.BDP($C1748, "OPT_UNDL_PX")," ")</f>
        <v xml:space="preserve"> </v>
      </c>
      <c r="Q1748" s="7" t="str">
        <f t="shared" si="27"/>
        <v xml:space="preserve"> </v>
      </c>
      <c r="R1748" s="8" t="str">
        <f>IF(ISNUMBER(_xll.BDP($T1748&amp;" Index","DUR_ADJ_OAS_MID")),_xll.BDP($T1748&amp;" Index","DUR_ADJ_OAS_MID"),IF(ISNUMBER(_xll.BDP($T1748&amp;" Govt","DUR_ADJ_OAS_MID")),_xll.BDP($T1748&amp;" Govt","DUR_ADJ_OAS_MID")," "))</f>
        <v xml:space="preserve"> </v>
      </c>
      <c r="S1748" s="7" t="str">
        <f ca="1">IF(AND(A1747="SVOL",C1747="Cash"),                                     SUM(INDIRECT(ADDRESS(ROW()-(COUNTIF(A:A,"SVOL")),COLUMN())):INDIRECT(ADDRESS(ROW()-1,COLUMN()))),                                    IF(AND(A1748="TYA",C1748="Cash"), SUM(INDIRECT(ADDRESS(ROW()-(COUNTIF(A:A,"TYA")-1),COLUMN())):INDIRECT(ADDRESS(ROW()-1,COLUMN()))),                                    IF(AND(A1748="SVOL",ISNUMBER(FIND(" Govt",C1748))),"", IF(AND(A1748="SVOL",ISNUMBER(FIND(" Index",C1748))),J1748,                                    IF(ISNUMBER(N1748),Q1748*N1748,IF(ISNUMBER(R1748),J1748*R1748," "))))))</f>
        <v xml:space="preserve"> </v>
      </c>
      <c r="AB1748" s="8" t="s">
        <v>4222</v>
      </c>
      <c r="AG1748" s="17" t="s">
        <v>6276</v>
      </c>
    </row>
    <row r="1749" spans="1:33" x14ac:dyDescent="0.35">
      <c r="A1749" t="s">
        <v>1560</v>
      </c>
      <c r="B1749" t="s">
        <v>3763</v>
      </c>
      <c r="C1749" t="s">
        <v>3764</v>
      </c>
      <c r="D1749" t="s">
        <v>3765</v>
      </c>
      <c r="E1749" t="s">
        <v>3766</v>
      </c>
      <c r="F1749" t="s">
        <v>3767</v>
      </c>
      <c r="G1749" s="1">
        <v>-7935.1131784257695</v>
      </c>
      <c r="H1749" s="1">
        <v>88.04</v>
      </c>
      <c r="I1749" s="2">
        <v>-698607.36422860483</v>
      </c>
      <c r="J1749" s="3">
        <v>-4.4237394264174529E-3</v>
      </c>
      <c r="K1749" s="4">
        <v>157922358.63999999</v>
      </c>
      <c r="L1749" s="5">
        <v>6850001</v>
      </c>
      <c r="M1749" s="6">
        <v>23.054355560000001</v>
      </c>
      <c r="N1749" s="7" t="str">
        <f>IF(ISNUMBER(_xll.BDP($C1749, "DELTA_MID")),_xll.BDP($C1749, "DELTA_MID")," ")</f>
        <v xml:space="preserve"> </v>
      </c>
      <c r="O1749" s="7" t="str">
        <f>IF(ISNUMBER(N1749),_xll.BDP($C1749, "OPT_UNDL_TICKER")," ")</f>
        <v xml:space="preserve"> </v>
      </c>
      <c r="P1749" s="8" t="str">
        <f>IF(ISNUMBER(N1749),_xll.BDP($C1749, "OPT_UNDL_PX")," ")</f>
        <v xml:space="preserve"> </v>
      </c>
      <c r="Q1749" s="7" t="str">
        <f t="shared" si="27"/>
        <v xml:space="preserve"> </v>
      </c>
      <c r="R1749" s="8" t="str">
        <f>IF(ISNUMBER(_xll.BDP($T1749&amp;" Index","DUR_ADJ_OAS_MID")),_xll.BDP($T1749&amp;" Index","DUR_ADJ_OAS_MID"),IF(ISNUMBER(_xll.BDP($T1749&amp;" Govt","DUR_ADJ_OAS_MID")),_xll.BDP($T1749&amp;" Govt","DUR_ADJ_OAS_MID")," "))</f>
        <v xml:space="preserve"> </v>
      </c>
      <c r="S1749" s="7" t="str">
        <f ca="1">IF(AND(A1748="SVOL",C1748="Cash"),                                     SUM(INDIRECT(ADDRESS(ROW()-(COUNTIF(A:A,"SVOL")),COLUMN())):INDIRECT(ADDRESS(ROW()-1,COLUMN()))),                                    IF(AND(A1749="TYA",C1749="Cash"), SUM(INDIRECT(ADDRESS(ROW()-(COUNTIF(A:A,"TYA")-1),COLUMN())):INDIRECT(ADDRESS(ROW()-1,COLUMN()))),                                    IF(AND(A1749="SVOL",ISNUMBER(FIND(" Govt",C1749))),"", IF(AND(A1749="SVOL",ISNUMBER(FIND(" Index",C1749))),J1749,                                    IF(ISNUMBER(N1749),Q1749*N1749,IF(ISNUMBER(R1749),J1749*R1749," "))))))</f>
        <v xml:space="preserve"> </v>
      </c>
      <c r="AB1749" s="8" t="s">
        <v>4222</v>
      </c>
      <c r="AG1749" s="17" t="s">
        <v>6276</v>
      </c>
    </row>
    <row r="1750" spans="1:33" x14ac:dyDescent="0.35">
      <c r="A1750" t="s">
        <v>1560</v>
      </c>
      <c r="B1750" t="s">
        <v>3768</v>
      </c>
      <c r="C1750" t="s">
        <v>3769</v>
      </c>
      <c r="D1750" t="s">
        <v>3770</v>
      </c>
      <c r="E1750" t="s">
        <v>3771</v>
      </c>
      <c r="F1750" t="s">
        <v>3772</v>
      </c>
      <c r="G1750" s="1">
        <v>-248.43130997244461</v>
      </c>
      <c r="H1750" s="1">
        <v>551.71</v>
      </c>
      <c r="I1750" s="2">
        <v>-137062.03802489751</v>
      </c>
      <c r="J1750" s="3">
        <v>-8.6790774406646405E-4</v>
      </c>
      <c r="K1750" s="4">
        <v>157922358.63999999</v>
      </c>
      <c r="L1750" s="5">
        <v>6850001</v>
      </c>
      <c r="M1750" s="6">
        <v>23.054355560000001</v>
      </c>
      <c r="N1750" s="7" t="str">
        <f>IF(ISNUMBER(_xll.BDP($C1750, "DELTA_MID")),_xll.BDP($C1750, "DELTA_MID")," ")</f>
        <v xml:space="preserve"> </v>
      </c>
      <c r="O1750" s="7" t="str">
        <f>IF(ISNUMBER(N1750),_xll.BDP($C1750, "OPT_UNDL_TICKER")," ")</f>
        <v xml:space="preserve"> </v>
      </c>
      <c r="P1750" s="8" t="str">
        <f>IF(ISNUMBER(N1750),_xll.BDP($C1750, "OPT_UNDL_PX")," ")</f>
        <v xml:space="preserve"> </v>
      </c>
      <c r="Q1750" s="7" t="str">
        <f t="shared" si="27"/>
        <v xml:space="preserve"> </v>
      </c>
      <c r="R1750" s="8" t="str">
        <f>IF(ISNUMBER(_xll.BDP($T1750&amp;" Index","DUR_ADJ_OAS_MID")),_xll.BDP($T1750&amp;" Index","DUR_ADJ_OAS_MID"),IF(ISNUMBER(_xll.BDP($T1750&amp;" Govt","DUR_ADJ_OAS_MID")),_xll.BDP($T1750&amp;" Govt","DUR_ADJ_OAS_MID")," "))</f>
        <v xml:space="preserve"> </v>
      </c>
      <c r="S1750" s="7" t="str">
        <f ca="1">IF(AND(A1749="SVOL",C1749="Cash"),                                     SUM(INDIRECT(ADDRESS(ROW()-(COUNTIF(A:A,"SVOL")),COLUMN())):INDIRECT(ADDRESS(ROW()-1,COLUMN()))),                                    IF(AND(A1750="TYA",C1750="Cash"), SUM(INDIRECT(ADDRESS(ROW()-(COUNTIF(A:A,"TYA")-1),COLUMN())):INDIRECT(ADDRESS(ROW()-1,COLUMN()))),                                    IF(AND(A1750="SVOL",ISNUMBER(FIND(" Govt",C1750))),"", IF(AND(A1750="SVOL",ISNUMBER(FIND(" Index",C1750))),J1750,                                    IF(ISNUMBER(N1750),Q1750*N1750,IF(ISNUMBER(R1750),J1750*R1750," "))))))</f>
        <v xml:space="preserve"> </v>
      </c>
      <c r="AB1750" s="8" t="s">
        <v>4222</v>
      </c>
      <c r="AG1750" s="17" t="s">
        <v>6276</v>
      </c>
    </row>
    <row r="1751" spans="1:33" x14ac:dyDescent="0.35">
      <c r="A1751" t="s">
        <v>1560</v>
      </c>
      <c r="B1751" t="s">
        <v>3773</v>
      </c>
      <c r="C1751" t="s">
        <v>3774</v>
      </c>
      <c r="D1751" t="s">
        <v>3775</v>
      </c>
      <c r="E1751" t="s">
        <v>3776</v>
      </c>
      <c r="G1751" s="1">
        <v>-2065.3646695395528</v>
      </c>
      <c r="H1751" s="1">
        <v>96.859684999999985</v>
      </c>
      <c r="I1751" s="2">
        <v>-200050.57130173009</v>
      </c>
      <c r="J1751" s="3">
        <v>-1.266765346113945E-3</v>
      </c>
      <c r="K1751" s="4">
        <v>157922358.63999999</v>
      </c>
      <c r="L1751" s="5">
        <v>6850001</v>
      </c>
      <c r="M1751" s="6">
        <v>23.054355560000001</v>
      </c>
      <c r="N1751" s="7" t="str">
        <f>IF(ISNUMBER(_xll.BDP($C1751, "DELTA_MID")),_xll.BDP($C1751, "DELTA_MID")," ")</f>
        <v xml:space="preserve"> </v>
      </c>
      <c r="O1751" s="7" t="str">
        <f>IF(ISNUMBER(N1751),_xll.BDP($C1751, "OPT_UNDL_TICKER")," ")</f>
        <v xml:space="preserve"> </v>
      </c>
      <c r="P1751" s="8" t="str">
        <f>IF(ISNUMBER(N1751),_xll.BDP($C1751, "OPT_UNDL_PX")," ")</f>
        <v xml:space="preserve"> </v>
      </c>
      <c r="Q1751" s="7" t="str">
        <f t="shared" si="27"/>
        <v xml:space="preserve"> </v>
      </c>
      <c r="R1751" s="8" t="str">
        <f>IF(ISNUMBER(_xll.BDP($T1751&amp;" Index","DUR_ADJ_OAS_MID")),_xll.BDP($T1751&amp;" Index","DUR_ADJ_OAS_MID"),IF(ISNUMBER(_xll.BDP($T1751&amp;" Govt","DUR_ADJ_OAS_MID")),_xll.BDP($T1751&amp;" Govt","DUR_ADJ_OAS_MID")," "))</f>
        <v xml:space="preserve"> </v>
      </c>
      <c r="S1751" s="7" t="str">
        <f ca="1">IF(AND(A1750="SVOL",C1750="Cash"),                                     SUM(INDIRECT(ADDRESS(ROW()-(COUNTIF(A:A,"SVOL")),COLUMN())):INDIRECT(ADDRESS(ROW()-1,COLUMN()))),                                    IF(AND(A1751="TYA",C1751="Cash"), SUM(INDIRECT(ADDRESS(ROW()-(COUNTIF(A:A,"TYA")-1),COLUMN())):INDIRECT(ADDRESS(ROW()-1,COLUMN()))),                                    IF(AND(A1751="SVOL",ISNUMBER(FIND(" Govt",C1751))),"", IF(AND(A1751="SVOL",ISNUMBER(FIND(" Index",C1751))),J1751,                                    IF(ISNUMBER(N1751),Q1751*N1751,IF(ISNUMBER(R1751),J1751*R1751," "))))))</f>
        <v xml:space="preserve"> </v>
      </c>
      <c r="AB1751" s="8" t="s">
        <v>4222</v>
      </c>
      <c r="AG1751" s="17" t="s">
        <v>6276</v>
      </c>
    </row>
    <row r="1752" spans="1:33" x14ac:dyDescent="0.35">
      <c r="A1752" t="s">
        <v>1560</v>
      </c>
      <c r="B1752" t="s">
        <v>3777</v>
      </c>
      <c r="C1752" t="s">
        <v>3778</v>
      </c>
      <c r="D1752" t="s">
        <v>3779</v>
      </c>
      <c r="E1752" t="s">
        <v>3780</v>
      </c>
      <c r="F1752" t="s">
        <v>3781</v>
      </c>
      <c r="G1752" s="1">
        <v>-5296.8876218803489</v>
      </c>
      <c r="H1752" s="1">
        <v>15.523168</v>
      </c>
      <c r="I1752" s="2">
        <v>-82224.476431569143</v>
      </c>
      <c r="J1752" s="3">
        <v>-5.2066393346497674E-4</v>
      </c>
      <c r="K1752" s="4">
        <v>157922358.63999999</v>
      </c>
      <c r="L1752" s="5">
        <v>6850001</v>
      </c>
      <c r="M1752" s="6">
        <v>23.054355560000001</v>
      </c>
      <c r="N1752" s="7" t="str">
        <f>IF(ISNUMBER(_xll.BDP($C1752, "DELTA_MID")),_xll.BDP($C1752, "DELTA_MID")," ")</f>
        <v xml:space="preserve"> </v>
      </c>
      <c r="O1752" s="7" t="str">
        <f>IF(ISNUMBER(N1752),_xll.BDP($C1752, "OPT_UNDL_TICKER")," ")</f>
        <v xml:space="preserve"> </v>
      </c>
      <c r="P1752" s="8" t="str">
        <f>IF(ISNUMBER(N1752),_xll.BDP($C1752, "OPT_UNDL_PX")," ")</f>
        <v xml:space="preserve"> </v>
      </c>
      <c r="Q1752" s="7" t="str">
        <f t="shared" si="27"/>
        <v xml:space="preserve"> </v>
      </c>
      <c r="R1752" s="8" t="str">
        <f>IF(ISNUMBER(_xll.BDP($T1752&amp;" Index","DUR_ADJ_OAS_MID")),_xll.BDP($T1752&amp;" Index","DUR_ADJ_OAS_MID"),IF(ISNUMBER(_xll.BDP($T1752&amp;" Govt","DUR_ADJ_OAS_MID")),_xll.BDP($T1752&amp;" Govt","DUR_ADJ_OAS_MID")," "))</f>
        <v xml:space="preserve"> </v>
      </c>
      <c r="S1752" s="7" t="str">
        <f ca="1">IF(AND(A1751="SVOL",C1751="Cash"),                                     SUM(INDIRECT(ADDRESS(ROW()-(COUNTIF(A:A,"SVOL")),COLUMN())):INDIRECT(ADDRESS(ROW()-1,COLUMN()))),                                    IF(AND(A1752="TYA",C1752="Cash"), SUM(INDIRECT(ADDRESS(ROW()-(COUNTIF(A:A,"TYA")-1),COLUMN())):INDIRECT(ADDRESS(ROW()-1,COLUMN()))),                                    IF(AND(A1752="SVOL",ISNUMBER(FIND(" Govt",C1752))),"", IF(AND(A1752="SVOL",ISNUMBER(FIND(" Index",C1752))),J1752,                                    IF(ISNUMBER(N1752),Q1752*N1752,IF(ISNUMBER(R1752),J1752*R1752," "))))))</f>
        <v xml:space="preserve"> </v>
      </c>
      <c r="AB1752" s="8" t="s">
        <v>4222</v>
      </c>
      <c r="AG1752" s="17" t="s">
        <v>6276</v>
      </c>
    </row>
    <row r="1753" spans="1:33" x14ac:dyDescent="0.35">
      <c r="A1753" t="s">
        <v>1560</v>
      </c>
      <c r="B1753" t="s">
        <v>963</v>
      </c>
      <c r="C1753" t="s">
        <v>3782</v>
      </c>
      <c r="D1753" t="s">
        <v>965</v>
      </c>
      <c r="E1753" t="s">
        <v>966</v>
      </c>
      <c r="F1753" t="s">
        <v>967</v>
      </c>
      <c r="G1753" s="1">
        <v>-21.07514968917911</v>
      </c>
      <c r="H1753" s="1">
        <v>7457</v>
      </c>
      <c r="I1753" s="2">
        <v>-157157.39123220861</v>
      </c>
      <c r="J1753" s="3">
        <v>-9.9515605380783869E-4</v>
      </c>
      <c r="K1753" s="4">
        <v>157922358.63999999</v>
      </c>
      <c r="L1753" s="5">
        <v>6850001</v>
      </c>
      <c r="M1753" s="6">
        <v>23.054355560000001</v>
      </c>
      <c r="N1753" s="7" t="str">
        <f>IF(ISNUMBER(_xll.BDP($C1753, "DELTA_MID")),_xll.BDP($C1753, "DELTA_MID")," ")</f>
        <v xml:space="preserve"> </v>
      </c>
      <c r="O1753" s="7" t="str">
        <f>IF(ISNUMBER(N1753),_xll.BDP($C1753, "OPT_UNDL_TICKER")," ")</f>
        <v xml:space="preserve"> </v>
      </c>
      <c r="P1753" s="8" t="str">
        <f>IF(ISNUMBER(N1753),_xll.BDP($C1753, "OPT_UNDL_PX")," ")</f>
        <v xml:space="preserve"> </v>
      </c>
      <c r="Q1753" s="7" t="str">
        <f t="shared" si="27"/>
        <v xml:space="preserve"> </v>
      </c>
      <c r="R1753" s="8" t="str">
        <f>IF(ISNUMBER(_xll.BDP($T1753&amp;" Index","DUR_ADJ_OAS_MID")),_xll.BDP($T1753&amp;" Index","DUR_ADJ_OAS_MID"),IF(ISNUMBER(_xll.BDP($T1753&amp;" Govt","DUR_ADJ_OAS_MID")),_xll.BDP($T1753&amp;" Govt","DUR_ADJ_OAS_MID")," "))</f>
        <v xml:space="preserve"> </v>
      </c>
      <c r="S1753" s="7" t="str">
        <f ca="1">IF(AND(A1752="SVOL",C1752="Cash"),                                     SUM(INDIRECT(ADDRESS(ROW()-(COUNTIF(A:A,"SVOL")),COLUMN())):INDIRECT(ADDRESS(ROW()-1,COLUMN()))),                                    IF(AND(A1753="TYA",C1753="Cash"), SUM(INDIRECT(ADDRESS(ROW()-(COUNTIF(A:A,"TYA")-1),COLUMN())):INDIRECT(ADDRESS(ROW()-1,COLUMN()))),                                    IF(AND(A1753="SVOL",ISNUMBER(FIND(" Govt",C1753))),"", IF(AND(A1753="SVOL",ISNUMBER(FIND(" Index",C1753))),J1753,                                    IF(ISNUMBER(N1753),Q1753*N1753,IF(ISNUMBER(R1753),J1753*R1753," "))))))</f>
        <v xml:space="preserve"> </v>
      </c>
      <c r="AB1753" s="8" t="s">
        <v>4222</v>
      </c>
      <c r="AG1753" s="17" t="s">
        <v>6276</v>
      </c>
    </row>
    <row r="1754" spans="1:33" x14ac:dyDescent="0.35">
      <c r="A1754" t="s">
        <v>1560</v>
      </c>
      <c r="B1754" t="s">
        <v>3783</v>
      </c>
      <c r="C1754" t="s">
        <v>3784</v>
      </c>
      <c r="D1754" t="s">
        <v>3785</v>
      </c>
      <c r="E1754" t="s">
        <v>3786</v>
      </c>
      <c r="G1754" s="1">
        <v>-79491.632782185567</v>
      </c>
      <c r="H1754" s="1">
        <v>3.8072568000000011</v>
      </c>
      <c r="I1754" s="2">
        <v>-302645.05945307901</v>
      </c>
      <c r="J1754" s="3">
        <v>-1.916416788980394E-3</v>
      </c>
      <c r="K1754" s="4">
        <v>157922358.63999999</v>
      </c>
      <c r="L1754" s="5">
        <v>6850001</v>
      </c>
      <c r="M1754" s="6">
        <v>23.054355560000001</v>
      </c>
      <c r="N1754" s="7" t="str">
        <f>IF(ISNUMBER(_xll.BDP($C1754, "DELTA_MID")),_xll.BDP($C1754, "DELTA_MID")," ")</f>
        <v xml:space="preserve"> </v>
      </c>
      <c r="O1754" s="7" t="str">
        <f>IF(ISNUMBER(N1754),_xll.BDP($C1754, "OPT_UNDL_TICKER")," ")</f>
        <v xml:space="preserve"> </v>
      </c>
      <c r="P1754" s="8" t="str">
        <f>IF(ISNUMBER(N1754),_xll.BDP($C1754, "OPT_UNDL_PX")," ")</f>
        <v xml:space="preserve"> </v>
      </c>
      <c r="Q1754" s="7" t="str">
        <f t="shared" si="27"/>
        <v xml:space="preserve"> </v>
      </c>
      <c r="R1754" s="8" t="str">
        <f>IF(ISNUMBER(_xll.BDP($T1754&amp;" Index","DUR_ADJ_OAS_MID")),_xll.BDP($T1754&amp;" Index","DUR_ADJ_OAS_MID"),IF(ISNUMBER(_xll.BDP($T1754&amp;" Govt","DUR_ADJ_OAS_MID")),_xll.BDP($T1754&amp;" Govt","DUR_ADJ_OAS_MID")," "))</f>
        <v xml:space="preserve"> </v>
      </c>
      <c r="S1754" s="7" t="str">
        <f ca="1">IF(AND(A1753="SVOL",C1753="Cash"),                                     SUM(INDIRECT(ADDRESS(ROW()-(COUNTIF(A:A,"SVOL")),COLUMN())):INDIRECT(ADDRESS(ROW()-1,COLUMN()))),                                    IF(AND(A1754="TYA",C1754="Cash"), SUM(INDIRECT(ADDRESS(ROW()-(COUNTIF(A:A,"TYA")-1),COLUMN())):INDIRECT(ADDRESS(ROW()-1,COLUMN()))),                                    IF(AND(A1754="SVOL",ISNUMBER(FIND(" Govt",C1754))),"", IF(AND(A1754="SVOL",ISNUMBER(FIND(" Index",C1754))),J1754,                                    IF(ISNUMBER(N1754),Q1754*N1754,IF(ISNUMBER(R1754),J1754*R1754," "))))))</f>
        <v xml:space="preserve"> </v>
      </c>
      <c r="AB1754" s="8" t="s">
        <v>4222</v>
      </c>
      <c r="AG1754" s="17" t="s">
        <v>6276</v>
      </c>
    </row>
    <row r="1755" spans="1:33" x14ac:dyDescent="0.35">
      <c r="A1755" t="s">
        <v>1560</v>
      </c>
      <c r="B1755" t="s">
        <v>3787</v>
      </c>
      <c r="C1755" t="s">
        <v>3788</v>
      </c>
      <c r="D1755" t="s">
        <v>3789</v>
      </c>
      <c r="E1755" t="s">
        <v>3790</v>
      </c>
      <c r="G1755" s="1">
        <v>-108451.4430187164</v>
      </c>
      <c r="H1755" s="1">
        <v>4.2856621000000006</v>
      </c>
      <c r="I1755" s="2">
        <v>-464786.23903562227</v>
      </c>
      <c r="J1755" s="3">
        <v>-2.9431313148960089E-3</v>
      </c>
      <c r="K1755" s="4">
        <v>157922358.63999999</v>
      </c>
      <c r="L1755" s="5">
        <v>6850001</v>
      </c>
      <c r="M1755" s="6">
        <v>23.054355560000001</v>
      </c>
      <c r="N1755" s="7" t="str">
        <f>IF(ISNUMBER(_xll.BDP($C1755, "DELTA_MID")),_xll.BDP($C1755, "DELTA_MID")," ")</f>
        <v xml:space="preserve"> </v>
      </c>
      <c r="O1755" s="7" t="str">
        <f>IF(ISNUMBER(N1755),_xll.BDP($C1755, "OPT_UNDL_TICKER")," ")</f>
        <v xml:space="preserve"> </v>
      </c>
      <c r="P1755" s="8" t="str">
        <f>IF(ISNUMBER(N1755),_xll.BDP($C1755, "OPT_UNDL_PX")," ")</f>
        <v xml:space="preserve"> </v>
      </c>
      <c r="Q1755" s="7" t="str">
        <f t="shared" si="27"/>
        <v xml:space="preserve"> </v>
      </c>
      <c r="R1755" s="8" t="str">
        <f>IF(ISNUMBER(_xll.BDP($T1755&amp;" Index","DUR_ADJ_OAS_MID")),_xll.BDP($T1755&amp;" Index","DUR_ADJ_OAS_MID"),IF(ISNUMBER(_xll.BDP($T1755&amp;" Govt","DUR_ADJ_OAS_MID")),_xll.BDP($T1755&amp;" Govt","DUR_ADJ_OAS_MID")," "))</f>
        <v xml:space="preserve"> </v>
      </c>
      <c r="S1755" s="7" t="str">
        <f ca="1">IF(AND(A1754="SVOL",C1754="Cash"),                                     SUM(INDIRECT(ADDRESS(ROW()-(COUNTIF(A:A,"SVOL")),COLUMN())):INDIRECT(ADDRESS(ROW()-1,COLUMN()))),                                    IF(AND(A1755="TYA",C1755="Cash"), SUM(INDIRECT(ADDRESS(ROW()-(COUNTIF(A:A,"TYA")-1),COLUMN())):INDIRECT(ADDRESS(ROW()-1,COLUMN()))),                                    IF(AND(A1755="SVOL",ISNUMBER(FIND(" Govt",C1755))),"", IF(AND(A1755="SVOL",ISNUMBER(FIND(" Index",C1755))),J1755,                                    IF(ISNUMBER(N1755),Q1755*N1755,IF(ISNUMBER(R1755),J1755*R1755," "))))))</f>
        <v xml:space="preserve"> </v>
      </c>
      <c r="AB1755" s="8" t="s">
        <v>4222</v>
      </c>
      <c r="AG1755" s="17" t="s">
        <v>6276</v>
      </c>
    </row>
    <row r="1756" spans="1:33" x14ac:dyDescent="0.35">
      <c r="A1756" t="s">
        <v>1560</v>
      </c>
      <c r="B1756" t="s">
        <v>3791</v>
      </c>
      <c r="C1756" t="s">
        <v>3792</v>
      </c>
      <c r="D1756" t="s">
        <v>3793</v>
      </c>
      <c r="E1756" t="s">
        <v>3794</v>
      </c>
      <c r="G1756" s="1">
        <v>-714.63916673307335</v>
      </c>
      <c r="H1756" s="1">
        <v>469.65611249999989</v>
      </c>
      <c r="I1756" s="2">
        <v>-335634.65288809448</v>
      </c>
      <c r="J1756" s="3">
        <v>-2.1253143366051649E-3</v>
      </c>
      <c r="K1756" s="4">
        <v>157922358.63999999</v>
      </c>
      <c r="L1756" s="5">
        <v>6850001</v>
      </c>
      <c r="M1756" s="6">
        <v>23.054355560000001</v>
      </c>
      <c r="N1756" s="7" t="str">
        <f>IF(ISNUMBER(_xll.BDP($C1756, "DELTA_MID")),_xll.BDP($C1756, "DELTA_MID")," ")</f>
        <v xml:space="preserve"> </v>
      </c>
      <c r="O1756" s="7" t="str">
        <f>IF(ISNUMBER(N1756),_xll.BDP($C1756, "OPT_UNDL_TICKER")," ")</f>
        <v xml:space="preserve"> </v>
      </c>
      <c r="P1756" s="8" t="str">
        <f>IF(ISNUMBER(N1756),_xll.BDP($C1756, "OPT_UNDL_PX")," ")</f>
        <v xml:space="preserve"> </v>
      </c>
      <c r="Q1756" s="7" t="str">
        <f t="shared" si="27"/>
        <v xml:space="preserve"> </v>
      </c>
      <c r="R1756" s="8" t="str">
        <f>IF(ISNUMBER(_xll.BDP($T1756&amp;" Index","DUR_ADJ_OAS_MID")),_xll.BDP($T1756&amp;" Index","DUR_ADJ_OAS_MID"),IF(ISNUMBER(_xll.BDP($T1756&amp;" Govt","DUR_ADJ_OAS_MID")),_xll.BDP($T1756&amp;" Govt","DUR_ADJ_OAS_MID")," "))</f>
        <v xml:space="preserve"> </v>
      </c>
      <c r="S1756" s="7" t="str">
        <f ca="1">IF(AND(A1755="SVOL",C1755="Cash"),                                     SUM(INDIRECT(ADDRESS(ROW()-(COUNTIF(A:A,"SVOL")),COLUMN())):INDIRECT(ADDRESS(ROW()-1,COLUMN()))),                                    IF(AND(A1756="TYA",C1756="Cash"), SUM(INDIRECT(ADDRESS(ROW()-(COUNTIF(A:A,"TYA")-1),COLUMN())):INDIRECT(ADDRESS(ROW()-1,COLUMN()))),                                    IF(AND(A1756="SVOL",ISNUMBER(FIND(" Govt",C1756))),"", IF(AND(A1756="SVOL",ISNUMBER(FIND(" Index",C1756))),J1756,                                    IF(ISNUMBER(N1756),Q1756*N1756,IF(ISNUMBER(R1756),J1756*R1756," "))))))</f>
        <v xml:space="preserve"> </v>
      </c>
      <c r="AB1756" s="8" t="s">
        <v>4222</v>
      </c>
      <c r="AG1756" s="17" t="s">
        <v>6276</v>
      </c>
    </row>
    <row r="1757" spans="1:33" x14ac:dyDescent="0.35">
      <c r="A1757" t="s">
        <v>1560</v>
      </c>
      <c r="B1757" t="s">
        <v>383</v>
      </c>
      <c r="C1757" t="s">
        <v>3795</v>
      </c>
      <c r="D1757" t="s">
        <v>385</v>
      </c>
      <c r="E1757" t="s">
        <v>386</v>
      </c>
      <c r="F1757" t="s">
        <v>387</v>
      </c>
      <c r="G1757" s="1">
        <v>-24611.94299156317</v>
      </c>
      <c r="H1757" s="1">
        <v>12.26</v>
      </c>
      <c r="I1757" s="2">
        <v>-301742.42107656441</v>
      </c>
      <c r="J1757" s="3">
        <v>-1.9107010791576181E-3</v>
      </c>
      <c r="K1757" s="4">
        <v>157922358.63999999</v>
      </c>
      <c r="L1757" s="5">
        <v>6850001</v>
      </c>
      <c r="M1757" s="6">
        <v>23.054355560000001</v>
      </c>
      <c r="N1757" s="7" t="str">
        <f>IF(ISNUMBER(_xll.BDP($C1757, "DELTA_MID")),_xll.BDP($C1757, "DELTA_MID")," ")</f>
        <v xml:space="preserve"> </v>
      </c>
      <c r="O1757" s="7" t="str">
        <f>IF(ISNUMBER(N1757),_xll.BDP($C1757, "OPT_UNDL_TICKER")," ")</f>
        <v xml:space="preserve"> </v>
      </c>
      <c r="P1757" s="8" t="str">
        <f>IF(ISNUMBER(N1757),_xll.BDP($C1757, "OPT_UNDL_PX")," ")</f>
        <v xml:space="preserve"> </v>
      </c>
      <c r="Q1757" s="7" t="str">
        <f t="shared" si="27"/>
        <v xml:space="preserve"> </v>
      </c>
      <c r="R1757" s="8" t="str">
        <f>IF(ISNUMBER(_xll.BDP($T1757&amp;" Index","DUR_ADJ_OAS_MID")),_xll.BDP($T1757&amp;" Index","DUR_ADJ_OAS_MID"),IF(ISNUMBER(_xll.BDP($T1757&amp;" Govt","DUR_ADJ_OAS_MID")),_xll.BDP($T1757&amp;" Govt","DUR_ADJ_OAS_MID")," "))</f>
        <v xml:space="preserve"> </v>
      </c>
      <c r="S1757" s="7" t="str">
        <f ca="1">IF(AND(A1756="SVOL",C1756="Cash"),                                     SUM(INDIRECT(ADDRESS(ROW()-(COUNTIF(A:A,"SVOL")),COLUMN())):INDIRECT(ADDRESS(ROW()-1,COLUMN()))),                                    IF(AND(A1757="TYA",C1757="Cash"), SUM(INDIRECT(ADDRESS(ROW()-(COUNTIF(A:A,"TYA")-1),COLUMN())):INDIRECT(ADDRESS(ROW()-1,COLUMN()))),                                    IF(AND(A1757="SVOL",ISNUMBER(FIND(" Govt",C1757))),"", IF(AND(A1757="SVOL",ISNUMBER(FIND(" Index",C1757))),J1757,                                    IF(ISNUMBER(N1757),Q1757*N1757,IF(ISNUMBER(R1757),J1757*R1757," "))))))</f>
        <v xml:space="preserve"> </v>
      </c>
      <c r="AB1757" s="8" t="s">
        <v>4222</v>
      </c>
      <c r="AG1757" s="17" t="s">
        <v>6276</v>
      </c>
    </row>
    <row r="1758" spans="1:33" x14ac:dyDescent="0.35">
      <c r="A1758" t="s">
        <v>1560</v>
      </c>
      <c r="B1758" t="s">
        <v>3796</v>
      </c>
      <c r="C1758" t="s">
        <v>3797</v>
      </c>
      <c r="D1758" t="s">
        <v>3798</v>
      </c>
      <c r="E1758" t="s">
        <v>3799</v>
      </c>
      <c r="F1758" t="s">
        <v>3800</v>
      </c>
      <c r="G1758" s="1">
        <v>-1380.102984191396</v>
      </c>
      <c r="H1758" s="1">
        <v>69.81</v>
      </c>
      <c r="I1758" s="2">
        <v>-96344.989326401323</v>
      </c>
      <c r="J1758" s="3">
        <v>-6.1007820650671441E-4</v>
      </c>
      <c r="K1758" s="4">
        <v>157922358.63999999</v>
      </c>
      <c r="L1758" s="5">
        <v>6850001</v>
      </c>
      <c r="M1758" s="6">
        <v>23.054355560000001</v>
      </c>
      <c r="N1758" s="7" t="str">
        <f>IF(ISNUMBER(_xll.BDP($C1758, "DELTA_MID")),_xll.BDP($C1758, "DELTA_MID")," ")</f>
        <v xml:space="preserve"> </v>
      </c>
      <c r="O1758" s="7" t="str">
        <f>IF(ISNUMBER(N1758),_xll.BDP($C1758, "OPT_UNDL_TICKER")," ")</f>
        <v xml:space="preserve"> </v>
      </c>
      <c r="P1758" s="8" t="str">
        <f>IF(ISNUMBER(N1758),_xll.BDP($C1758, "OPT_UNDL_PX")," ")</f>
        <v xml:space="preserve"> </v>
      </c>
      <c r="Q1758" s="7" t="str">
        <f t="shared" si="27"/>
        <v xml:space="preserve"> </v>
      </c>
      <c r="R1758" s="8" t="str">
        <f>IF(ISNUMBER(_xll.BDP($T1758&amp;" Index","DUR_ADJ_OAS_MID")),_xll.BDP($T1758&amp;" Index","DUR_ADJ_OAS_MID"),IF(ISNUMBER(_xll.BDP($T1758&amp;" Govt","DUR_ADJ_OAS_MID")),_xll.BDP($T1758&amp;" Govt","DUR_ADJ_OAS_MID")," "))</f>
        <v xml:space="preserve"> </v>
      </c>
      <c r="S1758" s="7" t="str">
        <f ca="1">IF(AND(A1757="SVOL",C1757="Cash"),                                     SUM(INDIRECT(ADDRESS(ROW()-(COUNTIF(A:A,"SVOL")),COLUMN())):INDIRECT(ADDRESS(ROW()-1,COLUMN()))),                                    IF(AND(A1758="TYA",C1758="Cash"), SUM(INDIRECT(ADDRESS(ROW()-(COUNTIF(A:A,"TYA")-1),COLUMN())):INDIRECT(ADDRESS(ROW()-1,COLUMN()))),                                    IF(AND(A1758="SVOL",ISNUMBER(FIND(" Govt",C1758))),"", IF(AND(A1758="SVOL",ISNUMBER(FIND(" Index",C1758))),J1758,                                    IF(ISNUMBER(N1758),Q1758*N1758,IF(ISNUMBER(R1758),J1758*R1758," "))))))</f>
        <v xml:space="preserve"> </v>
      </c>
      <c r="AB1758" s="8" t="s">
        <v>4222</v>
      </c>
      <c r="AG1758" s="17" t="s">
        <v>6276</v>
      </c>
    </row>
    <row r="1759" spans="1:33" x14ac:dyDescent="0.35">
      <c r="A1759" t="s">
        <v>1560</v>
      </c>
      <c r="B1759" t="s">
        <v>3801</v>
      </c>
      <c r="C1759" t="s">
        <v>3802</v>
      </c>
      <c r="D1759" t="s">
        <v>3803</v>
      </c>
      <c r="E1759" t="s">
        <v>3804</v>
      </c>
      <c r="F1759" t="s">
        <v>3805</v>
      </c>
      <c r="G1759" s="1">
        <v>-9001.0048399784955</v>
      </c>
      <c r="H1759" s="1">
        <v>175.15</v>
      </c>
      <c r="I1759" s="2">
        <v>-1576525.9977222341</v>
      </c>
      <c r="J1759" s="3">
        <v>-9.9829182599538314E-3</v>
      </c>
      <c r="K1759" s="4">
        <v>157922358.63999999</v>
      </c>
      <c r="L1759" s="5">
        <v>6850001</v>
      </c>
      <c r="M1759" s="6">
        <v>23.054355560000001</v>
      </c>
      <c r="N1759" s="7" t="str">
        <f>IF(ISNUMBER(_xll.BDP($C1759, "DELTA_MID")),_xll.BDP($C1759, "DELTA_MID")," ")</f>
        <v xml:space="preserve"> </v>
      </c>
      <c r="O1759" s="7" t="str">
        <f>IF(ISNUMBER(N1759),_xll.BDP($C1759, "OPT_UNDL_TICKER")," ")</f>
        <v xml:space="preserve"> </v>
      </c>
      <c r="P1759" s="8" t="str">
        <f>IF(ISNUMBER(N1759),_xll.BDP($C1759, "OPT_UNDL_PX")," ")</f>
        <v xml:space="preserve"> </v>
      </c>
      <c r="Q1759" s="7" t="str">
        <f t="shared" si="27"/>
        <v xml:space="preserve"> </v>
      </c>
      <c r="R1759" s="8" t="str">
        <f>IF(ISNUMBER(_xll.BDP($T1759&amp;" Index","DUR_ADJ_OAS_MID")),_xll.BDP($T1759&amp;" Index","DUR_ADJ_OAS_MID"),IF(ISNUMBER(_xll.BDP($T1759&amp;" Govt","DUR_ADJ_OAS_MID")),_xll.BDP($T1759&amp;" Govt","DUR_ADJ_OAS_MID")," "))</f>
        <v xml:space="preserve"> </v>
      </c>
      <c r="S1759" s="7" t="str">
        <f ca="1">IF(AND(A1758="SVOL",C1758="Cash"),                                     SUM(INDIRECT(ADDRESS(ROW()-(COUNTIF(A:A,"SVOL")),COLUMN())):INDIRECT(ADDRESS(ROW()-1,COLUMN()))),                                    IF(AND(A1759="TYA",C1759="Cash"), SUM(INDIRECT(ADDRESS(ROW()-(COUNTIF(A:A,"TYA")-1),COLUMN())):INDIRECT(ADDRESS(ROW()-1,COLUMN()))),                                    IF(AND(A1759="SVOL",ISNUMBER(FIND(" Govt",C1759))),"", IF(AND(A1759="SVOL",ISNUMBER(FIND(" Index",C1759))),J1759,                                    IF(ISNUMBER(N1759),Q1759*N1759,IF(ISNUMBER(R1759),J1759*R1759," "))))))</f>
        <v xml:space="preserve"> </v>
      </c>
      <c r="AB1759" s="8" t="s">
        <v>4222</v>
      </c>
      <c r="AG1759" s="17" t="s">
        <v>6276</v>
      </c>
    </row>
    <row r="1760" spans="1:33" x14ac:dyDescent="0.35">
      <c r="A1760" t="s">
        <v>1560</v>
      </c>
      <c r="B1760" t="s">
        <v>997</v>
      </c>
      <c r="C1760" t="s">
        <v>3806</v>
      </c>
      <c r="D1760" t="s">
        <v>999</v>
      </c>
      <c r="E1760" t="s">
        <v>1000</v>
      </c>
      <c r="F1760" t="s">
        <v>1001</v>
      </c>
      <c r="G1760" s="1">
        <v>-2151.5811909952849</v>
      </c>
      <c r="H1760" s="1">
        <v>163.4</v>
      </c>
      <c r="I1760" s="2">
        <v>-351568.36660862959</v>
      </c>
      <c r="J1760" s="3">
        <v>-2.226210206308186E-3</v>
      </c>
      <c r="K1760" s="4">
        <v>157922358.63999999</v>
      </c>
      <c r="L1760" s="5">
        <v>6850001</v>
      </c>
      <c r="M1760" s="6">
        <v>23.054355560000001</v>
      </c>
      <c r="N1760" s="7" t="str">
        <f>IF(ISNUMBER(_xll.BDP($C1760, "DELTA_MID")),_xll.BDP($C1760, "DELTA_MID")," ")</f>
        <v xml:space="preserve"> </v>
      </c>
      <c r="O1760" s="7" t="str">
        <f>IF(ISNUMBER(N1760),_xll.BDP($C1760, "OPT_UNDL_TICKER")," ")</f>
        <v xml:space="preserve"> </v>
      </c>
      <c r="P1760" s="8" t="str">
        <f>IF(ISNUMBER(N1760),_xll.BDP($C1760, "OPT_UNDL_PX")," ")</f>
        <v xml:space="preserve"> </v>
      </c>
      <c r="Q1760" s="7" t="str">
        <f t="shared" si="27"/>
        <v xml:space="preserve"> </v>
      </c>
      <c r="R1760" s="8" t="str">
        <f>IF(ISNUMBER(_xll.BDP($T1760&amp;" Index","DUR_ADJ_OAS_MID")),_xll.BDP($T1760&amp;" Index","DUR_ADJ_OAS_MID"),IF(ISNUMBER(_xll.BDP($T1760&amp;" Govt","DUR_ADJ_OAS_MID")),_xll.BDP($T1760&amp;" Govt","DUR_ADJ_OAS_MID")," "))</f>
        <v xml:space="preserve"> </v>
      </c>
      <c r="S1760" s="7" t="str">
        <f ca="1">IF(AND(A1759="SVOL",C1759="Cash"),                                     SUM(INDIRECT(ADDRESS(ROW()-(COUNTIF(A:A,"SVOL")),COLUMN())):INDIRECT(ADDRESS(ROW()-1,COLUMN()))),                                    IF(AND(A1760="TYA",C1760="Cash"), SUM(INDIRECT(ADDRESS(ROW()-(COUNTIF(A:A,"TYA")-1),COLUMN())):INDIRECT(ADDRESS(ROW()-1,COLUMN()))),                                    IF(AND(A1760="SVOL",ISNUMBER(FIND(" Govt",C1760))),"", IF(AND(A1760="SVOL",ISNUMBER(FIND(" Index",C1760))),J1760,                                    IF(ISNUMBER(N1760),Q1760*N1760,IF(ISNUMBER(R1760),J1760*R1760," "))))))</f>
        <v xml:space="preserve"> </v>
      </c>
      <c r="AB1760" s="8" t="s">
        <v>4222</v>
      </c>
      <c r="AG1760" s="17" t="s">
        <v>6276</v>
      </c>
    </row>
    <row r="1761" spans="1:33" x14ac:dyDescent="0.35">
      <c r="A1761" t="s">
        <v>1560</v>
      </c>
      <c r="B1761" t="s">
        <v>3807</v>
      </c>
      <c r="C1761" t="s">
        <v>3808</v>
      </c>
      <c r="D1761" t="s">
        <v>3809</v>
      </c>
      <c r="E1761" t="s">
        <v>3810</v>
      </c>
      <c r="F1761" t="s">
        <v>3811</v>
      </c>
      <c r="G1761" s="1">
        <v>-8870.7220964453882</v>
      </c>
      <c r="H1761" s="1">
        <v>30.94464</v>
      </c>
      <c r="I1761" s="2">
        <v>-274501.30181454791</v>
      </c>
      <c r="J1761" s="3">
        <v>-1.738204166772239E-3</v>
      </c>
      <c r="K1761" s="4">
        <v>157922358.63999999</v>
      </c>
      <c r="L1761" s="5">
        <v>6850001</v>
      </c>
      <c r="M1761" s="6">
        <v>23.054355560000001</v>
      </c>
      <c r="N1761" s="7" t="str">
        <f>IF(ISNUMBER(_xll.BDP($C1761, "DELTA_MID")),_xll.BDP($C1761, "DELTA_MID")," ")</f>
        <v xml:space="preserve"> </v>
      </c>
      <c r="O1761" s="7" t="str">
        <f>IF(ISNUMBER(N1761),_xll.BDP($C1761, "OPT_UNDL_TICKER")," ")</f>
        <v xml:space="preserve"> </v>
      </c>
      <c r="P1761" s="8" t="str">
        <f>IF(ISNUMBER(N1761),_xll.BDP($C1761, "OPT_UNDL_PX")," ")</f>
        <v xml:space="preserve"> </v>
      </c>
      <c r="Q1761" s="7" t="str">
        <f t="shared" si="27"/>
        <v xml:space="preserve"> </v>
      </c>
      <c r="R1761" s="8" t="str">
        <f>IF(ISNUMBER(_xll.BDP($T1761&amp;" Index","DUR_ADJ_OAS_MID")),_xll.BDP($T1761&amp;" Index","DUR_ADJ_OAS_MID"),IF(ISNUMBER(_xll.BDP($T1761&amp;" Govt","DUR_ADJ_OAS_MID")),_xll.BDP($T1761&amp;" Govt","DUR_ADJ_OAS_MID")," "))</f>
        <v xml:space="preserve"> </v>
      </c>
      <c r="S1761" s="7" t="str">
        <f ca="1">IF(AND(A1760="SVOL",C1760="Cash"),                                     SUM(INDIRECT(ADDRESS(ROW()-(COUNTIF(A:A,"SVOL")),COLUMN())):INDIRECT(ADDRESS(ROW()-1,COLUMN()))),                                    IF(AND(A1761="TYA",C1761="Cash"), SUM(INDIRECT(ADDRESS(ROW()-(COUNTIF(A:A,"TYA")-1),COLUMN())):INDIRECT(ADDRESS(ROW()-1,COLUMN()))),                                    IF(AND(A1761="SVOL",ISNUMBER(FIND(" Govt",C1761))),"", IF(AND(A1761="SVOL",ISNUMBER(FIND(" Index",C1761))),J1761,                                    IF(ISNUMBER(N1761),Q1761*N1761,IF(ISNUMBER(R1761),J1761*R1761," "))))))</f>
        <v xml:space="preserve"> </v>
      </c>
      <c r="AB1761" s="8" t="s">
        <v>4222</v>
      </c>
      <c r="AG1761" s="17" t="s">
        <v>6276</v>
      </c>
    </row>
    <row r="1762" spans="1:33" x14ac:dyDescent="0.35">
      <c r="A1762" t="s">
        <v>1560</v>
      </c>
      <c r="B1762" t="s">
        <v>3812</v>
      </c>
      <c r="C1762" t="s">
        <v>3813</v>
      </c>
      <c r="D1762" t="s">
        <v>3814</v>
      </c>
      <c r="E1762" t="s">
        <v>3815</v>
      </c>
      <c r="F1762" t="s">
        <v>3816</v>
      </c>
      <c r="G1762" s="1">
        <v>-2902.6228890096681</v>
      </c>
      <c r="H1762" s="1">
        <v>101.88</v>
      </c>
      <c r="I1762" s="2">
        <v>-295719.21993230499</v>
      </c>
      <c r="J1762" s="3">
        <v>-1.8725608107616159E-3</v>
      </c>
      <c r="K1762" s="4">
        <v>157922358.63999999</v>
      </c>
      <c r="L1762" s="5">
        <v>6850001</v>
      </c>
      <c r="M1762" s="6">
        <v>23.054355560000001</v>
      </c>
      <c r="N1762" s="7" t="str">
        <f>IF(ISNUMBER(_xll.BDP($C1762, "DELTA_MID")),_xll.BDP($C1762, "DELTA_MID")," ")</f>
        <v xml:space="preserve"> </v>
      </c>
      <c r="O1762" s="7" t="str">
        <f>IF(ISNUMBER(N1762),_xll.BDP($C1762, "OPT_UNDL_TICKER")," ")</f>
        <v xml:space="preserve"> </v>
      </c>
      <c r="P1762" s="8" t="str">
        <f>IF(ISNUMBER(N1762),_xll.BDP($C1762, "OPT_UNDL_PX")," ")</f>
        <v xml:space="preserve"> </v>
      </c>
      <c r="Q1762" s="7" t="str">
        <f t="shared" si="27"/>
        <v xml:space="preserve"> </v>
      </c>
      <c r="R1762" s="8" t="str">
        <f>IF(ISNUMBER(_xll.BDP($T1762&amp;" Index","DUR_ADJ_OAS_MID")),_xll.BDP($T1762&amp;" Index","DUR_ADJ_OAS_MID"),IF(ISNUMBER(_xll.BDP($T1762&amp;" Govt","DUR_ADJ_OAS_MID")),_xll.BDP($T1762&amp;" Govt","DUR_ADJ_OAS_MID")," "))</f>
        <v xml:space="preserve"> </v>
      </c>
      <c r="S1762" s="7" t="str">
        <f ca="1">IF(AND(A1761="SVOL",C1761="Cash"),                                     SUM(INDIRECT(ADDRESS(ROW()-(COUNTIF(A:A,"SVOL")),COLUMN())):INDIRECT(ADDRESS(ROW()-1,COLUMN()))),                                    IF(AND(A1762="TYA",C1762="Cash"), SUM(INDIRECT(ADDRESS(ROW()-(COUNTIF(A:A,"TYA")-1),COLUMN())):INDIRECT(ADDRESS(ROW()-1,COLUMN()))),                                    IF(AND(A1762="SVOL",ISNUMBER(FIND(" Govt",C1762))),"", IF(AND(A1762="SVOL",ISNUMBER(FIND(" Index",C1762))),J1762,                                    IF(ISNUMBER(N1762),Q1762*N1762,IF(ISNUMBER(R1762),J1762*R1762," "))))))</f>
        <v xml:space="preserve"> </v>
      </c>
      <c r="AB1762" s="8" t="s">
        <v>4222</v>
      </c>
      <c r="AG1762" s="17" t="s">
        <v>6276</v>
      </c>
    </row>
    <row r="1763" spans="1:33" x14ac:dyDescent="0.35">
      <c r="A1763" t="s">
        <v>1560</v>
      </c>
      <c r="B1763" t="s">
        <v>3817</v>
      </c>
      <c r="C1763" t="s">
        <v>3818</v>
      </c>
      <c r="D1763" t="s">
        <v>3819</v>
      </c>
      <c r="E1763" t="s">
        <v>3820</v>
      </c>
      <c r="F1763" t="s">
        <v>3821</v>
      </c>
      <c r="G1763" s="1">
        <v>-6954.1607565294325</v>
      </c>
      <c r="H1763" s="1">
        <v>153.97999999999999</v>
      </c>
      <c r="I1763" s="2">
        <v>-1070801.6732904019</v>
      </c>
      <c r="J1763" s="3">
        <v>-6.7805577532653438E-3</v>
      </c>
      <c r="K1763" s="4">
        <v>157922358.63999999</v>
      </c>
      <c r="L1763" s="5">
        <v>6850001</v>
      </c>
      <c r="M1763" s="6">
        <v>23.054355560000001</v>
      </c>
      <c r="N1763" s="7" t="str">
        <f>IF(ISNUMBER(_xll.BDP($C1763, "DELTA_MID")),_xll.BDP($C1763, "DELTA_MID")," ")</f>
        <v xml:space="preserve"> </v>
      </c>
      <c r="O1763" s="7" t="str">
        <f>IF(ISNUMBER(N1763),_xll.BDP($C1763, "OPT_UNDL_TICKER")," ")</f>
        <v xml:space="preserve"> </v>
      </c>
      <c r="P1763" s="8" t="str">
        <f>IF(ISNUMBER(N1763),_xll.BDP($C1763, "OPT_UNDL_PX")," ")</f>
        <v xml:space="preserve"> </v>
      </c>
      <c r="Q1763" s="7" t="str">
        <f t="shared" si="27"/>
        <v xml:space="preserve"> </v>
      </c>
      <c r="R1763" s="8" t="str">
        <f>IF(ISNUMBER(_xll.BDP($T1763&amp;" Index","DUR_ADJ_OAS_MID")),_xll.BDP($T1763&amp;" Index","DUR_ADJ_OAS_MID"),IF(ISNUMBER(_xll.BDP($T1763&amp;" Govt","DUR_ADJ_OAS_MID")),_xll.BDP($T1763&amp;" Govt","DUR_ADJ_OAS_MID")," "))</f>
        <v xml:space="preserve"> </v>
      </c>
      <c r="S1763" s="7" t="str">
        <f ca="1">IF(AND(A1762="SVOL",C1762="Cash"),                                     SUM(INDIRECT(ADDRESS(ROW()-(COUNTIF(A:A,"SVOL")),COLUMN())):INDIRECT(ADDRESS(ROW()-1,COLUMN()))),                                    IF(AND(A1763="TYA",C1763="Cash"), SUM(INDIRECT(ADDRESS(ROW()-(COUNTIF(A:A,"TYA")-1),COLUMN())):INDIRECT(ADDRESS(ROW()-1,COLUMN()))),                                    IF(AND(A1763="SVOL",ISNUMBER(FIND(" Govt",C1763))),"", IF(AND(A1763="SVOL",ISNUMBER(FIND(" Index",C1763))),J1763,                                    IF(ISNUMBER(N1763),Q1763*N1763,IF(ISNUMBER(R1763),J1763*R1763," "))))))</f>
        <v xml:space="preserve"> </v>
      </c>
      <c r="AB1763" s="8" t="s">
        <v>4222</v>
      </c>
      <c r="AG1763" s="17" t="s">
        <v>6276</v>
      </c>
    </row>
    <row r="1764" spans="1:33" x14ac:dyDescent="0.35">
      <c r="A1764" t="s">
        <v>1560</v>
      </c>
      <c r="B1764" t="s">
        <v>3822</v>
      </c>
      <c r="C1764" t="s">
        <v>3823</v>
      </c>
      <c r="D1764" t="s">
        <v>3824</v>
      </c>
      <c r="E1764" t="s">
        <v>3825</v>
      </c>
      <c r="G1764" s="1">
        <v>-7242.8264431812204</v>
      </c>
      <c r="H1764" s="1">
        <v>33.660557500000003</v>
      </c>
      <c r="I1764" s="2">
        <v>-243797.57595322191</v>
      </c>
      <c r="J1764" s="3">
        <v>-1.543781248284058E-3</v>
      </c>
      <c r="K1764" s="4">
        <v>157922358.63999999</v>
      </c>
      <c r="L1764" s="5">
        <v>6850001</v>
      </c>
      <c r="M1764" s="6">
        <v>23.054355560000001</v>
      </c>
      <c r="N1764" s="7" t="str">
        <f>IF(ISNUMBER(_xll.BDP($C1764, "DELTA_MID")),_xll.BDP($C1764, "DELTA_MID")," ")</f>
        <v xml:space="preserve"> </v>
      </c>
      <c r="O1764" s="7" t="str">
        <f>IF(ISNUMBER(N1764),_xll.BDP($C1764, "OPT_UNDL_TICKER")," ")</f>
        <v xml:space="preserve"> </v>
      </c>
      <c r="P1764" s="8" t="str">
        <f>IF(ISNUMBER(N1764),_xll.BDP($C1764, "OPT_UNDL_PX")," ")</f>
        <v xml:space="preserve"> </v>
      </c>
      <c r="Q1764" s="7" t="str">
        <f t="shared" si="27"/>
        <v xml:space="preserve"> </v>
      </c>
      <c r="R1764" s="8" t="str">
        <f>IF(ISNUMBER(_xll.BDP($T1764&amp;" Index","DUR_ADJ_OAS_MID")),_xll.BDP($T1764&amp;" Index","DUR_ADJ_OAS_MID"),IF(ISNUMBER(_xll.BDP($T1764&amp;" Govt","DUR_ADJ_OAS_MID")),_xll.BDP($T1764&amp;" Govt","DUR_ADJ_OAS_MID")," "))</f>
        <v xml:space="preserve"> </v>
      </c>
      <c r="S1764" s="7" t="str">
        <f ca="1">IF(AND(A1763="SVOL",C1763="Cash"),                                     SUM(INDIRECT(ADDRESS(ROW()-(COUNTIF(A:A,"SVOL")),COLUMN())):INDIRECT(ADDRESS(ROW()-1,COLUMN()))),                                    IF(AND(A1764="TYA",C1764="Cash"), SUM(INDIRECT(ADDRESS(ROW()-(COUNTIF(A:A,"TYA")-1),COLUMN())):INDIRECT(ADDRESS(ROW()-1,COLUMN()))),                                    IF(AND(A1764="SVOL",ISNUMBER(FIND(" Govt",C1764))),"", IF(AND(A1764="SVOL",ISNUMBER(FIND(" Index",C1764))),J1764,                                    IF(ISNUMBER(N1764),Q1764*N1764,IF(ISNUMBER(R1764),J1764*R1764," "))))))</f>
        <v xml:space="preserve"> </v>
      </c>
      <c r="AB1764" s="8" t="s">
        <v>4222</v>
      </c>
      <c r="AG1764" s="17" t="s">
        <v>6276</v>
      </c>
    </row>
    <row r="1765" spans="1:33" x14ac:dyDescent="0.35">
      <c r="A1765" t="s">
        <v>1560</v>
      </c>
      <c r="B1765" t="s">
        <v>3826</v>
      </c>
      <c r="C1765" t="s">
        <v>3827</v>
      </c>
      <c r="D1765" t="s">
        <v>3828</v>
      </c>
      <c r="E1765" t="s">
        <v>3829</v>
      </c>
      <c r="G1765" s="1">
        <v>-2486.8676633231348</v>
      </c>
      <c r="H1765" s="1">
        <v>54.673034999999999</v>
      </c>
      <c r="I1765" s="2">
        <v>-135964.60279723399</v>
      </c>
      <c r="J1765" s="3">
        <v>-8.6095853663874819E-4</v>
      </c>
      <c r="K1765" s="4">
        <v>157922358.63999999</v>
      </c>
      <c r="L1765" s="5">
        <v>6850001</v>
      </c>
      <c r="M1765" s="6">
        <v>23.054355560000001</v>
      </c>
      <c r="N1765" s="7" t="str">
        <f>IF(ISNUMBER(_xll.BDP($C1765, "DELTA_MID")),_xll.BDP($C1765, "DELTA_MID")," ")</f>
        <v xml:space="preserve"> </v>
      </c>
      <c r="O1765" s="7" t="str">
        <f>IF(ISNUMBER(N1765),_xll.BDP($C1765, "OPT_UNDL_TICKER")," ")</f>
        <v xml:space="preserve"> </v>
      </c>
      <c r="P1765" s="8" t="str">
        <f>IF(ISNUMBER(N1765),_xll.BDP($C1765, "OPT_UNDL_PX")," ")</f>
        <v xml:space="preserve"> </v>
      </c>
      <c r="Q1765" s="7" t="str">
        <f t="shared" si="27"/>
        <v xml:space="preserve"> </v>
      </c>
      <c r="R1765" s="8" t="str">
        <f>IF(ISNUMBER(_xll.BDP($T1765&amp;" Index","DUR_ADJ_OAS_MID")),_xll.BDP($T1765&amp;" Index","DUR_ADJ_OAS_MID"),IF(ISNUMBER(_xll.BDP($T1765&amp;" Govt","DUR_ADJ_OAS_MID")),_xll.BDP($T1765&amp;" Govt","DUR_ADJ_OAS_MID")," "))</f>
        <v xml:space="preserve"> </v>
      </c>
      <c r="S1765" s="7" t="str">
        <f ca="1">IF(AND(A1764="SVOL",C1764="Cash"),                                     SUM(INDIRECT(ADDRESS(ROW()-(COUNTIF(A:A,"SVOL")),COLUMN())):INDIRECT(ADDRESS(ROW()-1,COLUMN()))),                                    IF(AND(A1765="TYA",C1765="Cash"), SUM(INDIRECT(ADDRESS(ROW()-(COUNTIF(A:A,"TYA")-1),COLUMN())):INDIRECT(ADDRESS(ROW()-1,COLUMN()))),                                    IF(AND(A1765="SVOL",ISNUMBER(FIND(" Govt",C1765))),"", IF(AND(A1765="SVOL",ISNUMBER(FIND(" Index",C1765))),J1765,                                    IF(ISNUMBER(N1765),Q1765*N1765,IF(ISNUMBER(R1765),J1765*R1765," "))))))</f>
        <v xml:space="preserve"> </v>
      </c>
      <c r="AB1765" s="8" t="s">
        <v>4222</v>
      </c>
      <c r="AG1765" s="17" t="s">
        <v>6276</v>
      </c>
    </row>
    <row r="1766" spans="1:33" x14ac:dyDescent="0.35">
      <c r="A1766" t="s">
        <v>1560</v>
      </c>
      <c r="B1766" t="s">
        <v>3830</v>
      </c>
      <c r="C1766" t="s">
        <v>3831</v>
      </c>
      <c r="D1766" t="s">
        <v>3832</v>
      </c>
      <c r="E1766" t="s">
        <v>3833</v>
      </c>
      <c r="G1766" s="1">
        <v>-29798.984378699919</v>
      </c>
      <c r="H1766" s="1">
        <v>12.083793399999999</v>
      </c>
      <c r="I1766" s="2">
        <v>-360084.77076203708</v>
      </c>
      <c r="J1766" s="3">
        <v>-2.280137998590098E-3</v>
      </c>
      <c r="K1766" s="4">
        <v>157922358.63999999</v>
      </c>
      <c r="L1766" s="5">
        <v>6850001</v>
      </c>
      <c r="M1766" s="6">
        <v>23.054355560000001</v>
      </c>
      <c r="N1766" s="7" t="str">
        <f>IF(ISNUMBER(_xll.BDP($C1766, "DELTA_MID")),_xll.BDP($C1766, "DELTA_MID")," ")</f>
        <v xml:space="preserve"> </v>
      </c>
      <c r="O1766" s="7" t="str">
        <f>IF(ISNUMBER(N1766),_xll.BDP($C1766, "OPT_UNDL_TICKER")," ")</f>
        <v xml:space="preserve"> </v>
      </c>
      <c r="P1766" s="8" t="str">
        <f>IF(ISNUMBER(N1766),_xll.BDP($C1766, "OPT_UNDL_PX")," ")</f>
        <v xml:space="preserve"> </v>
      </c>
      <c r="Q1766" s="7" t="str">
        <f t="shared" si="27"/>
        <v xml:space="preserve"> </v>
      </c>
      <c r="R1766" s="8" t="str">
        <f>IF(ISNUMBER(_xll.BDP($T1766&amp;" Index","DUR_ADJ_OAS_MID")),_xll.BDP($T1766&amp;" Index","DUR_ADJ_OAS_MID"),IF(ISNUMBER(_xll.BDP($T1766&amp;" Govt","DUR_ADJ_OAS_MID")),_xll.BDP($T1766&amp;" Govt","DUR_ADJ_OAS_MID")," "))</f>
        <v xml:space="preserve"> </v>
      </c>
      <c r="S1766" s="7" t="str">
        <f ca="1">IF(AND(A1765="SVOL",C1765="Cash"),                                     SUM(INDIRECT(ADDRESS(ROW()-(COUNTIF(A:A,"SVOL")),COLUMN())):INDIRECT(ADDRESS(ROW()-1,COLUMN()))),                                    IF(AND(A1766="TYA",C1766="Cash"), SUM(INDIRECT(ADDRESS(ROW()-(COUNTIF(A:A,"TYA")-1),COLUMN())):INDIRECT(ADDRESS(ROW()-1,COLUMN()))),                                    IF(AND(A1766="SVOL",ISNUMBER(FIND(" Govt",C1766))),"", IF(AND(A1766="SVOL",ISNUMBER(FIND(" Index",C1766))),J1766,                                    IF(ISNUMBER(N1766),Q1766*N1766,IF(ISNUMBER(R1766),J1766*R1766," "))))))</f>
        <v xml:space="preserve"> </v>
      </c>
      <c r="AB1766" s="8" t="s">
        <v>4222</v>
      </c>
      <c r="AG1766" s="17" t="s">
        <v>6276</v>
      </c>
    </row>
    <row r="1767" spans="1:33" x14ac:dyDescent="0.35">
      <c r="A1767" t="s">
        <v>1560</v>
      </c>
      <c r="B1767" t="s">
        <v>3834</v>
      </c>
      <c r="C1767" t="s">
        <v>3835</v>
      </c>
      <c r="D1767" t="s">
        <v>3836</v>
      </c>
      <c r="E1767" t="s">
        <v>3837</v>
      </c>
      <c r="G1767" s="1">
        <v>-2724.4420780011542</v>
      </c>
      <c r="H1767" s="1">
        <v>41.747210000000003</v>
      </c>
      <c r="I1767" s="2">
        <v>-113737.8555631505</v>
      </c>
      <c r="J1767" s="3">
        <v>-7.2021375910695138E-4</v>
      </c>
      <c r="K1767" s="4">
        <v>157922358.63999999</v>
      </c>
      <c r="L1767" s="5">
        <v>6850001</v>
      </c>
      <c r="M1767" s="6">
        <v>23.054355560000001</v>
      </c>
      <c r="N1767" s="7" t="str">
        <f>IF(ISNUMBER(_xll.BDP($C1767, "DELTA_MID")),_xll.BDP($C1767, "DELTA_MID")," ")</f>
        <v xml:space="preserve"> </v>
      </c>
      <c r="O1767" s="7" t="str">
        <f>IF(ISNUMBER(N1767),_xll.BDP($C1767, "OPT_UNDL_TICKER")," ")</f>
        <v xml:space="preserve"> </v>
      </c>
      <c r="P1767" s="8" t="str">
        <f>IF(ISNUMBER(N1767),_xll.BDP($C1767, "OPT_UNDL_PX")," ")</f>
        <v xml:space="preserve"> </v>
      </c>
      <c r="Q1767" s="7" t="str">
        <f t="shared" si="27"/>
        <v xml:space="preserve"> </v>
      </c>
      <c r="R1767" s="8" t="str">
        <f>IF(ISNUMBER(_xll.BDP($T1767&amp;" Index","DUR_ADJ_OAS_MID")),_xll.BDP($T1767&amp;" Index","DUR_ADJ_OAS_MID"),IF(ISNUMBER(_xll.BDP($T1767&amp;" Govt","DUR_ADJ_OAS_MID")),_xll.BDP($T1767&amp;" Govt","DUR_ADJ_OAS_MID")," "))</f>
        <v xml:space="preserve"> </v>
      </c>
      <c r="S1767" s="7" t="str">
        <f ca="1">IF(AND(A1766="SVOL",C1766="Cash"),                                     SUM(INDIRECT(ADDRESS(ROW()-(COUNTIF(A:A,"SVOL")),COLUMN())):INDIRECT(ADDRESS(ROW()-1,COLUMN()))),                                    IF(AND(A1767="TYA",C1767="Cash"), SUM(INDIRECT(ADDRESS(ROW()-(COUNTIF(A:A,"TYA")-1),COLUMN())):INDIRECT(ADDRESS(ROW()-1,COLUMN()))),                                    IF(AND(A1767="SVOL",ISNUMBER(FIND(" Govt",C1767))),"", IF(AND(A1767="SVOL",ISNUMBER(FIND(" Index",C1767))),J1767,                                    IF(ISNUMBER(N1767),Q1767*N1767,IF(ISNUMBER(R1767),J1767*R1767," "))))))</f>
        <v xml:space="preserve"> </v>
      </c>
      <c r="AB1767" s="8" t="s">
        <v>4222</v>
      </c>
      <c r="AG1767" s="17" t="s">
        <v>6276</v>
      </c>
    </row>
    <row r="1768" spans="1:33" x14ac:dyDescent="0.35">
      <c r="A1768" t="s">
        <v>1560</v>
      </c>
      <c r="B1768" t="s">
        <v>3838</v>
      </c>
      <c r="C1768" t="s">
        <v>3839</v>
      </c>
      <c r="D1768" t="s">
        <v>3840</v>
      </c>
      <c r="E1768" t="s">
        <v>3841</v>
      </c>
      <c r="F1768" t="s">
        <v>3842</v>
      </c>
      <c r="G1768" s="1">
        <v>-12815.606933719921</v>
      </c>
      <c r="H1768" s="1">
        <v>73.192064000000002</v>
      </c>
      <c r="I1768" s="2">
        <v>-938000.72289167182</v>
      </c>
      <c r="J1768" s="3">
        <v>-5.9396321772899772E-3</v>
      </c>
      <c r="K1768" s="4">
        <v>157922358.63999999</v>
      </c>
      <c r="L1768" s="5">
        <v>6850001</v>
      </c>
      <c r="M1768" s="6">
        <v>23.054355560000001</v>
      </c>
      <c r="N1768" s="7" t="str">
        <f>IF(ISNUMBER(_xll.BDP($C1768, "DELTA_MID")),_xll.BDP($C1768, "DELTA_MID")," ")</f>
        <v xml:space="preserve"> </v>
      </c>
      <c r="O1768" s="7" t="str">
        <f>IF(ISNUMBER(N1768),_xll.BDP($C1768, "OPT_UNDL_TICKER")," ")</f>
        <v xml:space="preserve"> </v>
      </c>
      <c r="P1768" s="8" t="str">
        <f>IF(ISNUMBER(N1768),_xll.BDP($C1768, "OPT_UNDL_PX")," ")</f>
        <v xml:space="preserve"> </v>
      </c>
      <c r="Q1768" s="7" t="str">
        <f t="shared" si="27"/>
        <v xml:space="preserve"> </v>
      </c>
      <c r="R1768" s="8" t="str">
        <f>IF(ISNUMBER(_xll.BDP($T1768&amp;" Index","DUR_ADJ_OAS_MID")),_xll.BDP($T1768&amp;" Index","DUR_ADJ_OAS_MID"),IF(ISNUMBER(_xll.BDP($T1768&amp;" Govt","DUR_ADJ_OAS_MID")),_xll.BDP($T1768&amp;" Govt","DUR_ADJ_OAS_MID")," "))</f>
        <v xml:space="preserve"> </v>
      </c>
      <c r="S1768" s="7" t="str">
        <f ca="1">IF(AND(A1767="SVOL",C1767="Cash"),                                     SUM(INDIRECT(ADDRESS(ROW()-(COUNTIF(A:A,"SVOL")),COLUMN())):INDIRECT(ADDRESS(ROW()-1,COLUMN()))),                                    IF(AND(A1768="TYA",C1768="Cash"), SUM(INDIRECT(ADDRESS(ROW()-(COUNTIF(A:A,"TYA")-1),COLUMN())):INDIRECT(ADDRESS(ROW()-1,COLUMN()))),                                    IF(AND(A1768="SVOL",ISNUMBER(FIND(" Govt",C1768))),"", IF(AND(A1768="SVOL",ISNUMBER(FIND(" Index",C1768))),J1768,                                    IF(ISNUMBER(N1768),Q1768*N1768,IF(ISNUMBER(R1768),J1768*R1768," "))))))</f>
        <v xml:space="preserve"> </v>
      </c>
      <c r="AB1768" s="8" t="s">
        <v>4222</v>
      </c>
      <c r="AG1768" s="17" t="s">
        <v>6276</v>
      </c>
    </row>
    <row r="1769" spans="1:33" x14ac:dyDescent="0.35">
      <c r="A1769" t="s">
        <v>1560</v>
      </c>
      <c r="B1769" t="s">
        <v>3843</v>
      </c>
      <c r="C1769" t="s">
        <v>3844</v>
      </c>
      <c r="D1769" t="s">
        <v>3845</v>
      </c>
      <c r="E1769" t="s">
        <v>3846</v>
      </c>
      <c r="F1769" t="s">
        <v>3847</v>
      </c>
      <c r="G1769" s="1">
        <v>-2610.7639978595212</v>
      </c>
      <c r="H1769" s="1">
        <v>71.354272000000009</v>
      </c>
      <c r="I1769" s="2">
        <v>-186289.16443107571</v>
      </c>
      <c r="J1769" s="3">
        <v>-1.1796250134266341E-3</v>
      </c>
      <c r="K1769" s="4">
        <v>157922358.63999999</v>
      </c>
      <c r="L1769" s="5">
        <v>6850001</v>
      </c>
      <c r="M1769" s="6">
        <v>23.054355560000001</v>
      </c>
      <c r="N1769" s="7" t="str">
        <f>IF(ISNUMBER(_xll.BDP($C1769, "DELTA_MID")),_xll.BDP($C1769, "DELTA_MID")," ")</f>
        <v xml:space="preserve"> </v>
      </c>
      <c r="O1769" s="7" t="str">
        <f>IF(ISNUMBER(N1769),_xll.BDP($C1769, "OPT_UNDL_TICKER")," ")</f>
        <v xml:space="preserve"> </v>
      </c>
      <c r="P1769" s="8" t="str">
        <f>IF(ISNUMBER(N1769),_xll.BDP($C1769, "OPT_UNDL_PX")," ")</f>
        <v xml:space="preserve"> </v>
      </c>
      <c r="Q1769" s="7" t="str">
        <f t="shared" si="27"/>
        <v xml:space="preserve"> </v>
      </c>
      <c r="R1769" s="8" t="str">
        <f>IF(ISNUMBER(_xll.BDP($T1769&amp;" Index","DUR_ADJ_OAS_MID")),_xll.BDP($T1769&amp;" Index","DUR_ADJ_OAS_MID"),IF(ISNUMBER(_xll.BDP($T1769&amp;" Govt","DUR_ADJ_OAS_MID")),_xll.BDP($T1769&amp;" Govt","DUR_ADJ_OAS_MID")," "))</f>
        <v xml:space="preserve"> </v>
      </c>
      <c r="S1769" s="7" t="str">
        <f ca="1">IF(AND(A1768="SVOL",C1768="Cash"),                                     SUM(INDIRECT(ADDRESS(ROW()-(COUNTIF(A:A,"SVOL")),COLUMN())):INDIRECT(ADDRESS(ROW()-1,COLUMN()))),                                    IF(AND(A1769="TYA",C1769="Cash"), SUM(INDIRECT(ADDRESS(ROW()-(COUNTIF(A:A,"TYA")-1),COLUMN())):INDIRECT(ADDRESS(ROW()-1,COLUMN()))),                                    IF(AND(A1769="SVOL",ISNUMBER(FIND(" Govt",C1769))),"", IF(AND(A1769="SVOL",ISNUMBER(FIND(" Index",C1769))),J1769,                                    IF(ISNUMBER(N1769),Q1769*N1769,IF(ISNUMBER(R1769),J1769*R1769," "))))))</f>
        <v xml:space="preserve"> </v>
      </c>
      <c r="AB1769" s="8" t="s">
        <v>4222</v>
      </c>
      <c r="AG1769" s="17" t="s">
        <v>6276</v>
      </c>
    </row>
    <row r="1770" spans="1:33" x14ac:dyDescent="0.35">
      <c r="A1770" t="s">
        <v>1560</v>
      </c>
      <c r="B1770" t="s">
        <v>3848</v>
      </c>
      <c r="C1770" t="s">
        <v>3849</v>
      </c>
      <c r="D1770" t="s">
        <v>3850</v>
      </c>
      <c r="E1770" t="s">
        <v>3851</v>
      </c>
      <c r="F1770" t="s">
        <v>3852</v>
      </c>
      <c r="G1770" s="1">
        <v>-11006.97590584854</v>
      </c>
      <c r="H1770" s="1">
        <v>36.58</v>
      </c>
      <c r="I1770" s="2">
        <v>-402635.17863593972</v>
      </c>
      <c r="J1770" s="3">
        <v>-2.549576780028897E-3</v>
      </c>
      <c r="K1770" s="4">
        <v>157922358.63999999</v>
      </c>
      <c r="L1770" s="5">
        <v>6850001</v>
      </c>
      <c r="M1770" s="6">
        <v>23.054355560000001</v>
      </c>
      <c r="N1770" s="7" t="str">
        <f>IF(ISNUMBER(_xll.BDP($C1770, "DELTA_MID")),_xll.BDP($C1770, "DELTA_MID")," ")</f>
        <v xml:space="preserve"> </v>
      </c>
      <c r="O1770" s="7" t="str">
        <f>IF(ISNUMBER(N1770),_xll.BDP($C1770, "OPT_UNDL_TICKER")," ")</f>
        <v xml:space="preserve"> </v>
      </c>
      <c r="P1770" s="8" t="str">
        <f>IF(ISNUMBER(N1770),_xll.BDP($C1770, "OPT_UNDL_PX")," ")</f>
        <v xml:space="preserve"> </v>
      </c>
      <c r="Q1770" s="7" t="str">
        <f t="shared" si="27"/>
        <v xml:space="preserve"> </v>
      </c>
      <c r="R1770" s="8" t="str">
        <f>IF(ISNUMBER(_xll.BDP($T1770&amp;" Index","DUR_ADJ_OAS_MID")),_xll.BDP($T1770&amp;" Index","DUR_ADJ_OAS_MID"),IF(ISNUMBER(_xll.BDP($T1770&amp;" Govt","DUR_ADJ_OAS_MID")),_xll.BDP($T1770&amp;" Govt","DUR_ADJ_OAS_MID")," "))</f>
        <v xml:space="preserve"> </v>
      </c>
      <c r="S1770" s="7" t="str">
        <f ca="1">IF(AND(A1769="SVOL",C1769="Cash"),                                     SUM(INDIRECT(ADDRESS(ROW()-(COUNTIF(A:A,"SVOL")),COLUMN())):INDIRECT(ADDRESS(ROW()-1,COLUMN()))),                                    IF(AND(A1770="TYA",C1770="Cash"), SUM(INDIRECT(ADDRESS(ROW()-(COUNTIF(A:A,"TYA")-1),COLUMN())):INDIRECT(ADDRESS(ROW()-1,COLUMN()))),                                    IF(AND(A1770="SVOL",ISNUMBER(FIND(" Govt",C1770))),"", IF(AND(A1770="SVOL",ISNUMBER(FIND(" Index",C1770))),J1770,                                    IF(ISNUMBER(N1770),Q1770*N1770,IF(ISNUMBER(R1770),J1770*R1770," "))))))</f>
        <v xml:space="preserve"> </v>
      </c>
      <c r="AB1770" s="8" t="s">
        <v>4222</v>
      </c>
      <c r="AG1770" s="17" t="s">
        <v>6276</v>
      </c>
    </row>
    <row r="1771" spans="1:33" x14ac:dyDescent="0.35">
      <c r="A1771" t="s">
        <v>1560</v>
      </c>
      <c r="B1771" t="s">
        <v>422</v>
      </c>
      <c r="C1771" t="s">
        <v>3853</v>
      </c>
      <c r="D1771" t="s">
        <v>424</v>
      </c>
      <c r="E1771" t="s">
        <v>425</v>
      </c>
      <c r="G1771" s="1">
        <v>-6558.203398732735</v>
      </c>
      <c r="H1771" s="1">
        <v>137.52000000000001</v>
      </c>
      <c r="I1771" s="2">
        <v>-901884.13139372575</v>
      </c>
      <c r="J1771" s="3">
        <v>-5.7109337725233826E-3</v>
      </c>
      <c r="K1771" s="4">
        <v>157922358.63999999</v>
      </c>
      <c r="L1771" s="5">
        <v>6850001</v>
      </c>
      <c r="M1771" s="6">
        <v>23.054355560000001</v>
      </c>
      <c r="N1771" s="7" t="str">
        <f>IF(ISNUMBER(_xll.BDP($C1771, "DELTA_MID")),_xll.BDP($C1771, "DELTA_MID")," ")</f>
        <v xml:space="preserve"> </v>
      </c>
      <c r="O1771" s="7" t="str">
        <f>IF(ISNUMBER(N1771),_xll.BDP($C1771, "OPT_UNDL_TICKER")," ")</f>
        <v xml:space="preserve"> </v>
      </c>
      <c r="P1771" s="8" t="str">
        <f>IF(ISNUMBER(N1771),_xll.BDP($C1771, "OPT_UNDL_PX")," ")</f>
        <v xml:space="preserve"> </v>
      </c>
      <c r="Q1771" s="7" t="str">
        <f t="shared" si="27"/>
        <v xml:space="preserve"> </v>
      </c>
      <c r="R1771" s="8" t="str">
        <f>IF(ISNUMBER(_xll.BDP($T1771&amp;" Index","DUR_ADJ_OAS_MID")),_xll.BDP($T1771&amp;" Index","DUR_ADJ_OAS_MID"),IF(ISNUMBER(_xll.BDP($T1771&amp;" Govt","DUR_ADJ_OAS_MID")),_xll.BDP($T1771&amp;" Govt","DUR_ADJ_OAS_MID")," "))</f>
        <v xml:space="preserve"> </v>
      </c>
      <c r="S1771" s="7" t="str">
        <f ca="1">IF(AND(A1770="SVOL",C1770="Cash"),                                     SUM(INDIRECT(ADDRESS(ROW()-(COUNTIF(A:A,"SVOL")),COLUMN())):INDIRECT(ADDRESS(ROW()-1,COLUMN()))),                                    IF(AND(A1771="TYA",C1771="Cash"), SUM(INDIRECT(ADDRESS(ROW()-(COUNTIF(A:A,"TYA")-1),COLUMN())):INDIRECT(ADDRESS(ROW()-1,COLUMN()))),                                    IF(AND(A1771="SVOL",ISNUMBER(FIND(" Govt",C1771))),"", IF(AND(A1771="SVOL",ISNUMBER(FIND(" Index",C1771))),J1771,                                    IF(ISNUMBER(N1771),Q1771*N1771,IF(ISNUMBER(R1771),J1771*R1771," "))))))</f>
        <v xml:space="preserve"> </v>
      </c>
      <c r="AB1771" s="8" t="s">
        <v>4222</v>
      </c>
      <c r="AG1771" s="17" t="s">
        <v>6276</v>
      </c>
    </row>
    <row r="1772" spans="1:33" x14ac:dyDescent="0.35">
      <c r="A1772" t="s">
        <v>1560</v>
      </c>
      <c r="B1772" t="s">
        <v>3854</v>
      </c>
      <c r="C1772" t="s">
        <v>3855</v>
      </c>
      <c r="D1772" t="s">
        <v>3856</v>
      </c>
      <c r="E1772" t="s">
        <v>3857</v>
      </c>
      <c r="G1772" s="1">
        <v>-2154.1357545939741</v>
      </c>
      <c r="H1772" s="1">
        <v>95.501549999999995</v>
      </c>
      <c r="I1772" s="2">
        <v>-205723.30347414411</v>
      </c>
      <c r="J1772" s="3">
        <v>-1.3026863659192881E-3</v>
      </c>
      <c r="K1772" s="4">
        <v>157922358.63999999</v>
      </c>
      <c r="L1772" s="5">
        <v>6850001</v>
      </c>
      <c r="M1772" s="6">
        <v>23.054355560000001</v>
      </c>
      <c r="N1772" s="7" t="str">
        <f>IF(ISNUMBER(_xll.BDP($C1772, "DELTA_MID")),_xll.BDP($C1772, "DELTA_MID")," ")</f>
        <v xml:space="preserve"> </v>
      </c>
      <c r="O1772" s="7" t="str">
        <f>IF(ISNUMBER(N1772),_xll.BDP($C1772, "OPT_UNDL_TICKER")," ")</f>
        <v xml:space="preserve"> </v>
      </c>
      <c r="P1772" s="8" t="str">
        <f>IF(ISNUMBER(N1772),_xll.BDP($C1772, "OPT_UNDL_PX")," ")</f>
        <v xml:space="preserve"> </v>
      </c>
      <c r="Q1772" s="7" t="str">
        <f t="shared" si="27"/>
        <v xml:space="preserve"> </v>
      </c>
      <c r="R1772" s="8" t="str">
        <f>IF(ISNUMBER(_xll.BDP($T1772&amp;" Index","DUR_ADJ_OAS_MID")),_xll.BDP($T1772&amp;" Index","DUR_ADJ_OAS_MID"),IF(ISNUMBER(_xll.BDP($T1772&amp;" Govt","DUR_ADJ_OAS_MID")),_xll.BDP($T1772&amp;" Govt","DUR_ADJ_OAS_MID")," "))</f>
        <v xml:space="preserve"> </v>
      </c>
      <c r="S1772" s="7" t="str">
        <f ca="1">IF(AND(A1771="SVOL",C1771="Cash"),                                     SUM(INDIRECT(ADDRESS(ROW()-(COUNTIF(A:A,"SVOL")),COLUMN())):INDIRECT(ADDRESS(ROW()-1,COLUMN()))),                                    IF(AND(A1772="TYA",C1772="Cash"), SUM(INDIRECT(ADDRESS(ROW()-(COUNTIF(A:A,"TYA")-1),COLUMN())):INDIRECT(ADDRESS(ROW()-1,COLUMN()))),                                    IF(AND(A1772="SVOL",ISNUMBER(FIND(" Govt",C1772))),"", IF(AND(A1772="SVOL",ISNUMBER(FIND(" Index",C1772))),J1772,                                    IF(ISNUMBER(N1772),Q1772*N1772,IF(ISNUMBER(R1772),J1772*R1772," "))))))</f>
        <v xml:space="preserve"> </v>
      </c>
      <c r="AB1772" s="8" t="s">
        <v>4222</v>
      </c>
      <c r="AG1772" s="17" t="s">
        <v>6276</v>
      </c>
    </row>
    <row r="1773" spans="1:33" x14ac:dyDescent="0.35">
      <c r="A1773" t="s">
        <v>1560</v>
      </c>
      <c r="B1773" t="s">
        <v>3858</v>
      </c>
      <c r="C1773" t="s">
        <v>3859</v>
      </c>
      <c r="D1773" t="s">
        <v>3860</v>
      </c>
      <c r="E1773" t="s">
        <v>3861</v>
      </c>
      <c r="G1773" s="1">
        <v>-2088.9943828274199</v>
      </c>
      <c r="H1773" s="1">
        <v>53.465912499999988</v>
      </c>
      <c r="I1773" s="2">
        <v>-111689.9908852423</v>
      </c>
      <c r="J1773" s="3">
        <v>-7.0724621799659779E-4</v>
      </c>
      <c r="K1773" s="4">
        <v>157922358.63999999</v>
      </c>
      <c r="L1773" s="5">
        <v>6850001</v>
      </c>
      <c r="M1773" s="6">
        <v>23.054355560000001</v>
      </c>
      <c r="N1773" s="7" t="str">
        <f>IF(ISNUMBER(_xll.BDP($C1773, "DELTA_MID")),_xll.BDP($C1773, "DELTA_MID")," ")</f>
        <v xml:space="preserve"> </v>
      </c>
      <c r="O1773" s="7" t="str">
        <f>IF(ISNUMBER(N1773),_xll.BDP($C1773, "OPT_UNDL_TICKER")," ")</f>
        <v xml:space="preserve"> </v>
      </c>
      <c r="P1773" s="8" t="str">
        <f>IF(ISNUMBER(N1773),_xll.BDP($C1773, "OPT_UNDL_PX")," ")</f>
        <v xml:space="preserve"> </v>
      </c>
      <c r="Q1773" s="7" t="str">
        <f t="shared" si="27"/>
        <v xml:space="preserve"> </v>
      </c>
      <c r="R1773" s="8" t="str">
        <f>IF(ISNUMBER(_xll.BDP($T1773&amp;" Index","DUR_ADJ_OAS_MID")),_xll.BDP($T1773&amp;" Index","DUR_ADJ_OAS_MID"),IF(ISNUMBER(_xll.BDP($T1773&amp;" Govt","DUR_ADJ_OAS_MID")),_xll.BDP($T1773&amp;" Govt","DUR_ADJ_OAS_MID")," "))</f>
        <v xml:space="preserve"> </v>
      </c>
      <c r="S1773" s="7" t="str">
        <f ca="1">IF(AND(A1772="SVOL",C1772="Cash"),                                     SUM(INDIRECT(ADDRESS(ROW()-(COUNTIF(A:A,"SVOL")),COLUMN())):INDIRECT(ADDRESS(ROW()-1,COLUMN()))),                                    IF(AND(A1773="TYA",C1773="Cash"), SUM(INDIRECT(ADDRESS(ROW()-(COUNTIF(A:A,"TYA")-1),COLUMN())):INDIRECT(ADDRESS(ROW()-1,COLUMN()))),                                    IF(AND(A1773="SVOL",ISNUMBER(FIND(" Govt",C1773))),"", IF(AND(A1773="SVOL",ISNUMBER(FIND(" Index",C1773))),J1773,                                    IF(ISNUMBER(N1773),Q1773*N1773,IF(ISNUMBER(R1773),J1773*R1773," "))))))</f>
        <v xml:space="preserve"> </v>
      </c>
      <c r="AB1773" s="8" t="s">
        <v>4222</v>
      </c>
      <c r="AG1773" s="17" t="s">
        <v>6276</v>
      </c>
    </row>
    <row r="1774" spans="1:33" x14ac:dyDescent="0.35">
      <c r="A1774" t="s">
        <v>1560</v>
      </c>
      <c r="B1774" t="s">
        <v>3862</v>
      </c>
      <c r="C1774" t="s">
        <v>3863</v>
      </c>
      <c r="D1774" t="s">
        <v>3864</v>
      </c>
      <c r="E1774" t="s">
        <v>3865</v>
      </c>
      <c r="G1774" s="1">
        <v>-10089.887573919421</v>
      </c>
      <c r="H1774" s="1">
        <v>17.594390000000001</v>
      </c>
      <c r="I1774" s="2">
        <v>-177525.41703169199</v>
      </c>
      <c r="J1774" s="3">
        <v>-1.124130987913999E-3</v>
      </c>
      <c r="K1774" s="4">
        <v>157922358.63999999</v>
      </c>
      <c r="L1774" s="5">
        <v>6850001</v>
      </c>
      <c r="M1774" s="6">
        <v>23.054355560000001</v>
      </c>
      <c r="N1774" s="7" t="str">
        <f>IF(ISNUMBER(_xll.BDP($C1774, "DELTA_MID")),_xll.BDP($C1774, "DELTA_MID")," ")</f>
        <v xml:space="preserve"> </v>
      </c>
      <c r="O1774" s="7" t="str">
        <f>IF(ISNUMBER(N1774),_xll.BDP($C1774, "OPT_UNDL_TICKER")," ")</f>
        <v xml:space="preserve"> </v>
      </c>
      <c r="P1774" s="8" t="str">
        <f>IF(ISNUMBER(N1774),_xll.BDP($C1774, "OPT_UNDL_PX")," ")</f>
        <v xml:space="preserve"> </v>
      </c>
      <c r="Q1774" s="7" t="str">
        <f t="shared" si="27"/>
        <v xml:space="preserve"> </v>
      </c>
      <c r="R1774" s="8" t="str">
        <f>IF(ISNUMBER(_xll.BDP($T1774&amp;" Index","DUR_ADJ_OAS_MID")),_xll.BDP($T1774&amp;" Index","DUR_ADJ_OAS_MID"),IF(ISNUMBER(_xll.BDP($T1774&amp;" Govt","DUR_ADJ_OAS_MID")),_xll.BDP($T1774&amp;" Govt","DUR_ADJ_OAS_MID")," "))</f>
        <v xml:space="preserve"> </v>
      </c>
      <c r="S1774" s="7" t="str">
        <f ca="1">IF(AND(A1773="SVOL",C1773="Cash"),                                     SUM(INDIRECT(ADDRESS(ROW()-(COUNTIF(A:A,"SVOL")),COLUMN())):INDIRECT(ADDRESS(ROW()-1,COLUMN()))),                                    IF(AND(A1774="TYA",C1774="Cash"), SUM(INDIRECT(ADDRESS(ROW()-(COUNTIF(A:A,"TYA")-1),COLUMN())):INDIRECT(ADDRESS(ROW()-1,COLUMN()))),                                    IF(AND(A1774="SVOL",ISNUMBER(FIND(" Govt",C1774))),"", IF(AND(A1774="SVOL",ISNUMBER(FIND(" Index",C1774))),J1774,                                    IF(ISNUMBER(N1774),Q1774*N1774,IF(ISNUMBER(R1774),J1774*R1774," "))))))</f>
        <v xml:space="preserve"> </v>
      </c>
      <c r="AB1774" s="8" t="s">
        <v>4222</v>
      </c>
      <c r="AG1774" s="17" t="s">
        <v>6276</v>
      </c>
    </row>
    <row r="1775" spans="1:33" x14ac:dyDescent="0.35">
      <c r="A1775" t="s">
        <v>1560</v>
      </c>
      <c r="B1775" t="s">
        <v>3866</v>
      </c>
      <c r="C1775" t="s">
        <v>3867</v>
      </c>
      <c r="D1775" t="s">
        <v>3868</v>
      </c>
      <c r="E1775" t="s">
        <v>3869</v>
      </c>
      <c r="G1775" s="1">
        <v>-3071.2240865231011</v>
      </c>
      <c r="H1775" s="1">
        <v>90.587599999999995</v>
      </c>
      <c r="I1775" s="2">
        <v>-278214.81906031998</v>
      </c>
      <c r="J1775" s="3">
        <v>-1.761718995690401E-3</v>
      </c>
      <c r="K1775" s="4">
        <v>157922358.63999999</v>
      </c>
      <c r="L1775" s="5">
        <v>6850001</v>
      </c>
      <c r="M1775" s="6">
        <v>23.054355560000001</v>
      </c>
      <c r="N1775" s="7" t="str">
        <f>IF(ISNUMBER(_xll.BDP($C1775, "DELTA_MID")),_xll.BDP($C1775, "DELTA_MID")," ")</f>
        <v xml:space="preserve"> </v>
      </c>
      <c r="O1775" s="7" t="str">
        <f>IF(ISNUMBER(N1775),_xll.BDP($C1775, "OPT_UNDL_TICKER")," ")</f>
        <v xml:space="preserve"> </v>
      </c>
      <c r="P1775" s="8" t="str">
        <f>IF(ISNUMBER(N1775),_xll.BDP($C1775, "OPT_UNDL_PX")," ")</f>
        <v xml:space="preserve"> </v>
      </c>
      <c r="Q1775" s="7" t="str">
        <f t="shared" si="27"/>
        <v xml:space="preserve"> </v>
      </c>
      <c r="R1775" s="8" t="str">
        <f>IF(ISNUMBER(_xll.BDP($T1775&amp;" Index","DUR_ADJ_OAS_MID")),_xll.BDP($T1775&amp;" Index","DUR_ADJ_OAS_MID"),IF(ISNUMBER(_xll.BDP($T1775&amp;" Govt","DUR_ADJ_OAS_MID")),_xll.BDP($T1775&amp;" Govt","DUR_ADJ_OAS_MID")," "))</f>
        <v xml:space="preserve"> </v>
      </c>
      <c r="S1775" s="7" t="str">
        <f ca="1">IF(AND(A1774="SVOL",C1774="Cash"),                                     SUM(INDIRECT(ADDRESS(ROW()-(COUNTIF(A:A,"SVOL")),COLUMN())):INDIRECT(ADDRESS(ROW()-1,COLUMN()))),                                    IF(AND(A1775="TYA",C1775="Cash"), SUM(INDIRECT(ADDRESS(ROW()-(COUNTIF(A:A,"TYA")-1),COLUMN())):INDIRECT(ADDRESS(ROW()-1,COLUMN()))),                                    IF(AND(A1775="SVOL",ISNUMBER(FIND(" Govt",C1775))),"", IF(AND(A1775="SVOL",ISNUMBER(FIND(" Index",C1775))),J1775,                                    IF(ISNUMBER(N1775),Q1775*N1775,IF(ISNUMBER(R1775),J1775*R1775," "))))))</f>
        <v xml:space="preserve"> </v>
      </c>
      <c r="AB1775" s="8" t="s">
        <v>4222</v>
      </c>
      <c r="AG1775" s="17" t="s">
        <v>6276</v>
      </c>
    </row>
    <row r="1776" spans="1:33" x14ac:dyDescent="0.35">
      <c r="A1776" t="s">
        <v>1560</v>
      </c>
      <c r="B1776" t="s">
        <v>3870</v>
      </c>
      <c r="C1776" t="s">
        <v>3871</v>
      </c>
      <c r="D1776" t="s">
        <v>3872</v>
      </c>
      <c r="E1776" t="s">
        <v>3873</v>
      </c>
      <c r="F1776" t="s">
        <v>3874</v>
      </c>
      <c r="G1776" s="1">
        <v>-2124.119632309385</v>
      </c>
      <c r="H1776" s="1">
        <v>158.36000000000001</v>
      </c>
      <c r="I1776" s="2">
        <v>-336375.58497251431</v>
      </c>
      <c r="J1776" s="3">
        <v>-2.130006085707702E-3</v>
      </c>
      <c r="K1776" s="4">
        <v>157922358.63999999</v>
      </c>
      <c r="L1776" s="5">
        <v>6850001</v>
      </c>
      <c r="M1776" s="6">
        <v>23.054355560000001</v>
      </c>
      <c r="N1776" s="7" t="str">
        <f>IF(ISNUMBER(_xll.BDP($C1776, "DELTA_MID")),_xll.BDP($C1776, "DELTA_MID")," ")</f>
        <v xml:space="preserve"> </v>
      </c>
      <c r="O1776" s="7" t="str">
        <f>IF(ISNUMBER(N1776),_xll.BDP($C1776, "OPT_UNDL_TICKER")," ")</f>
        <v xml:space="preserve"> </v>
      </c>
      <c r="P1776" s="8" t="str">
        <f>IF(ISNUMBER(N1776),_xll.BDP($C1776, "OPT_UNDL_PX")," ")</f>
        <v xml:space="preserve"> </v>
      </c>
      <c r="Q1776" s="7" t="str">
        <f t="shared" si="27"/>
        <v xml:space="preserve"> </v>
      </c>
      <c r="R1776" s="8" t="str">
        <f>IF(ISNUMBER(_xll.BDP($T1776&amp;" Index","DUR_ADJ_OAS_MID")),_xll.BDP($T1776&amp;" Index","DUR_ADJ_OAS_MID"),IF(ISNUMBER(_xll.BDP($T1776&amp;" Govt","DUR_ADJ_OAS_MID")),_xll.BDP($T1776&amp;" Govt","DUR_ADJ_OAS_MID")," "))</f>
        <v xml:space="preserve"> </v>
      </c>
      <c r="S1776" s="7" t="str">
        <f ca="1">IF(AND(A1775="SVOL",C1775="Cash"),                                     SUM(INDIRECT(ADDRESS(ROW()-(COUNTIF(A:A,"SVOL")),COLUMN())):INDIRECT(ADDRESS(ROW()-1,COLUMN()))),                                    IF(AND(A1776="TYA",C1776="Cash"), SUM(INDIRECT(ADDRESS(ROW()-(COUNTIF(A:A,"TYA")-1),COLUMN())):INDIRECT(ADDRESS(ROW()-1,COLUMN()))),                                    IF(AND(A1776="SVOL",ISNUMBER(FIND(" Govt",C1776))),"", IF(AND(A1776="SVOL",ISNUMBER(FIND(" Index",C1776))),J1776,                                    IF(ISNUMBER(N1776),Q1776*N1776,IF(ISNUMBER(R1776),J1776*R1776," "))))))</f>
        <v xml:space="preserve"> </v>
      </c>
      <c r="AB1776" s="8" t="s">
        <v>4222</v>
      </c>
      <c r="AG1776" s="17" t="s">
        <v>6276</v>
      </c>
    </row>
    <row r="1777" spans="1:33" x14ac:dyDescent="0.35">
      <c r="A1777" t="s">
        <v>1560</v>
      </c>
      <c r="B1777" t="s">
        <v>3875</v>
      </c>
      <c r="C1777" t="s">
        <v>3876</v>
      </c>
      <c r="D1777" t="s">
        <v>3877</v>
      </c>
      <c r="E1777" t="s">
        <v>3878</v>
      </c>
      <c r="G1777" s="1">
        <v>-7051.2341732795921</v>
      </c>
      <c r="H1777" s="1">
        <v>33.150919999999999</v>
      </c>
      <c r="I1777" s="2">
        <v>-233754.8999796579</v>
      </c>
      <c r="J1777" s="3">
        <v>-1.4801887585311839E-3</v>
      </c>
      <c r="K1777" s="4">
        <v>157922358.63999999</v>
      </c>
      <c r="L1777" s="5">
        <v>6850001</v>
      </c>
      <c r="M1777" s="6">
        <v>23.054355560000001</v>
      </c>
      <c r="N1777" s="7" t="str">
        <f>IF(ISNUMBER(_xll.BDP($C1777, "DELTA_MID")),_xll.BDP($C1777, "DELTA_MID")," ")</f>
        <v xml:space="preserve"> </v>
      </c>
      <c r="O1777" s="7" t="str">
        <f>IF(ISNUMBER(N1777),_xll.BDP($C1777, "OPT_UNDL_TICKER")," ")</f>
        <v xml:space="preserve"> </v>
      </c>
      <c r="P1777" s="8" t="str">
        <f>IF(ISNUMBER(N1777),_xll.BDP($C1777, "OPT_UNDL_PX")," ")</f>
        <v xml:space="preserve"> </v>
      </c>
      <c r="Q1777" s="7" t="str">
        <f t="shared" si="27"/>
        <v xml:space="preserve"> </v>
      </c>
      <c r="R1777" s="8" t="str">
        <f>IF(ISNUMBER(_xll.BDP($T1777&amp;" Index","DUR_ADJ_OAS_MID")),_xll.BDP($T1777&amp;" Index","DUR_ADJ_OAS_MID"),IF(ISNUMBER(_xll.BDP($T1777&amp;" Govt","DUR_ADJ_OAS_MID")),_xll.BDP($T1777&amp;" Govt","DUR_ADJ_OAS_MID")," "))</f>
        <v xml:space="preserve"> </v>
      </c>
      <c r="S1777" s="7" t="str">
        <f ca="1">IF(AND(A1776="SVOL",C1776="Cash"),                                     SUM(INDIRECT(ADDRESS(ROW()-(COUNTIF(A:A,"SVOL")),COLUMN())):INDIRECT(ADDRESS(ROW()-1,COLUMN()))),                                    IF(AND(A1777="TYA",C1777="Cash"), SUM(INDIRECT(ADDRESS(ROW()-(COUNTIF(A:A,"TYA")-1),COLUMN())):INDIRECT(ADDRESS(ROW()-1,COLUMN()))),                                    IF(AND(A1777="SVOL",ISNUMBER(FIND(" Govt",C1777))),"", IF(AND(A1777="SVOL",ISNUMBER(FIND(" Index",C1777))),J1777,                                    IF(ISNUMBER(N1777),Q1777*N1777,IF(ISNUMBER(R1777),J1777*R1777," "))))))</f>
        <v xml:space="preserve"> </v>
      </c>
      <c r="AB1777" s="8" t="s">
        <v>4222</v>
      </c>
      <c r="AG1777" s="17" t="s">
        <v>6276</v>
      </c>
    </row>
    <row r="1778" spans="1:33" x14ac:dyDescent="0.35">
      <c r="A1778" t="s">
        <v>1560</v>
      </c>
      <c r="B1778" t="s">
        <v>3879</v>
      </c>
      <c r="C1778" t="s">
        <v>3880</v>
      </c>
      <c r="D1778" t="s">
        <v>3881</v>
      </c>
      <c r="E1778" t="s">
        <v>3882</v>
      </c>
      <c r="G1778" s="1">
        <v>-4305.716945589259</v>
      </c>
      <c r="H1778" s="1">
        <v>151.69149999999999</v>
      </c>
      <c r="I1778" s="2">
        <v>-653140.66205185303</v>
      </c>
      <c r="J1778" s="3">
        <v>-4.1358340115775077E-3</v>
      </c>
      <c r="K1778" s="4">
        <v>157922358.63999999</v>
      </c>
      <c r="L1778" s="5">
        <v>6850001</v>
      </c>
      <c r="M1778" s="6">
        <v>23.054355560000001</v>
      </c>
      <c r="N1778" s="7" t="str">
        <f>IF(ISNUMBER(_xll.BDP($C1778, "DELTA_MID")),_xll.BDP($C1778, "DELTA_MID")," ")</f>
        <v xml:space="preserve"> </v>
      </c>
      <c r="O1778" s="7" t="str">
        <f>IF(ISNUMBER(N1778),_xll.BDP($C1778, "OPT_UNDL_TICKER")," ")</f>
        <v xml:space="preserve"> </v>
      </c>
      <c r="P1778" s="8" t="str">
        <f>IF(ISNUMBER(N1778),_xll.BDP($C1778, "OPT_UNDL_PX")," ")</f>
        <v xml:space="preserve"> </v>
      </c>
      <c r="Q1778" s="7" t="str">
        <f t="shared" si="27"/>
        <v xml:space="preserve"> </v>
      </c>
      <c r="R1778" s="8" t="str">
        <f>IF(ISNUMBER(_xll.BDP($T1778&amp;" Index","DUR_ADJ_OAS_MID")),_xll.BDP($T1778&amp;" Index","DUR_ADJ_OAS_MID"),IF(ISNUMBER(_xll.BDP($T1778&amp;" Govt","DUR_ADJ_OAS_MID")),_xll.BDP($T1778&amp;" Govt","DUR_ADJ_OAS_MID")," "))</f>
        <v xml:space="preserve"> </v>
      </c>
      <c r="S1778" s="7" t="str">
        <f ca="1">IF(AND(A1777="SVOL",C1777="Cash"),                                     SUM(INDIRECT(ADDRESS(ROW()-(COUNTIF(A:A,"SVOL")),COLUMN())):INDIRECT(ADDRESS(ROW()-1,COLUMN()))),                                    IF(AND(A1778="TYA",C1778="Cash"), SUM(INDIRECT(ADDRESS(ROW()-(COUNTIF(A:A,"TYA")-1),COLUMN())):INDIRECT(ADDRESS(ROW()-1,COLUMN()))),                                    IF(AND(A1778="SVOL",ISNUMBER(FIND(" Govt",C1778))),"", IF(AND(A1778="SVOL",ISNUMBER(FIND(" Index",C1778))),J1778,                                    IF(ISNUMBER(N1778),Q1778*N1778,IF(ISNUMBER(R1778),J1778*R1778," "))))))</f>
        <v xml:space="preserve"> </v>
      </c>
      <c r="AB1778" s="8" t="s">
        <v>4222</v>
      </c>
      <c r="AG1778" s="17" t="s">
        <v>6276</v>
      </c>
    </row>
    <row r="1779" spans="1:33" x14ac:dyDescent="0.35">
      <c r="A1779" t="s">
        <v>1560</v>
      </c>
      <c r="B1779" t="s">
        <v>3883</v>
      </c>
      <c r="C1779" t="s">
        <v>3884</v>
      </c>
      <c r="D1779" t="s">
        <v>3885</v>
      </c>
      <c r="E1779" t="s">
        <v>3886</v>
      </c>
      <c r="F1779" t="s">
        <v>3887</v>
      </c>
      <c r="G1779" s="1">
        <v>-48856.667465814877</v>
      </c>
      <c r="H1779" s="1">
        <v>9.2100000000000009</v>
      </c>
      <c r="I1779" s="2">
        <v>-449969.90736015508</v>
      </c>
      <c r="J1779" s="3">
        <v>-2.849310960368234E-3</v>
      </c>
      <c r="K1779" s="4">
        <v>157922358.63999999</v>
      </c>
      <c r="L1779" s="5">
        <v>6850001</v>
      </c>
      <c r="M1779" s="6">
        <v>23.054355560000001</v>
      </c>
      <c r="N1779" s="7" t="str">
        <f>IF(ISNUMBER(_xll.BDP($C1779, "DELTA_MID")),_xll.BDP($C1779, "DELTA_MID")," ")</f>
        <v xml:space="preserve"> </v>
      </c>
      <c r="O1779" s="7" t="str">
        <f>IF(ISNUMBER(N1779),_xll.BDP($C1779, "OPT_UNDL_TICKER")," ")</f>
        <v xml:space="preserve"> </v>
      </c>
      <c r="P1779" s="8" t="str">
        <f>IF(ISNUMBER(N1779),_xll.BDP($C1779, "OPT_UNDL_PX")," ")</f>
        <v xml:space="preserve"> </v>
      </c>
      <c r="Q1779" s="7" t="str">
        <f t="shared" si="27"/>
        <v xml:space="preserve"> </v>
      </c>
      <c r="R1779" s="8" t="str">
        <f>IF(ISNUMBER(_xll.BDP($T1779&amp;" Index","DUR_ADJ_OAS_MID")),_xll.BDP($T1779&amp;" Index","DUR_ADJ_OAS_MID"),IF(ISNUMBER(_xll.BDP($T1779&amp;" Govt","DUR_ADJ_OAS_MID")),_xll.BDP($T1779&amp;" Govt","DUR_ADJ_OAS_MID")," "))</f>
        <v xml:space="preserve"> </v>
      </c>
      <c r="S1779" s="7" t="str">
        <f ca="1">IF(AND(A1778="SVOL",C1778="Cash"),                                     SUM(INDIRECT(ADDRESS(ROW()-(COUNTIF(A:A,"SVOL")),COLUMN())):INDIRECT(ADDRESS(ROW()-1,COLUMN()))),                                    IF(AND(A1779="TYA",C1779="Cash"), SUM(INDIRECT(ADDRESS(ROW()-(COUNTIF(A:A,"TYA")-1),COLUMN())):INDIRECT(ADDRESS(ROW()-1,COLUMN()))),                                    IF(AND(A1779="SVOL",ISNUMBER(FIND(" Govt",C1779))),"", IF(AND(A1779="SVOL",ISNUMBER(FIND(" Index",C1779))),J1779,                                    IF(ISNUMBER(N1779),Q1779*N1779,IF(ISNUMBER(R1779),J1779*R1779," "))))))</f>
        <v xml:space="preserve"> </v>
      </c>
      <c r="AB1779" s="8" t="s">
        <v>4222</v>
      </c>
      <c r="AG1779" s="17" t="s">
        <v>6276</v>
      </c>
    </row>
    <row r="1780" spans="1:33" x14ac:dyDescent="0.35">
      <c r="A1780" t="s">
        <v>1560</v>
      </c>
      <c r="B1780" t="s">
        <v>1016</v>
      </c>
      <c r="C1780" t="s">
        <v>3888</v>
      </c>
      <c r="D1780" t="s">
        <v>1018</v>
      </c>
      <c r="E1780" t="s">
        <v>1019</v>
      </c>
      <c r="F1780" t="s">
        <v>1020</v>
      </c>
      <c r="G1780" s="1">
        <v>-2064.0873877402091</v>
      </c>
      <c r="H1780" s="1">
        <v>215.01</v>
      </c>
      <c r="I1780" s="2">
        <v>-443799.42923802219</v>
      </c>
      <c r="J1780" s="3">
        <v>-2.8102381009246962E-3</v>
      </c>
      <c r="K1780" s="4">
        <v>157922358.63999999</v>
      </c>
      <c r="L1780" s="5">
        <v>6850001</v>
      </c>
      <c r="M1780" s="6">
        <v>23.054355560000001</v>
      </c>
      <c r="N1780" s="7" t="str">
        <f>IF(ISNUMBER(_xll.BDP($C1780, "DELTA_MID")),_xll.BDP($C1780, "DELTA_MID")," ")</f>
        <v xml:space="preserve"> </v>
      </c>
      <c r="O1780" s="7" t="str">
        <f>IF(ISNUMBER(N1780),_xll.BDP($C1780, "OPT_UNDL_TICKER")," ")</f>
        <v xml:space="preserve"> </v>
      </c>
      <c r="P1780" s="8" t="str">
        <f>IF(ISNUMBER(N1780),_xll.BDP($C1780, "OPT_UNDL_PX")," ")</f>
        <v xml:space="preserve"> </v>
      </c>
      <c r="Q1780" s="7" t="str">
        <f t="shared" si="27"/>
        <v xml:space="preserve"> </v>
      </c>
      <c r="R1780" s="8" t="str">
        <f>IF(ISNUMBER(_xll.BDP($T1780&amp;" Index","DUR_ADJ_OAS_MID")),_xll.BDP($T1780&amp;" Index","DUR_ADJ_OAS_MID"),IF(ISNUMBER(_xll.BDP($T1780&amp;" Govt","DUR_ADJ_OAS_MID")),_xll.BDP($T1780&amp;" Govt","DUR_ADJ_OAS_MID")," "))</f>
        <v xml:space="preserve"> </v>
      </c>
      <c r="S1780" s="7" t="str">
        <f ca="1">IF(AND(A1779="SVOL",C1779="Cash"),                                     SUM(INDIRECT(ADDRESS(ROW()-(COUNTIF(A:A,"SVOL")),COLUMN())):INDIRECT(ADDRESS(ROW()-1,COLUMN()))),                                    IF(AND(A1780="TYA",C1780="Cash"), SUM(INDIRECT(ADDRESS(ROW()-(COUNTIF(A:A,"TYA")-1),COLUMN())):INDIRECT(ADDRESS(ROW()-1,COLUMN()))),                                    IF(AND(A1780="SVOL",ISNUMBER(FIND(" Govt",C1780))),"", IF(AND(A1780="SVOL",ISNUMBER(FIND(" Index",C1780))),J1780,                                    IF(ISNUMBER(N1780),Q1780*N1780,IF(ISNUMBER(R1780),J1780*R1780," "))))))</f>
        <v xml:space="preserve"> </v>
      </c>
      <c r="AB1780" s="8" t="s">
        <v>4222</v>
      </c>
      <c r="AG1780" s="17" t="s">
        <v>6276</v>
      </c>
    </row>
    <row r="1781" spans="1:33" x14ac:dyDescent="0.35">
      <c r="A1781" t="s">
        <v>1560</v>
      </c>
      <c r="B1781" t="s">
        <v>3889</v>
      </c>
      <c r="C1781" t="s">
        <v>3890</v>
      </c>
      <c r="D1781" t="s">
        <v>3891</v>
      </c>
      <c r="E1781" t="s">
        <v>3892</v>
      </c>
      <c r="G1781" s="1">
        <v>-34.486608582293087</v>
      </c>
      <c r="H1781" s="1">
        <v>2404.6307499999998</v>
      </c>
      <c r="I1781" s="2">
        <v>-82927.559460195858</v>
      </c>
      <c r="J1781" s="3">
        <v>-5.2511601380801078E-4</v>
      </c>
      <c r="K1781" s="4">
        <v>157922358.63999999</v>
      </c>
      <c r="L1781" s="5">
        <v>6850001</v>
      </c>
      <c r="M1781" s="6">
        <v>23.054355560000001</v>
      </c>
      <c r="N1781" s="7" t="str">
        <f>IF(ISNUMBER(_xll.BDP($C1781, "DELTA_MID")),_xll.BDP($C1781, "DELTA_MID")," ")</f>
        <v xml:space="preserve"> </v>
      </c>
      <c r="O1781" s="7" t="str">
        <f>IF(ISNUMBER(N1781),_xll.BDP($C1781, "OPT_UNDL_TICKER")," ")</f>
        <v xml:space="preserve"> </v>
      </c>
      <c r="P1781" s="8" t="str">
        <f>IF(ISNUMBER(N1781),_xll.BDP($C1781, "OPT_UNDL_PX")," ")</f>
        <v xml:space="preserve"> </v>
      </c>
      <c r="Q1781" s="7" t="str">
        <f t="shared" si="27"/>
        <v xml:space="preserve"> </v>
      </c>
      <c r="R1781" s="8" t="str">
        <f>IF(ISNUMBER(_xll.BDP($T1781&amp;" Index","DUR_ADJ_OAS_MID")),_xll.BDP($T1781&amp;" Index","DUR_ADJ_OAS_MID"),IF(ISNUMBER(_xll.BDP($T1781&amp;" Govt","DUR_ADJ_OAS_MID")),_xll.BDP($T1781&amp;" Govt","DUR_ADJ_OAS_MID")," "))</f>
        <v xml:space="preserve"> </v>
      </c>
      <c r="S1781" s="7" t="str">
        <f ca="1">IF(AND(A1780="SVOL",C1780="Cash"),                                     SUM(INDIRECT(ADDRESS(ROW()-(COUNTIF(A:A,"SVOL")),COLUMN())):INDIRECT(ADDRESS(ROW()-1,COLUMN()))),                                    IF(AND(A1781="TYA",C1781="Cash"), SUM(INDIRECT(ADDRESS(ROW()-(COUNTIF(A:A,"TYA")-1),COLUMN())):INDIRECT(ADDRESS(ROW()-1,COLUMN()))),                                    IF(AND(A1781="SVOL",ISNUMBER(FIND(" Govt",C1781))),"", IF(AND(A1781="SVOL",ISNUMBER(FIND(" Index",C1781))),J1781,                                    IF(ISNUMBER(N1781),Q1781*N1781,IF(ISNUMBER(R1781),J1781*R1781," "))))))</f>
        <v xml:space="preserve"> </v>
      </c>
      <c r="AB1781" s="8" t="s">
        <v>4222</v>
      </c>
      <c r="AG1781" s="17" t="s">
        <v>6276</v>
      </c>
    </row>
    <row r="1782" spans="1:33" x14ac:dyDescent="0.35">
      <c r="A1782" t="s">
        <v>1560</v>
      </c>
      <c r="B1782" t="s">
        <v>3893</v>
      </c>
      <c r="C1782" t="s">
        <v>3894</v>
      </c>
      <c r="D1782" t="s">
        <v>3895</v>
      </c>
      <c r="E1782" t="s">
        <v>3896</v>
      </c>
      <c r="G1782" s="1">
        <v>-1548.0655408051559</v>
      </c>
      <c r="H1782" s="1">
        <v>49.930005000000001</v>
      </c>
      <c r="I1782" s="2">
        <v>-77294.920192729158</v>
      </c>
      <c r="J1782" s="3">
        <v>-4.8944887132119626E-4</v>
      </c>
      <c r="K1782" s="4">
        <v>157922358.63999999</v>
      </c>
      <c r="L1782" s="5">
        <v>6850001</v>
      </c>
      <c r="M1782" s="6">
        <v>23.054355560000001</v>
      </c>
      <c r="N1782" s="7" t="str">
        <f>IF(ISNUMBER(_xll.BDP($C1782, "DELTA_MID")),_xll.BDP($C1782, "DELTA_MID")," ")</f>
        <v xml:space="preserve"> </v>
      </c>
      <c r="O1782" s="7" t="str">
        <f>IF(ISNUMBER(N1782),_xll.BDP($C1782, "OPT_UNDL_TICKER")," ")</f>
        <v xml:space="preserve"> </v>
      </c>
      <c r="P1782" s="8" t="str">
        <f>IF(ISNUMBER(N1782),_xll.BDP($C1782, "OPT_UNDL_PX")," ")</f>
        <v xml:space="preserve"> </v>
      </c>
      <c r="Q1782" s="7" t="str">
        <f t="shared" si="27"/>
        <v xml:space="preserve"> </v>
      </c>
      <c r="R1782" s="8" t="str">
        <f>IF(ISNUMBER(_xll.BDP($T1782&amp;" Index","DUR_ADJ_OAS_MID")),_xll.BDP($T1782&amp;" Index","DUR_ADJ_OAS_MID"),IF(ISNUMBER(_xll.BDP($T1782&amp;" Govt","DUR_ADJ_OAS_MID")),_xll.BDP($T1782&amp;" Govt","DUR_ADJ_OAS_MID")," "))</f>
        <v xml:space="preserve"> </v>
      </c>
      <c r="S1782" s="7" t="str">
        <f ca="1">IF(AND(A1781="SVOL",C1781="Cash"),                                     SUM(INDIRECT(ADDRESS(ROW()-(COUNTIF(A:A,"SVOL")),COLUMN())):INDIRECT(ADDRESS(ROW()-1,COLUMN()))),                                    IF(AND(A1782="TYA",C1782="Cash"), SUM(INDIRECT(ADDRESS(ROW()-(COUNTIF(A:A,"TYA")-1),COLUMN())):INDIRECT(ADDRESS(ROW()-1,COLUMN()))),                                    IF(AND(A1782="SVOL",ISNUMBER(FIND(" Govt",C1782))),"", IF(AND(A1782="SVOL",ISNUMBER(FIND(" Index",C1782))),J1782,                                    IF(ISNUMBER(N1782),Q1782*N1782,IF(ISNUMBER(R1782),J1782*R1782," "))))))</f>
        <v xml:space="preserve"> </v>
      </c>
      <c r="AB1782" s="8" t="s">
        <v>4222</v>
      </c>
      <c r="AG1782" s="17" t="s">
        <v>6276</v>
      </c>
    </row>
    <row r="1783" spans="1:33" x14ac:dyDescent="0.35">
      <c r="A1783" t="s">
        <v>1560</v>
      </c>
      <c r="B1783" t="s">
        <v>3897</v>
      </c>
      <c r="C1783" t="s">
        <v>3898</v>
      </c>
      <c r="D1783" t="s">
        <v>3899</v>
      </c>
      <c r="E1783" t="s">
        <v>3900</v>
      </c>
      <c r="G1783" s="1">
        <v>-828.31724687470614</v>
      </c>
      <c r="H1783" s="1">
        <v>261.91816</v>
      </c>
      <c r="I1783" s="2">
        <v>-216951.32919768881</v>
      </c>
      <c r="J1783" s="3">
        <v>-1.373784757687487E-3</v>
      </c>
      <c r="K1783" s="4">
        <v>157922358.63999999</v>
      </c>
      <c r="L1783" s="5">
        <v>6850001</v>
      </c>
      <c r="M1783" s="6">
        <v>23.054355560000001</v>
      </c>
      <c r="N1783" s="7" t="str">
        <f>IF(ISNUMBER(_xll.BDP($C1783, "DELTA_MID")),_xll.BDP($C1783, "DELTA_MID")," ")</f>
        <v xml:space="preserve"> </v>
      </c>
      <c r="O1783" s="7" t="str">
        <f>IF(ISNUMBER(N1783),_xll.BDP($C1783, "OPT_UNDL_TICKER")," ")</f>
        <v xml:space="preserve"> </v>
      </c>
      <c r="P1783" s="8" t="str">
        <f>IF(ISNUMBER(N1783),_xll.BDP($C1783, "OPT_UNDL_PX")," ")</f>
        <v xml:space="preserve"> </v>
      </c>
      <c r="Q1783" s="7" t="str">
        <f t="shared" si="27"/>
        <v xml:space="preserve"> </v>
      </c>
      <c r="R1783" s="8" t="str">
        <f>IF(ISNUMBER(_xll.BDP($T1783&amp;" Index","DUR_ADJ_OAS_MID")),_xll.BDP($T1783&amp;" Index","DUR_ADJ_OAS_MID"),IF(ISNUMBER(_xll.BDP($T1783&amp;" Govt","DUR_ADJ_OAS_MID")),_xll.BDP($T1783&amp;" Govt","DUR_ADJ_OAS_MID")," "))</f>
        <v xml:space="preserve"> </v>
      </c>
      <c r="S1783" s="7" t="str">
        <f ca="1">IF(AND(A1782="SVOL",C1782="Cash"),                                     SUM(INDIRECT(ADDRESS(ROW()-(COUNTIF(A:A,"SVOL")),COLUMN())):INDIRECT(ADDRESS(ROW()-1,COLUMN()))),                                    IF(AND(A1783="TYA",C1783="Cash"), SUM(INDIRECT(ADDRESS(ROW()-(COUNTIF(A:A,"TYA")-1),COLUMN())):INDIRECT(ADDRESS(ROW()-1,COLUMN()))),                                    IF(AND(A1783="SVOL",ISNUMBER(FIND(" Govt",C1783))),"", IF(AND(A1783="SVOL",ISNUMBER(FIND(" Index",C1783))),J1783,                                    IF(ISNUMBER(N1783),Q1783*N1783,IF(ISNUMBER(R1783),J1783*R1783," "))))))</f>
        <v xml:space="preserve"> </v>
      </c>
      <c r="AB1783" s="8" t="s">
        <v>4222</v>
      </c>
      <c r="AG1783" s="17" t="s">
        <v>6276</v>
      </c>
    </row>
    <row r="1784" spans="1:33" x14ac:dyDescent="0.35">
      <c r="A1784" t="s">
        <v>1560</v>
      </c>
      <c r="B1784" t="s">
        <v>1021</v>
      </c>
      <c r="C1784" t="s">
        <v>3901</v>
      </c>
      <c r="D1784" t="s">
        <v>1023</v>
      </c>
      <c r="E1784" t="s">
        <v>1024</v>
      </c>
      <c r="F1784" t="s">
        <v>1025</v>
      </c>
      <c r="G1784" s="1">
        <v>-3068.030882024741</v>
      </c>
      <c r="H1784" s="1">
        <v>269.75</v>
      </c>
      <c r="I1784" s="2">
        <v>-827601.33042617375</v>
      </c>
      <c r="J1784" s="3">
        <v>-5.240558319628285E-3</v>
      </c>
      <c r="K1784" s="4">
        <v>157922358.63999999</v>
      </c>
      <c r="L1784" s="5">
        <v>6850001</v>
      </c>
      <c r="M1784" s="6">
        <v>23.054355560000001</v>
      </c>
      <c r="N1784" s="7" t="str">
        <f>IF(ISNUMBER(_xll.BDP($C1784, "DELTA_MID")),_xll.BDP($C1784, "DELTA_MID")," ")</f>
        <v xml:space="preserve"> </v>
      </c>
      <c r="O1784" s="7" t="str">
        <f>IF(ISNUMBER(N1784),_xll.BDP($C1784, "OPT_UNDL_TICKER")," ")</f>
        <v xml:space="preserve"> </v>
      </c>
      <c r="P1784" s="8" t="str">
        <f>IF(ISNUMBER(N1784),_xll.BDP($C1784, "OPT_UNDL_PX")," ")</f>
        <v xml:space="preserve"> </v>
      </c>
      <c r="Q1784" s="7" t="str">
        <f t="shared" si="27"/>
        <v xml:space="preserve"> </v>
      </c>
      <c r="R1784" s="8" t="str">
        <f>IF(ISNUMBER(_xll.BDP($T1784&amp;" Index","DUR_ADJ_OAS_MID")),_xll.BDP($T1784&amp;" Index","DUR_ADJ_OAS_MID"),IF(ISNUMBER(_xll.BDP($T1784&amp;" Govt","DUR_ADJ_OAS_MID")),_xll.BDP($T1784&amp;" Govt","DUR_ADJ_OAS_MID")," "))</f>
        <v xml:space="preserve"> </v>
      </c>
      <c r="S1784" s="7" t="str">
        <f ca="1">IF(AND(A1783="SVOL",C1783="Cash"),                                     SUM(INDIRECT(ADDRESS(ROW()-(COUNTIF(A:A,"SVOL")),COLUMN())):INDIRECT(ADDRESS(ROW()-1,COLUMN()))),                                    IF(AND(A1784="TYA",C1784="Cash"), SUM(INDIRECT(ADDRESS(ROW()-(COUNTIF(A:A,"TYA")-1),COLUMN())):INDIRECT(ADDRESS(ROW()-1,COLUMN()))),                                    IF(AND(A1784="SVOL",ISNUMBER(FIND(" Govt",C1784))),"", IF(AND(A1784="SVOL",ISNUMBER(FIND(" Index",C1784))),J1784,                                    IF(ISNUMBER(N1784),Q1784*N1784,IF(ISNUMBER(R1784),J1784*R1784," "))))))</f>
        <v xml:space="preserve"> </v>
      </c>
      <c r="AB1784" s="8" t="s">
        <v>4222</v>
      </c>
      <c r="AG1784" s="17" t="s">
        <v>6276</v>
      </c>
    </row>
    <row r="1785" spans="1:33" x14ac:dyDescent="0.35">
      <c r="A1785" t="s">
        <v>1560</v>
      </c>
      <c r="B1785" t="s">
        <v>3902</v>
      </c>
      <c r="C1785" t="s">
        <v>3903</v>
      </c>
      <c r="D1785" t="s">
        <v>3904</v>
      </c>
      <c r="E1785" t="s">
        <v>3905</v>
      </c>
      <c r="G1785" s="1">
        <v>-253186.63011140309</v>
      </c>
      <c r="H1785" s="1">
        <v>5.0238802000000007</v>
      </c>
      <c r="I1785" s="2">
        <v>-1271979.2979214019</v>
      </c>
      <c r="J1785" s="3">
        <v>-8.0544598553078071E-3</v>
      </c>
      <c r="K1785" s="4">
        <v>157922358.63999999</v>
      </c>
      <c r="L1785" s="5">
        <v>6850001</v>
      </c>
      <c r="M1785" s="6">
        <v>23.054355560000001</v>
      </c>
      <c r="N1785" s="7" t="str">
        <f>IF(ISNUMBER(_xll.BDP($C1785, "DELTA_MID")),_xll.BDP($C1785, "DELTA_MID")," ")</f>
        <v xml:space="preserve"> </v>
      </c>
      <c r="O1785" s="7" t="str">
        <f>IF(ISNUMBER(N1785),_xll.BDP($C1785, "OPT_UNDL_TICKER")," ")</f>
        <v xml:space="preserve"> </v>
      </c>
      <c r="P1785" s="8" t="str">
        <f>IF(ISNUMBER(N1785),_xll.BDP($C1785, "OPT_UNDL_PX")," ")</f>
        <v xml:space="preserve"> </v>
      </c>
      <c r="Q1785" s="7" t="str">
        <f t="shared" si="27"/>
        <v xml:space="preserve"> </v>
      </c>
      <c r="R1785" s="8" t="str">
        <f>IF(ISNUMBER(_xll.BDP($T1785&amp;" Index","DUR_ADJ_OAS_MID")),_xll.BDP($T1785&amp;" Index","DUR_ADJ_OAS_MID"),IF(ISNUMBER(_xll.BDP($T1785&amp;" Govt","DUR_ADJ_OAS_MID")),_xll.BDP($T1785&amp;" Govt","DUR_ADJ_OAS_MID")," "))</f>
        <v xml:space="preserve"> </v>
      </c>
      <c r="S1785" s="7" t="str">
        <f ca="1">IF(AND(A1784="SVOL",C1784="Cash"),                                     SUM(INDIRECT(ADDRESS(ROW()-(COUNTIF(A:A,"SVOL")),COLUMN())):INDIRECT(ADDRESS(ROW()-1,COLUMN()))),                                    IF(AND(A1785="TYA",C1785="Cash"), SUM(INDIRECT(ADDRESS(ROW()-(COUNTIF(A:A,"TYA")-1),COLUMN())):INDIRECT(ADDRESS(ROW()-1,COLUMN()))),                                    IF(AND(A1785="SVOL",ISNUMBER(FIND(" Govt",C1785))),"", IF(AND(A1785="SVOL",ISNUMBER(FIND(" Index",C1785))),J1785,                                    IF(ISNUMBER(N1785),Q1785*N1785,IF(ISNUMBER(R1785),J1785*R1785," "))))))</f>
        <v xml:space="preserve"> </v>
      </c>
      <c r="AB1785" s="8" t="s">
        <v>4222</v>
      </c>
      <c r="AG1785" s="17" t="s">
        <v>6276</v>
      </c>
    </row>
    <row r="1786" spans="1:33" x14ac:dyDescent="0.35">
      <c r="A1786" t="s">
        <v>1560</v>
      </c>
      <c r="B1786" t="s">
        <v>3906</v>
      </c>
      <c r="C1786" t="s">
        <v>3907</v>
      </c>
      <c r="D1786" t="s">
        <v>3908</v>
      </c>
      <c r="E1786" t="s">
        <v>3909</v>
      </c>
      <c r="F1786" t="s">
        <v>3910</v>
      </c>
      <c r="G1786" s="1">
        <v>-2594.1593344680468</v>
      </c>
      <c r="H1786" s="1">
        <v>102.6</v>
      </c>
      <c r="I1786" s="2">
        <v>-266160.74771642161</v>
      </c>
      <c r="J1786" s="3">
        <v>-1.6853898967096989E-3</v>
      </c>
      <c r="K1786" s="4">
        <v>157922358.63999999</v>
      </c>
      <c r="L1786" s="5">
        <v>6850001</v>
      </c>
      <c r="M1786" s="6">
        <v>23.054355560000001</v>
      </c>
      <c r="N1786" s="7" t="str">
        <f>IF(ISNUMBER(_xll.BDP($C1786, "DELTA_MID")),_xll.BDP($C1786, "DELTA_MID")," ")</f>
        <v xml:space="preserve"> </v>
      </c>
      <c r="O1786" s="7" t="str">
        <f>IF(ISNUMBER(N1786),_xll.BDP($C1786, "OPT_UNDL_TICKER")," ")</f>
        <v xml:space="preserve"> </v>
      </c>
      <c r="P1786" s="8" t="str">
        <f>IF(ISNUMBER(N1786),_xll.BDP($C1786, "OPT_UNDL_PX")," ")</f>
        <v xml:space="preserve"> </v>
      </c>
      <c r="Q1786" s="7" t="str">
        <f t="shared" si="27"/>
        <v xml:space="preserve"> </v>
      </c>
      <c r="R1786" s="8" t="str">
        <f>IF(ISNUMBER(_xll.BDP($T1786&amp;" Index","DUR_ADJ_OAS_MID")),_xll.BDP($T1786&amp;" Index","DUR_ADJ_OAS_MID"),IF(ISNUMBER(_xll.BDP($T1786&amp;" Govt","DUR_ADJ_OAS_MID")),_xll.BDP($T1786&amp;" Govt","DUR_ADJ_OAS_MID")," "))</f>
        <v xml:space="preserve"> </v>
      </c>
      <c r="S1786" s="7" t="str">
        <f ca="1">IF(AND(A1785="SVOL",C1785="Cash"),                                     SUM(INDIRECT(ADDRESS(ROW()-(COUNTIF(A:A,"SVOL")),COLUMN())):INDIRECT(ADDRESS(ROW()-1,COLUMN()))),                                    IF(AND(A1786="TYA",C1786="Cash"), SUM(INDIRECT(ADDRESS(ROW()-(COUNTIF(A:A,"TYA")-1),COLUMN())):INDIRECT(ADDRESS(ROW()-1,COLUMN()))),                                    IF(AND(A1786="SVOL",ISNUMBER(FIND(" Govt",C1786))),"", IF(AND(A1786="SVOL",ISNUMBER(FIND(" Index",C1786))),J1786,                                    IF(ISNUMBER(N1786),Q1786*N1786,IF(ISNUMBER(R1786),J1786*R1786," "))))))</f>
        <v xml:space="preserve"> </v>
      </c>
      <c r="AB1786" s="8" t="s">
        <v>4222</v>
      </c>
      <c r="AG1786" s="17" t="s">
        <v>6276</v>
      </c>
    </row>
    <row r="1787" spans="1:33" x14ac:dyDescent="0.35">
      <c r="A1787" t="s">
        <v>1560</v>
      </c>
      <c r="B1787" t="s">
        <v>3911</v>
      </c>
      <c r="C1787" t="s">
        <v>3912</v>
      </c>
      <c r="D1787" t="s">
        <v>3913</v>
      </c>
      <c r="E1787" t="s">
        <v>3914</v>
      </c>
      <c r="G1787" s="1">
        <v>-28374.17653153147</v>
      </c>
      <c r="H1787" s="1">
        <v>4.8851072499999999</v>
      </c>
      <c r="I1787" s="2">
        <v>-138610.89548696429</v>
      </c>
      <c r="J1787" s="3">
        <v>-8.7771545891701024E-4</v>
      </c>
      <c r="K1787" s="4">
        <v>157922358.63999999</v>
      </c>
      <c r="L1787" s="5">
        <v>6850001</v>
      </c>
      <c r="M1787" s="6">
        <v>23.054355560000001</v>
      </c>
      <c r="N1787" s="7" t="str">
        <f>IF(ISNUMBER(_xll.BDP($C1787, "DELTA_MID")),_xll.BDP($C1787, "DELTA_MID")," ")</f>
        <v xml:space="preserve"> </v>
      </c>
      <c r="O1787" s="7" t="str">
        <f>IF(ISNUMBER(N1787),_xll.BDP($C1787, "OPT_UNDL_TICKER")," ")</f>
        <v xml:space="preserve"> </v>
      </c>
      <c r="P1787" s="8" t="str">
        <f>IF(ISNUMBER(N1787),_xll.BDP($C1787, "OPT_UNDL_PX")," ")</f>
        <v xml:space="preserve"> </v>
      </c>
      <c r="Q1787" s="7" t="str">
        <f t="shared" si="27"/>
        <v xml:space="preserve"> </v>
      </c>
      <c r="R1787" s="8" t="str">
        <f>IF(ISNUMBER(_xll.BDP($T1787&amp;" Index","DUR_ADJ_OAS_MID")),_xll.BDP($T1787&amp;" Index","DUR_ADJ_OAS_MID"),IF(ISNUMBER(_xll.BDP($T1787&amp;" Govt","DUR_ADJ_OAS_MID")),_xll.BDP($T1787&amp;" Govt","DUR_ADJ_OAS_MID")," "))</f>
        <v xml:space="preserve"> </v>
      </c>
      <c r="S1787" s="7" t="str">
        <f ca="1">IF(AND(A1786="SVOL",C1786="Cash"),                                     SUM(INDIRECT(ADDRESS(ROW()-(COUNTIF(A:A,"SVOL")),COLUMN())):INDIRECT(ADDRESS(ROW()-1,COLUMN()))),                                    IF(AND(A1787="TYA",C1787="Cash"), SUM(INDIRECT(ADDRESS(ROW()-(COUNTIF(A:A,"TYA")-1),COLUMN())):INDIRECT(ADDRESS(ROW()-1,COLUMN()))),                                    IF(AND(A1787="SVOL",ISNUMBER(FIND(" Govt",C1787))),"", IF(AND(A1787="SVOL",ISNUMBER(FIND(" Index",C1787))),J1787,                                    IF(ISNUMBER(N1787),Q1787*N1787,IF(ISNUMBER(R1787),J1787*R1787," "))))))</f>
        <v xml:space="preserve"> </v>
      </c>
      <c r="AB1787" s="8" t="s">
        <v>4222</v>
      </c>
      <c r="AG1787" s="17" t="s">
        <v>6276</v>
      </c>
    </row>
    <row r="1788" spans="1:33" x14ac:dyDescent="0.35">
      <c r="A1788" t="s">
        <v>1560</v>
      </c>
      <c r="B1788" t="s">
        <v>3915</v>
      </c>
      <c r="C1788" t="s">
        <v>3916</v>
      </c>
      <c r="D1788" t="s">
        <v>3917</v>
      </c>
      <c r="E1788" t="s">
        <v>3918</v>
      </c>
      <c r="G1788" s="1">
        <v>-471.95562485767761</v>
      </c>
      <c r="H1788" s="1">
        <v>244.18865</v>
      </c>
      <c r="I1788" s="2">
        <v>-115246.20689390269</v>
      </c>
      <c r="J1788" s="3">
        <v>-7.2976497999639256E-4</v>
      </c>
      <c r="K1788" s="4">
        <v>157922358.63999999</v>
      </c>
      <c r="L1788" s="5">
        <v>6850001</v>
      </c>
      <c r="M1788" s="6">
        <v>23.054355560000001</v>
      </c>
      <c r="N1788" s="7" t="str">
        <f>IF(ISNUMBER(_xll.BDP($C1788, "DELTA_MID")),_xll.BDP($C1788, "DELTA_MID")," ")</f>
        <v xml:space="preserve"> </v>
      </c>
      <c r="O1788" s="7" t="str">
        <f>IF(ISNUMBER(N1788),_xll.BDP($C1788, "OPT_UNDL_TICKER")," ")</f>
        <v xml:space="preserve"> </v>
      </c>
      <c r="P1788" s="8" t="str">
        <f>IF(ISNUMBER(N1788),_xll.BDP($C1788, "OPT_UNDL_PX")," ")</f>
        <v xml:space="preserve"> </v>
      </c>
      <c r="Q1788" s="7" t="str">
        <f t="shared" si="27"/>
        <v xml:space="preserve"> </v>
      </c>
      <c r="R1788" s="8" t="str">
        <f>IF(ISNUMBER(_xll.BDP($T1788&amp;" Index","DUR_ADJ_OAS_MID")),_xll.BDP($T1788&amp;" Index","DUR_ADJ_OAS_MID"),IF(ISNUMBER(_xll.BDP($T1788&amp;" Govt","DUR_ADJ_OAS_MID")),_xll.BDP($T1788&amp;" Govt","DUR_ADJ_OAS_MID")," "))</f>
        <v xml:space="preserve"> </v>
      </c>
      <c r="S1788" s="7" t="str">
        <f ca="1">IF(AND(A1787="SVOL",C1787="Cash"),                                     SUM(INDIRECT(ADDRESS(ROW()-(COUNTIF(A:A,"SVOL")),COLUMN())):INDIRECT(ADDRESS(ROW()-1,COLUMN()))),                                    IF(AND(A1788="TYA",C1788="Cash"), SUM(INDIRECT(ADDRESS(ROW()-(COUNTIF(A:A,"TYA")-1),COLUMN())):INDIRECT(ADDRESS(ROW()-1,COLUMN()))),                                    IF(AND(A1788="SVOL",ISNUMBER(FIND(" Govt",C1788))),"", IF(AND(A1788="SVOL",ISNUMBER(FIND(" Index",C1788))),J1788,                                    IF(ISNUMBER(N1788),Q1788*N1788,IF(ISNUMBER(R1788),J1788*R1788," "))))))</f>
        <v xml:space="preserve"> </v>
      </c>
      <c r="AB1788" s="8" t="s">
        <v>4222</v>
      </c>
      <c r="AG1788" s="17" t="s">
        <v>6276</v>
      </c>
    </row>
    <row r="1789" spans="1:33" x14ac:dyDescent="0.35">
      <c r="A1789" t="s">
        <v>1560</v>
      </c>
      <c r="B1789" t="s">
        <v>3919</v>
      </c>
      <c r="C1789" t="s">
        <v>3920</v>
      </c>
      <c r="D1789" t="s">
        <v>3921</v>
      </c>
      <c r="E1789" t="s">
        <v>3922</v>
      </c>
      <c r="F1789" t="s">
        <v>3923</v>
      </c>
      <c r="G1789" s="1">
        <v>-1415.228233673361</v>
      </c>
      <c r="H1789" s="1">
        <v>74.569999999999993</v>
      </c>
      <c r="I1789" s="2">
        <v>-105533.56938502251</v>
      </c>
      <c r="J1789" s="3">
        <v>-6.6826236825399097E-4</v>
      </c>
      <c r="K1789" s="4">
        <v>157922358.63999999</v>
      </c>
      <c r="L1789" s="5">
        <v>6850001</v>
      </c>
      <c r="M1789" s="6">
        <v>23.054355560000001</v>
      </c>
      <c r="N1789" s="7" t="str">
        <f>IF(ISNUMBER(_xll.BDP($C1789, "DELTA_MID")),_xll.BDP($C1789, "DELTA_MID")," ")</f>
        <v xml:space="preserve"> </v>
      </c>
      <c r="O1789" s="7" t="str">
        <f>IF(ISNUMBER(N1789),_xll.BDP($C1789, "OPT_UNDL_TICKER")," ")</f>
        <v xml:space="preserve"> </v>
      </c>
      <c r="P1789" s="8" t="str">
        <f>IF(ISNUMBER(N1789),_xll.BDP($C1789, "OPT_UNDL_PX")," ")</f>
        <v xml:space="preserve"> </v>
      </c>
      <c r="Q1789" s="7" t="str">
        <f t="shared" si="27"/>
        <v xml:space="preserve"> </v>
      </c>
      <c r="R1789" s="8" t="str">
        <f>IF(ISNUMBER(_xll.BDP($T1789&amp;" Index","DUR_ADJ_OAS_MID")),_xll.BDP($T1789&amp;" Index","DUR_ADJ_OAS_MID"),IF(ISNUMBER(_xll.BDP($T1789&amp;" Govt","DUR_ADJ_OAS_MID")),_xll.BDP($T1789&amp;" Govt","DUR_ADJ_OAS_MID")," "))</f>
        <v xml:space="preserve"> </v>
      </c>
      <c r="S1789" s="7" t="str">
        <f ca="1">IF(AND(A1788="SVOL",C1788="Cash"),                                     SUM(INDIRECT(ADDRESS(ROW()-(COUNTIF(A:A,"SVOL")),COLUMN())):INDIRECT(ADDRESS(ROW()-1,COLUMN()))),                                    IF(AND(A1789="TYA",C1789="Cash"), SUM(INDIRECT(ADDRESS(ROW()-(COUNTIF(A:A,"TYA")-1),COLUMN())):INDIRECT(ADDRESS(ROW()-1,COLUMN()))),                                    IF(AND(A1789="SVOL",ISNUMBER(FIND(" Govt",C1789))),"", IF(AND(A1789="SVOL",ISNUMBER(FIND(" Index",C1789))),J1789,                                    IF(ISNUMBER(N1789),Q1789*N1789,IF(ISNUMBER(R1789),J1789*R1789," "))))))</f>
        <v xml:space="preserve"> </v>
      </c>
      <c r="AB1789" s="8" t="s">
        <v>4222</v>
      </c>
      <c r="AG1789" s="17" t="s">
        <v>6276</v>
      </c>
    </row>
    <row r="1790" spans="1:33" x14ac:dyDescent="0.35">
      <c r="A1790" t="s">
        <v>1560</v>
      </c>
      <c r="B1790" t="s">
        <v>3924</v>
      </c>
      <c r="C1790" t="s">
        <v>3925</v>
      </c>
      <c r="D1790" t="s">
        <v>3926</v>
      </c>
      <c r="E1790" t="s">
        <v>3927</v>
      </c>
      <c r="G1790" s="1">
        <v>-166.04663391474449</v>
      </c>
      <c r="H1790" s="1">
        <v>547.65694999999994</v>
      </c>
      <c r="I1790" s="2">
        <v>-90936.593087515517</v>
      </c>
      <c r="J1790" s="3">
        <v>-5.7583102146298803E-4</v>
      </c>
      <c r="K1790" s="4">
        <v>157922358.63999999</v>
      </c>
      <c r="L1790" s="5">
        <v>6850001</v>
      </c>
      <c r="M1790" s="6">
        <v>23.054355560000001</v>
      </c>
      <c r="N1790" s="7" t="str">
        <f>IF(ISNUMBER(_xll.BDP($C1790, "DELTA_MID")),_xll.BDP($C1790, "DELTA_MID")," ")</f>
        <v xml:space="preserve"> </v>
      </c>
      <c r="O1790" s="7" t="str">
        <f>IF(ISNUMBER(N1790),_xll.BDP($C1790, "OPT_UNDL_TICKER")," ")</f>
        <v xml:space="preserve"> </v>
      </c>
      <c r="P1790" s="8" t="str">
        <f>IF(ISNUMBER(N1790),_xll.BDP($C1790, "OPT_UNDL_PX")," ")</f>
        <v xml:space="preserve"> </v>
      </c>
      <c r="Q1790" s="7" t="str">
        <f t="shared" si="27"/>
        <v xml:space="preserve"> </v>
      </c>
      <c r="R1790" s="8" t="str">
        <f>IF(ISNUMBER(_xll.BDP($T1790&amp;" Index","DUR_ADJ_OAS_MID")),_xll.BDP($T1790&amp;" Index","DUR_ADJ_OAS_MID"),IF(ISNUMBER(_xll.BDP($T1790&amp;" Govt","DUR_ADJ_OAS_MID")),_xll.BDP($T1790&amp;" Govt","DUR_ADJ_OAS_MID")," "))</f>
        <v xml:space="preserve"> </v>
      </c>
      <c r="S1790" s="7" t="str">
        <f ca="1">IF(AND(A1789="SVOL",C1789="Cash"),                                     SUM(INDIRECT(ADDRESS(ROW()-(COUNTIF(A:A,"SVOL")),COLUMN())):INDIRECT(ADDRESS(ROW()-1,COLUMN()))),                                    IF(AND(A1790="TYA",C1790="Cash"), SUM(INDIRECT(ADDRESS(ROW()-(COUNTIF(A:A,"TYA")-1),COLUMN())):INDIRECT(ADDRESS(ROW()-1,COLUMN()))),                                    IF(AND(A1790="SVOL",ISNUMBER(FIND(" Govt",C1790))),"", IF(AND(A1790="SVOL",ISNUMBER(FIND(" Index",C1790))),J1790,                                    IF(ISNUMBER(N1790),Q1790*N1790,IF(ISNUMBER(R1790),J1790*R1790," "))))))</f>
        <v xml:space="preserve"> </v>
      </c>
      <c r="AB1790" s="8" t="s">
        <v>4222</v>
      </c>
      <c r="AG1790" s="17" t="s">
        <v>6276</v>
      </c>
    </row>
    <row r="1791" spans="1:33" x14ac:dyDescent="0.35">
      <c r="A1791" t="s">
        <v>1560</v>
      </c>
      <c r="B1791" t="s">
        <v>3928</v>
      </c>
      <c r="C1791" t="s">
        <v>3929</v>
      </c>
      <c r="D1791" t="s">
        <v>3930</v>
      </c>
      <c r="E1791" t="s">
        <v>3931</v>
      </c>
      <c r="G1791" s="1">
        <v>-8795.3624702840807</v>
      </c>
      <c r="H1791" s="1">
        <v>33.881854999999987</v>
      </c>
      <c r="I1791" s="2">
        <v>-298003.19589060702</v>
      </c>
      <c r="J1791" s="3">
        <v>-1.8870234617628489E-3</v>
      </c>
      <c r="K1791" s="4">
        <v>157922358.63999999</v>
      </c>
      <c r="L1791" s="5">
        <v>6850001</v>
      </c>
      <c r="M1791" s="6">
        <v>23.054355560000001</v>
      </c>
      <c r="N1791" s="7" t="str">
        <f>IF(ISNUMBER(_xll.BDP($C1791, "DELTA_MID")),_xll.BDP($C1791, "DELTA_MID")," ")</f>
        <v xml:space="preserve"> </v>
      </c>
      <c r="O1791" s="7" t="str">
        <f>IF(ISNUMBER(N1791),_xll.BDP($C1791, "OPT_UNDL_TICKER")," ")</f>
        <v xml:space="preserve"> </v>
      </c>
      <c r="P1791" s="8" t="str">
        <f>IF(ISNUMBER(N1791),_xll.BDP($C1791, "OPT_UNDL_PX")," ")</f>
        <v xml:space="preserve"> </v>
      </c>
      <c r="Q1791" s="7" t="str">
        <f t="shared" si="27"/>
        <v xml:space="preserve"> </v>
      </c>
      <c r="R1791" s="8" t="str">
        <f>IF(ISNUMBER(_xll.BDP($T1791&amp;" Index","DUR_ADJ_OAS_MID")),_xll.BDP($T1791&amp;" Index","DUR_ADJ_OAS_MID"),IF(ISNUMBER(_xll.BDP($T1791&amp;" Govt","DUR_ADJ_OAS_MID")),_xll.BDP($T1791&amp;" Govt","DUR_ADJ_OAS_MID")," "))</f>
        <v xml:space="preserve"> </v>
      </c>
      <c r="S1791" s="7" t="str">
        <f ca="1">IF(AND(A1790="SVOL",C1790="Cash"),                                     SUM(INDIRECT(ADDRESS(ROW()-(COUNTIF(A:A,"SVOL")),COLUMN())):INDIRECT(ADDRESS(ROW()-1,COLUMN()))),                                    IF(AND(A1791="TYA",C1791="Cash"), SUM(INDIRECT(ADDRESS(ROW()-(COUNTIF(A:A,"TYA")-1),COLUMN())):INDIRECT(ADDRESS(ROW()-1,COLUMN()))),                                    IF(AND(A1791="SVOL",ISNUMBER(FIND(" Govt",C1791))),"", IF(AND(A1791="SVOL",ISNUMBER(FIND(" Index",C1791))),J1791,                                    IF(ISNUMBER(N1791),Q1791*N1791,IF(ISNUMBER(R1791),J1791*R1791," "))))))</f>
        <v xml:space="preserve"> </v>
      </c>
      <c r="AB1791" s="8" t="s">
        <v>4222</v>
      </c>
      <c r="AG1791" s="17" t="s">
        <v>6276</v>
      </c>
    </row>
    <row r="1792" spans="1:33" x14ac:dyDescent="0.35">
      <c r="A1792" t="s">
        <v>1560</v>
      </c>
      <c r="B1792" t="s">
        <v>3932</v>
      </c>
      <c r="C1792" t="s">
        <v>3933</v>
      </c>
      <c r="D1792" t="s">
        <v>3934</v>
      </c>
      <c r="E1792" t="s">
        <v>3935</v>
      </c>
      <c r="F1792" t="s">
        <v>3936</v>
      </c>
      <c r="G1792" s="1">
        <v>-13923.010253751319</v>
      </c>
      <c r="H1792" s="1">
        <v>62.72</v>
      </c>
      <c r="I1792" s="2">
        <v>-873251.20311528305</v>
      </c>
      <c r="J1792" s="3">
        <v>-5.5296236114732028E-3</v>
      </c>
      <c r="K1792" s="4">
        <v>157922358.63999999</v>
      </c>
      <c r="L1792" s="5">
        <v>6850001</v>
      </c>
      <c r="M1792" s="6">
        <v>23.054355560000001</v>
      </c>
      <c r="N1792" s="7" t="str">
        <f>IF(ISNUMBER(_xll.BDP($C1792, "DELTA_MID")),_xll.BDP($C1792, "DELTA_MID")," ")</f>
        <v xml:space="preserve"> </v>
      </c>
      <c r="O1792" s="7" t="str">
        <f>IF(ISNUMBER(N1792),_xll.BDP($C1792, "OPT_UNDL_TICKER")," ")</f>
        <v xml:space="preserve"> </v>
      </c>
      <c r="P1792" s="8" t="str">
        <f>IF(ISNUMBER(N1792),_xll.BDP($C1792, "OPT_UNDL_PX")," ")</f>
        <v xml:space="preserve"> </v>
      </c>
      <c r="Q1792" s="7" t="str">
        <f t="shared" si="27"/>
        <v xml:space="preserve"> </v>
      </c>
      <c r="R1792" s="8" t="str">
        <f>IF(ISNUMBER(_xll.BDP($T1792&amp;" Index","DUR_ADJ_OAS_MID")),_xll.BDP($T1792&amp;" Index","DUR_ADJ_OAS_MID"),IF(ISNUMBER(_xll.BDP($T1792&amp;" Govt","DUR_ADJ_OAS_MID")),_xll.BDP($T1792&amp;" Govt","DUR_ADJ_OAS_MID")," "))</f>
        <v xml:space="preserve"> </v>
      </c>
      <c r="S1792" s="7" t="str">
        <f ca="1">IF(AND(A1791="SVOL",C1791="Cash"),                                     SUM(INDIRECT(ADDRESS(ROW()-(COUNTIF(A:A,"SVOL")),COLUMN())):INDIRECT(ADDRESS(ROW()-1,COLUMN()))),                                    IF(AND(A1792="TYA",C1792="Cash"), SUM(INDIRECT(ADDRESS(ROW()-(COUNTIF(A:A,"TYA")-1),COLUMN())):INDIRECT(ADDRESS(ROW()-1,COLUMN()))),                                    IF(AND(A1792="SVOL",ISNUMBER(FIND(" Govt",C1792))),"", IF(AND(A1792="SVOL",ISNUMBER(FIND(" Index",C1792))),J1792,                                    IF(ISNUMBER(N1792),Q1792*N1792,IF(ISNUMBER(R1792),J1792*R1792," "))))))</f>
        <v xml:space="preserve"> </v>
      </c>
      <c r="AB1792" s="8" t="s">
        <v>4222</v>
      </c>
      <c r="AG1792" s="17" t="s">
        <v>6276</v>
      </c>
    </row>
    <row r="1793" spans="1:33" x14ac:dyDescent="0.35">
      <c r="A1793" t="s">
        <v>1560</v>
      </c>
      <c r="B1793" t="s">
        <v>3937</v>
      </c>
      <c r="C1793" t="s">
        <v>3938</v>
      </c>
      <c r="D1793" t="s">
        <v>3939</v>
      </c>
      <c r="E1793" t="s">
        <v>3940</v>
      </c>
      <c r="G1793" s="1">
        <v>-2932.000370394584</v>
      </c>
      <c r="H1793" s="1">
        <v>55.655825</v>
      </c>
      <c r="I1793" s="2">
        <v>-163182.89951461621</v>
      </c>
      <c r="J1793" s="3">
        <v>-1.033310931523054E-3</v>
      </c>
      <c r="K1793" s="4">
        <v>157922358.63999999</v>
      </c>
      <c r="L1793" s="5">
        <v>6850001</v>
      </c>
      <c r="M1793" s="6">
        <v>23.054355560000001</v>
      </c>
      <c r="N1793" s="7" t="str">
        <f>IF(ISNUMBER(_xll.BDP($C1793, "DELTA_MID")),_xll.BDP($C1793, "DELTA_MID")," ")</f>
        <v xml:space="preserve"> </v>
      </c>
      <c r="O1793" s="7" t="str">
        <f>IF(ISNUMBER(N1793),_xll.BDP($C1793, "OPT_UNDL_TICKER")," ")</f>
        <v xml:space="preserve"> </v>
      </c>
      <c r="P1793" s="8" t="str">
        <f>IF(ISNUMBER(N1793),_xll.BDP($C1793, "OPT_UNDL_PX")," ")</f>
        <v xml:space="preserve"> </v>
      </c>
      <c r="Q1793" s="7" t="str">
        <f t="shared" ref="Q1793:Q1856" si="28">IF(ISNUMBER(N1793),+G1793*100*P1793/K1793," ")</f>
        <v xml:space="preserve"> </v>
      </c>
      <c r="R1793" s="8" t="str">
        <f>IF(ISNUMBER(_xll.BDP($T1793&amp;" Index","DUR_ADJ_OAS_MID")),_xll.BDP($T1793&amp;" Index","DUR_ADJ_OAS_MID"),IF(ISNUMBER(_xll.BDP($T1793&amp;" Govt","DUR_ADJ_OAS_MID")),_xll.BDP($T1793&amp;" Govt","DUR_ADJ_OAS_MID")," "))</f>
        <v xml:space="preserve"> </v>
      </c>
      <c r="S1793" s="7" t="str">
        <f ca="1">IF(AND(A1792="SVOL",C1792="Cash"),                                     SUM(INDIRECT(ADDRESS(ROW()-(COUNTIF(A:A,"SVOL")),COLUMN())):INDIRECT(ADDRESS(ROW()-1,COLUMN()))),                                    IF(AND(A1793="TYA",C1793="Cash"), SUM(INDIRECT(ADDRESS(ROW()-(COUNTIF(A:A,"TYA")-1),COLUMN())):INDIRECT(ADDRESS(ROW()-1,COLUMN()))),                                    IF(AND(A1793="SVOL",ISNUMBER(FIND(" Govt",C1793))),"", IF(AND(A1793="SVOL",ISNUMBER(FIND(" Index",C1793))),J1793,                                    IF(ISNUMBER(N1793),Q1793*N1793,IF(ISNUMBER(R1793),J1793*R1793," "))))))</f>
        <v xml:space="preserve"> </v>
      </c>
      <c r="AB1793" s="8" t="s">
        <v>4222</v>
      </c>
      <c r="AG1793" s="17" t="s">
        <v>6276</v>
      </c>
    </row>
    <row r="1794" spans="1:33" x14ac:dyDescent="0.35">
      <c r="A1794" t="s">
        <v>1560</v>
      </c>
      <c r="B1794" t="s">
        <v>3941</v>
      </c>
      <c r="C1794" t="s">
        <v>3942</v>
      </c>
      <c r="D1794" t="s">
        <v>3943</v>
      </c>
      <c r="E1794" t="s">
        <v>3944</v>
      </c>
      <c r="G1794" s="1">
        <v>-100184.2365724611</v>
      </c>
      <c r="H1794" s="1">
        <v>4.795782</v>
      </c>
      <c r="I1794" s="2">
        <v>-480461.75843795057</v>
      </c>
      <c r="J1794" s="3">
        <v>-3.0423922399310912E-3</v>
      </c>
      <c r="K1794" s="4">
        <v>157922358.63999999</v>
      </c>
      <c r="L1794" s="5">
        <v>6850001</v>
      </c>
      <c r="M1794" s="6">
        <v>23.054355560000001</v>
      </c>
      <c r="N1794" s="7" t="str">
        <f>IF(ISNUMBER(_xll.BDP($C1794, "DELTA_MID")),_xll.BDP($C1794, "DELTA_MID")," ")</f>
        <v xml:space="preserve"> </v>
      </c>
      <c r="O1794" s="7" t="str">
        <f>IF(ISNUMBER(N1794),_xll.BDP($C1794, "OPT_UNDL_TICKER")," ")</f>
        <v xml:space="preserve"> </v>
      </c>
      <c r="P1794" s="8" t="str">
        <f>IF(ISNUMBER(N1794),_xll.BDP($C1794, "OPT_UNDL_PX")," ")</f>
        <v xml:space="preserve"> </v>
      </c>
      <c r="Q1794" s="7" t="str">
        <f t="shared" si="28"/>
        <v xml:space="preserve"> </v>
      </c>
      <c r="R1794" s="8" t="str">
        <f>IF(ISNUMBER(_xll.BDP($T1794&amp;" Index","DUR_ADJ_OAS_MID")),_xll.BDP($T1794&amp;" Index","DUR_ADJ_OAS_MID"),IF(ISNUMBER(_xll.BDP($T1794&amp;" Govt","DUR_ADJ_OAS_MID")),_xll.BDP($T1794&amp;" Govt","DUR_ADJ_OAS_MID")," "))</f>
        <v xml:space="preserve"> </v>
      </c>
      <c r="S1794" s="7" t="str">
        <f ca="1">IF(AND(A1793="SVOL",C1793="Cash"),                                     SUM(INDIRECT(ADDRESS(ROW()-(COUNTIF(A:A,"SVOL")),COLUMN())):INDIRECT(ADDRESS(ROW()-1,COLUMN()))),                                    IF(AND(A1794="TYA",C1794="Cash"), SUM(INDIRECT(ADDRESS(ROW()-(COUNTIF(A:A,"TYA")-1),COLUMN())):INDIRECT(ADDRESS(ROW()-1,COLUMN()))),                                    IF(AND(A1794="SVOL",ISNUMBER(FIND(" Govt",C1794))),"", IF(AND(A1794="SVOL",ISNUMBER(FIND(" Index",C1794))),J1794,                                    IF(ISNUMBER(N1794),Q1794*N1794,IF(ISNUMBER(R1794),J1794*R1794," "))))))</f>
        <v xml:space="preserve"> </v>
      </c>
      <c r="AB1794" s="8" t="s">
        <v>4222</v>
      </c>
      <c r="AG1794" s="17" t="s">
        <v>6276</v>
      </c>
    </row>
    <row r="1795" spans="1:33" x14ac:dyDescent="0.35">
      <c r="A1795" t="s">
        <v>1560</v>
      </c>
      <c r="B1795" t="s">
        <v>3945</v>
      </c>
      <c r="C1795" t="s">
        <v>3946</v>
      </c>
      <c r="D1795" t="s">
        <v>3947</v>
      </c>
      <c r="E1795" t="s">
        <v>3948</v>
      </c>
      <c r="G1795" s="1">
        <v>-275.25422775867258</v>
      </c>
      <c r="H1795" s="1">
        <v>286.39141000000001</v>
      </c>
      <c r="I1795" s="2">
        <v>-78830.446396267376</v>
      </c>
      <c r="J1795" s="3">
        <v>-4.9917216963539252E-4</v>
      </c>
      <c r="K1795" s="4">
        <v>157922358.63999999</v>
      </c>
      <c r="L1795" s="5">
        <v>6850001</v>
      </c>
      <c r="M1795" s="6">
        <v>23.054355560000001</v>
      </c>
      <c r="N1795" s="7" t="str">
        <f>IF(ISNUMBER(_xll.BDP($C1795, "DELTA_MID")),_xll.BDP($C1795, "DELTA_MID")," ")</f>
        <v xml:space="preserve"> </v>
      </c>
      <c r="O1795" s="7" t="str">
        <f>IF(ISNUMBER(N1795),_xll.BDP($C1795, "OPT_UNDL_TICKER")," ")</f>
        <v xml:space="preserve"> </v>
      </c>
      <c r="P1795" s="8" t="str">
        <f>IF(ISNUMBER(N1795),_xll.BDP($C1795, "OPT_UNDL_PX")," ")</f>
        <v xml:space="preserve"> </v>
      </c>
      <c r="Q1795" s="7" t="str">
        <f t="shared" si="28"/>
        <v xml:space="preserve"> </v>
      </c>
      <c r="R1795" s="8" t="str">
        <f>IF(ISNUMBER(_xll.BDP($T1795&amp;" Index","DUR_ADJ_OAS_MID")),_xll.BDP($T1795&amp;" Index","DUR_ADJ_OAS_MID"),IF(ISNUMBER(_xll.BDP($T1795&amp;" Govt","DUR_ADJ_OAS_MID")),_xll.BDP($T1795&amp;" Govt","DUR_ADJ_OAS_MID")," "))</f>
        <v xml:space="preserve"> </v>
      </c>
      <c r="S1795" s="7" t="str">
        <f ca="1">IF(AND(A1794="SVOL",C1794="Cash"),                                     SUM(INDIRECT(ADDRESS(ROW()-(COUNTIF(A:A,"SVOL")),COLUMN())):INDIRECT(ADDRESS(ROW()-1,COLUMN()))),                                    IF(AND(A1795="TYA",C1795="Cash"), SUM(INDIRECT(ADDRESS(ROW()-(COUNTIF(A:A,"TYA")-1),COLUMN())):INDIRECT(ADDRESS(ROW()-1,COLUMN()))),                                    IF(AND(A1795="SVOL",ISNUMBER(FIND(" Govt",C1795))),"", IF(AND(A1795="SVOL",ISNUMBER(FIND(" Index",C1795))),J1795,                                    IF(ISNUMBER(N1795),Q1795*N1795,IF(ISNUMBER(R1795),J1795*R1795," "))))))</f>
        <v xml:space="preserve"> </v>
      </c>
      <c r="AB1795" s="8" t="s">
        <v>4222</v>
      </c>
      <c r="AG1795" s="17" t="s">
        <v>6276</v>
      </c>
    </row>
    <row r="1796" spans="1:33" x14ac:dyDescent="0.35">
      <c r="A1796" t="s">
        <v>1560</v>
      </c>
      <c r="B1796" t="s">
        <v>3949</v>
      </c>
      <c r="C1796" t="s">
        <v>3950</v>
      </c>
      <c r="D1796" t="s">
        <v>3951</v>
      </c>
      <c r="E1796" t="s">
        <v>3952</v>
      </c>
      <c r="G1796" s="1">
        <v>-1056.9506889573161</v>
      </c>
      <c r="H1796" s="1">
        <v>118.7894</v>
      </c>
      <c r="I1796" s="2">
        <v>-125554.5381708262</v>
      </c>
      <c r="J1796" s="3">
        <v>-7.9503965905828732E-4</v>
      </c>
      <c r="K1796" s="4">
        <v>157922358.63999999</v>
      </c>
      <c r="L1796" s="5">
        <v>6850001</v>
      </c>
      <c r="M1796" s="6">
        <v>23.054355560000001</v>
      </c>
      <c r="N1796" s="7" t="str">
        <f>IF(ISNUMBER(_xll.BDP($C1796, "DELTA_MID")),_xll.BDP($C1796, "DELTA_MID")," ")</f>
        <v xml:space="preserve"> </v>
      </c>
      <c r="O1796" s="7" t="str">
        <f>IF(ISNUMBER(N1796),_xll.BDP($C1796, "OPT_UNDL_TICKER")," ")</f>
        <v xml:space="preserve"> </v>
      </c>
      <c r="P1796" s="8" t="str">
        <f>IF(ISNUMBER(N1796),_xll.BDP($C1796, "OPT_UNDL_PX")," ")</f>
        <v xml:space="preserve"> </v>
      </c>
      <c r="Q1796" s="7" t="str">
        <f t="shared" si="28"/>
        <v xml:space="preserve"> </v>
      </c>
      <c r="R1796" s="8" t="str">
        <f>IF(ISNUMBER(_xll.BDP($T1796&amp;" Index","DUR_ADJ_OAS_MID")),_xll.BDP($T1796&amp;" Index","DUR_ADJ_OAS_MID"),IF(ISNUMBER(_xll.BDP($T1796&amp;" Govt","DUR_ADJ_OAS_MID")),_xll.BDP($T1796&amp;" Govt","DUR_ADJ_OAS_MID")," "))</f>
        <v xml:space="preserve"> </v>
      </c>
      <c r="S1796" s="7" t="str">
        <f ca="1">IF(AND(A1795="SVOL",C1795="Cash"),                                     SUM(INDIRECT(ADDRESS(ROW()-(COUNTIF(A:A,"SVOL")),COLUMN())):INDIRECT(ADDRESS(ROW()-1,COLUMN()))),                                    IF(AND(A1796="TYA",C1796="Cash"), SUM(INDIRECT(ADDRESS(ROW()-(COUNTIF(A:A,"TYA")-1),COLUMN())):INDIRECT(ADDRESS(ROW()-1,COLUMN()))),                                    IF(AND(A1796="SVOL",ISNUMBER(FIND(" Govt",C1796))),"", IF(AND(A1796="SVOL",ISNUMBER(FIND(" Index",C1796))),J1796,                                    IF(ISNUMBER(N1796),Q1796*N1796,IF(ISNUMBER(R1796),J1796*R1796," "))))))</f>
        <v xml:space="preserve"> </v>
      </c>
      <c r="AB1796" s="8" t="s">
        <v>4222</v>
      </c>
      <c r="AG1796" s="17" t="s">
        <v>6276</v>
      </c>
    </row>
    <row r="1797" spans="1:33" x14ac:dyDescent="0.35">
      <c r="A1797" t="s">
        <v>1560</v>
      </c>
      <c r="B1797" t="s">
        <v>3953</v>
      </c>
      <c r="C1797" t="s">
        <v>3954</v>
      </c>
      <c r="D1797" t="s">
        <v>3955</v>
      </c>
      <c r="E1797" t="s">
        <v>3956</v>
      </c>
      <c r="F1797" t="s">
        <v>3957</v>
      </c>
      <c r="G1797" s="1">
        <v>-89055.280254775178</v>
      </c>
      <c r="H1797" s="1">
        <v>15.86</v>
      </c>
      <c r="I1797" s="2">
        <v>-1412416.7448407339</v>
      </c>
      <c r="J1797" s="3">
        <v>-8.9437414499392142E-3</v>
      </c>
      <c r="K1797" s="4">
        <v>157922358.63999999</v>
      </c>
      <c r="L1797" s="5">
        <v>6850001</v>
      </c>
      <c r="M1797" s="6">
        <v>23.054355560000001</v>
      </c>
      <c r="N1797" s="7" t="str">
        <f>IF(ISNUMBER(_xll.BDP($C1797, "DELTA_MID")),_xll.BDP($C1797, "DELTA_MID")," ")</f>
        <v xml:space="preserve"> </v>
      </c>
      <c r="O1797" s="7" t="str">
        <f>IF(ISNUMBER(N1797),_xll.BDP($C1797, "OPT_UNDL_TICKER")," ")</f>
        <v xml:space="preserve"> </v>
      </c>
      <c r="P1797" s="8" t="str">
        <f>IF(ISNUMBER(N1797),_xll.BDP($C1797, "OPT_UNDL_PX")," ")</f>
        <v xml:space="preserve"> </v>
      </c>
      <c r="Q1797" s="7" t="str">
        <f t="shared" si="28"/>
        <v xml:space="preserve"> </v>
      </c>
      <c r="R1797" s="8" t="str">
        <f>IF(ISNUMBER(_xll.BDP($T1797&amp;" Index","DUR_ADJ_OAS_MID")),_xll.BDP($T1797&amp;" Index","DUR_ADJ_OAS_MID"),IF(ISNUMBER(_xll.BDP($T1797&amp;" Govt","DUR_ADJ_OAS_MID")),_xll.BDP($T1797&amp;" Govt","DUR_ADJ_OAS_MID")," "))</f>
        <v xml:space="preserve"> </v>
      </c>
      <c r="S1797" s="7" t="str">
        <f ca="1">IF(AND(A1796="SVOL",C1796="Cash"),                                     SUM(INDIRECT(ADDRESS(ROW()-(COUNTIF(A:A,"SVOL")),COLUMN())):INDIRECT(ADDRESS(ROW()-1,COLUMN()))),                                    IF(AND(A1797="TYA",C1797="Cash"), SUM(INDIRECT(ADDRESS(ROW()-(COUNTIF(A:A,"TYA")-1),COLUMN())):INDIRECT(ADDRESS(ROW()-1,COLUMN()))),                                    IF(AND(A1797="SVOL",ISNUMBER(FIND(" Govt",C1797))),"", IF(AND(A1797="SVOL",ISNUMBER(FIND(" Index",C1797))),J1797,                                    IF(ISNUMBER(N1797),Q1797*N1797,IF(ISNUMBER(R1797),J1797*R1797," "))))))</f>
        <v xml:space="preserve"> </v>
      </c>
      <c r="AB1797" s="8" t="s">
        <v>4222</v>
      </c>
      <c r="AG1797" s="17" t="s">
        <v>6276</v>
      </c>
    </row>
    <row r="1798" spans="1:33" x14ac:dyDescent="0.35">
      <c r="A1798" t="s">
        <v>1560</v>
      </c>
      <c r="B1798" t="s">
        <v>3958</v>
      </c>
      <c r="C1798" t="s">
        <v>3959</v>
      </c>
      <c r="D1798" t="s">
        <v>3960</v>
      </c>
      <c r="E1798" t="s">
        <v>3961</v>
      </c>
      <c r="F1798" t="s">
        <v>3962</v>
      </c>
      <c r="G1798" s="1">
        <v>-16800.72614767378</v>
      </c>
      <c r="H1798" s="1">
        <v>74.52</v>
      </c>
      <c r="I1798" s="2">
        <v>-1251990.1125246501</v>
      </c>
      <c r="J1798" s="3">
        <v>-7.9278838240928774E-3</v>
      </c>
      <c r="K1798" s="4">
        <v>157922358.63999999</v>
      </c>
      <c r="L1798" s="5">
        <v>6850001</v>
      </c>
      <c r="M1798" s="6">
        <v>23.054355560000001</v>
      </c>
      <c r="N1798" s="7" t="str">
        <f>IF(ISNUMBER(_xll.BDP($C1798, "DELTA_MID")),_xll.BDP($C1798, "DELTA_MID")," ")</f>
        <v xml:space="preserve"> </v>
      </c>
      <c r="O1798" s="7" t="str">
        <f>IF(ISNUMBER(N1798),_xll.BDP($C1798, "OPT_UNDL_TICKER")," ")</f>
        <v xml:space="preserve"> </v>
      </c>
      <c r="P1798" s="8" t="str">
        <f>IF(ISNUMBER(N1798),_xll.BDP($C1798, "OPT_UNDL_PX")," ")</f>
        <v xml:space="preserve"> </v>
      </c>
      <c r="Q1798" s="7" t="str">
        <f t="shared" si="28"/>
        <v xml:space="preserve"> </v>
      </c>
      <c r="R1798" s="8" t="str">
        <f>IF(ISNUMBER(_xll.BDP($T1798&amp;" Index","DUR_ADJ_OAS_MID")),_xll.BDP($T1798&amp;" Index","DUR_ADJ_OAS_MID"),IF(ISNUMBER(_xll.BDP($T1798&amp;" Govt","DUR_ADJ_OAS_MID")),_xll.BDP($T1798&amp;" Govt","DUR_ADJ_OAS_MID")," "))</f>
        <v xml:space="preserve"> </v>
      </c>
      <c r="S1798" s="7" t="str">
        <f ca="1">IF(AND(A1797="SVOL",C1797="Cash"),                                     SUM(INDIRECT(ADDRESS(ROW()-(COUNTIF(A:A,"SVOL")),COLUMN())):INDIRECT(ADDRESS(ROW()-1,COLUMN()))),                                    IF(AND(A1798="TYA",C1798="Cash"), SUM(INDIRECT(ADDRESS(ROW()-(COUNTIF(A:A,"TYA")-1),COLUMN())):INDIRECT(ADDRESS(ROW()-1,COLUMN()))),                                    IF(AND(A1798="SVOL",ISNUMBER(FIND(" Govt",C1798))),"", IF(AND(A1798="SVOL",ISNUMBER(FIND(" Index",C1798))),J1798,                                    IF(ISNUMBER(N1798),Q1798*N1798,IF(ISNUMBER(R1798),J1798*R1798," "))))))</f>
        <v xml:space="preserve"> </v>
      </c>
      <c r="AB1798" s="8" t="s">
        <v>4222</v>
      </c>
      <c r="AG1798" s="17" t="s">
        <v>6276</v>
      </c>
    </row>
    <row r="1799" spans="1:33" x14ac:dyDescent="0.35">
      <c r="A1799" t="s">
        <v>1560</v>
      </c>
      <c r="B1799" t="s">
        <v>3963</v>
      </c>
      <c r="C1799" t="s">
        <v>3964</v>
      </c>
      <c r="D1799" t="s">
        <v>3965</v>
      </c>
      <c r="E1799" t="s">
        <v>3966</v>
      </c>
      <c r="G1799" s="1">
        <v>-354.44569931801232</v>
      </c>
      <c r="H1799" s="1">
        <v>235.86959999999999</v>
      </c>
      <c r="I1799" s="2">
        <v>-83602.965319859824</v>
      </c>
      <c r="J1799" s="3">
        <v>-5.2939283607358759E-4</v>
      </c>
      <c r="K1799" s="4">
        <v>157922358.63999999</v>
      </c>
      <c r="L1799" s="5">
        <v>6850001</v>
      </c>
      <c r="M1799" s="6">
        <v>23.054355560000001</v>
      </c>
      <c r="N1799" s="7" t="str">
        <f>IF(ISNUMBER(_xll.BDP($C1799, "DELTA_MID")),_xll.BDP($C1799, "DELTA_MID")," ")</f>
        <v xml:space="preserve"> </v>
      </c>
      <c r="O1799" s="7" t="str">
        <f>IF(ISNUMBER(N1799),_xll.BDP($C1799, "OPT_UNDL_TICKER")," ")</f>
        <v xml:space="preserve"> </v>
      </c>
      <c r="P1799" s="8" t="str">
        <f>IF(ISNUMBER(N1799),_xll.BDP($C1799, "OPT_UNDL_PX")," ")</f>
        <v xml:space="preserve"> </v>
      </c>
      <c r="Q1799" s="7" t="str">
        <f t="shared" si="28"/>
        <v xml:space="preserve"> </v>
      </c>
      <c r="R1799" s="8" t="str">
        <f>IF(ISNUMBER(_xll.BDP($T1799&amp;" Index","DUR_ADJ_OAS_MID")),_xll.BDP($T1799&amp;" Index","DUR_ADJ_OAS_MID"),IF(ISNUMBER(_xll.BDP($T1799&amp;" Govt","DUR_ADJ_OAS_MID")),_xll.BDP($T1799&amp;" Govt","DUR_ADJ_OAS_MID")," "))</f>
        <v xml:space="preserve"> </v>
      </c>
      <c r="S1799" s="7" t="str">
        <f ca="1">IF(AND(A1798="SVOL",C1798="Cash"),                                     SUM(INDIRECT(ADDRESS(ROW()-(COUNTIF(A:A,"SVOL")),COLUMN())):INDIRECT(ADDRESS(ROW()-1,COLUMN()))),                                    IF(AND(A1799="TYA",C1799="Cash"), SUM(INDIRECT(ADDRESS(ROW()-(COUNTIF(A:A,"TYA")-1),COLUMN())):INDIRECT(ADDRESS(ROW()-1,COLUMN()))),                                    IF(AND(A1799="SVOL",ISNUMBER(FIND(" Govt",C1799))),"", IF(AND(A1799="SVOL",ISNUMBER(FIND(" Index",C1799))),J1799,                                    IF(ISNUMBER(N1799),Q1799*N1799,IF(ISNUMBER(R1799),J1799*R1799," "))))))</f>
        <v xml:space="preserve"> </v>
      </c>
      <c r="AB1799" s="8" t="s">
        <v>4222</v>
      </c>
      <c r="AG1799" s="17" t="s">
        <v>6276</v>
      </c>
    </row>
    <row r="1800" spans="1:33" x14ac:dyDescent="0.35">
      <c r="A1800" t="s">
        <v>1560</v>
      </c>
      <c r="B1800" t="s">
        <v>3967</v>
      </c>
      <c r="C1800" t="s">
        <v>3968</v>
      </c>
      <c r="D1800" t="s">
        <v>3969</v>
      </c>
      <c r="E1800" t="s">
        <v>3970</v>
      </c>
      <c r="G1800" s="1">
        <v>-1565.9474859959751</v>
      </c>
      <c r="H1800" s="1">
        <v>277.79858000000002</v>
      </c>
      <c r="I1800" s="2">
        <v>-435017.98796425172</v>
      </c>
      <c r="J1800" s="3">
        <v>-2.7546320338079498E-3</v>
      </c>
      <c r="K1800" s="4">
        <v>157922358.63999999</v>
      </c>
      <c r="L1800" s="5">
        <v>6850001</v>
      </c>
      <c r="M1800" s="6">
        <v>23.054355560000001</v>
      </c>
      <c r="N1800" s="7" t="str">
        <f>IF(ISNUMBER(_xll.BDP($C1800, "DELTA_MID")),_xll.BDP($C1800, "DELTA_MID")," ")</f>
        <v xml:space="preserve"> </v>
      </c>
      <c r="O1800" s="7" t="str">
        <f>IF(ISNUMBER(N1800),_xll.BDP($C1800, "OPT_UNDL_TICKER")," ")</f>
        <v xml:space="preserve"> </v>
      </c>
      <c r="P1800" s="8" t="str">
        <f>IF(ISNUMBER(N1800),_xll.BDP($C1800, "OPT_UNDL_PX")," ")</f>
        <v xml:space="preserve"> </v>
      </c>
      <c r="Q1800" s="7" t="str">
        <f t="shared" si="28"/>
        <v xml:space="preserve"> </v>
      </c>
      <c r="R1800" s="8" t="str">
        <f>IF(ISNUMBER(_xll.BDP($T1800&amp;" Index","DUR_ADJ_OAS_MID")),_xll.BDP($T1800&amp;" Index","DUR_ADJ_OAS_MID"),IF(ISNUMBER(_xll.BDP($T1800&amp;" Govt","DUR_ADJ_OAS_MID")),_xll.BDP($T1800&amp;" Govt","DUR_ADJ_OAS_MID")," "))</f>
        <v xml:space="preserve"> </v>
      </c>
      <c r="S1800" s="7" t="str">
        <f ca="1">IF(AND(A1799="SVOL",C1799="Cash"),                                     SUM(INDIRECT(ADDRESS(ROW()-(COUNTIF(A:A,"SVOL")),COLUMN())):INDIRECT(ADDRESS(ROW()-1,COLUMN()))),                                    IF(AND(A1800="TYA",C1800="Cash"), SUM(INDIRECT(ADDRESS(ROW()-(COUNTIF(A:A,"TYA")-1),COLUMN())):INDIRECT(ADDRESS(ROW()-1,COLUMN()))),                                    IF(AND(A1800="SVOL",ISNUMBER(FIND(" Govt",C1800))),"", IF(AND(A1800="SVOL",ISNUMBER(FIND(" Index",C1800))),J1800,                                    IF(ISNUMBER(N1800),Q1800*N1800,IF(ISNUMBER(R1800),J1800*R1800," "))))))</f>
        <v xml:space="preserve"> </v>
      </c>
      <c r="AB1800" s="8" t="s">
        <v>4222</v>
      </c>
      <c r="AG1800" s="17" t="s">
        <v>6276</v>
      </c>
    </row>
    <row r="1801" spans="1:33" x14ac:dyDescent="0.35">
      <c r="A1801" t="s">
        <v>1560</v>
      </c>
      <c r="B1801" t="s">
        <v>3971</v>
      </c>
      <c r="C1801" t="s">
        <v>3972</v>
      </c>
      <c r="D1801" t="s">
        <v>3973</v>
      </c>
      <c r="E1801" t="s">
        <v>3974</v>
      </c>
      <c r="G1801" s="1">
        <v>-1810.546950570387</v>
      </c>
      <c r="H1801" s="1">
        <v>92.563269999999989</v>
      </c>
      <c r="I1801" s="2">
        <v>-167590.14623332341</v>
      </c>
      <c r="J1801" s="3">
        <v>-1.061218611959577E-3</v>
      </c>
      <c r="K1801" s="4">
        <v>157922358.63999999</v>
      </c>
      <c r="L1801" s="5">
        <v>6850001</v>
      </c>
      <c r="M1801" s="6">
        <v>23.054355560000001</v>
      </c>
      <c r="N1801" s="7" t="str">
        <f>IF(ISNUMBER(_xll.BDP($C1801, "DELTA_MID")),_xll.BDP($C1801, "DELTA_MID")," ")</f>
        <v xml:space="preserve"> </v>
      </c>
      <c r="O1801" s="7" t="str">
        <f>IF(ISNUMBER(N1801),_xll.BDP($C1801, "OPT_UNDL_TICKER")," ")</f>
        <v xml:space="preserve"> </v>
      </c>
      <c r="P1801" s="8" t="str">
        <f>IF(ISNUMBER(N1801),_xll.BDP($C1801, "OPT_UNDL_PX")," ")</f>
        <v xml:space="preserve"> </v>
      </c>
      <c r="Q1801" s="7" t="str">
        <f t="shared" si="28"/>
        <v xml:space="preserve"> </v>
      </c>
      <c r="R1801" s="8" t="str">
        <f>IF(ISNUMBER(_xll.BDP($T1801&amp;" Index","DUR_ADJ_OAS_MID")),_xll.BDP($T1801&amp;" Index","DUR_ADJ_OAS_MID"),IF(ISNUMBER(_xll.BDP($T1801&amp;" Govt","DUR_ADJ_OAS_MID")),_xll.BDP($T1801&amp;" Govt","DUR_ADJ_OAS_MID")," "))</f>
        <v xml:space="preserve"> </v>
      </c>
      <c r="S1801" s="7" t="str">
        <f ca="1">IF(AND(A1800="SVOL",C1800="Cash"),                                     SUM(INDIRECT(ADDRESS(ROW()-(COUNTIF(A:A,"SVOL")),COLUMN())):INDIRECT(ADDRESS(ROW()-1,COLUMN()))),                                    IF(AND(A1801="TYA",C1801="Cash"), SUM(INDIRECT(ADDRESS(ROW()-(COUNTIF(A:A,"TYA")-1),COLUMN())):INDIRECT(ADDRESS(ROW()-1,COLUMN()))),                                    IF(AND(A1801="SVOL",ISNUMBER(FIND(" Govt",C1801))),"", IF(AND(A1801="SVOL",ISNUMBER(FIND(" Index",C1801))),J1801,                                    IF(ISNUMBER(N1801),Q1801*N1801,IF(ISNUMBER(R1801),J1801*R1801," "))))))</f>
        <v xml:space="preserve"> </v>
      </c>
      <c r="AB1801" s="8" t="s">
        <v>4222</v>
      </c>
      <c r="AG1801" s="17" t="s">
        <v>6276</v>
      </c>
    </row>
    <row r="1802" spans="1:33" x14ac:dyDescent="0.35">
      <c r="A1802" t="s">
        <v>1560</v>
      </c>
      <c r="B1802" t="s">
        <v>3975</v>
      </c>
      <c r="C1802" t="s">
        <v>3976</v>
      </c>
      <c r="D1802" t="s">
        <v>3977</v>
      </c>
      <c r="E1802" t="s">
        <v>3978</v>
      </c>
      <c r="F1802" t="s">
        <v>3979</v>
      </c>
      <c r="G1802" s="1">
        <v>-1063.9757388537089</v>
      </c>
      <c r="H1802" s="1">
        <v>66.84</v>
      </c>
      <c r="I1802" s="2">
        <v>-71116.13838498191</v>
      </c>
      <c r="J1802" s="3">
        <v>-4.5032343106715092E-4</v>
      </c>
      <c r="K1802" s="4">
        <v>157922358.63999999</v>
      </c>
      <c r="L1802" s="5">
        <v>6850001</v>
      </c>
      <c r="M1802" s="6">
        <v>23.054355560000001</v>
      </c>
      <c r="N1802" s="7" t="str">
        <f>IF(ISNUMBER(_xll.BDP($C1802, "DELTA_MID")),_xll.BDP($C1802, "DELTA_MID")," ")</f>
        <v xml:space="preserve"> </v>
      </c>
      <c r="O1802" s="7" t="str">
        <f>IF(ISNUMBER(N1802),_xll.BDP($C1802, "OPT_UNDL_TICKER")," ")</f>
        <v xml:space="preserve"> </v>
      </c>
      <c r="P1802" s="8" t="str">
        <f>IF(ISNUMBER(N1802),_xll.BDP($C1802, "OPT_UNDL_PX")," ")</f>
        <v xml:space="preserve"> </v>
      </c>
      <c r="Q1802" s="7" t="str">
        <f t="shared" si="28"/>
        <v xml:space="preserve"> </v>
      </c>
      <c r="R1802" s="8" t="str">
        <f>IF(ISNUMBER(_xll.BDP($T1802&amp;" Index","DUR_ADJ_OAS_MID")),_xll.BDP($T1802&amp;" Index","DUR_ADJ_OAS_MID"),IF(ISNUMBER(_xll.BDP($T1802&amp;" Govt","DUR_ADJ_OAS_MID")),_xll.BDP($T1802&amp;" Govt","DUR_ADJ_OAS_MID")," "))</f>
        <v xml:space="preserve"> </v>
      </c>
      <c r="S1802" s="7" t="str">
        <f ca="1">IF(AND(A1801="SVOL",C1801="Cash"),                                     SUM(INDIRECT(ADDRESS(ROW()-(COUNTIF(A:A,"SVOL")),COLUMN())):INDIRECT(ADDRESS(ROW()-1,COLUMN()))),                                    IF(AND(A1802="TYA",C1802="Cash"), SUM(INDIRECT(ADDRESS(ROW()-(COUNTIF(A:A,"TYA")-1),COLUMN())):INDIRECT(ADDRESS(ROW()-1,COLUMN()))),                                    IF(AND(A1802="SVOL",ISNUMBER(FIND(" Govt",C1802))),"", IF(AND(A1802="SVOL",ISNUMBER(FIND(" Index",C1802))),J1802,                                    IF(ISNUMBER(N1802),Q1802*N1802,IF(ISNUMBER(R1802),J1802*R1802," "))))))</f>
        <v xml:space="preserve"> </v>
      </c>
      <c r="AB1802" s="8" t="s">
        <v>4222</v>
      </c>
      <c r="AG1802" s="17" t="s">
        <v>6276</v>
      </c>
    </row>
    <row r="1803" spans="1:33" x14ac:dyDescent="0.35">
      <c r="A1803" t="s">
        <v>1560</v>
      </c>
      <c r="B1803" t="s">
        <v>3980</v>
      </c>
      <c r="C1803" t="s">
        <v>3981</v>
      </c>
      <c r="D1803" t="s">
        <v>3982</v>
      </c>
      <c r="E1803" t="s">
        <v>3983</v>
      </c>
      <c r="G1803" s="1">
        <v>-146993.42131392719</v>
      </c>
      <c r="H1803" s="1">
        <v>4.5956115000000004</v>
      </c>
      <c r="I1803" s="2">
        <v>-675524.65741462912</v>
      </c>
      <c r="J1803" s="3">
        <v>-4.2775745197331811E-3</v>
      </c>
      <c r="K1803" s="4">
        <v>157922358.63999999</v>
      </c>
      <c r="L1803" s="5">
        <v>6850001</v>
      </c>
      <c r="M1803" s="6">
        <v>23.054355560000001</v>
      </c>
      <c r="N1803" s="7" t="str">
        <f>IF(ISNUMBER(_xll.BDP($C1803, "DELTA_MID")),_xll.BDP($C1803, "DELTA_MID")," ")</f>
        <v xml:space="preserve"> </v>
      </c>
      <c r="O1803" s="7" t="str">
        <f>IF(ISNUMBER(N1803),_xll.BDP($C1803, "OPT_UNDL_TICKER")," ")</f>
        <v xml:space="preserve"> </v>
      </c>
      <c r="P1803" s="8" t="str">
        <f>IF(ISNUMBER(N1803),_xll.BDP($C1803, "OPT_UNDL_PX")," ")</f>
        <v xml:space="preserve"> </v>
      </c>
      <c r="Q1803" s="7" t="str">
        <f t="shared" si="28"/>
        <v xml:space="preserve"> </v>
      </c>
      <c r="R1803" s="8" t="str">
        <f>IF(ISNUMBER(_xll.BDP($T1803&amp;" Index","DUR_ADJ_OAS_MID")),_xll.BDP($T1803&amp;" Index","DUR_ADJ_OAS_MID"),IF(ISNUMBER(_xll.BDP($T1803&amp;" Govt","DUR_ADJ_OAS_MID")),_xll.BDP($T1803&amp;" Govt","DUR_ADJ_OAS_MID")," "))</f>
        <v xml:space="preserve"> </v>
      </c>
      <c r="S1803" s="7" t="str">
        <f ca="1">IF(AND(A1802="SVOL",C1802="Cash"),                                     SUM(INDIRECT(ADDRESS(ROW()-(COUNTIF(A:A,"SVOL")),COLUMN())):INDIRECT(ADDRESS(ROW()-1,COLUMN()))),                                    IF(AND(A1803="TYA",C1803="Cash"), SUM(INDIRECT(ADDRESS(ROW()-(COUNTIF(A:A,"TYA")-1),COLUMN())):INDIRECT(ADDRESS(ROW()-1,COLUMN()))),                                    IF(AND(A1803="SVOL",ISNUMBER(FIND(" Govt",C1803))),"", IF(AND(A1803="SVOL",ISNUMBER(FIND(" Index",C1803))),J1803,                                    IF(ISNUMBER(N1803),Q1803*N1803,IF(ISNUMBER(R1803),J1803*R1803," "))))))</f>
        <v xml:space="preserve"> </v>
      </c>
      <c r="AB1803" s="8" t="s">
        <v>4222</v>
      </c>
      <c r="AG1803" s="17" t="s">
        <v>6276</v>
      </c>
    </row>
    <row r="1804" spans="1:33" x14ac:dyDescent="0.35">
      <c r="A1804" t="s">
        <v>1560</v>
      </c>
      <c r="B1804" t="s">
        <v>3984</v>
      </c>
      <c r="C1804" t="s">
        <v>3985</v>
      </c>
      <c r="D1804" t="s">
        <v>3986</v>
      </c>
      <c r="E1804" t="s">
        <v>3987</v>
      </c>
      <c r="G1804" s="1">
        <v>-2034.0712654556201</v>
      </c>
      <c r="H1804" s="1">
        <v>301.56697500000001</v>
      </c>
      <c r="I1804" s="2">
        <v>-613408.71845787333</v>
      </c>
      <c r="J1804" s="3">
        <v>-3.8842423817655901E-3</v>
      </c>
      <c r="K1804" s="4">
        <v>157922358.63999999</v>
      </c>
      <c r="L1804" s="5">
        <v>6850001</v>
      </c>
      <c r="M1804" s="6">
        <v>23.054355560000001</v>
      </c>
      <c r="N1804" s="7" t="str">
        <f>IF(ISNUMBER(_xll.BDP($C1804, "DELTA_MID")),_xll.BDP($C1804, "DELTA_MID")," ")</f>
        <v xml:space="preserve"> </v>
      </c>
      <c r="O1804" s="7" t="str">
        <f>IF(ISNUMBER(N1804),_xll.BDP($C1804, "OPT_UNDL_TICKER")," ")</f>
        <v xml:space="preserve"> </v>
      </c>
      <c r="P1804" s="8" t="str">
        <f>IF(ISNUMBER(N1804),_xll.BDP($C1804, "OPT_UNDL_PX")," ")</f>
        <v xml:space="preserve"> </v>
      </c>
      <c r="Q1804" s="7" t="str">
        <f t="shared" si="28"/>
        <v xml:space="preserve"> </v>
      </c>
      <c r="R1804" s="8" t="str">
        <f>IF(ISNUMBER(_xll.BDP($T1804&amp;" Index","DUR_ADJ_OAS_MID")),_xll.BDP($T1804&amp;" Index","DUR_ADJ_OAS_MID"),IF(ISNUMBER(_xll.BDP($T1804&amp;" Govt","DUR_ADJ_OAS_MID")),_xll.BDP($T1804&amp;" Govt","DUR_ADJ_OAS_MID")," "))</f>
        <v xml:space="preserve"> </v>
      </c>
      <c r="S1804" s="7" t="str">
        <f ca="1">IF(AND(A1803="SVOL",C1803="Cash"),                                     SUM(INDIRECT(ADDRESS(ROW()-(COUNTIF(A:A,"SVOL")),COLUMN())):INDIRECT(ADDRESS(ROW()-1,COLUMN()))),                                    IF(AND(A1804="TYA",C1804="Cash"), SUM(INDIRECT(ADDRESS(ROW()-(COUNTIF(A:A,"TYA")-1),COLUMN())):INDIRECT(ADDRESS(ROW()-1,COLUMN()))),                                    IF(AND(A1804="SVOL",ISNUMBER(FIND(" Govt",C1804))),"", IF(AND(A1804="SVOL",ISNUMBER(FIND(" Index",C1804))),J1804,                                    IF(ISNUMBER(N1804),Q1804*N1804,IF(ISNUMBER(R1804),J1804*R1804," "))))))</f>
        <v xml:space="preserve"> </v>
      </c>
      <c r="AB1804" s="8" t="s">
        <v>4222</v>
      </c>
      <c r="AG1804" s="17" t="s">
        <v>6276</v>
      </c>
    </row>
    <row r="1805" spans="1:33" x14ac:dyDescent="0.35">
      <c r="A1805" t="s">
        <v>1560</v>
      </c>
      <c r="B1805" t="s">
        <v>3988</v>
      </c>
      <c r="C1805" t="s">
        <v>3989</v>
      </c>
      <c r="D1805" t="s">
        <v>3990</v>
      </c>
      <c r="E1805" t="s">
        <v>3991</v>
      </c>
      <c r="G1805" s="1">
        <v>-880.04715974814576</v>
      </c>
      <c r="H1805" s="1">
        <v>205.04</v>
      </c>
      <c r="I1805" s="2">
        <v>-180444.86963475979</v>
      </c>
      <c r="J1805" s="3">
        <v>-1.1426176203845979E-3</v>
      </c>
      <c r="K1805" s="4">
        <v>157922358.63999999</v>
      </c>
      <c r="L1805" s="5">
        <v>6850001</v>
      </c>
      <c r="M1805" s="6">
        <v>23.054355560000001</v>
      </c>
      <c r="N1805" s="7" t="str">
        <f>IF(ISNUMBER(_xll.BDP($C1805, "DELTA_MID")),_xll.BDP($C1805, "DELTA_MID")," ")</f>
        <v xml:space="preserve"> </v>
      </c>
      <c r="O1805" s="7" t="str">
        <f>IF(ISNUMBER(N1805),_xll.BDP($C1805, "OPT_UNDL_TICKER")," ")</f>
        <v xml:space="preserve"> </v>
      </c>
      <c r="P1805" s="8" t="str">
        <f>IF(ISNUMBER(N1805),_xll.BDP($C1805, "OPT_UNDL_PX")," ")</f>
        <v xml:space="preserve"> </v>
      </c>
      <c r="Q1805" s="7" t="str">
        <f t="shared" si="28"/>
        <v xml:space="preserve"> </v>
      </c>
      <c r="R1805" s="8" t="str">
        <f>IF(ISNUMBER(_xll.BDP($T1805&amp;" Index","DUR_ADJ_OAS_MID")),_xll.BDP($T1805&amp;" Index","DUR_ADJ_OAS_MID"),IF(ISNUMBER(_xll.BDP($T1805&amp;" Govt","DUR_ADJ_OAS_MID")),_xll.BDP($T1805&amp;" Govt","DUR_ADJ_OAS_MID")," "))</f>
        <v xml:space="preserve"> </v>
      </c>
      <c r="S1805" s="7" t="str">
        <f ca="1">IF(AND(A1804="SVOL",C1804="Cash"),                                     SUM(INDIRECT(ADDRESS(ROW()-(COUNTIF(A:A,"SVOL")),COLUMN())):INDIRECT(ADDRESS(ROW()-1,COLUMN()))),                                    IF(AND(A1805="TYA",C1805="Cash"), SUM(INDIRECT(ADDRESS(ROW()-(COUNTIF(A:A,"TYA")-1),COLUMN())):INDIRECT(ADDRESS(ROW()-1,COLUMN()))),                                    IF(AND(A1805="SVOL",ISNUMBER(FIND(" Govt",C1805))),"", IF(AND(A1805="SVOL",ISNUMBER(FIND(" Index",C1805))),J1805,                                    IF(ISNUMBER(N1805),Q1805*N1805,IF(ISNUMBER(R1805),J1805*R1805," "))))))</f>
        <v xml:space="preserve"> </v>
      </c>
      <c r="AB1805" s="8" t="s">
        <v>4222</v>
      </c>
      <c r="AG1805" s="17" t="s">
        <v>6276</v>
      </c>
    </row>
    <row r="1806" spans="1:33" x14ac:dyDescent="0.35">
      <c r="A1806" t="s">
        <v>1560</v>
      </c>
      <c r="B1806" t="s">
        <v>3992</v>
      </c>
      <c r="C1806" t="s">
        <v>3993</v>
      </c>
      <c r="D1806" t="s">
        <v>3994</v>
      </c>
      <c r="E1806" t="s">
        <v>3995</v>
      </c>
      <c r="G1806" s="1">
        <v>-2416.6171643592038</v>
      </c>
      <c r="H1806" s="1">
        <v>133.78710000000001</v>
      </c>
      <c r="I1806" s="2">
        <v>-323312.20222984132</v>
      </c>
      <c r="J1806" s="3">
        <v>-2.047285799263322E-3</v>
      </c>
      <c r="K1806" s="4">
        <v>157922358.63999999</v>
      </c>
      <c r="L1806" s="5">
        <v>6850001</v>
      </c>
      <c r="M1806" s="6">
        <v>23.054355560000001</v>
      </c>
      <c r="N1806" s="7" t="str">
        <f>IF(ISNUMBER(_xll.BDP($C1806, "DELTA_MID")),_xll.BDP($C1806, "DELTA_MID")," ")</f>
        <v xml:space="preserve"> </v>
      </c>
      <c r="O1806" s="7" t="str">
        <f>IF(ISNUMBER(N1806),_xll.BDP($C1806, "OPT_UNDL_TICKER")," ")</f>
        <v xml:space="preserve"> </v>
      </c>
      <c r="P1806" s="8" t="str">
        <f>IF(ISNUMBER(N1806),_xll.BDP($C1806, "OPT_UNDL_PX")," ")</f>
        <v xml:space="preserve"> </v>
      </c>
      <c r="Q1806" s="7" t="str">
        <f t="shared" si="28"/>
        <v xml:space="preserve"> </v>
      </c>
      <c r="R1806" s="8" t="str">
        <f>IF(ISNUMBER(_xll.BDP($T1806&amp;" Index","DUR_ADJ_OAS_MID")),_xll.BDP($T1806&amp;" Index","DUR_ADJ_OAS_MID"),IF(ISNUMBER(_xll.BDP($T1806&amp;" Govt","DUR_ADJ_OAS_MID")),_xll.BDP($T1806&amp;" Govt","DUR_ADJ_OAS_MID")," "))</f>
        <v xml:space="preserve"> </v>
      </c>
      <c r="S1806" s="7" t="str">
        <f ca="1">IF(AND(A1805="SVOL",C1805="Cash"),                                     SUM(INDIRECT(ADDRESS(ROW()-(COUNTIF(A:A,"SVOL")),COLUMN())):INDIRECT(ADDRESS(ROW()-1,COLUMN()))),                                    IF(AND(A1806="TYA",C1806="Cash"), SUM(INDIRECT(ADDRESS(ROW()-(COUNTIF(A:A,"TYA")-1),COLUMN())):INDIRECT(ADDRESS(ROW()-1,COLUMN()))),                                    IF(AND(A1806="SVOL",ISNUMBER(FIND(" Govt",C1806))),"", IF(AND(A1806="SVOL",ISNUMBER(FIND(" Index",C1806))),J1806,                                    IF(ISNUMBER(N1806),Q1806*N1806,IF(ISNUMBER(R1806),J1806*R1806," "))))))</f>
        <v xml:space="preserve"> </v>
      </c>
      <c r="AB1806" s="8" t="s">
        <v>4222</v>
      </c>
      <c r="AG1806" s="17" t="s">
        <v>6276</v>
      </c>
    </row>
    <row r="1807" spans="1:33" x14ac:dyDescent="0.35">
      <c r="A1807" t="s">
        <v>1560</v>
      </c>
      <c r="B1807" t="s">
        <v>3996</v>
      </c>
      <c r="C1807" t="s">
        <v>3997</v>
      </c>
      <c r="D1807" t="s">
        <v>3998</v>
      </c>
      <c r="E1807" t="s">
        <v>3999</v>
      </c>
      <c r="G1807" s="1">
        <v>-30259.44446736349</v>
      </c>
      <c r="H1807" s="1">
        <v>4.8934600000000001</v>
      </c>
      <c r="I1807" s="2">
        <v>-148073.38112326461</v>
      </c>
      <c r="J1807" s="3">
        <v>-9.3763405257144634E-4</v>
      </c>
      <c r="K1807" s="4">
        <v>157922358.63999999</v>
      </c>
      <c r="L1807" s="5">
        <v>6850001</v>
      </c>
      <c r="M1807" s="6">
        <v>23.054355560000001</v>
      </c>
      <c r="N1807" s="7" t="str">
        <f>IF(ISNUMBER(_xll.BDP($C1807, "DELTA_MID")),_xll.BDP($C1807, "DELTA_MID")," ")</f>
        <v xml:space="preserve"> </v>
      </c>
      <c r="O1807" s="7" t="str">
        <f>IF(ISNUMBER(N1807),_xll.BDP($C1807, "OPT_UNDL_TICKER")," ")</f>
        <v xml:space="preserve"> </v>
      </c>
      <c r="P1807" s="8" t="str">
        <f>IF(ISNUMBER(N1807),_xll.BDP($C1807, "OPT_UNDL_PX")," ")</f>
        <v xml:space="preserve"> </v>
      </c>
      <c r="Q1807" s="7" t="str">
        <f t="shared" si="28"/>
        <v xml:space="preserve"> </v>
      </c>
      <c r="R1807" s="8" t="str">
        <f>IF(ISNUMBER(_xll.BDP($T1807&amp;" Index","DUR_ADJ_OAS_MID")),_xll.BDP($T1807&amp;" Index","DUR_ADJ_OAS_MID"),IF(ISNUMBER(_xll.BDP($T1807&amp;" Govt","DUR_ADJ_OAS_MID")),_xll.BDP($T1807&amp;" Govt","DUR_ADJ_OAS_MID")," "))</f>
        <v xml:space="preserve"> </v>
      </c>
      <c r="S1807" s="7" t="str">
        <f ca="1">IF(AND(A1806="SVOL",C1806="Cash"),                                     SUM(INDIRECT(ADDRESS(ROW()-(COUNTIF(A:A,"SVOL")),COLUMN())):INDIRECT(ADDRESS(ROW()-1,COLUMN()))),                                    IF(AND(A1807="TYA",C1807="Cash"), SUM(INDIRECT(ADDRESS(ROW()-(COUNTIF(A:A,"TYA")-1),COLUMN())):INDIRECT(ADDRESS(ROW()-1,COLUMN()))),                                    IF(AND(A1807="SVOL",ISNUMBER(FIND(" Govt",C1807))),"", IF(AND(A1807="SVOL",ISNUMBER(FIND(" Index",C1807))),J1807,                                    IF(ISNUMBER(N1807),Q1807*N1807,IF(ISNUMBER(R1807),J1807*R1807," "))))))</f>
        <v xml:space="preserve"> </v>
      </c>
      <c r="AB1807" s="8" t="s">
        <v>4222</v>
      </c>
      <c r="AG1807" s="17" t="s">
        <v>6276</v>
      </c>
    </row>
    <row r="1808" spans="1:33" x14ac:dyDescent="0.35">
      <c r="A1808" t="s">
        <v>1560</v>
      </c>
      <c r="B1808" t="s">
        <v>4000</v>
      </c>
      <c r="C1808" t="s">
        <v>4001</v>
      </c>
      <c r="D1808" t="s">
        <v>4002</v>
      </c>
      <c r="E1808" t="s">
        <v>4003</v>
      </c>
      <c r="G1808" s="1">
        <v>-41711.553080283491</v>
      </c>
      <c r="H1808" s="1">
        <v>10.539759999999999</v>
      </c>
      <c r="I1808" s="2">
        <v>-439629.75869344868</v>
      </c>
      <c r="J1808" s="3">
        <v>-2.7838348064166719E-3</v>
      </c>
      <c r="K1808" s="4">
        <v>157922358.63999999</v>
      </c>
      <c r="L1808" s="5">
        <v>6850001</v>
      </c>
      <c r="M1808" s="6">
        <v>23.054355560000001</v>
      </c>
      <c r="N1808" s="7" t="str">
        <f>IF(ISNUMBER(_xll.BDP($C1808, "DELTA_MID")),_xll.BDP($C1808, "DELTA_MID")," ")</f>
        <v xml:space="preserve"> </v>
      </c>
      <c r="O1808" s="7" t="str">
        <f>IF(ISNUMBER(N1808),_xll.BDP($C1808, "OPT_UNDL_TICKER")," ")</f>
        <v xml:space="preserve"> </v>
      </c>
      <c r="P1808" s="8" t="str">
        <f>IF(ISNUMBER(N1808),_xll.BDP($C1808, "OPT_UNDL_PX")," ")</f>
        <v xml:space="preserve"> </v>
      </c>
      <c r="Q1808" s="7" t="str">
        <f t="shared" si="28"/>
        <v xml:space="preserve"> </v>
      </c>
      <c r="R1808" s="8" t="str">
        <f>IF(ISNUMBER(_xll.BDP($T1808&amp;" Index","DUR_ADJ_OAS_MID")),_xll.BDP($T1808&amp;" Index","DUR_ADJ_OAS_MID"),IF(ISNUMBER(_xll.BDP($T1808&amp;" Govt","DUR_ADJ_OAS_MID")),_xll.BDP($T1808&amp;" Govt","DUR_ADJ_OAS_MID")," "))</f>
        <v xml:space="preserve"> </v>
      </c>
      <c r="S1808" s="7" t="str">
        <f ca="1">IF(AND(A1807="SVOL",C1807="Cash"),                                     SUM(INDIRECT(ADDRESS(ROW()-(COUNTIF(A:A,"SVOL")),COLUMN())):INDIRECT(ADDRESS(ROW()-1,COLUMN()))),                                    IF(AND(A1808="TYA",C1808="Cash"), SUM(INDIRECT(ADDRESS(ROW()-(COUNTIF(A:A,"TYA")-1),COLUMN())):INDIRECT(ADDRESS(ROW()-1,COLUMN()))),                                    IF(AND(A1808="SVOL",ISNUMBER(FIND(" Govt",C1808))),"", IF(AND(A1808="SVOL",ISNUMBER(FIND(" Index",C1808))),J1808,                                    IF(ISNUMBER(N1808),Q1808*N1808,IF(ISNUMBER(R1808),J1808*R1808," "))))))</f>
        <v xml:space="preserve"> </v>
      </c>
      <c r="AB1808" s="8" t="s">
        <v>4222</v>
      </c>
      <c r="AG1808" s="17" t="s">
        <v>6276</v>
      </c>
    </row>
    <row r="1809" spans="1:33" x14ac:dyDescent="0.35">
      <c r="A1809" t="s">
        <v>1560</v>
      </c>
      <c r="B1809" t="s">
        <v>4004</v>
      </c>
      <c r="C1809" t="s">
        <v>4005</v>
      </c>
      <c r="D1809" t="s">
        <v>4006</v>
      </c>
      <c r="E1809" t="s">
        <v>4007</v>
      </c>
      <c r="G1809" s="1">
        <v>-14331.740429541471</v>
      </c>
      <c r="H1809" s="1">
        <v>31.202518000000001</v>
      </c>
      <c r="I1809" s="2">
        <v>-447186.38872409542</v>
      </c>
      <c r="J1809" s="3">
        <v>-2.8316850924415462E-3</v>
      </c>
      <c r="K1809" s="4">
        <v>157922358.63999999</v>
      </c>
      <c r="L1809" s="5">
        <v>6850001</v>
      </c>
      <c r="M1809" s="6">
        <v>23.054355560000001</v>
      </c>
      <c r="N1809" s="7" t="str">
        <f>IF(ISNUMBER(_xll.BDP($C1809, "DELTA_MID")),_xll.BDP($C1809, "DELTA_MID")," ")</f>
        <v xml:space="preserve"> </v>
      </c>
      <c r="O1809" s="7" t="str">
        <f>IF(ISNUMBER(N1809),_xll.BDP($C1809, "OPT_UNDL_TICKER")," ")</f>
        <v xml:space="preserve"> </v>
      </c>
      <c r="P1809" s="8" t="str">
        <f>IF(ISNUMBER(N1809),_xll.BDP($C1809, "OPT_UNDL_PX")," ")</f>
        <v xml:space="preserve"> </v>
      </c>
      <c r="Q1809" s="7" t="str">
        <f t="shared" si="28"/>
        <v xml:space="preserve"> </v>
      </c>
      <c r="R1809" s="8" t="str">
        <f>IF(ISNUMBER(_xll.BDP($T1809&amp;" Index","DUR_ADJ_OAS_MID")),_xll.BDP($T1809&amp;" Index","DUR_ADJ_OAS_MID"),IF(ISNUMBER(_xll.BDP($T1809&amp;" Govt","DUR_ADJ_OAS_MID")),_xll.BDP($T1809&amp;" Govt","DUR_ADJ_OAS_MID")," "))</f>
        <v xml:space="preserve"> </v>
      </c>
      <c r="S1809" s="7" t="str">
        <f ca="1">IF(AND(A1808="SVOL",C1808="Cash"),                                     SUM(INDIRECT(ADDRESS(ROW()-(COUNTIF(A:A,"SVOL")),COLUMN())):INDIRECT(ADDRESS(ROW()-1,COLUMN()))),                                    IF(AND(A1809="TYA",C1809="Cash"), SUM(INDIRECT(ADDRESS(ROW()-(COUNTIF(A:A,"TYA")-1),COLUMN())):INDIRECT(ADDRESS(ROW()-1,COLUMN()))),                                    IF(AND(A1809="SVOL",ISNUMBER(FIND(" Govt",C1809))),"", IF(AND(A1809="SVOL",ISNUMBER(FIND(" Index",C1809))),J1809,                                    IF(ISNUMBER(N1809),Q1809*N1809,IF(ISNUMBER(R1809),J1809*R1809," "))))))</f>
        <v xml:space="preserve"> </v>
      </c>
      <c r="AB1809" s="8" t="s">
        <v>4222</v>
      </c>
      <c r="AG1809" s="17" t="s">
        <v>6276</v>
      </c>
    </row>
    <row r="1810" spans="1:33" x14ac:dyDescent="0.35">
      <c r="A1810" t="s">
        <v>1560</v>
      </c>
      <c r="B1810" t="s">
        <v>4008</v>
      </c>
      <c r="C1810" t="s">
        <v>4009</v>
      </c>
      <c r="D1810" t="s">
        <v>4010</v>
      </c>
      <c r="E1810" t="s">
        <v>4011</v>
      </c>
      <c r="F1810" t="s">
        <v>4012</v>
      </c>
      <c r="G1810" s="1">
        <v>-1259.3998541533699</v>
      </c>
      <c r="H1810" s="1">
        <v>1249.32</v>
      </c>
      <c r="I1810" s="2">
        <v>-1573393.425790888</v>
      </c>
      <c r="J1810" s="3">
        <v>-9.9630821078198154E-3</v>
      </c>
      <c r="K1810" s="4">
        <v>157922358.63999999</v>
      </c>
      <c r="L1810" s="5">
        <v>6850001</v>
      </c>
      <c r="M1810" s="6">
        <v>23.054355560000001</v>
      </c>
      <c r="N1810" s="7" t="str">
        <f>IF(ISNUMBER(_xll.BDP($C1810, "DELTA_MID")),_xll.BDP($C1810, "DELTA_MID")," ")</f>
        <v xml:space="preserve"> </v>
      </c>
      <c r="O1810" s="7" t="str">
        <f>IF(ISNUMBER(N1810),_xll.BDP($C1810, "OPT_UNDL_TICKER")," ")</f>
        <v xml:space="preserve"> </v>
      </c>
      <c r="P1810" s="8" t="str">
        <f>IF(ISNUMBER(N1810),_xll.BDP($C1810, "OPT_UNDL_PX")," ")</f>
        <v xml:space="preserve"> </v>
      </c>
      <c r="Q1810" s="7" t="str">
        <f t="shared" si="28"/>
        <v xml:space="preserve"> </v>
      </c>
      <c r="R1810" s="8" t="str">
        <f>IF(ISNUMBER(_xll.BDP($T1810&amp;" Index","DUR_ADJ_OAS_MID")),_xll.BDP($T1810&amp;" Index","DUR_ADJ_OAS_MID"),IF(ISNUMBER(_xll.BDP($T1810&amp;" Govt","DUR_ADJ_OAS_MID")),_xll.BDP($T1810&amp;" Govt","DUR_ADJ_OAS_MID")," "))</f>
        <v xml:space="preserve"> </v>
      </c>
      <c r="S1810" s="7" t="str">
        <f ca="1">IF(AND(A1809="SVOL",C1809="Cash"),                                     SUM(INDIRECT(ADDRESS(ROW()-(COUNTIF(A:A,"SVOL")),COLUMN())):INDIRECT(ADDRESS(ROW()-1,COLUMN()))),                                    IF(AND(A1810="TYA",C1810="Cash"), SUM(INDIRECT(ADDRESS(ROW()-(COUNTIF(A:A,"TYA")-1),COLUMN())):INDIRECT(ADDRESS(ROW()-1,COLUMN()))),                                    IF(AND(A1810="SVOL",ISNUMBER(FIND(" Govt",C1810))),"", IF(AND(A1810="SVOL",ISNUMBER(FIND(" Index",C1810))),J1810,                                    IF(ISNUMBER(N1810),Q1810*N1810,IF(ISNUMBER(R1810),J1810*R1810," "))))))</f>
        <v xml:space="preserve"> </v>
      </c>
      <c r="AB1810" s="8" t="s">
        <v>4222</v>
      </c>
      <c r="AG1810" s="17" t="s">
        <v>6276</v>
      </c>
    </row>
    <row r="1811" spans="1:33" x14ac:dyDescent="0.35">
      <c r="A1811" t="s">
        <v>1560</v>
      </c>
      <c r="B1811" t="s">
        <v>4013</v>
      </c>
      <c r="C1811" t="s">
        <v>4014</v>
      </c>
      <c r="D1811" t="s">
        <v>4015</v>
      </c>
      <c r="E1811" t="s">
        <v>4016</v>
      </c>
      <c r="F1811" t="s">
        <v>4017</v>
      </c>
      <c r="G1811" s="1">
        <v>-31039.863646762791</v>
      </c>
      <c r="H1811" s="1">
        <v>48.378239999999998</v>
      </c>
      <c r="I1811" s="2">
        <v>-1501653.9730703661</v>
      </c>
      <c r="J1811" s="3">
        <v>-9.508811709768963E-3</v>
      </c>
      <c r="K1811" s="4">
        <v>157922358.63999999</v>
      </c>
      <c r="L1811" s="5">
        <v>6850001</v>
      </c>
      <c r="M1811" s="6">
        <v>23.054355560000001</v>
      </c>
      <c r="N1811" s="7" t="str">
        <f>IF(ISNUMBER(_xll.BDP($C1811, "DELTA_MID")),_xll.BDP($C1811, "DELTA_MID")," ")</f>
        <v xml:space="preserve"> </v>
      </c>
      <c r="O1811" s="7" t="str">
        <f>IF(ISNUMBER(N1811),_xll.BDP($C1811, "OPT_UNDL_TICKER")," ")</f>
        <v xml:space="preserve"> </v>
      </c>
      <c r="P1811" s="8" t="str">
        <f>IF(ISNUMBER(N1811),_xll.BDP($C1811, "OPT_UNDL_PX")," ")</f>
        <v xml:space="preserve"> </v>
      </c>
      <c r="Q1811" s="7" t="str">
        <f t="shared" si="28"/>
        <v xml:space="preserve"> </v>
      </c>
      <c r="R1811" s="8" t="str">
        <f>IF(ISNUMBER(_xll.BDP($T1811&amp;" Index","DUR_ADJ_OAS_MID")),_xll.BDP($T1811&amp;" Index","DUR_ADJ_OAS_MID"),IF(ISNUMBER(_xll.BDP($T1811&amp;" Govt","DUR_ADJ_OAS_MID")),_xll.BDP($T1811&amp;" Govt","DUR_ADJ_OAS_MID")," "))</f>
        <v xml:space="preserve"> </v>
      </c>
      <c r="S1811" s="7" t="str">
        <f ca="1">IF(AND(A1810="SVOL",C1810="Cash"),                                     SUM(INDIRECT(ADDRESS(ROW()-(COUNTIF(A:A,"SVOL")),COLUMN())):INDIRECT(ADDRESS(ROW()-1,COLUMN()))),                                    IF(AND(A1811="TYA",C1811="Cash"), SUM(INDIRECT(ADDRESS(ROW()-(COUNTIF(A:A,"TYA")-1),COLUMN())):INDIRECT(ADDRESS(ROW()-1,COLUMN()))),                                    IF(AND(A1811="SVOL",ISNUMBER(FIND(" Govt",C1811))),"", IF(AND(A1811="SVOL",ISNUMBER(FIND(" Index",C1811))),J1811,                                    IF(ISNUMBER(N1811),Q1811*N1811,IF(ISNUMBER(R1811),J1811*R1811," "))))))</f>
        <v xml:space="preserve"> </v>
      </c>
      <c r="AB1811" s="8" t="s">
        <v>4222</v>
      </c>
      <c r="AG1811" s="17" t="s">
        <v>6276</v>
      </c>
    </row>
    <row r="1812" spans="1:33" x14ac:dyDescent="0.35">
      <c r="A1812" t="s">
        <v>1560</v>
      </c>
      <c r="B1812" t="s">
        <v>4018</v>
      </c>
      <c r="C1812" t="s">
        <v>4019</v>
      </c>
      <c r="D1812" t="s">
        <v>4020</v>
      </c>
      <c r="E1812" t="s">
        <v>4021</v>
      </c>
      <c r="F1812" t="s">
        <v>4022</v>
      </c>
      <c r="G1812" s="1">
        <v>-101049.5949915168</v>
      </c>
      <c r="H1812" s="1">
        <v>4.4930595000000002</v>
      </c>
      <c r="I1812" s="2">
        <v>-454021.8427477869</v>
      </c>
      <c r="J1812" s="3">
        <v>-2.8749687293030848E-3</v>
      </c>
      <c r="K1812" s="4">
        <v>157922358.63999999</v>
      </c>
      <c r="L1812" s="5">
        <v>6850001</v>
      </c>
      <c r="M1812" s="6">
        <v>23.054355560000001</v>
      </c>
      <c r="N1812" s="7" t="str">
        <f>IF(ISNUMBER(_xll.BDP($C1812, "DELTA_MID")),_xll.BDP($C1812, "DELTA_MID")," ")</f>
        <v xml:space="preserve"> </v>
      </c>
      <c r="O1812" s="7" t="str">
        <f>IF(ISNUMBER(N1812),_xll.BDP($C1812, "OPT_UNDL_TICKER")," ")</f>
        <v xml:space="preserve"> </v>
      </c>
      <c r="P1812" s="8" t="str">
        <f>IF(ISNUMBER(N1812),_xll.BDP($C1812, "OPT_UNDL_PX")," ")</f>
        <v xml:space="preserve"> </v>
      </c>
      <c r="Q1812" s="7" t="str">
        <f t="shared" si="28"/>
        <v xml:space="preserve"> </v>
      </c>
      <c r="R1812" s="8" t="str">
        <f>IF(ISNUMBER(_xll.BDP($T1812&amp;" Index","DUR_ADJ_OAS_MID")),_xll.BDP($T1812&amp;" Index","DUR_ADJ_OAS_MID"),IF(ISNUMBER(_xll.BDP($T1812&amp;" Govt","DUR_ADJ_OAS_MID")),_xll.BDP($T1812&amp;" Govt","DUR_ADJ_OAS_MID")," "))</f>
        <v xml:space="preserve"> </v>
      </c>
      <c r="S1812" s="7" t="str">
        <f ca="1">IF(AND(A1811="SVOL",C1811="Cash"),                                     SUM(INDIRECT(ADDRESS(ROW()-(COUNTIF(A:A,"SVOL")),COLUMN())):INDIRECT(ADDRESS(ROW()-1,COLUMN()))),                                    IF(AND(A1812="TYA",C1812="Cash"), SUM(INDIRECT(ADDRESS(ROW()-(COUNTIF(A:A,"TYA")-1),COLUMN())):INDIRECT(ADDRESS(ROW()-1,COLUMN()))),                                    IF(AND(A1812="SVOL",ISNUMBER(FIND(" Govt",C1812))),"", IF(AND(A1812="SVOL",ISNUMBER(FIND(" Index",C1812))),J1812,                                    IF(ISNUMBER(N1812),Q1812*N1812,IF(ISNUMBER(R1812),J1812*R1812," "))))))</f>
        <v xml:space="preserve"> </v>
      </c>
      <c r="AB1812" s="8" t="s">
        <v>4222</v>
      </c>
      <c r="AG1812" s="17" t="s">
        <v>6276</v>
      </c>
    </row>
    <row r="1813" spans="1:33" x14ac:dyDescent="0.35">
      <c r="A1813" t="s">
        <v>1560</v>
      </c>
      <c r="B1813" t="s">
        <v>4023</v>
      </c>
      <c r="C1813" t="s">
        <v>4024</v>
      </c>
      <c r="D1813" t="s">
        <v>4025</v>
      </c>
      <c r="E1813" t="s">
        <v>4026</v>
      </c>
      <c r="G1813" s="1">
        <v>-1437.5806651618841</v>
      </c>
      <c r="H1813" s="1">
        <v>62.542749999999991</v>
      </c>
      <c r="I1813" s="2">
        <v>-89910.248146053418</v>
      </c>
      <c r="J1813" s="3">
        <v>-5.693319737644809E-4</v>
      </c>
      <c r="K1813" s="4">
        <v>157922358.63999999</v>
      </c>
      <c r="L1813" s="5">
        <v>6850001</v>
      </c>
      <c r="M1813" s="6">
        <v>23.054355560000001</v>
      </c>
      <c r="N1813" s="7" t="str">
        <f>IF(ISNUMBER(_xll.BDP($C1813, "DELTA_MID")),_xll.BDP($C1813, "DELTA_MID")," ")</f>
        <v xml:space="preserve"> </v>
      </c>
      <c r="O1813" s="7" t="str">
        <f>IF(ISNUMBER(N1813),_xll.BDP($C1813, "OPT_UNDL_TICKER")," ")</f>
        <v xml:space="preserve"> </v>
      </c>
      <c r="P1813" s="8" t="str">
        <f>IF(ISNUMBER(N1813),_xll.BDP($C1813, "OPT_UNDL_PX")," ")</f>
        <v xml:space="preserve"> </v>
      </c>
      <c r="Q1813" s="7" t="str">
        <f t="shared" si="28"/>
        <v xml:space="preserve"> </v>
      </c>
      <c r="R1813" s="8" t="str">
        <f>IF(ISNUMBER(_xll.BDP($T1813&amp;" Index","DUR_ADJ_OAS_MID")),_xll.BDP($T1813&amp;" Index","DUR_ADJ_OAS_MID"),IF(ISNUMBER(_xll.BDP($T1813&amp;" Govt","DUR_ADJ_OAS_MID")),_xll.BDP($T1813&amp;" Govt","DUR_ADJ_OAS_MID")," "))</f>
        <v xml:space="preserve"> </v>
      </c>
      <c r="S1813" s="7" t="str">
        <f ca="1">IF(AND(A1812="SVOL",C1812="Cash"),                                     SUM(INDIRECT(ADDRESS(ROW()-(COUNTIF(A:A,"SVOL")),COLUMN())):INDIRECT(ADDRESS(ROW()-1,COLUMN()))),                                    IF(AND(A1813="TYA",C1813="Cash"), SUM(INDIRECT(ADDRESS(ROW()-(COUNTIF(A:A,"TYA")-1),COLUMN())):INDIRECT(ADDRESS(ROW()-1,COLUMN()))),                                    IF(AND(A1813="SVOL",ISNUMBER(FIND(" Govt",C1813))),"", IF(AND(A1813="SVOL",ISNUMBER(FIND(" Index",C1813))),J1813,                                    IF(ISNUMBER(N1813),Q1813*N1813,IF(ISNUMBER(R1813),J1813*R1813," "))))))</f>
        <v xml:space="preserve"> </v>
      </c>
      <c r="AB1813" s="8" t="s">
        <v>4222</v>
      </c>
      <c r="AG1813" s="17" t="s">
        <v>6276</v>
      </c>
    </row>
    <row r="1814" spans="1:33" x14ac:dyDescent="0.35">
      <c r="A1814" t="s">
        <v>1560</v>
      </c>
      <c r="B1814" t="s">
        <v>4027</v>
      </c>
      <c r="C1814" t="s">
        <v>4028</v>
      </c>
      <c r="D1814" t="s">
        <v>4029</v>
      </c>
      <c r="E1814" t="s">
        <v>4030</v>
      </c>
      <c r="F1814" t="s">
        <v>4031</v>
      </c>
      <c r="G1814" s="1">
        <v>-1376.271138793363</v>
      </c>
      <c r="H1814" s="1">
        <v>211.54</v>
      </c>
      <c r="I1814" s="2">
        <v>-291136.39670034801</v>
      </c>
      <c r="J1814" s="3">
        <v>-1.843541340235571E-3</v>
      </c>
      <c r="K1814" s="4">
        <v>157922358.63999999</v>
      </c>
      <c r="L1814" s="5">
        <v>6850001</v>
      </c>
      <c r="M1814" s="6">
        <v>23.054355560000001</v>
      </c>
      <c r="N1814" s="7" t="str">
        <f>IF(ISNUMBER(_xll.BDP($C1814, "DELTA_MID")),_xll.BDP($C1814, "DELTA_MID")," ")</f>
        <v xml:space="preserve"> </v>
      </c>
      <c r="O1814" s="7" t="str">
        <f>IF(ISNUMBER(N1814),_xll.BDP($C1814, "OPT_UNDL_TICKER")," ")</f>
        <v xml:space="preserve"> </v>
      </c>
      <c r="P1814" s="8" t="str">
        <f>IF(ISNUMBER(N1814),_xll.BDP($C1814, "OPT_UNDL_PX")," ")</f>
        <v xml:space="preserve"> </v>
      </c>
      <c r="Q1814" s="7" t="str">
        <f t="shared" si="28"/>
        <v xml:space="preserve"> </v>
      </c>
      <c r="R1814" s="8" t="str">
        <f>IF(ISNUMBER(_xll.BDP($T1814&amp;" Index","DUR_ADJ_OAS_MID")),_xll.BDP($T1814&amp;" Index","DUR_ADJ_OAS_MID"),IF(ISNUMBER(_xll.BDP($T1814&amp;" Govt","DUR_ADJ_OAS_MID")),_xll.BDP($T1814&amp;" Govt","DUR_ADJ_OAS_MID")," "))</f>
        <v xml:space="preserve"> </v>
      </c>
      <c r="S1814" s="7" t="str">
        <f ca="1">IF(AND(A1813="SVOL",C1813="Cash"),                                     SUM(INDIRECT(ADDRESS(ROW()-(COUNTIF(A:A,"SVOL")),COLUMN())):INDIRECT(ADDRESS(ROW()-1,COLUMN()))),                                    IF(AND(A1814="TYA",C1814="Cash"), SUM(INDIRECT(ADDRESS(ROW()-(COUNTIF(A:A,"TYA")-1),COLUMN())):INDIRECT(ADDRESS(ROW()-1,COLUMN()))),                                    IF(AND(A1814="SVOL",ISNUMBER(FIND(" Govt",C1814))),"", IF(AND(A1814="SVOL",ISNUMBER(FIND(" Index",C1814))),J1814,                                    IF(ISNUMBER(N1814),Q1814*N1814,IF(ISNUMBER(R1814),J1814*R1814," "))))))</f>
        <v xml:space="preserve"> </v>
      </c>
      <c r="AB1814" s="8" t="s">
        <v>4222</v>
      </c>
      <c r="AG1814" s="17" t="s">
        <v>6276</v>
      </c>
    </row>
    <row r="1815" spans="1:33" x14ac:dyDescent="0.35">
      <c r="A1815" t="s">
        <v>1560</v>
      </c>
      <c r="B1815" t="s">
        <v>4032</v>
      </c>
      <c r="C1815" t="s">
        <v>4033</v>
      </c>
      <c r="D1815" t="s">
        <v>4034</v>
      </c>
      <c r="E1815" t="s">
        <v>4035</v>
      </c>
      <c r="G1815" s="1">
        <v>-1055.0347662582999</v>
      </c>
      <c r="H1815" s="1">
        <v>75.525274999999993</v>
      </c>
      <c r="I1815" s="2">
        <v>-79681.790856218795</v>
      </c>
      <c r="J1815" s="3">
        <v>-5.045630748072951E-4</v>
      </c>
      <c r="K1815" s="4">
        <v>157922358.63999999</v>
      </c>
      <c r="L1815" s="5">
        <v>6850001</v>
      </c>
      <c r="M1815" s="6">
        <v>23.054355560000001</v>
      </c>
      <c r="N1815" s="7" t="str">
        <f>IF(ISNUMBER(_xll.BDP($C1815, "DELTA_MID")),_xll.BDP($C1815, "DELTA_MID")," ")</f>
        <v xml:space="preserve"> </v>
      </c>
      <c r="O1815" s="7" t="str">
        <f>IF(ISNUMBER(N1815),_xll.BDP($C1815, "OPT_UNDL_TICKER")," ")</f>
        <v xml:space="preserve"> </v>
      </c>
      <c r="P1815" s="8" t="str">
        <f>IF(ISNUMBER(N1815),_xll.BDP($C1815, "OPT_UNDL_PX")," ")</f>
        <v xml:space="preserve"> </v>
      </c>
      <c r="Q1815" s="7" t="str">
        <f t="shared" si="28"/>
        <v xml:space="preserve"> </v>
      </c>
      <c r="R1815" s="8" t="str">
        <f>IF(ISNUMBER(_xll.BDP($T1815&amp;" Index","DUR_ADJ_OAS_MID")),_xll.BDP($T1815&amp;" Index","DUR_ADJ_OAS_MID"),IF(ISNUMBER(_xll.BDP($T1815&amp;" Govt","DUR_ADJ_OAS_MID")),_xll.BDP($T1815&amp;" Govt","DUR_ADJ_OAS_MID")," "))</f>
        <v xml:space="preserve"> </v>
      </c>
      <c r="S1815" s="7" t="str">
        <f ca="1">IF(AND(A1814="SVOL",C1814="Cash"),                                     SUM(INDIRECT(ADDRESS(ROW()-(COUNTIF(A:A,"SVOL")),COLUMN())):INDIRECT(ADDRESS(ROW()-1,COLUMN()))),                                    IF(AND(A1815="TYA",C1815="Cash"), SUM(INDIRECT(ADDRESS(ROW()-(COUNTIF(A:A,"TYA")-1),COLUMN())):INDIRECT(ADDRESS(ROW()-1,COLUMN()))),                                    IF(AND(A1815="SVOL",ISNUMBER(FIND(" Govt",C1815))),"", IF(AND(A1815="SVOL",ISNUMBER(FIND(" Index",C1815))),J1815,                                    IF(ISNUMBER(N1815),Q1815*N1815,IF(ISNUMBER(R1815),J1815*R1815," "))))))</f>
        <v xml:space="preserve"> </v>
      </c>
      <c r="AB1815" s="8" t="s">
        <v>4222</v>
      </c>
      <c r="AG1815" s="17" t="s">
        <v>6276</v>
      </c>
    </row>
    <row r="1816" spans="1:33" x14ac:dyDescent="0.35">
      <c r="A1816" t="s">
        <v>1560</v>
      </c>
      <c r="B1816" t="s">
        <v>4036</v>
      </c>
      <c r="C1816" t="s">
        <v>4037</v>
      </c>
      <c r="D1816" t="s">
        <v>4038</v>
      </c>
      <c r="E1816" t="s">
        <v>4039</v>
      </c>
      <c r="F1816" t="s">
        <v>4040</v>
      </c>
      <c r="G1816" s="1">
        <v>-170.51712021244921</v>
      </c>
      <c r="H1816" s="1">
        <v>574.99</v>
      </c>
      <c r="I1816" s="2">
        <v>-98045.638950956141</v>
      </c>
      <c r="J1816" s="3">
        <v>-6.2084710357233907E-4</v>
      </c>
      <c r="K1816" s="4">
        <v>157922358.63999999</v>
      </c>
      <c r="L1816" s="5">
        <v>6850001</v>
      </c>
      <c r="M1816" s="6">
        <v>23.054355560000001</v>
      </c>
      <c r="N1816" s="7" t="str">
        <f>IF(ISNUMBER(_xll.BDP($C1816, "DELTA_MID")),_xll.BDP($C1816, "DELTA_MID")," ")</f>
        <v xml:space="preserve"> </v>
      </c>
      <c r="O1816" s="7" t="str">
        <f>IF(ISNUMBER(N1816),_xll.BDP($C1816, "OPT_UNDL_TICKER")," ")</f>
        <v xml:space="preserve"> </v>
      </c>
      <c r="P1816" s="8" t="str">
        <f>IF(ISNUMBER(N1816),_xll.BDP($C1816, "OPT_UNDL_PX")," ")</f>
        <v xml:space="preserve"> </v>
      </c>
      <c r="Q1816" s="7" t="str">
        <f t="shared" si="28"/>
        <v xml:space="preserve"> </v>
      </c>
      <c r="R1816" s="8" t="str">
        <f>IF(ISNUMBER(_xll.BDP($T1816&amp;" Index","DUR_ADJ_OAS_MID")),_xll.BDP($T1816&amp;" Index","DUR_ADJ_OAS_MID"),IF(ISNUMBER(_xll.BDP($T1816&amp;" Govt","DUR_ADJ_OAS_MID")),_xll.BDP($T1816&amp;" Govt","DUR_ADJ_OAS_MID")," "))</f>
        <v xml:space="preserve"> </v>
      </c>
      <c r="S1816" s="7" t="str">
        <f ca="1">IF(AND(A1815="SVOL",C1815="Cash"),                                     SUM(INDIRECT(ADDRESS(ROW()-(COUNTIF(A:A,"SVOL")),COLUMN())):INDIRECT(ADDRESS(ROW()-1,COLUMN()))),                                    IF(AND(A1816="TYA",C1816="Cash"), SUM(INDIRECT(ADDRESS(ROW()-(COUNTIF(A:A,"TYA")-1),COLUMN())):INDIRECT(ADDRESS(ROW()-1,COLUMN()))),                                    IF(AND(A1816="SVOL",ISNUMBER(FIND(" Govt",C1816))),"", IF(AND(A1816="SVOL",ISNUMBER(FIND(" Index",C1816))),J1816,                                    IF(ISNUMBER(N1816),Q1816*N1816,IF(ISNUMBER(R1816),J1816*R1816," "))))))</f>
        <v xml:space="preserve"> </v>
      </c>
      <c r="AB1816" s="8" t="s">
        <v>4222</v>
      </c>
      <c r="AG1816" s="17" t="s">
        <v>6276</v>
      </c>
    </row>
    <row r="1817" spans="1:33" x14ac:dyDescent="0.35">
      <c r="A1817" t="s">
        <v>1560</v>
      </c>
      <c r="B1817" t="s">
        <v>4041</v>
      </c>
      <c r="C1817" t="s">
        <v>4042</v>
      </c>
      <c r="D1817" t="s">
        <v>4043</v>
      </c>
      <c r="E1817" t="s">
        <v>4044</v>
      </c>
      <c r="F1817" t="s">
        <v>4045</v>
      </c>
      <c r="G1817" s="1">
        <v>-16020.945609174159</v>
      </c>
      <c r="H1817" s="1">
        <v>23</v>
      </c>
      <c r="I1817" s="2">
        <v>-368481.74901100562</v>
      </c>
      <c r="J1817" s="3">
        <v>-2.333309559104275E-3</v>
      </c>
      <c r="K1817" s="4">
        <v>157922358.63999999</v>
      </c>
      <c r="L1817" s="5">
        <v>6850001</v>
      </c>
      <c r="M1817" s="6">
        <v>23.054355560000001</v>
      </c>
      <c r="N1817" s="7" t="str">
        <f>IF(ISNUMBER(_xll.BDP($C1817, "DELTA_MID")),_xll.BDP($C1817, "DELTA_MID")," ")</f>
        <v xml:space="preserve"> </v>
      </c>
      <c r="O1817" s="7" t="str">
        <f>IF(ISNUMBER(N1817),_xll.BDP($C1817, "OPT_UNDL_TICKER")," ")</f>
        <v xml:space="preserve"> </v>
      </c>
      <c r="P1817" s="8" t="str">
        <f>IF(ISNUMBER(N1817),_xll.BDP($C1817, "OPT_UNDL_PX")," ")</f>
        <v xml:space="preserve"> </v>
      </c>
      <c r="Q1817" s="7" t="str">
        <f t="shared" si="28"/>
        <v xml:space="preserve"> </v>
      </c>
      <c r="R1817" s="8" t="str">
        <f>IF(ISNUMBER(_xll.BDP($T1817&amp;" Index","DUR_ADJ_OAS_MID")),_xll.BDP($T1817&amp;" Index","DUR_ADJ_OAS_MID"),IF(ISNUMBER(_xll.BDP($T1817&amp;" Govt","DUR_ADJ_OAS_MID")),_xll.BDP($T1817&amp;" Govt","DUR_ADJ_OAS_MID")," "))</f>
        <v xml:space="preserve"> </v>
      </c>
      <c r="S1817" s="7" t="str">
        <f ca="1">IF(AND(A1816="SVOL",C1816="Cash"),                                     SUM(INDIRECT(ADDRESS(ROW()-(COUNTIF(A:A,"SVOL")),COLUMN())):INDIRECT(ADDRESS(ROW()-1,COLUMN()))),                                    IF(AND(A1817="TYA",C1817="Cash"), SUM(INDIRECT(ADDRESS(ROW()-(COUNTIF(A:A,"TYA")-1),COLUMN())):INDIRECT(ADDRESS(ROW()-1,COLUMN()))),                                    IF(AND(A1817="SVOL",ISNUMBER(FIND(" Govt",C1817))),"", IF(AND(A1817="SVOL",ISNUMBER(FIND(" Index",C1817))),J1817,                                    IF(ISNUMBER(N1817),Q1817*N1817,IF(ISNUMBER(R1817),J1817*R1817," "))))))</f>
        <v xml:space="preserve"> </v>
      </c>
      <c r="AB1817" s="8" t="s">
        <v>4222</v>
      </c>
      <c r="AG1817" s="17" t="s">
        <v>6276</v>
      </c>
    </row>
    <row r="1818" spans="1:33" x14ac:dyDescent="0.35">
      <c r="A1818" t="s">
        <v>1560</v>
      </c>
      <c r="B1818" t="s">
        <v>4046</v>
      </c>
      <c r="C1818" t="s">
        <v>4047</v>
      </c>
      <c r="D1818" t="s">
        <v>4048</v>
      </c>
      <c r="E1818" t="s">
        <v>4049</v>
      </c>
      <c r="G1818" s="1">
        <v>-13615.185340109379</v>
      </c>
      <c r="H1818" s="1">
        <v>8.0375129999999988</v>
      </c>
      <c r="I1818" s="2">
        <v>-109432.2291685385</v>
      </c>
      <c r="J1818" s="3">
        <v>-6.9294956148673265E-4</v>
      </c>
      <c r="K1818" s="4">
        <v>157922358.63999999</v>
      </c>
      <c r="L1818" s="5">
        <v>6850001</v>
      </c>
      <c r="M1818" s="6">
        <v>23.054355560000001</v>
      </c>
      <c r="N1818" s="7" t="str">
        <f>IF(ISNUMBER(_xll.BDP($C1818, "DELTA_MID")),_xll.BDP($C1818, "DELTA_MID")," ")</f>
        <v xml:space="preserve"> </v>
      </c>
      <c r="O1818" s="7" t="str">
        <f>IF(ISNUMBER(N1818),_xll.BDP($C1818, "OPT_UNDL_TICKER")," ")</f>
        <v xml:space="preserve"> </v>
      </c>
      <c r="P1818" s="8" t="str">
        <f>IF(ISNUMBER(N1818),_xll.BDP($C1818, "OPT_UNDL_PX")," ")</f>
        <v xml:space="preserve"> </v>
      </c>
      <c r="Q1818" s="7" t="str">
        <f t="shared" si="28"/>
        <v xml:space="preserve"> </v>
      </c>
      <c r="R1818" s="8" t="str">
        <f>IF(ISNUMBER(_xll.BDP($T1818&amp;" Index","DUR_ADJ_OAS_MID")),_xll.BDP($T1818&amp;" Index","DUR_ADJ_OAS_MID"),IF(ISNUMBER(_xll.BDP($T1818&amp;" Govt","DUR_ADJ_OAS_MID")),_xll.BDP($T1818&amp;" Govt","DUR_ADJ_OAS_MID")," "))</f>
        <v xml:space="preserve"> </v>
      </c>
      <c r="S1818" s="7" t="str">
        <f ca="1">IF(AND(A1817="SVOL",C1817="Cash"),                                     SUM(INDIRECT(ADDRESS(ROW()-(COUNTIF(A:A,"SVOL")),COLUMN())):INDIRECT(ADDRESS(ROW()-1,COLUMN()))),                                    IF(AND(A1818="TYA",C1818="Cash"), SUM(INDIRECT(ADDRESS(ROW()-(COUNTIF(A:A,"TYA")-1),COLUMN())):INDIRECT(ADDRESS(ROW()-1,COLUMN()))),                                    IF(AND(A1818="SVOL",ISNUMBER(FIND(" Govt",C1818))),"", IF(AND(A1818="SVOL",ISNUMBER(FIND(" Index",C1818))),J1818,                                    IF(ISNUMBER(N1818),Q1818*N1818,IF(ISNUMBER(R1818),J1818*R1818," "))))))</f>
        <v xml:space="preserve"> </v>
      </c>
      <c r="AB1818" s="8" t="s">
        <v>4222</v>
      </c>
      <c r="AG1818" s="17" t="s">
        <v>6276</v>
      </c>
    </row>
    <row r="1819" spans="1:33" x14ac:dyDescent="0.35">
      <c r="A1819" t="s">
        <v>1560</v>
      </c>
      <c r="B1819" t="s">
        <v>4050</v>
      </c>
      <c r="C1819" t="s">
        <v>4051</v>
      </c>
      <c r="D1819" t="s">
        <v>4052</v>
      </c>
      <c r="E1819" t="s">
        <v>4053</v>
      </c>
      <c r="F1819" t="s">
        <v>4054</v>
      </c>
      <c r="G1819" s="1">
        <v>-7048.0409687812316</v>
      </c>
      <c r="H1819" s="1">
        <v>110.3</v>
      </c>
      <c r="I1819" s="2">
        <v>-777398.9188565698</v>
      </c>
      <c r="J1819" s="3">
        <v>-4.9226653246025121E-3</v>
      </c>
      <c r="K1819" s="4">
        <v>157922358.63999999</v>
      </c>
      <c r="L1819" s="5">
        <v>6850001</v>
      </c>
      <c r="M1819" s="6">
        <v>23.054355560000001</v>
      </c>
      <c r="N1819" s="7" t="str">
        <f>IF(ISNUMBER(_xll.BDP($C1819, "DELTA_MID")),_xll.BDP($C1819, "DELTA_MID")," ")</f>
        <v xml:space="preserve"> </v>
      </c>
      <c r="O1819" s="7" t="str">
        <f>IF(ISNUMBER(N1819),_xll.BDP($C1819, "OPT_UNDL_TICKER")," ")</f>
        <v xml:space="preserve"> </v>
      </c>
      <c r="P1819" s="8" t="str">
        <f>IF(ISNUMBER(N1819),_xll.BDP($C1819, "OPT_UNDL_PX")," ")</f>
        <v xml:space="preserve"> </v>
      </c>
      <c r="Q1819" s="7" t="str">
        <f t="shared" si="28"/>
        <v xml:space="preserve"> </v>
      </c>
      <c r="R1819" s="8" t="str">
        <f>IF(ISNUMBER(_xll.BDP($T1819&amp;" Index","DUR_ADJ_OAS_MID")),_xll.BDP($T1819&amp;" Index","DUR_ADJ_OAS_MID"),IF(ISNUMBER(_xll.BDP($T1819&amp;" Govt","DUR_ADJ_OAS_MID")),_xll.BDP($T1819&amp;" Govt","DUR_ADJ_OAS_MID")," "))</f>
        <v xml:space="preserve"> </v>
      </c>
      <c r="S1819" s="7" t="str">
        <f ca="1">IF(AND(A1818="SVOL",C1818="Cash"),                                     SUM(INDIRECT(ADDRESS(ROW()-(COUNTIF(A:A,"SVOL")),COLUMN())):INDIRECT(ADDRESS(ROW()-1,COLUMN()))),                                    IF(AND(A1819="TYA",C1819="Cash"), SUM(INDIRECT(ADDRESS(ROW()-(COUNTIF(A:A,"TYA")-1),COLUMN())):INDIRECT(ADDRESS(ROW()-1,COLUMN()))),                                    IF(AND(A1819="SVOL",ISNUMBER(FIND(" Govt",C1819))),"", IF(AND(A1819="SVOL",ISNUMBER(FIND(" Index",C1819))),J1819,                                    IF(ISNUMBER(N1819),Q1819*N1819,IF(ISNUMBER(R1819),J1819*R1819," "))))))</f>
        <v xml:space="preserve"> </v>
      </c>
      <c r="AB1819" s="8" t="s">
        <v>4222</v>
      </c>
      <c r="AG1819" s="17" t="s">
        <v>6276</v>
      </c>
    </row>
    <row r="1820" spans="1:33" x14ac:dyDescent="0.35">
      <c r="A1820" t="s">
        <v>1560</v>
      </c>
      <c r="B1820" t="s">
        <v>4055</v>
      </c>
      <c r="C1820" t="s">
        <v>4056</v>
      </c>
      <c r="D1820" t="s">
        <v>4057</v>
      </c>
      <c r="E1820" t="s">
        <v>4058</v>
      </c>
      <c r="F1820" t="s">
        <v>4059</v>
      </c>
      <c r="G1820" s="1">
        <v>-6237.6056670973439</v>
      </c>
      <c r="H1820" s="1">
        <v>74.61</v>
      </c>
      <c r="I1820" s="2">
        <v>-465387.75882213278</v>
      </c>
      <c r="J1820" s="3">
        <v>-2.9469402738787061E-3</v>
      </c>
      <c r="K1820" s="4">
        <v>157922358.63999999</v>
      </c>
      <c r="L1820" s="5">
        <v>6850001</v>
      </c>
      <c r="M1820" s="6">
        <v>23.054355560000001</v>
      </c>
      <c r="N1820" s="7" t="str">
        <f>IF(ISNUMBER(_xll.BDP($C1820, "DELTA_MID")),_xll.BDP($C1820, "DELTA_MID")," ")</f>
        <v xml:space="preserve"> </v>
      </c>
      <c r="O1820" s="7" t="str">
        <f>IF(ISNUMBER(N1820),_xll.BDP($C1820, "OPT_UNDL_TICKER")," ")</f>
        <v xml:space="preserve"> </v>
      </c>
      <c r="P1820" s="8" t="str">
        <f>IF(ISNUMBER(N1820),_xll.BDP($C1820, "OPT_UNDL_PX")," ")</f>
        <v xml:space="preserve"> </v>
      </c>
      <c r="Q1820" s="7" t="str">
        <f t="shared" si="28"/>
        <v xml:space="preserve"> </v>
      </c>
      <c r="R1820" s="8" t="str">
        <f>IF(ISNUMBER(_xll.BDP($T1820&amp;" Index","DUR_ADJ_OAS_MID")),_xll.BDP($T1820&amp;" Index","DUR_ADJ_OAS_MID"),IF(ISNUMBER(_xll.BDP($T1820&amp;" Govt","DUR_ADJ_OAS_MID")),_xll.BDP($T1820&amp;" Govt","DUR_ADJ_OAS_MID")," "))</f>
        <v xml:space="preserve"> </v>
      </c>
      <c r="S1820" s="7" t="str">
        <f ca="1">IF(AND(A1819="SVOL",C1819="Cash"),                                     SUM(INDIRECT(ADDRESS(ROW()-(COUNTIF(A:A,"SVOL")),COLUMN())):INDIRECT(ADDRESS(ROW()-1,COLUMN()))),                                    IF(AND(A1820="TYA",C1820="Cash"), SUM(INDIRECT(ADDRESS(ROW()-(COUNTIF(A:A,"TYA")-1),COLUMN())):INDIRECT(ADDRESS(ROW()-1,COLUMN()))),                                    IF(AND(A1820="SVOL",ISNUMBER(FIND(" Govt",C1820))),"", IF(AND(A1820="SVOL",ISNUMBER(FIND(" Index",C1820))),J1820,                                    IF(ISNUMBER(N1820),Q1820*N1820,IF(ISNUMBER(R1820),J1820*R1820," "))))))</f>
        <v xml:space="preserve"> </v>
      </c>
      <c r="AB1820" s="8" t="s">
        <v>4222</v>
      </c>
      <c r="AG1820" s="17" t="s">
        <v>6276</v>
      </c>
    </row>
    <row r="1821" spans="1:33" x14ac:dyDescent="0.35">
      <c r="A1821" t="s">
        <v>1560</v>
      </c>
      <c r="B1821" t="s">
        <v>4060</v>
      </c>
      <c r="C1821" t="s">
        <v>4061</v>
      </c>
      <c r="D1821" t="s">
        <v>4062</v>
      </c>
      <c r="E1821" t="s">
        <v>4063</v>
      </c>
      <c r="F1821" t="s">
        <v>4064</v>
      </c>
      <c r="G1821" s="1">
        <v>-1978.5095071841481</v>
      </c>
      <c r="H1821" s="1">
        <v>60.29</v>
      </c>
      <c r="I1821" s="2">
        <v>-119284.3381881323</v>
      </c>
      <c r="J1821" s="3">
        <v>-7.5533533829780881E-4</v>
      </c>
      <c r="K1821" s="4">
        <v>157922358.63999999</v>
      </c>
      <c r="L1821" s="5">
        <v>6850001</v>
      </c>
      <c r="M1821" s="6">
        <v>23.054355560000001</v>
      </c>
      <c r="N1821" s="7" t="str">
        <f>IF(ISNUMBER(_xll.BDP($C1821, "DELTA_MID")),_xll.BDP($C1821, "DELTA_MID")," ")</f>
        <v xml:space="preserve"> </v>
      </c>
      <c r="O1821" s="7" t="str">
        <f>IF(ISNUMBER(N1821),_xll.BDP($C1821, "OPT_UNDL_TICKER")," ")</f>
        <v xml:space="preserve"> </v>
      </c>
      <c r="P1821" s="8" t="str">
        <f>IF(ISNUMBER(N1821),_xll.BDP($C1821, "OPT_UNDL_PX")," ")</f>
        <v xml:space="preserve"> </v>
      </c>
      <c r="Q1821" s="7" t="str">
        <f t="shared" si="28"/>
        <v xml:space="preserve"> </v>
      </c>
      <c r="R1821" s="8" t="str">
        <f>IF(ISNUMBER(_xll.BDP($T1821&amp;" Index","DUR_ADJ_OAS_MID")),_xll.BDP($T1821&amp;" Index","DUR_ADJ_OAS_MID"),IF(ISNUMBER(_xll.BDP($T1821&amp;" Govt","DUR_ADJ_OAS_MID")),_xll.BDP($T1821&amp;" Govt","DUR_ADJ_OAS_MID")," "))</f>
        <v xml:space="preserve"> </v>
      </c>
      <c r="S1821" s="7" t="str">
        <f ca="1">IF(AND(A1820="SVOL",C1820="Cash"),                                     SUM(INDIRECT(ADDRESS(ROW()-(COUNTIF(A:A,"SVOL")),COLUMN())):INDIRECT(ADDRESS(ROW()-1,COLUMN()))),                                    IF(AND(A1821="TYA",C1821="Cash"), SUM(INDIRECT(ADDRESS(ROW()-(COUNTIF(A:A,"TYA")-1),COLUMN())):INDIRECT(ADDRESS(ROW()-1,COLUMN()))),                                    IF(AND(A1821="SVOL",ISNUMBER(FIND(" Govt",C1821))),"", IF(AND(A1821="SVOL",ISNUMBER(FIND(" Index",C1821))),J1821,                                    IF(ISNUMBER(N1821),Q1821*N1821,IF(ISNUMBER(R1821),J1821*R1821," "))))))</f>
        <v xml:space="preserve"> </v>
      </c>
      <c r="AB1821" s="8" t="s">
        <v>4222</v>
      </c>
      <c r="AG1821" s="17" t="s">
        <v>6276</v>
      </c>
    </row>
    <row r="1822" spans="1:33" x14ac:dyDescent="0.35">
      <c r="A1822" t="s">
        <v>1560</v>
      </c>
      <c r="B1822" t="s">
        <v>4065</v>
      </c>
      <c r="C1822" t="s">
        <v>4066</v>
      </c>
      <c r="D1822" t="s">
        <v>4067</v>
      </c>
      <c r="E1822" t="s">
        <v>4068</v>
      </c>
      <c r="F1822" t="s">
        <v>4069</v>
      </c>
      <c r="G1822" s="1">
        <v>-6250.3784850907859</v>
      </c>
      <c r="H1822" s="1">
        <v>87.23</v>
      </c>
      <c r="I1822" s="2">
        <v>-545220.51525446924</v>
      </c>
      <c r="J1822" s="3">
        <v>-3.4524592967697162E-3</v>
      </c>
      <c r="K1822" s="4">
        <v>157922358.63999999</v>
      </c>
      <c r="L1822" s="5">
        <v>6850001</v>
      </c>
      <c r="M1822" s="6">
        <v>23.054355560000001</v>
      </c>
      <c r="N1822" s="7" t="str">
        <f>IF(ISNUMBER(_xll.BDP($C1822, "DELTA_MID")),_xll.BDP($C1822, "DELTA_MID")," ")</f>
        <v xml:space="preserve"> </v>
      </c>
      <c r="O1822" s="7" t="str">
        <f>IF(ISNUMBER(N1822),_xll.BDP($C1822, "OPT_UNDL_TICKER")," ")</f>
        <v xml:space="preserve"> </v>
      </c>
      <c r="P1822" s="8" t="str">
        <f>IF(ISNUMBER(N1822),_xll.BDP($C1822, "OPT_UNDL_PX")," ")</f>
        <v xml:space="preserve"> </v>
      </c>
      <c r="Q1822" s="7" t="str">
        <f t="shared" si="28"/>
        <v xml:space="preserve"> </v>
      </c>
      <c r="R1822" s="8" t="str">
        <f>IF(ISNUMBER(_xll.BDP($T1822&amp;" Index","DUR_ADJ_OAS_MID")),_xll.BDP($T1822&amp;" Index","DUR_ADJ_OAS_MID"),IF(ISNUMBER(_xll.BDP($T1822&amp;" Govt","DUR_ADJ_OAS_MID")),_xll.BDP($T1822&amp;" Govt","DUR_ADJ_OAS_MID")," "))</f>
        <v xml:space="preserve"> </v>
      </c>
      <c r="S1822" s="7" t="str">
        <f ca="1">IF(AND(A1821="SVOL",C1821="Cash"),                                     SUM(INDIRECT(ADDRESS(ROW()-(COUNTIF(A:A,"SVOL")),COLUMN())):INDIRECT(ADDRESS(ROW()-1,COLUMN()))),                                    IF(AND(A1822="TYA",C1822="Cash"), SUM(INDIRECT(ADDRESS(ROW()-(COUNTIF(A:A,"TYA")-1),COLUMN())):INDIRECT(ADDRESS(ROW()-1,COLUMN()))),                                    IF(AND(A1822="SVOL",ISNUMBER(FIND(" Govt",C1822))),"", IF(AND(A1822="SVOL",ISNUMBER(FIND(" Index",C1822))),J1822,                                    IF(ISNUMBER(N1822),Q1822*N1822,IF(ISNUMBER(R1822),J1822*R1822," "))))))</f>
        <v xml:space="preserve"> </v>
      </c>
      <c r="AB1822" s="8" t="s">
        <v>4222</v>
      </c>
      <c r="AG1822" s="17" t="s">
        <v>6276</v>
      </c>
    </row>
    <row r="1823" spans="1:33" x14ac:dyDescent="0.35">
      <c r="A1823" t="s">
        <v>1560</v>
      </c>
      <c r="B1823" t="s">
        <v>4070</v>
      </c>
      <c r="C1823" t="s">
        <v>4071</v>
      </c>
      <c r="D1823" t="s">
        <v>4072</v>
      </c>
      <c r="E1823" t="s">
        <v>4073</v>
      </c>
      <c r="F1823" t="s">
        <v>4074</v>
      </c>
      <c r="G1823" s="1">
        <v>-4584.1643778462922</v>
      </c>
      <c r="H1823" s="1">
        <v>85.41</v>
      </c>
      <c r="I1823" s="2">
        <v>-391533.47951185179</v>
      </c>
      <c r="J1823" s="3">
        <v>-2.4792783167859852E-3</v>
      </c>
      <c r="K1823" s="4">
        <v>157922358.63999999</v>
      </c>
      <c r="L1823" s="5">
        <v>6850001</v>
      </c>
      <c r="M1823" s="6">
        <v>23.054355560000001</v>
      </c>
      <c r="N1823" s="7" t="str">
        <f>IF(ISNUMBER(_xll.BDP($C1823, "DELTA_MID")),_xll.BDP($C1823, "DELTA_MID")," ")</f>
        <v xml:space="preserve"> </v>
      </c>
      <c r="O1823" s="7" t="str">
        <f>IF(ISNUMBER(N1823),_xll.BDP($C1823, "OPT_UNDL_TICKER")," ")</f>
        <v xml:space="preserve"> </v>
      </c>
      <c r="P1823" s="8" t="str">
        <f>IF(ISNUMBER(N1823),_xll.BDP($C1823, "OPT_UNDL_PX")," ")</f>
        <v xml:space="preserve"> </v>
      </c>
      <c r="Q1823" s="7" t="str">
        <f t="shared" si="28"/>
        <v xml:space="preserve"> </v>
      </c>
      <c r="R1823" s="8" t="str">
        <f>IF(ISNUMBER(_xll.BDP($T1823&amp;" Index","DUR_ADJ_OAS_MID")),_xll.BDP($T1823&amp;" Index","DUR_ADJ_OAS_MID"),IF(ISNUMBER(_xll.BDP($T1823&amp;" Govt","DUR_ADJ_OAS_MID")),_xll.BDP($T1823&amp;" Govt","DUR_ADJ_OAS_MID")," "))</f>
        <v xml:space="preserve"> </v>
      </c>
      <c r="S1823" s="7" t="str">
        <f ca="1">IF(AND(A1822="SVOL",C1822="Cash"),                                     SUM(INDIRECT(ADDRESS(ROW()-(COUNTIF(A:A,"SVOL")),COLUMN())):INDIRECT(ADDRESS(ROW()-1,COLUMN()))),                                    IF(AND(A1823="TYA",C1823="Cash"), SUM(INDIRECT(ADDRESS(ROW()-(COUNTIF(A:A,"TYA")-1),COLUMN())):INDIRECT(ADDRESS(ROW()-1,COLUMN()))),                                    IF(AND(A1823="SVOL",ISNUMBER(FIND(" Govt",C1823))),"", IF(AND(A1823="SVOL",ISNUMBER(FIND(" Index",C1823))),J1823,                                    IF(ISNUMBER(N1823),Q1823*N1823,IF(ISNUMBER(R1823),J1823*R1823," "))))))</f>
        <v xml:space="preserve"> </v>
      </c>
      <c r="AB1823" s="8" t="s">
        <v>4222</v>
      </c>
      <c r="AG1823" s="17" t="s">
        <v>6276</v>
      </c>
    </row>
    <row r="1824" spans="1:33" x14ac:dyDescent="0.35">
      <c r="A1824" t="s">
        <v>1560</v>
      </c>
      <c r="B1824" t="s">
        <v>4075</v>
      </c>
      <c r="C1824" t="s">
        <v>4076</v>
      </c>
      <c r="D1824" t="s">
        <v>4077</v>
      </c>
      <c r="E1824" t="s">
        <v>4078</v>
      </c>
      <c r="F1824" t="s">
        <v>4079</v>
      </c>
      <c r="G1824" s="1">
        <v>-3550.2047612771721</v>
      </c>
      <c r="H1824" s="1">
        <v>175.2</v>
      </c>
      <c r="I1824" s="2">
        <v>-621995.87417576043</v>
      </c>
      <c r="J1824" s="3">
        <v>-3.9386181889143577E-3</v>
      </c>
      <c r="K1824" s="4">
        <v>157922358.63999999</v>
      </c>
      <c r="L1824" s="5">
        <v>6850001</v>
      </c>
      <c r="M1824" s="6">
        <v>23.054355560000001</v>
      </c>
      <c r="N1824" s="7" t="str">
        <f>IF(ISNUMBER(_xll.BDP($C1824, "DELTA_MID")),_xll.BDP($C1824, "DELTA_MID")," ")</f>
        <v xml:space="preserve"> </v>
      </c>
      <c r="O1824" s="7" t="str">
        <f>IF(ISNUMBER(N1824),_xll.BDP($C1824, "OPT_UNDL_TICKER")," ")</f>
        <v xml:space="preserve"> </v>
      </c>
      <c r="P1824" s="8" t="str">
        <f>IF(ISNUMBER(N1824),_xll.BDP($C1824, "OPT_UNDL_PX")," ")</f>
        <v xml:space="preserve"> </v>
      </c>
      <c r="Q1824" s="7" t="str">
        <f t="shared" si="28"/>
        <v xml:space="preserve"> </v>
      </c>
      <c r="R1824" s="8" t="str">
        <f>IF(ISNUMBER(_xll.BDP($T1824&amp;" Index","DUR_ADJ_OAS_MID")),_xll.BDP($T1824&amp;" Index","DUR_ADJ_OAS_MID"),IF(ISNUMBER(_xll.BDP($T1824&amp;" Govt","DUR_ADJ_OAS_MID")),_xll.BDP($T1824&amp;" Govt","DUR_ADJ_OAS_MID")," "))</f>
        <v xml:space="preserve"> </v>
      </c>
      <c r="S1824" s="7" t="str">
        <f ca="1">IF(AND(A1823="SVOL",C1823="Cash"),                                     SUM(INDIRECT(ADDRESS(ROW()-(COUNTIF(A:A,"SVOL")),COLUMN())):INDIRECT(ADDRESS(ROW()-1,COLUMN()))),                                    IF(AND(A1824="TYA",C1824="Cash"), SUM(INDIRECT(ADDRESS(ROW()-(COUNTIF(A:A,"TYA")-1),COLUMN())):INDIRECT(ADDRESS(ROW()-1,COLUMN()))),                                    IF(AND(A1824="SVOL",ISNUMBER(FIND(" Govt",C1824))),"", IF(AND(A1824="SVOL",ISNUMBER(FIND(" Index",C1824))),J1824,                                    IF(ISNUMBER(N1824),Q1824*N1824,IF(ISNUMBER(R1824),J1824*R1824," "))))))</f>
        <v xml:space="preserve"> </v>
      </c>
      <c r="AB1824" s="8" t="s">
        <v>4222</v>
      </c>
      <c r="AG1824" s="17" t="s">
        <v>6276</v>
      </c>
    </row>
    <row r="1825" spans="1:33" x14ac:dyDescent="0.35">
      <c r="A1825" t="s">
        <v>1560</v>
      </c>
      <c r="B1825" t="s">
        <v>1061</v>
      </c>
      <c r="C1825" t="s">
        <v>4080</v>
      </c>
      <c r="D1825" t="s">
        <v>1063</v>
      </c>
      <c r="E1825" t="s">
        <v>1064</v>
      </c>
      <c r="F1825" t="s">
        <v>1065</v>
      </c>
      <c r="G1825" s="1">
        <v>-668.01838105701052</v>
      </c>
      <c r="H1825" s="1">
        <v>458.53</v>
      </c>
      <c r="I1825" s="2">
        <v>-306306.468266071</v>
      </c>
      <c r="J1825" s="3">
        <v>-1.939601655547253E-3</v>
      </c>
      <c r="K1825" s="4">
        <v>157922358.63999999</v>
      </c>
      <c r="L1825" s="5">
        <v>6850001</v>
      </c>
      <c r="M1825" s="6">
        <v>23.054355560000001</v>
      </c>
      <c r="N1825" s="7" t="str">
        <f>IF(ISNUMBER(_xll.BDP($C1825, "DELTA_MID")),_xll.BDP($C1825, "DELTA_MID")," ")</f>
        <v xml:space="preserve"> </v>
      </c>
      <c r="O1825" s="7" t="str">
        <f>IF(ISNUMBER(N1825),_xll.BDP($C1825, "OPT_UNDL_TICKER")," ")</f>
        <v xml:space="preserve"> </v>
      </c>
      <c r="P1825" s="8" t="str">
        <f>IF(ISNUMBER(N1825),_xll.BDP($C1825, "OPT_UNDL_PX")," ")</f>
        <v xml:space="preserve"> </v>
      </c>
      <c r="Q1825" s="7" t="str">
        <f t="shared" si="28"/>
        <v xml:space="preserve"> </v>
      </c>
      <c r="R1825" s="8" t="str">
        <f>IF(ISNUMBER(_xll.BDP($T1825&amp;" Index","DUR_ADJ_OAS_MID")),_xll.BDP($T1825&amp;" Index","DUR_ADJ_OAS_MID"),IF(ISNUMBER(_xll.BDP($T1825&amp;" Govt","DUR_ADJ_OAS_MID")),_xll.BDP($T1825&amp;" Govt","DUR_ADJ_OAS_MID")," "))</f>
        <v xml:space="preserve"> </v>
      </c>
      <c r="S1825" s="7" t="str">
        <f ca="1">IF(AND(A1824="SVOL",C1824="Cash"),                                     SUM(INDIRECT(ADDRESS(ROW()-(COUNTIF(A:A,"SVOL")),COLUMN())):INDIRECT(ADDRESS(ROW()-1,COLUMN()))),                                    IF(AND(A1825="TYA",C1825="Cash"), SUM(INDIRECT(ADDRESS(ROW()-(COUNTIF(A:A,"TYA")-1),COLUMN())):INDIRECT(ADDRESS(ROW()-1,COLUMN()))),                                    IF(AND(A1825="SVOL",ISNUMBER(FIND(" Govt",C1825))),"", IF(AND(A1825="SVOL",ISNUMBER(FIND(" Index",C1825))),J1825,                                    IF(ISNUMBER(N1825),Q1825*N1825,IF(ISNUMBER(R1825),J1825*R1825," "))))))</f>
        <v xml:space="preserve"> </v>
      </c>
      <c r="AB1825" s="8" t="s">
        <v>4222</v>
      </c>
      <c r="AG1825" s="17" t="s">
        <v>6276</v>
      </c>
    </row>
    <row r="1826" spans="1:33" x14ac:dyDescent="0.35">
      <c r="A1826" t="s">
        <v>1560</v>
      </c>
      <c r="B1826" t="s">
        <v>4081</v>
      </c>
      <c r="C1826" t="s">
        <v>4082</v>
      </c>
      <c r="D1826" t="s">
        <v>4083</v>
      </c>
      <c r="E1826" t="s">
        <v>4084</v>
      </c>
      <c r="G1826" s="1">
        <v>-7367.361418617279</v>
      </c>
      <c r="H1826" s="1">
        <v>133.05053749999999</v>
      </c>
      <c r="I1826" s="2">
        <v>-980231.39670379146</v>
      </c>
      <c r="J1826" s="3">
        <v>-6.207046330522002E-3</v>
      </c>
      <c r="K1826" s="4">
        <v>157922358.63999999</v>
      </c>
      <c r="L1826" s="5">
        <v>6850001</v>
      </c>
      <c r="M1826" s="6">
        <v>23.054355560000001</v>
      </c>
      <c r="N1826" s="7" t="str">
        <f>IF(ISNUMBER(_xll.BDP($C1826, "DELTA_MID")),_xll.BDP($C1826, "DELTA_MID")," ")</f>
        <v xml:space="preserve"> </v>
      </c>
      <c r="O1826" s="7" t="str">
        <f>IF(ISNUMBER(N1826),_xll.BDP($C1826, "OPT_UNDL_TICKER")," ")</f>
        <v xml:space="preserve"> </v>
      </c>
      <c r="P1826" s="8" t="str">
        <f>IF(ISNUMBER(N1826),_xll.BDP($C1826, "OPT_UNDL_PX")," ")</f>
        <v xml:space="preserve"> </v>
      </c>
      <c r="Q1826" s="7" t="str">
        <f t="shared" si="28"/>
        <v xml:space="preserve"> </v>
      </c>
      <c r="R1826" s="8" t="str">
        <f>IF(ISNUMBER(_xll.BDP($T1826&amp;" Index","DUR_ADJ_OAS_MID")),_xll.BDP($T1826&amp;" Index","DUR_ADJ_OAS_MID"),IF(ISNUMBER(_xll.BDP($T1826&amp;" Govt","DUR_ADJ_OAS_MID")),_xll.BDP($T1826&amp;" Govt","DUR_ADJ_OAS_MID")," "))</f>
        <v xml:space="preserve"> </v>
      </c>
      <c r="S1826" s="7" t="str">
        <f ca="1">IF(AND(A1825="SVOL",C1825="Cash"),                                     SUM(INDIRECT(ADDRESS(ROW()-(COUNTIF(A:A,"SVOL")),COLUMN())):INDIRECT(ADDRESS(ROW()-1,COLUMN()))),                                    IF(AND(A1826="TYA",C1826="Cash"), SUM(INDIRECT(ADDRESS(ROW()-(COUNTIF(A:A,"TYA")-1),COLUMN())):INDIRECT(ADDRESS(ROW()-1,COLUMN()))),                                    IF(AND(A1826="SVOL",ISNUMBER(FIND(" Govt",C1826))),"", IF(AND(A1826="SVOL",ISNUMBER(FIND(" Index",C1826))),J1826,                                    IF(ISNUMBER(N1826),Q1826*N1826,IF(ISNUMBER(R1826),J1826*R1826," "))))))</f>
        <v xml:space="preserve"> </v>
      </c>
      <c r="AB1826" s="8" t="s">
        <v>4222</v>
      </c>
      <c r="AG1826" s="17" t="s">
        <v>6276</v>
      </c>
    </row>
    <row r="1827" spans="1:33" x14ac:dyDescent="0.35">
      <c r="A1827" t="s">
        <v>1560</v>
      </c>
      <c r="B1827" t="s">
        <v>4085</v>
      </c>
      <c r="C1827" t="s">
        <v>4086</v>
      </c>
      <c r="D1827" t="s">
        <v>4087</v>
      </c>
      <c r="E1827" t="s">
        <v>4088</v>
      </c>
      <c r="F1827" t="s">
        <v>4089</v>
      </c>
      <c r="G1827" s="1">
        <v>-2407.0375508641232</v>
      </c>
      <c r="H1827" s="1">
        <v>62.13</v>
      </c>
      <c r="I1827" s="2">
        <v>-149549.243035188</v>
      </c>
      <c r="J1827" s="3">
        <v>-9.4697954313170197E-4</v>
      </c>
      <c r="K1827" s="4">
        <v>157922358.63999999</v>
      </c>
      <c r="L1827" s="5">
        <v>6850001</v>
      </c>
      <c r="M1827" s="6">
        <v>23.054355560000001</v>
      </c>
      <c r="N1827" s="7" t="str">
        <f>IF(ISNUMBER(_xll.BDP($C1827, "DELTA_MID")),_xll.BDP($C1827, "DELTA_MID")," ")</f>
        <v xml:space="preserve"> </v>
      </c>
      <c r="O1827" s="7" t="str">
        <f>IF(ISNUMBER(N1827),_xll.BDP($C1827, "OPT_UNDL_TICKER")," ")</f>
        <v xml:space="preserve"> </v>
      </c>
      <c r="P1827" s="8" t="str">
        <f>IF(ISNUMBER(N1827),_xll.BDP($C1827, "OPT_UNDL_PX")," ")</f>
        <v xml:space="preserve"> </v>
      </c>
      <c r="Q1827" s="7" t="str">
        <f t="shared" si="28"/>
        <v xml:space="preserve"> </v>
      </c>
      <c r="R1827" s="8" t="str">
        <f>IF(ISNUMBER(_xll.BDP($T1827&amp;" Index","DUR_ADJ_OAS_MID")),_xll.BDP($T1827&amp;" Index","DUR_ADJ_OAS_MID"),IF(ISNUMBER(_xll.BDP($T1827&amp;" Govt","DUR_ADJ_OAS_MID")),_xll.BDP($T1827&amp;" Govt","DUR_ADJ_OAS_MID")," "))</f>
        <v xml:space="preserve"> </v>
      </c>
      <c r="S1827" s="7" t="str">
        <f ca="1">IF(AND(A1826="SVOL",C1826="Cash"),                                     SUM(INDIRECT(ADDRESS(ROW()-(COUNTIF(A:A,"SVOL")),COLUMN())):INDIRECT(ADDRESS(ROW()-1,COLUMN()))),                                    IF(AND(A1827="TYA",C1827="Cash"), SUM(INDIRECT(ADDRESS(ROW()-(COUNTIF(A:A,"TYA")-1),COLUMN())):INDIRECT(ADDRESS(ROW()-1,COLUMN()))),                                    IF(AND(A1827="SVOL",ISNUMBER(FIND(" Govt",C1827))),"", IF(AND(A1827="SVOL",ISNUMBER(FIND(" Index",C1827))),J1827,                                    IF(ISNUMBER(N1827),Q1827*N1827,IF(ISNUMBER(R1827),J1827*R1827," "))))))</f>
        <v xml:space="preserve"> </v>
      </c>
      <c r="AB1827" s="8" t="s">
        <v>4222</v>
      </c>
      <c r="AG1827" s="17" t="s">
        <v>6276</v>
      </c>
    </row>
    <row r="1828" spans="1:33" x14ac:dyDescent="0.35">
      <c r="A1828" t="s">
        <v>1560</v>
      </c>
      <c r="B1828" t="s">
        <v>4090</v>
      </c>
      <c r="C1828" t="s">
        <v>4091</v>
      </c>
      <c r="D1828" t="s">
        <v>4092</v>
      </c>
      <c r="E1828" t="s">
        <v>4093</v>
      </c>
      <c r="G1828" s="1">
        <v>-3417.3674541453761</v>
      </c>
      <c r="H1828" s="1">
        <v>210.633105</v>
      </c>
      <c r="I1828" s="2">
        <v>-719810.71779258561</v>
      </c>
      <c r="J1828" s="3">
        <v>-4.5580038443667568E-3</v>
      </c>
      <c r="K1828" s="4">
        <v>157922358.63999999</v>
      </c>
      <c r="L1828" s="5">
        <v>6850001</v>
      </c>
      <c r="M1828" s="6">
        <v>23.054355560000001</v>
      </c>
      <c r="N1828" s="7" t="str">
        <f>IF(ISNUMBER(_xll.BDP($C1828, "DELTA_MID")),_xll.BDP($C1828, "DELTA_MID")," ")</f>
        <v xml:space="preserve"> </v>
      </c>
      <c r="O1828" s="7" t="str">
        <f>IF(ISNUMBER(N1828),_xll.BDP($C1828, "OPT_UNDL_TICKER")," ")</f>
        <v xml:space="preserve"> </v>
      </c>
      <c r="P1828" s="8" t="str">
        <f>IF(ISNUMBER(N1828),_xll.BDP($C1828, "OPT_UNDL_PX")," ")</f>
        <v xml:space="preserve"> </v>
      </c>
      <c r="Q1828" s="7" t="str">
        <f t="shared" si="28"/>
        <v xml:space="preserve"> </v>
      </c>
      <c r="R1828" s="8" t="str">
        <f>IF(ISNUMBER(_xll.BDP($T1828&amp;" Index","DUR_ADJ_OAS_MID")),_xll.BDP($T1828&amp;" Index","DUR_ADJ_OAS_MID"),IF(ISNUMBER(_xll.BDP($T1828&amp;" Govt","DUR_ADJ_OAS_MID")),_xll.BDP($T1828&amp;" Govt","DUR_ADJ_OAS_MID")," "))</f>
        <v xml:space="preserve"> </v>
      </c>
      <c r="S1828" s="7" t="str">
        <f ca="1">IF(AND(A1827="SVOL",C1827="Cash"),                                     SUM(INDIRECT(ADDRESS(ROW()-(COUNTIF(A:A,"SVOL")),COLUMN())):INDIRECT(ADDRESS(ROW()-1,COLUMN()))),                                    IF(AND(A1828="TYA",C1828="Cash"), SUM(INDIRECT(ADDRESS(ROW()-(COUNTIF(A:A,"TYA")-1),COLUMN())):INDIRECT(ADDRESS(ROW()-1,COLUMN()))),                                    IF(AND(A1828="SVOL",ISNUMBER(FIND(" Govt",C1828))),"", IF(AND(A1828="SVOL",ISNUMBER(FIND(" Index",C1828))),J1828,                                    IF(ISNUMBER(N1828),Q1828*N1828,IF(ISNUMBER(R1828),J1828*R1828," "))))))</f>
        <v xml:space="preserve"> </v>
      </c>
      <c r="AB1828" s="8" t="s">
        <v>4222</v>
      </c>
      <c r="AG1828" s="17" t="s">
        <v>6276</v>
      </c>
    </row>
    <row r="1829" spans="1:33" x14ac:dyDescent="0.35">
      <c r="A1829" t="s">
        <v>1560</v>
      </c>
      <c r="B1829" t="s">
        <v>4090</v>
      </c>
      <c r="C1829" t="s">
        <v>4094</v>
      </c>
      <c r="D1829" t="s">
        <v>4095</v>
      </c>
      <c r="E1829" t="s">
        <v>4096</v>
      </c>
      <c r="G1829" s="1">
        <v>-1866.108708841859</v>
      </c>
      <c r="H1829" s="1">
        <v>41.550139999999999</v>
      </c>
      <c r="I1829" s="2">
        <v>-77537.078107598485</v>
      </c>
      <c r="J1829" s="3">
        <v>-4.9098226986561233E-4</v>
      </c>
      <c r="K1829" s="4">
        <v>157922358.63999999</v>
      </c>
      <c r="L1829" s="5">
        <v>6850001</v>
      </c>
      <c r="M1829" s="6">
        <v>23.054355560000001</v>
      </c>
      <c r="N1829" s="7" t="str">
        <f>IF(ISNUMBER(_xll.BDP($C1829, "DELTA_MID")),_xll.BDP($C1829, "DELTA_MID")," ")</f>
        <v xml:space="preserve"> </v>
      </c>
      <c r="O1829" s="7" t="str">
        <f>IF(ISNUMBER(N1829),_xll.BDP($C1829, "OPT_UNDL_TICKER")," ")</f>
        <v xml:space="preserve"> </v>
      </c>
      <c r="P1829" s="8" t="str">
        <f>IF(ISNUMBER(N1829),_xll.BDP($C1829, "OPT_UNDL_PX")," ")</f>
        <v xml:space="preserve"> </v>
      </c>
      <c r="Q1829" s="7" t="str">
        <f t="shared" si="28"/>
        <v xml:space="preserve"> </v>
      </c>
      <c r="R1829" s="8" t="str">
        <f>IF(ISNUMBER(_xll.BDP($T1829&amp;" Index","DUR_ADJ_OAS_MID")),_xll.BDP($T1829&amp;" Index","DUR_ADJ_OAS_MID"),IF(ISNUMBER(_xll.BDP($T1829&amp;" Govt","DUR_ADJ_OAS_MID")),_xll.BDP($T1829&amp;" Govt","DUR_ADJ_OAS_MID")," "))</f>
        <v xml:space="preserve"> </v>
      </c>
      <c r="S1829" s="7" t="str">
        <f ca="1">IF(AND(A1828="SVOL",C1828="Cash"),                                     SUM(INDIRECT(ADDRESS(ROW()-(COUNTIF(A:A,"SVOL")),COLUMN())):INDIRECT(ADDRESS(ROW()-1,COLUMN()))),                                    IF(AND(A1829="TYA",C1829="Cash"), SUM(INDIRECT(ADDRESS(ROW()-(COUNTIF(A:A,"TYA")-1),COLUMN())):INDIRECT(ADDRESS(ROW()-1,COLUMN()))),                                    IF(AND(A1829="SVOL",ISNUMBER(FIND(" Govt",C1829))),"", IF(AND(A1829="SVOL",ISNUMBER(FIND(" Index",C1829))),J1829,                                    IF(ISNUMBER(N1829),Q1829*N1829,IF(ISNUMBER(R1829),J1829*R1829," "))))))</f>
        <v xml:space="preserve"> </v>
      </c>
      <c r="AB1829" s="8" t="s">
        <v>4222</v>
      </c>
      <c r="AG1829" s="17" t="s">
        <v>6276</v>
      </c>
    </row>
    <row r="1830" spans="1:33" x14ac:dyDescent="0.35">
      <c r="A1830" t="s">
        <v>1560</v>
      </c>
      <c r="B1830" t="s">
        <v>4097</v>
      </c>
      <c r="C1830" t="s">
        <v>4098</v>
      </c>
      <c r="D1830" t="s">
        <v>4099</v>
      </c>
      <c r="E1830" t="s">
        <v>4100</v>
      </c>
      <c r="F1830" t="s">
        <v>4101</v>
      </c>
      <c r="G1830" s="1">
        <v>-2614.595843257553</v>
      </c>
      <c r="H1830" s="1">
        <v>402.11</v>
      </c>
      <c r="I1830" s="2">
        <v>-1051355.1345322949</v>
      </c>
      <c r="J1830" s="3">
        <v>-6.6574178829798599E-3</v>
      </c>
      <c r="K1830" s="4">
        <v>157922358.63999999</v>
      </c>
      <c r="L1830" s="5">
        <v>6850001</v>
      </c>
      <c r="M1830" s="6">
        <v>23.054355560000001</v>
      </c>
      <c r="N1830" s="7" t="str">
        <f>IF(ISNUMBER(_xll.BDP($C1830, "DELTA_MID")),_xll.BDP($C1830, "DELTA_MID")," ")</f>
        <v xml:space="preserve"> </v>
      </c>
      <c r="O1830" s="7" t="str">
        <f>IF(ISNUMBER(N1830),_xll.BDP($C1830, "OPT_UNDL_TICKER")," ")</f>
        <v xml:space="preserve"> </v>
      </c>
      <c r="P1830" s="8" t="str">
        <f>IF(ISNUMBER(N1830),_xll.BDP($C1830, "OPT_UNDL_PX")," ")</f>
        <v xml:space="preserve"> </v>
      </c>
      <c r="Q1830" s="7" t="str">
        <f t="shared" si="28"/>
        <v xml:space="preserve"> </v>
      </c>
      <c r="R1830" s="8" t="str">
        <f>IF(ISNUMBER(_xll.BDP($T1830&amp;" Index","DUR_ADJ_OAS_MID")),_xll.BDP($T1830&amp;" Index","DUR_ADJ_OAS_MID"),IF(ISNUMBER(_xll.BDP($T1830&amp;" Govt","DUR_ADJ_OAS_MID")),_xll.BDP($T1830&amp;" Govt","DUR_ADJ_OAS_MID")," "))</f>
        <v xml:space="preserve"> </v>
      </c>
      <c r="S1830" s="7" t="str">
        <f ca="1">IF(AND(A1829="SVOL",C1829="Cash"),                                     SUM(INDIRECT(ADDRESS(ROW()-(COUNTIF(A:A,"SVOL")),COLUMN())):INDIRECT(ADDRESS(ROW()-1,COLUMN()))),                                    IF(AND(A1830="TYA",C1830="Cash"), SUM(INDIRECT(ADDRESS(ROW()-(COUNTIF(A:A,"TYA")-1),COLUMN())):INDIRECT(ADDRESS(ROW()-1,COLUMN()))),                                    IF(AND(A1830="SVOL",ISNUMBER(FIND(" Govt",C1830))),"", IF(AND(A1830="SVOL",ISNUMBER(FIND(" Index",C1830))),J1830,                                    IF(ISNUMBER(N1830),Q1830*N1830,IF(ISNUMBER(R1830),J1830*R1830," "))))))</f>
        <v xml:space="preserve"> </v>
      </c>
      <c r="AB1830" s="8" t="s">
        <v>4222</v>
      </c>
      <c r="AG1830" s="17" t="s">
        <v>6276</v>
      </c>
    </row>
    <row r="1831" spans="1:33" x14ac:dyDescent="0.35">
      <c r="A1831" t="s">
        <v>1560</v>
      </c>
      <c r="B1831" t="s">
        <v>4102</v>
      </c>
      <c r="C1831" t="s">
        <v>4103</v>
      </c>
      <c r="D1831" t="s">
        <v>4104</v>
      </c>
      <c r="E1831" t="s">
        <v>4105</v>
      </c>
      <c r="G1831" s="1">
        <v>-6024.9382475065368</v>
      </c>
      <c r="H1831" s="1">
        <v>83.836259999999996</v>
      </c>
      <c r="I1831" s="2">
        <v>-505108.28940190241</v>
      </c>
      <c r="J1831" s="3">
        <v>-3.1984596339100272E-3</v>
      </c>
      <c r="K1831" s="4">
        <v>157922358.63999999</v>
      </c>
      <c r="L1831" s="5">
        <v>6850001</v>
      </c>
      <c r="M1831" s="6">
        <v>23.054355560000001</v>
      </c>
      <c r="N1831" s="7" t="str">
        <f>IF(ISNUMBER(_xll.BDP($C1831, "DELTA_MID")),_xll.BDP($C1831, "DELTA_MID")," ")</f>
        <v xml:space="preserve"> </v>
      </c>
      <c r="O1831" s="7" t="str">
        <f>IF(ISNUMBER(N1831),_xll.BDP($C1831, "OPT_UNDL_TICKER")," ")</f>
        <v xml:space="preserve"> </v>
      </c>
      <c r="P1831" s="8" t="str">
        <f>IF(ISNUMBER(N1831),_xll.BDP($C1831, "OPT_UNDL_PX")," ")</f>
        <v xml:space="preserve"> </v>
      </c>
      <c r="Q1831" s="7" t="str">
        <f t="shared" si="28"/>
        <v xml:space="preserve"> </v>
      </c>
      <c r="R1831" s="8" t="str">
        <f>IF(ISNUMBER(_xll.BDP($T1831&amp;" Index","DUR_ADJ_OAS_MID")),_xll.BDP($T1831&amp;" Index","DUR_ADJ_OAS_MID"),IF(ISNUMBER(_xll.BDP($T1831&amp;" Govt","DUR_ADJ_OAS_MID")),_xll.BDP($T1831&amp;" Govt","DUR_ADJ_OAS_MID")," "))</f>
        <v xml:space="preserve"> </v>
      </c>
      <c r="S1831" s="7" t="str">
        <f ca="1">IF(AND(A1830="SVOL",C1830="Cash"),                                     SUM(INDIRECT(ADDRESS(ROW()-(COUNTIF(A:A,"SVOL")),COLUMN())):INDIRECT(ADDRESS(ROW()-1,COLUMN()))),                                    IF(AND(A1831="TYA",C1831="Cash"), SUM(INDIRECT(ADDRESS(ROW()-(COUNTIF(A:A,"TYA")-1),COLUMN())):INDIRECT(ADDRESS(ROW()-1,COLUMN()))),                                    IF(AND(A1831="SVOL",ISNUMBER(FIND(" Govt",C1831))),"", IF(AND(A1831="SVOL",ISNUMBER(FIND(" Index",C1831))),J1831,                                    IF(ISNUMBER(N1831),Q1831*N1831,IF(ISNUMBER(R1831),J1831*R1831," "))))))</f>
        <v xml:space="preserve"> </v>
      </c>
      <c r="AB1831" s="8" t="s">
        <v>4222</v>
      </c>
      <c r="AG1831" s="17" t="s">
        <v>6276</v>
      </c>
    </row>
    <row r="1832" spans="1:33" x14ac:dyDescent="0.35">
      <c r="A1832" t="s">
        <v>1560</v>
      </c>
      <c r="B1832" t="s">
        <v>4106</v>
      </c>
      <c r="C1832" t="s">
        <v>4107</v>
      </c>
      <c r="D1832" t="s">
        <v>4108</v>
      </c>
      <c r="E1832" t="s">
        <v>4109</v>
      </c>
      <c r="F1832" t="s">
        <v>4110</v>
      </c>
      <c r="G1832" s="1">
        <v>-38212.439590980081</v>
      </c>
      <c r="H1832" s="1">
        <v>41.05</v>
      </c>
      <c r="I1832" s="2">
        <v>-1568620.645209732</v>
      </c>
      <c r="J1832" s="3">
        <v>-9.9328597845069044E-3</v>
      </c>
      <c r="K1832" s="4">
        <v>157922358.63999999</v>
      </c>
      <c r="L1832" s="5">
        <v>6850001</v>
      </c>
      <c r="M1832" s="6">
        <v>23.054355560000001</v>
      </c>
      <c r="N1832" s="7" t="str">
        <f>IF(ISNUMBER(_xll.BDP($C1832, "DELTA_MID")),_xll.BDP($C1832, "DELTA_MID")," ")</f>
        <v xml:space="preserve"> </v>
      </c>
      <c r="O1832" s="7" t="str">
        <f>IF(ISNUMBER(N1832),_xll.BDP($C1832, "OPT_UNDL_TICKER")," ")</f>
        <v xml:space="preserve"> </v>
      </c>
      <c r="P1832" s="8" t="str">
        <f>IF(ISNUMBER(N1832),_xll.BDP($C1832, "OPT_UNDL_PX")," ")</f>
        <v xml:space="preserve"> </v>
      </c>
      <c r="Q1832" s="7" t="str">
        <f t="shared" si="28"/>
        <v xml:space="preserve"> </v>
      </c>
      <c r="R1832" s="8" t="str">
        <f>IF(ISNUMBER(_xll.BDP($T1832&amp;" Index","DUR_ADJ_OAS_MID")),_xll.BDP($T1832&amp;" Index","DUR_ADJ_OAS_MID"),IF(ISNUMBER(_xll.BDP($T1832&amp;" Govt","DUR_ADJ_OAS_MID")),_xll.BDP($T1832&amp;" Govt","DUR_ADJ_OAS_MID")," "))</f>
        <v xml:space="preserve"> </v>
      </c>
      <c r="S1832" s="7" t="str">
        <f ca="1">IF(AND(A1831="SVOL",C1831="Cash"),                                     SUM(INDIRECT(ADDRESS(ROW()-(COUNTIF(A:A,"SVOL")),COLUMN())):INDIRECT(ADDRESS(ROW()-1,COLUMN()))),                                    IF(AND(A1832="TYA",C1832="Cash"), SUM(INDIRECT(ADDRESS(ROW()-(COUNTIF(A:A,"TYA")-1),COLUMN())):INDIRECT(ADDRESS(ROW()-1,COLUMN()))),                                    IF(AND(A1832="SVOL",ISNUMBER(FIND(" Govt",C1832))),"", IF(AND(A1832="SVOL",ISNUMBER(FIND(" Index",C1832))),J1832,                                    IF(ISNUMBER(N1832),Q1832*N1832,IF(ISNUMBER(R1832),J1832*R1832," "))))))</f>
        <v xml:space="preserve"> </v>
      </c>
      <c r="AB1832" s="8" t="s">
        <v>4222</v>
      </c>
      <c r="AG1832" s="17" t="s">
        <v>6276</v>
      </c>
    </row>
    <row r="1833" spans="1:33" x14ac:dyDescent="0.35">
      <c r="A1833" t="s">
        <v>1560</v>
      </c>
      <c r="B1833" t="s">
        <v>4111</v>
      </c>
      <c r="C1833" t="s">
        <v>4112</v>
      </c>
      <c r="D1833" t="s">
        <v>4113</v>
      </c>
      <c r="E1833" t="s">
        <v>4114</v>
      </c>
      <c r="G1833" s="1">
        <v>-176.26488830949799</v>
      </c>
      <c r="H1833" s="1">
        <v>503.27879000000001</v>
      </c>
      <c r="I1833" s="2">
        <v>-88710.379707889282</v>
      </c>
      <c r="J1833" s="3">
        <v>-5.6173413614036486E-4</v>
      </c>
      <c r="K1833" s="4">
        <v>157922358.63999999</v>
      </c>
      <c r="L1833" s="5">
        <v>6850001</v>
      </c>
      <c r="M1833" s="6">
        <v>23.054355560000001</v>
      </c>
      <c r="N1833" s="7" t="str">
        <f>IF(ISNUMBER(_xll.BDP($C1833, "DELTA_MID")),_xll.BDP($C1833, "DELTA_MID")," ")</f>
        <v xml:space="preserve"> </v>
      </c>
      <c r="O1833" s="7" t="str">
        <f>IF(ISNUMBER(N1833),_xll.BDP($C1833, "OPT_UNDL_TICKER")," ")</f>
        <v xml:space="preserve"> </v>
      </c>
      <c r="P1833" s="8" t="str">
        <f>IF(ISNUMBER(N1833),_xll.BDP($C1833, "OPT_UNDL_PX")," ")</f>
        <v xml:space="preserve"> </v>
      </c>
      <c r="Q1833" s="7" t="str">
        <f t="shared" si="28"/>
        <v xml:space="preserve"> </v>
      </c>
      <c r="R1833" s="8" t="str">
        <f>IF(ISNUMBER(_xll.BDP($T1833&amp;" Index","DUR_ADJ_OAS_MID")),_xll.BDP($T1833&amp;" Index","DUR_ADJ_OAS_MID"),IF(ISNUMBER(_xll.BDP($T1833&amp;" Govt","DUR_ADJ_OAS_MID")),_xll.BDP($T1833&amp;" Govt","DUR_ADJ_OAS_MID")," "))</f>
        <v xml:space="preserve"> </v>
      </c>
      <c r="S1833" s="7" t="str">
        <f ca="1">IF(AND(A1832="SVOL",C1832="Cash"),                                     SUM(INDIRECT(ADDRESS(ROW()-(COUNTIF(A:A,"SVOL")),COLUMN())):INDIRECT(ADDRESS(ROW()-1,COLUMN()))),                                    IF(AND(A1833="TYA",C1833="Cash"), SUM(INDIRECT(ADDRESS(ROW()-(COUNTIF(A:A,"TYA")-1),COLUMN())):INDIRECT(ADDRESS(ROW()-1,COLUMN()))),                                    IF(AND(A1833="SVOL",ISNUMBER(FIND(" Govt",C1833))),"", IF(AND(A1833="SVOL",ISNUMBER(FIND(" Index",C1833))),J1833,                                    IF(ISNUMBER(N1833),Q1833*N1833,IF(ISNUMBER(R1833),J1833*R1833," "))))))</f>
        <v xml:space="preserve"> </v>
      </c>
      <c r="AB1833" s="8" t="s">
        <v>4222</v>
      </c>
      <c r="AG1833" s="17" t="s">
        <v>6276</v>
      </c>
    </row>
    <row r="1834" spans="1:33" x14ac:dyDescent="0.35">
      <c r="A1834" t="s">
        <v>1560</v>
      </c>
      <c r="B1834" t="s">
        <v>4115</v>
      </c>
      <c r="C1834" t="s">
        <v>4116</v>
      </c>
      <c r="D1834" t="s">
        <v>4117</v>
      </c>
      <c r="E1834" t="s">
        <v>4118</v>
      </c>
      <c r="G1834" s="1">
        <v>-73349.184609139367</v>
      </c>
      <c r="H1834" s="1">
        <v>1.2201200000000001</v>
      </c>
      <c r="I1834" s="2">
        <v>-89494.807125303108</v>
      </c>
      <c r="J1834" s="3">
        <v>-5.6670130750336367E-4</v>
      </c>
      <c r="K1834" s="4">
        <v>157922358.63999999</v>
      </c>
      <c r="L1834" s="5">
        <v>6850001</v>
      </c>
      <c r="M1834" s="6">
        <v>23.054355560000001</v>
      </c>
      <c r="N1834" s="7" t="str">
        <f>IF(ISNUMBER(_xll.BDP($C1834, "DELTA_MID")),_xll.BDP($C1834, "DELTA_MID")," ")</f>
        <v xml:space="preserve"> </v>
      </c>
      <c r="O1834" s="7" t="str">
        <f>IF(ISNUMBER(N1834),_xll.BDP($C1834, "OPT_UNDL_TICKER")," ")</f>
        <v xml:space="preserve"> </v>
      </c>
      <c r="P1834" s="8" t="str">
        <f>IF(ISNUMBER(N1834),_xll.BDP($C1834, "OPT_UNDL_PX")," ")</f>
        <v xml:space="preserve"> </v>
      </c>
      <c r="Q1834" s="7" t="str">
        <f t="shared" si="28"/>
        <v xml:space="preserve"> </v>
      </c>
      <c r="R1834" s="8" t="str">
        <f>IF(ISNUMBER(_xll.BDP($T1834&amp;" Index","DUR_ADJ_OAS_MID")),_xll.BDP($T1834&amp;" Index","DUR_ADJ_OAS_MID"),IF(ISNUMBER(_xll.BDP($T1834&amp;" Govt","DUR_ADJ_OAS_MID")),_xll.BDP($T1834&amp;" Govt","DUR_ADJ_OAS_MID")," "))</f>
        <v xml:space="preserve"> </v>
      </c>
      <c r="S1834" s="7" t="str">
        <f ca="1">IF(AND(A1833="SVOL",C1833="Cash"),                                     SUM(INDIRECT(ADDRESS(ROW()-(COUNTIF(A:A,"SVOL")),COLUMN())):INDIRECT(ADDRESS(ROW()-1,COLUMN()))),                                    IF(AND(A1834="TYA",C1834="Cash"), SUM(INDIRECT(ADDRESS(ROW()-(COUNTIF(A:A,"TYA")-1),COLUMN())):INDIRECT(ADDRESS(ROW()-1,COLUMN()))),                                    IF(AND(A1834="SVOL",ISNUMBER(FIND(" Govt",C1834))),"", IF(AND(A1834="SVOL",ISNUMBER(FIND(" Index",C1834))),J1834,                                    IF(ISNUMBER(N1834),Q1834*N1834,IF(ISNUMBER(R1834),J1834*R1834," "))))))</f>
        <v xml:space="preserve"> </v>
      </c>
      <c r="AB1834" s="8" t="s">
        <v>4222</v>
      </c>
      <c r="AG1834" s="17" t="s">
        <v>6276</v>
      </c>
    </row>
    <row r="1835" spans="1:33" x14ac:dyDescent="0.35">
      <c r="A1835" t="s">
        <v>1560</v>
      </c>
      <c r="B1835" t="s">
        <v>4119</v>
      </c>
      <c r="C1835" t="s">
        <v>4120</v>
      </c>
      <c r="D1835" t="s">
        <v>4121</v>
      </c>
      <c r="E1835" t="s">
        <v>4122</v>
      </c>
      <c r="G1835" s="1">
        <v>-3572.5571927656952</v>
      </c>
      <c r="H1835" s="1">
        <v>76.486699999999985</v>
      </c>
      <c r="I1835" s="2">
        <v>-273253.11023591191</v>
      </c>
      <c r="J1835" s="3">
        <v>-1.730300336121625E-3</v>
      </c>
      <c r="K1835" s="4">
        <v>157922358.63999999</v>
      </c>
      <c r="L1835" s="5">
        <v>6850001</v>
      </c>
      <c r="M1835" s="6">
        <v>23.054355560000001</v>
      </c>
      <c r="N1835" s="7" t="str">
        <f>IF(ISNUMBER(_xll.BDP($C1835, "DELTA_MID")),_xll.BDP($C1835, "DELTA_MID")," ")</f>
        <v xml:space="preserve"> </v>
      </c>
      <c r="O1835" s="7" t="str">
        <f>IF(ISNUMBER(N1835),_xll.BDP($C1835, "OPT_UNDL_TICKER")," ")</f>
        <v xml:space="preserve"> </v>
      </c>
      <c r="P1835" s="8" t="str">
        <f>IF(ISNUMBER(N1835),_xll.BDP($C1835, "OPT_UNDL_PX")," ")</f>
        <v xml:space="preserve"> </v>
      </c>
      <c r="Q1835" s="7" t="str">
        <f t="shared" si="28"/>
        <v xml:space="preserve"> </v>
      </c>
      <c r="R1835" s="8" t="str">
        <f>IF(ISNUMBER(_xll.BDP($T1835&amp;" Index","DUR_ADJ_OAS_MID")),_xll.BDP($T1835&amp;" Index","DUR_ADJ_OAS_MID"),IF(ISNUMBER(_xll.BDP($T1835&amp;" Govt","DUR_ADJ_OAS_MID")),_xll.BDP($T1835&amp;" Govt","DUR_ADJ_OAS_MID")," "))</f>
        <v xml:space="preserve"> </v>
      </c>
      <c r="S1835" s="7" t="str">
        <f ca="1">IF(AND(A1834="SVOL",C1834="Cash"),                                     SUM(INDIRECT(ADDRESS(ROW()-(COUNTIF(A:A,"SVOL")),COLUMN())):INDIRECT(ADDRESS(ROW()-1,COLUMN()))),                                    IF(AND(A1835="TYA",C1835="Cash"), SUM(INDIRECT(ADDRESS(ROW()-(COUNTIF(A:A,"TYA")-1),COLUMN())):INDIRECT(ADDRESS(ROW()-1,COLUMN()))),                                    IF(AND(A1835="SVOL",ISNUMBER(FIND(" Govt",C1835))),"", IF(AND(A1835="SVOL",ISNUMBER(FIND(" Index",C1835))),J1835,                                    IF(ISNUMBER(N1835),Q1835*N1835,IF(ISNUMBER(R1835),J1835*R1835," "))))))</f>
        <v xml:space="preserve"> </v>
      </c>
      <c r="AB1835" s="8" t="s">
        <v>4222</v>
      </c>
      <c r="AG1835" s="17" t="s">
        <v>6276</v>
      </c>
    </row>
    <row r="1836" spans="1:33" x14ac:dyDescent="0.35">
      <c r="A1836" t="s">
        <v>1560</v>
      </c>
      <c r="B1836" t="s">
        <v>4123</v>
      </c>
      <c r="C1836" t="s">
        <v>4124</v>
      </c>
      <c r="D1836" t="s">
        <v>4125</v>
      </c>
      <c r="E1836" t="s">
        <v>4126</v>
      </c>
      <c r="G1836" s="1">
        <v>-38732.293283313171</v>
      </c>
      <c r="H1836" s="1">
        <v>10.2188795</v>
      </c>
      <c r="I1836" s="2">
        <v>-395800.63782083662</v>
      </c>
      <c r="J1836" s="3">
        <v>-2.5062989258101461E-3</v>
      </c>
      <c r="K1836" s="4">
        <v>157922358.63999999</v>
      </c>
      <c r="L1836" s="5">
        <v>6850001</v>
      </c>
      <c r="M1836" s="6">
        <v>23.054355560000001</v>
      </c>
      <c r="N1836" s="7" t="str">
        <f>IF(ISNUMBER(_xll.BDP($C1836, "DELTA_MID")),_xll.BDP($C1836, "DELTA_MID")," ")</f>
        <v xml:space="preserve"> </v>
      </c>
      <c r="O1836" s="7" t="str">
        <f>IF(ISNUMBER(N1836),_xll.BDP($C1836, "OPT_UNDL_TICKER")," ")</f>
        <v xml:space="preserve"> </v>
      </c>
      <c r="P1836" s="8" t="str">
        <f>IF(ISNUMBER(N1836),_xll.BDP($C1836, "OPT_UNDL_PX")," ")</f>
        <v xml:space="preserve"> </v>
      </c>
      <c r="Q1836" s="7" t="str">
        <f t="shared" si="28"/>
        <v xml:space="preserve"> </v>
      </c>
      <c r="R1836" s="8" t="str">
        <f>IF(ISNUMBER(_xll.BDP($T1836&amp;" Index","DUR_ADJ_OAS_MID")),_xll.BDP($T1836&amp;" Index","DUR_ADJ_OAS_MID"),IF(ISNUMBER(_xll.BDP($T1836&amp;" Govt","DUR_ADJ_OAS_MID")),_xll.BDP($T1836&amp;" Govt","DUR_ADJ_OAS_MID")," "))</f>
        <v xml:space="preserve"> </v>
      </c>
      <c r="S1836" s="7" t="str">
        <f ca="1">IF(AND(A1835="SVOL",C1835="Cash"),                                     SUM(INDIRECT(ADDRESS(ROW()-(COUNTIF(A:A,"SVOL")),COLUMN())):INDIRECT(ADDRESS(ROW()-1,COLUMN()))),                                    IF(AND(A1836="TYA",C1836="Cash"), SUM(INDIRECT(ADDRESS(ROW()-(COUNTIF(A:A,"TYA")-1),COLUMN())):INDIRECT(ADDRESS(ROW()-1,COLUMN()))),                                    IF(AND(A1836="SVOL",ISNUMBER(FIND(" Govt",C1836))),"", IF(AND(A1836="SVOL",ISNUMBER(FIND(" Index",C1836))),J1836,                                    IF(ISNUMBER(N1836),Q1836*N1836,IF(ISNUMBER(R1836),J1836*R1836," "))))))</f>
        <v xml:space="preserve"> </v>
      </c>
      <c r="AB1836" s="8" t="s">
        <v>4222</v>
      </c>
      <c r="AG1836" s="17" t="s">
        <v>6276</v>
      </c>
    </row>
    <row r="1837" spans="1:33" x14ac:dyDescent="0.35">
      <c r="A1837" t="s">
        <v>1560</v>
      </c>
      <c r="B1837" t="s">
        <v>4127</v>
      </c>
      <c r="C1837" t="s">
        <v>4128</v>
      </c>
      <c r="D1837" t="s">
        <v>4129</v>
      </c>
      <c r="E1837" t="s">
        <v>4130</v>
      </c>
      <c r="G1837" s="1">
        <v>-22595.115030398691</v>
      </c>
      <c r="H1837" s="1">
        <v>29.035035000000001</v>
      </c>
      <c r="I1837" s="2">
        <v>-656049.95573665213</v>
      </c>
      <c r="J1837" s="3">
        <v>-4.154256315485918E-3</v>
      </c>
      <c r="K1837" s="4">
        <v>157922358.63999999</v>
      </c>
      <c r="L1837" s="5">
        <v>6850001</v>
      </c>
      <c r="M1837" s="6">
        <v>23.054355560000001</v>
      </c>
      <c r="N1837" s="7" t="str">
        <f>IF(ISNUMBER(_xll.BDP($C1837, "DELTA_MID")),_xll.BDP($C1837, "DELTA_MID")," ")</f>
        <v xml:space="preserve"> </v>
      </c>
      <c r="O1837" s="7" t="str">
        <f>IF(ISNUMBER(N1837),_xll.BDP($C1837, "OPT_UNDL_TICKER")," ")</f>
        <v xml:space="preserve"> </v>
      </c>
      <c r="P1837" s="8" t="str">
        <f>IF(ISNUMBER(N1837),_xll.BDP($C1837, "OPT_UNDL_PX")," ")</f>
        <v xml:space="preserve"> </v>
      </c>
      <c r="Q1837" s="7" t="str">
        <f t="shared" si="28"/>
        <v xml:space="preserve"> </v>
      </c>
      <c r="R1837" s="8" t="str">
        <f>IF(ISNUMBER(_xll.BDP($T1837&amp;" Index","DUR_ADJ_OAS_MID")),_xll.BDP($T1837&amp;" Index","DUR_ADJ_OAS_MID"),IF(ISNUMBER(_xll.BDP($T1837&amp;" Govt","DUR_ADJ_OAS_MID")),_xll.BDP($T1837&amp;" Govt","DUR_ADJ_OAS_MID")," "))</f>
        <v xml:space="preserve"> </v>
      </c>
      <c r="S1837" s="7" t="str">
        <f ca="1">IF(AND(A1836="SVOL",C1836="Cash"),                                     SUM(INDIRECT(ADDRESS(ROW()-(COUNTIF(A:A,"SVOL")),COLUMN())):INDIRECT(ADDRESS(ROW()-1,COLUMN()))),                                    IF(AND(A1837="TYA",C1837="Cash"), SUM(INDIRECT(ADDRESS(ROW()-(COUNTIF(A:A,"TYA")-1),COLUMN())):INDIRECT(ADDRESS(ROW()-1,COLUMN()))),                                    IF(AND(A1837="SVOL",ISNUMBER(FIND(" Govt",C1837))),"", IF(AND(A1837="SVOL",ISNUMBER(FIND(" Index",C1837))),J1837,                                    IF(ISNUMBER(N1837),Q1837*N1837,IF(ISNUMBER(R1837),J1837*R1837," "))))))</f>
        <v xml:space="preserve"> </v>
      </c>
      <c r="AB1837" s="8" t="s">
        <v>4222</v>
      </c>
      <c r="AG1837" s="17" t="s">
        <v>6276</v>
      </c>
    </row>
    <row r="1838" spans="1:33" x14ac:dyDescent="0.35">
      <c r="A1838" t="s">
        <v>1560</v>
      </c>
      <c r="B1838" t="s">
        <v>4131</v>
      </c>
      <c r="C1838" t="s">
        <v>4132</v>
      </c>
      <c r="D1838" t="s">
        <v>4133</v>
      </c>
      <c r="E1838" t="s">
        <v>4134</v>
      </c>
      <c r="G1838" s="1">
        <v>-116147.7045006648</v>
      </c>
      <c r="H1838" s="1">
        <v>3.1812148200000001</v>
      </c>
      <c r="I1838" s="2">
        <v>-369490.79886649537</v>
      </c>
      <c r="J1838" s="3">
        <v>-2.3396990904168751E-3</v>
      </c>
      <c r="K1838" s="4">
        <v>157922358.63999999</v>
      </c>
      <c r="L1838" s="5">
        <v>6850001</v>
      </c>
      <c r="M1838" s="6">
        <v>23.054355560000001</v>
      </c>
      <c r="N1838" s="7" t="str">
        <f>IF(ISNUMBER(_xll.BDP($C1838, "DELTA_MID")),_xll.BDP($C1838, "DELTA_MID")," ")</f>
        <v xml:space="preserve"> </v>
      </c>
      <c r="O1838" s="7" t="str">
        <f>IF(ISNUMBER(N1838),_xll.BDP($C1838, "OPT_UNDL_TICKER")," ")</f>
        <v xml:space="preserve"> </v>
      </c>
      <c r="P1838" s="8" t="str">
        <f>IF(ISNUMBER(N1838),_xll.BDP($C1838, "OPT_UNDL_PX")," ")</f>
        <v xml:space="preserve"> </v>
      </c>
      <c r="Q1838" s="7" t="str">
        <f t="shared" si="28"/>
        <v xml:space="preserve"> </v>
      </c>
      <c r="R1838" s="8" t="str">
        <f>IF(ISNUMBER(_xll.BDP($T1838&amp;" Index","DUR_ADJ_OAS_MID")),_xll.BDP($T1838&amp;" Index","DUR_ADJ_OAS_MID"),IF(ISNUMBER(_xll.BDP($T1838&amp;" Govt","DUR_ADJ_OAS_MID")),_xll.BDP($T1838&amp;" Govt","DUR_ADJ_OAS_MID")," "))</f>
        <v xml:space="preserve"> </v>
      </c>
      <c r="S1838" s="7" t="str">
        <f ca="1">IF(AND(A1837="SVOL",C1837="Cash"),                                     SUM(INDIRECT(ADDRESS(ROW()-(COUNTIF(A:A,"SVOL")),COLUMN())):INDIRECT(ADDRESS(ROW()-1,COLUMN()))),                                    IF(AND(A1838="TYA",C1838="Cash"), SUM(INDIRECT(ADDRESS(ROW()-(COUNTIF(A:A,"TYA")-1),COLUMN())):INDIRECT(ADDRESS(ROW()-1,COLUMN()))),                                    IF(AND(A1838="SVOL",ISNUMBER(FIND(" Govt",C1838))),"", IF(AND(A1838="SVOL",ISNUMBER(FIND(" Index",C1838))),J1838,                                    IF(ISNUMBER(N1838),Q1838*N1838,IF(ISNUMBER(R1838),J1838*R1838," "))))))</f>
        <v xml:space="preserve"> </v>
      </c>
      <c r="AB1838" s="8" t="s">
        <v>4222</v>
      </c>
      <c r="AG1838" s="17" t="s">
        <v>6276</v>
      </c>
    </row>
    <row r="1839" spans="1:33" x14ac:dyDescent="0.35">
      <c r="A1839" t="s">
        <v>1560</v>
      </c>
      <c r="B1839" t="s">
        <v>4135</v>
      </c>
      <c r="C1839" t="s">
        <v>4136</v>
      </c>
      <c r="D1839" t="s">
        <v>4137</v>
      </c>
      <c r="E1839" t="s">
        <v>4138</v>
      </c>
      <c r="G1839" s="1">
        <v>-743.37800721831763</v>
      </c>
      <c r="H1839" s="1">
        <v>141.86359999999999</v>
      </c>
      <c r="I1839" s="2">
        <v>-105458.28026481649</v>
      </c>
      <c r="J1839" s="3">
        <v>-6.677856205606665E-4</v>
      </c>
      <c r="K1839" s="4">
        <v>157922358.63999999</v>
      </c>
      <c r="L1839" s="5">
        <v>6850001</v>
      </c>
      <c r="M1839" s="6">
        <v>23.054355560000001</v>
      </c>
      <c r="N1839" s="7" t="str">
        <f>IF(ISNUMBER(_xll.BDP($C1839, "DELTA_MID")),_xll.BDP($C1839, "DELTA_MID")," ")</f>
        <v xml:space="preserve"> </v>
      </c>
      <c r="O1839" s="7" t="str">
        <f>IF(ISNUMBER(N1839),_xll.BDP($C1839, "OPT_UNDL_TICKER")," ")</f>
        <v xml:space="preserve"> </v>
      </c>
      <c r="P1839" s="8" t="str">
        <f>IF(ISNUMBER(N1839),_xll.BDP($C1839, "OPT_UNDL_PX")," ")</f>
        <v xml:space="preserve"> </v>
      </c>
      <c r="Q1839" s="7" t="str">
        <f t="shared" si="28"/>
        <v xml:space="preserve"> </v>
      </c>
      <c r="R1839" s="8" t="str">
        <f>IF(ISNUMBER(_xll.BDP($T1839&amp;" Index","DUR_ADJ_OAS_MID")),_xll.BDP($T1839&amp;" Index","DUR_ADJ_OAS_MID"),IF(ISNUMBER(_xll.BDP($T1839&amp;" Govt","DUR_ADJ_OAS_MID")),_xll.BDP($T1839&amp;" Govt","DUR_ADJ_OAS_MID")," "))</f>
        <v xml:space="preserve"> </v>
      </c>
      <c r="S1839" s="7" t="str">
        <f ca="1">IF(AND(A1838="SVOL",C1838="Cash"),                                     SUM(INDIRECT(ADDRESS(ROW()-(COUNTIF(A:A,"SVOL")),COLUMN())):INDIRECT(ADDRESS(ROW()-1,COLUMN()))),                                    IF(AND(A1839="TYA",C1839="Cash"), SUM(INDIRECT(ADDRESS(ROW()-(COUNTIF(A:A,"TYA")-1),COLUMN())):INDIRECT(ADDRESS(ROW()-1,COLUMN()))),                                    IF(AND(A1839="SVOL",ISNUMBER(FIND(" Govt",C1839))),"", IF(AND(A1839="SVOL",ISNUMBER(FIND(" Index",C1839))),J1839,                                    IF(ISNUMBER(N1839),Q1839*N1839,IF(ISNUMBER(R1839),J1839*R1839," "))))))</f>
        <v xml:space="preserve"> </v>
      </c>
      <c r="AB1839" s="8" t="s">
        <v>4222</v>
      </c>
      <c r="AG1839" s="17" t="s">
        <v>6276</v>
      </c>
    </row>
    <row r="1840" spans="1:33" x14ac:dyDescent="0.35">
      <c r="A1840" t="s">
        <v>1560</v>
      </c>
      <c r="B1840" t="s">
        <v>4139</v>
      </c>
      <c r="C1840" t="s">
        <v>4140</v>
      </c>
      <c r="D1840" t="s">
        <v>4141</v>
      </c>
      <c r="E1840" t="s">
        <v>4142</v>
      </c>
      <c r="F1840" t="s">
        <v>4143</v>
      </c>
      <c r="G1840" s="1">
        <v>-3744.3515947774881</v>
      </c>
      <c r="H1840" s="1">
        <v>88.52</v>
      </c>
      <c r="I1840" s="2">
        <v>-331450.00316970318</v>
      </c>
      <c r="J1840" s="3">
        <v>-2.0988161905894339E-3</v>
      </c>
      <c r="K1840" s="4">
        <v>157922358.63999999</v>
      </c>
      <c r="L1840" s="5">
        <v>6850001</v>
      </c>
      <c r="M1840" s="6">
        <v>23.054355560000001</v>
      </c>
      <c r="N1840" s="7" t="str">
        <f>IF(ISNUMBER(_xll.BDP($C1840, "DELTA_MID")),_xll.BDP($C1840, "DELTA_MID")," ")</f>
        <v xml:space="preserve"> </v>
      </c>
      <c r="O1840" s="7" t="str">
        <f>IF(ISNUMBER(N1840),_xll.BDP($C1840, "OPT_UNDL_TICKER")," ")</f>
        <v xml:space="preserve"> </v>
      </c>
      <c r="P1840" s="8" t="str">
        <f>IF(ISNUMBER(N1840),_xll.BDP($C1840, "OPT_UNDL_PX")," ")</f>
        <v xml:space="preserve"> </v>
      </c>
      <c r="Q1840" s="7" t="str">
        <f t="shared" si="28"/>
        <v xml:space="preserve"> </v>
      </c>
      <c r="R1840" s="8" t="str">
        <f>IF(ISNUMBER(_xll.BDP($T1840&amp;" Index","DUR_ADJ_OAS_MID")),_xll.BDP($T1840&amp;" Index","DUR_ADJ_OAS_MID"),IF(ISNUMBER(_xll.BDP($T1840&amp;" Govt","DUR_ADJ_OAS_MID")),_xll.BDP($T1840&amp;" Govt","DUR_ADJ_OAS_MID")," "))</f>
        <v xml:space="preserve"> </v>
      </c>
      <c r="S1840" s="7" t="str">
        <f ca="1">IF(AND(A1839="SVOL",C1839="Cash"),                                     SUM(INDIRECT(ADDRESS(ROW()-(COUNTIF(A:A,"SVOL")),COLUMN())):INDIRECT(ADDRESS(ROW()-1,COLUMN()))),                                    IF(AND(A1840="TYA",C1840="Cash"), SUM(INDIRECT(ADDRESS(ROW()-(COUNTIF(A:A,"TYA")-1),COLUMN())):INDIRECT(ADDRESS(ROW()-1,COLUMN()))),                                    IF(AND(A1840="SVOL",ISNUMBER(FIND(" Govt",C1840))),"", IF(AND(A1840="SVOL",ISNUMBER(FIND(" Index",C1840))),J1840,                                    IF(ISNUMBER(N1840),Q1840*N1840,IF(ISNUMBER(R1840),J1840*R1840," "))))))</f>
        <v xml:space="preserve"> </v>
      </c>
      <c r="AB1840" s="8" t="s">
        <v>4222</v>
      </c>
      <c r="AG1840" s="17" t="s">
        <v>6276</v>
      </c>
    </row>
    <row r="1841" spans="1:33" x14ac:dyDescent="0.35">
      <c r="A1841" t="s">
        <v>1560</v>
      </c>
      <c r="B1841" t="s">
        <v>4144</v>
      </c>
      <c r="C1841" t="s">
        <v>4145</v>
      </c>
      <c r="D1841" t="s">
        <v>4146</v>
      </c>
      <c r="E1841" t="s">
        <v>4147</v>
      </c>
      <c r="F1841" t="s">
        <v>4148</v>
      </c>
      <c r="G1841" s="1">
        <v>-1255.5680087553369</v>
      </c>
      <c r="H1841" s="1">
        <v>315.92</v>
      </c>
      <c r="I1841" s="2">
        <v>-396659.04532598611</v>
      </c>
      <c r="J1841" s="3">
        <v>-2.5117345557775679E-3</v>
      </c>
      <c r="K1841" s="4">
        <v>157922358.63999999</v>
      </c>
      <c r="L1841" s="5">
        <v>6850001</v>
      </c>
      <c r="M1841" s="6">
        <v>23.054355560000001</v>
      </c>
      <c r="N1841" s="7" t="str">
        <f>IF(ISNUMBER(_xll.BDP($C1841, "DELTA_MID")),_xll.BDP($C1841, "DELTA_MID")," ")</f>
        <v xml:space="preserve"> </v>
      </c>
      <c r="O1841" s="7" t="str">
        <f>IF(ISNUMBER(N1841),_xll.BDP($C1841, "OPT_UNDL_TICKER")," ")</f>
        <v xml:space="preserve"> </v>
      </c>
      <c r="P1841" s="8" t="str">
        <f>IF(ISNUMBER(N1841),_xll.BDP($C1841, "OPT_UNDL_PX")," ")</f>
        <v xml:space="preserve"> </v>
      </c>
      <c r="Q1841" s="7" t="str">
        <f t="shared" si="28"/>
        <v xml:space="preserve"> </v>
      </c>
      <c r="R1841" s="8" t="str">
        <f>IF(ISNUMBER(_xll.BDP($T1841&amp;" Index","DUR_ADJ_OAS_MID")),_xll.BDP($T1841&amp;" Index","DUR_ADJ_OAS_MID"),IF(ISNUMBER(_xll.BDP($T1841&amp;" Govt","DUR_ADJ_OAS_MID")),_xll.BDP($T1841&amp;" Govt","DUR_ADJ_OAS_MID")," "))</f>
        <v xml:space="preserve"> </v>
      </c>
      <c r="S1841" s="7" t="str">
        <f ca="1">IF(AND(A1840="SVOL",C1840="Cash"),                                     SUM(INDIRECT(ADDRESS(ROW()-(COUNTIF(A:A,"SVOL")),COLUMN())):INDIRECT(ADDRESS(ROW()-1,COLUMN()))),                                    IF(AND(A1841="TYA",C1841="Cash"), SUM(INDIRECT(ADDRESS(ROW()-(COUNTIF(A:A,"TYA")-1),COLUMN())):INDIRECT(ADDRESS(ROW()-1,COLUMN()))),                                    IF(AND(A1841="SVOL",ISNUMBER(FIND(" Govt",C1841))),"", IF(AND(A1841="SVOL",ISNUMBER(FIND(" Index",C1841))),J1841,                                    IF(ISNUMBER(N1841),Q1841*N1841,IF(ISNUMBER(R1841),J1841*R1841," "))))))</f>
        <v xml:space="preserve"> </v>
      </c>
      <c r="AB1841" s="8" t="s">
        <v>4222</v>
      </c>
      <c r="AG1841" s="17" t="s">
        <v>6276</v>
      </c>
    </row>
    <row r="1842" spans="1:33" x14ac:dyDescent="0.35">
      <c r="A1842" t="s">
        <v>1560</v>
      </c>
      <c r="B1842" t="s">
        <v>555</v>
      </c>
      <c r="C1842" t="s">
        <v>4149</v>
      </c>
      <c r="D1842" t="s">
        <v>557</v>
      </c>
      <c r="E1842" t="s">
        <v>558</v>
      </c>
      <c r="F1842" t="s">
        <v>559</v>
      </c>
      <c r="G1842" s="1">
        <v>-31780.68709038242</v>
      </c>
      <c r="H1842" s="1">
        <v>17.34</v>
      </c>
      <c r="I1842" s="2">
        <v>-551077.11414723122</v>
      </c>
      <c r="J1842" s="3">
        <v>-3.4895446021260819E-3</v>
      </c>
      <c r="K1842" s="4">
        <v>157922358.63999999</v>
      </c>
      <c r="L1842" s="5">
        <v>6850001</v>
      </c>
      <c r="M1842" s="6">
        <v>23.054355560000001</v>
      </c>
      <c r="N1842" s="7" t="str">
        <f>IF(ISNUMBER(_xll.BDP($C1842, "DELTA_MID")),_xll.BDP($C1842, "DELTA_MID")," ")</f>
        <v xml:space="preserve"> </v>
      </c>
      <c r="O1842" s="7" t="str">
        <f>IF(ISNUMBER(N1842),_xll.BDP($C1842, "OPT_UNDL_TICKER")," ")</f>
        <v xml:space="preserve"> </v>
      </c>
      <c r="P1842" s="8" t="str">
        <f>IF(ISNUMBER(N1842),_xll.BDP($C1842, "OPT_UNDL_PX")," ")</f>
        <v xml:space="preserve"> </v>
      </c>
      <c r="Q1842" s="7" t="str">
        <f t="shared" si="28"/>
        <v xml:space="preserve"> </v>
      </c>
      <c r="R1842" s="8" t="str">
        <f>IF(ISNUMBER(_xll.BDP($T1842&amp;" Index","DUR_ADJ_OAS_MID")),_xll.BDP($T1842&amp;" Index","DUR_ADJ_OAS_MID"),IF(ISNUMBER(_xll.BDP($T1842&amp;" Govt","DUR_ADJ_OAS_MID")),_xll.BDP($T1842&amp;" Govt","DUR_ADJ_OAS_MID")," "))</f>
        <v xml:space="preserve"> </v>
      </c>
      <c r="S1842" s="7" t="str">
        <f ca="1">IF(AND(A1841="SVOL",C1841="Cash"),                                     SUM(INDIRECT(ADDRESS(ROW()-(COUNTIF(A:A,"SVOL")),COLUMN())):INDIRECT(ADDRESS(ROW()-1,COLUMN()))),                                    IF(AND(A1842="TYA",C1842="Cash"), SUM(INDIRECT(ADDRESS(ROW()-(COUNTIF(A:A,"TYA")-1),COLUMN())):INDIRECT(ADDRESS(ROW()-1,COLUMN()))),                                    IF(AND(A1842="SVOL",ISNUMBER(FIND(" Govt",C1842))),"", IF(AND(A1842="SVOL",ISNUMBER(FIND(" Index",C1842))),J1842,                                    IF(ISNUMBER(N1842),Q1842*N1842,IF(ISNUMBER(R1842),J1842*R1842," "))))))</f>
        <v xml:space="preserve"> </v>
      </c>
      <c r="AB1842" s="8" t="s">
        <v>4222</v>
      </c>
      <c r="AG1842" s="17" t="s">
        <v>6276</v>
      </c>
    </row>
    <row r="1843" spans="1:33" x14ac:dyDescent="0.35">
      <c r="A1843" t="s">
        <v>1560</v>
      </c>
      <c r="B1843" t="s">
        <v>4150</v>
      </c>
      <c r="C1843" t="s">
        <v>4151</v>
      </c>
      <c r="D1843" t="s">
        <v>4152</v>
      </c>
      <c r="E1843" t="s">
        <v>4153</v>
      </c>
      <c r="G1843" s="1">
        <v>-90374.712353497729</v>
      </c>
      <c r="H1843" s="1">
        <v>16.73771</v>
      </c>
      <c r="I1843" s="2">
        <v>-1512665.726706262</v>
      </c>
      <c r="J1843" s="3">
        <v>-9.5785406178901956E-3</v>
      </c>
      <c r="K1843" s="4">
        <v>157922358.63999999</v>
      </c>
      <c r="L1843" s="5">
        <v>6850001</v>
      </c>
      <c r="M1843" s="6">
        <v>23.054355560000001</v>
      </c>
      <c r="N1843" s="7" t="str">
        <f>IF(ISNUMBER(_xll.BDP($C1843, "DELTA_MID")),_xll.BDP($C1843, "DELTA_MID")," ")</f>
        <v xml:space="preserve"> </v>
      </c>
      <c r="O1843" s="7" t="str">
        <f>IF(ISNUMBER(N1843),_xll.BDP($C1843, "OPT_UNDL_TICKER")," ")</f>
        <v xml:space="preserve"> </v>
      </c>
      <c r="P1843" s="8" t="str">
        <f>IF(ISNUMBER(N1843),_xll.BDP($C1843, "OPT_UNDL_PX")," ")</f>
        <v xml:space="preserve"> </v>
      </c>
      <c r="Q1843" s="7" t="str">
        <f t="shared" si="28"/>
        <v xml:space="preserve"> </v>
      </c>
      <c r="R1843" s="8" t="str">
        <f>IF(ISNUMBER(_xll.BDP($T1843&amp;" Index","DUR_ADJ_OAS_MID")),_xll.BDP($T1843&amp;" Index","DUR_ADJ_OAS_MID"),IF(ISNUMBER(_xll.BDP($T1843&amp;" Govt","DUR_ADJ_OAS_MID")),_xll.BDP($T1843&amp;" Govt","DUR_ADJ_OAS_MID")," "))</f>
        <v xml:space="preserve"> </v>
      </c>
      <c r="S1843" s="7" t="str">
        <f ca="1">IF(AND(A1842="SVOL",C1842="Cash"),                                     SUM(INDIRECT(ADDRESS(ROW()-(COUNTIF(A:A,"SVOL")),COLUMN())):INDIRECT(ADDRESS(ROW()-1,COLUMN()))),                                    IF(AND(A1843="TYA",C1843="Cash"), SUM(INDIRECT(ADDRESS(ROW()-(COUNTIF(A:A,"TYA")-1),COLUMN())):INDIRECT(ADDRESS(ROW()-1,COLUMN()))),                                    IF(AND(A1843="SVOL",ISNUMBER(FIND(" Govt",C1843))),"", IF(AND(A1843="SVOL",ISNUMBER(FIND(" Index",C1843))),J1843,                                    IF(ISNUMBER(N1843),Q1843*N1843,IF(ISNUMBER(R1843),J1843*R1843," "))))))</f>
        <v xml:space="preserve"> </v>
      </c>
      <c r="AB1843" s="8" t="s">
        <v>4222</v>
      </c>
      <c r="AG1843" s="17" t="s">
        <v>6276</v>
      </c>
    </row>
    <row r="1844" spans="1:33" x14ac:dyDescent="0.35">
      <c r="A1844" t="s">
        <v>1560</v>
      </c>
      <c r="B1844" t="s">
        <v>560</v>
      </c>
      <c r="C1844" t="s">
        <v>4154</v>
      </c>
      <c r="D1844" t="s">
        <v>562</v>
      </c>
      <c r="E1844" t="s">
        <v>563</v>
      </c>
      <c r="F1844" t="s">
        <v>564</v>
      </c>
      <c r="G1844" s="1">
        <v>-164874.7278638462</v>
      </c>
      <c r="H1844" s="1">
        <v>7.62</v>
      </c>
      <c r="I1844" s="2">
        <v>-1256345.4263225079</v>
      </c>
      <c r="J1844" s="3">
        <v>-7.9554626535592397E-3</v>
      </c>
      <c r="K1844" s="4">
        <v>157922358.63999999</v>
      </c>
      <c r="L1844" s="5">
        <v>6850001</v>
      </c>
      <c r="M1844" s="6">
        <v>23.054355560000001</v>
      </c>
      <c r="N1844" s="7" t="str">
        <f>IF(ISNUMBER(_xll.BDP($C1844, "DELTA_MID")),_xll.BDP($C1844, "DELTA_MID")," ")</f>
        <v xml:space="preserve"> </v>
      </c>
      <c r="O1844" s="7" t="str">
        <f>IF(ISNUMBER(N1844),_xll.BDP($C1844, "OPT_UNDL_TICKER")," ")</f>
        <v xml:space="preserve"> </v>
      </c>
      <c r="P1844" s="8" t="str">
        <f>IF(ISNUMBER(N1844),_xll.BDP($C1844, "OPT_UNDL_PX")," ")</f>
        <v xml:space="preserve"> </v>
      </c>
      <c r="Q1844" s="7" t="str">
        <f t="shared" si="28"/>
        <v xml:space="preserve"> </v>
      </c>
      <c r="R1844" s="8" t="str">
        <f>IF(ISNUMBER(_xll.BDP($T1844&amp;" Index","DUR_ADJ_OAS_MID")),_xll.BDP($T1844&amp;" Index","DUR_ADJ_OAS_MID"),IF(ISNUMBER(_xll.BDP($T1844&amp;" Govt","DUR_ADJ_OAS_MID")),_xll.BDP($T1844&amp;" Govt","DUR_ADJ_OAS_MID")," "))</f>
        <v xml:space="preserve"> </v>
      </c>
      <c r="S1844" s="7" t="str">
        <f ca="1">IF(AND(A1843="SVOL",C1843="Cash"),                                     SUM(INDIRECT(ADDRESS(ROW()-(COUNTIF(A:A,"SVOL")),COLUMN())):INDIRECT(ADDRESS(ROW()-1,COLUMN()))),                                    IF(AND(A1844="TYA",C1844="Cash"), SUM(INDIRECT(ADDRESS(ROW()-(COUNTIF(A:A,"TYA")-1),COLUMN())):INDIRECT(ADDRESS(ROW()-1,COLUMN()))),                                    IF(AND(A1844="SVOL",ISNUMBER(FIND(" Govt",C1844))),"", IF(AND(A1844="SVOL",ISNUMBER(FIND(" Index",C1844))),J1844,                                    IF(ISNUMBER(N1844),Q1844*N1844,IF(ISNUMBER(R1844),J1844*R1844," "))))))</f>
        <v xml:space="preserve"> </v>
      </c>
      <c r="AB1844" s="8" t="s">
        <v>4222</v>
      </c>
      <c r="AG1844" s="17" t="s">
        <v>6276</v>
      </c>
    </row>
    <row r="1845" spans="1:33" x14ac:dyDescent="0.35">
      <c r="A1845" t="s">
        <v>1560</v>
      </c>
      <c r="B1845" t="s">
        <v>4155</v>
      </c>
      <c r="C1845" t="s">
        <v>4156</v>
      </c>
      <c r="D1845" t="s">
        <v>4157</v>
      </c>
      <c r="E1845" t="s">
        <v>4158</v>
      </c>
      <c r="G1845" s="1">
        <v>-3114.651667700804</v>
      </c>
      <c r="H1845" s="1">
        <v>26.642154999999999</v>
      </c>
      <c r="I1845" s="2">
        <v>-82981.032501893293</v>
      </c>
      <c r="J1845" s="3">
        <v>-5.2545461717081474E-4</v>
      </c>
      <c r="K1845" s="4">
        <v>157922358.63999999</v>
      </c>
      <c r="L1845" s="5">
        <v>6850001</v>
      </c>
      <c r="M1845" s="6">
        <v>23.054355560000001</v>
      </c>
      <c r="N1845" s="7" t="str">
        <f>IF(ISNUMBER(_xll.BDP($C1845, "DELTA_MID")),_xll.BDP($C1845, "DELTA_MID")," ")</f>
        <v xml:space="preserve"> </v>
      </c>
      <c r="O1845" s="7" t="str">
        <f>IF(ISNUMBER(N1845),_xll.BDP($C1845, "OPT_UNDL_TICKER")," ")</f>
        <v xml:space="preserve"> </v>
      </c>
      <c r="P1845" s="8" t="str">
        <f>IF(ISNUMBER(N1845),_xll.BDP($C1845, "OPT_UNDL_PX")," ")</f>
        <v xml:space="preserve"> </v>
      </c>
      <c r="Q1845" s="7" t="str">
        <f t="shared" si="28"/>
        <v xml:space="preserve"> </v>
      </c>
      <c r="R1845" s="8" t="str">
        <f>IF(ISNUMBER(_xll.BDP($T1845&amp;" Index","DUR_ADJ_OAS_MID")),_xll.BDP($T1845&amp;" Index","DUR_ADJ_OAS_MID"),IF(ISNUMBER(_xll.BDP($T1845&amp;" Govt","DUR_ADJ_OAS_MID")),_xll.BDP($T1845&amp;" Govt","DUR_ADJ_OAS_MID")," "))</f>
        <v xml:space="preserve"> </v>
      </c>
      <c r="S1845" s="7" t="str">
        <f ca="1">IF(AND(A1844="SVOL",C1844="Cash"),                                     SUM(INDIRECT(ADDRESS(ROW()-(COUNTIF(A:A,"SVOL")),COLUMN())):INDIRECT(ADDRESS(ROW()-1,COLUMN()))),                                    IF(AND(A1845="TYA",C1845="Cash"), SUM(INDIRECT(ADDRESS(ROW()-(COUNTIF(A:A,"TYA")-1),COLUMN())):INDIRECT(ADDRESS(ROW()-1,COLUMN()))),                                    IF(AND(A1845="SVOL",ISNUMBER(FIND(" Govt",C1845))),"", IF(AND(A1845="SVOL",ISNUMBER(FIND(" Index",C1845))),J1845,                                    IF(ISNUMBER(N1845),Q1845*N1845,IF(ISNUMBER(R1845),J1845*R1845," "))))))</f>
        <v xml:space="preserve"> </v>
      </c>
      <c r="AB1845" s="8" t="s">
        <v>4222</v>
      </c>
      <c r="AG1845" s="17" t="s">
        <v>6276</v>
      </c>
    </row>
    <row r="1846" spans="1:33" x14ac:dyDescent="0.35">
      <c r="A1846" t="s">
        <v>1560</v>
      </c>
      <c r="B1846" t="s">
        <v>4159</v>
      </c>
      <c r="C1846" t="s">
        <v>4160</v>
      </c>
      <c r="D1846" t="s">
        <v>4161</v>
      </c>
      <c r="E1846" t="s">
        <v>4162</v>
      </c>
      <c r="F1846" t="s">
        <v>4163</v>
      </c>
      <c r="G1846" s="1">
        <v>-949.02037691273199</v>
      </c>
      <c r="H1846" s="1">
        <v>94.36</v>
      </c>
      <c r="I1846" s="2">
        <v>-89549.562765485389</v>
      </c>
      <c r="J1846" s="3">
        <v>-5.6704803256911007E-4</v>
      </c>
      <c r="K1846" s="4">
        <v>157922358.63999999</v>
      </c>
      <c r="L1846" s="5">
        <v>6850001</v>
      </c>
      <c r="M1846" s="6">
        <v>23.054355560000001</v>
      </c>
      <c r="N1846" s="7" t="str">
        <f>IF(ISNUMBER(_xll.BDP($C1846, "DELTA_MID")),_xll.BDP($C1846, "DELTA_MID")," ")</f>
        <v xml:space="preserve"> </v>
      </c>
      <c r="O1846" s="7" t="str">
        <f>IF(ISNUMBER(N1846),_xll.BDP($C1846, "OPT_UNDL_TICKER")," ")</f>
        <v xml:space="preserve"> </v>
      </c>
      <c r="P1846" s="8" t="str">
        <f>IF(ISNUMBER(N1846),_xll.BDP($C1846, "OPT_UNDL_PX")," ")</f>
        <v xml:space="preserve"> </v>
      </c>
      <c r="Q1846" s="7" t="str">
        <f t="shared" si="28"/>
        <v xml:space="preserve"> </v>
      </c>
      <c r="R1846" s="8" t="str">
        <f>IF(ISNUMBER(_xll.BDP($T1846&amp;" Index","DUR_ADJ_OAS_MID")),_xll.BDP($T1846&amp;" Index","DUR_ADJ_OAS_MID"),IF(ISNUMBER(_xll.BDP($T1846&amp;" Govt","DUR_ADJ_OAS_MID")),_xll.BDP($T1846&amp;" Govt","DUR_ADJ_OAS_MID")," "))</f>
        <v xml:space="preserve"> </v>
      </c>
      <c r="S1846" s="7" t="str">
        <f ca="1">IF(AND(A1845="SVOL",C1845="Cash"),                                     SUM(INDIRECT(ADDRESS(ROW()-(COUNTIF(A:A,"SVOL")),COLUMN())):INDIRECT(ADDRESS(ROW()-1,COLUMN()))),                                    IF(AND(A1846="TYA",C1846="Cash"), SUM(INDIRECT(ADDRESS(ROW()-(COUNTIF(A:A,"TYA")-1),COLUMN())):INDIRECT(ADDRESS(ROW()-1,COLUMN()))),                                    IF(AND(A1846="SVOL",ISNUMBER(FIND(" Govt",C1846))),"", IF(AND(A1846="SVOL",ISNUMBER(FIND(" Index",C1846))),J1846,                                    IF(ISNUMBER(N1846),Q1846*N1846,IF(ISNUMBER(R1846),J1846*R1846," "))))))</f>
        <v xml:space="preserve"> </v>
      </c>
      <c r="AB1846" s="8" t="s">
        <v>4222</v>
      </c>
      <c r="AG1846" s="17" t="s">
        <v>6276</v>
      </c>
    </row>
    <row r="1847" spans="1:33" x14ac:dyDescent="0.35">
      <c r="A1847" t="s">
        <v>1560</v>
      </c>
      <c r="B1847" t="s">
        <v>4164</v>
      </c>
      <c r="C1847" t="s">
        <v>4165</v>
      </c>
      <c r="D1847" t="s">
        <v>4166</v>
      </c>
      <c r="E1847" t="s">
        <v>4167</v>
      </c>
      <c r="G1847" s="1">
        <v>-7355.2272415235093</v>
      </c>
      <c r="H1847" s="1">
        <v>10.473122999999999</v>
      </c>
      <c r="I1847" s="2">
        <v>-77032.199593426412</v>
      </c>
      <c r="J1847" s="3">
        <v>-4.8778526522029171E-4</v>
      </c>
      <c r="K1847" s="4">
        <v>157922358.63999999</v>
      </c>
      <c r="L1847" s="5">
        <v>6850001</v>
      </c>
      <c r="M1847" s="6">
        <v>23.054355560000001</v>
      </c>
      <c r="N1847" s="7" t="str">
        <f>IF(ISNUMBER(_xll.BDP($C1847, "DELTA_MID")),_xll.BDP($C1847, "DELTA_MID")," ")</f>
        <v xml:space="preserve"> </v>
      </c>
      <c r="O1847" s="7" t="str">
        <f>IF(ISNUMBER(N1847),_xll.BDP($C1847, "OPT_UNDL_TICKER")," ")</f>
        <v xml:space="preserve"> </v>
      </c>
      <c r="P1847" s="8" t="str">
        <f>IF(ISNUMBER(N1847),_xll.BDP($C1847, "OPT_UNDL_PX")," ")</f>
        <v xml:space="preserve"> </v>
      </c>
      <c r="Q1847" s="7" t="str">
        <f t="shared" si="28"/>
        <v xml:space="preserve"> </v>
      </c>
      <c r="R1847" s="8" t="str">
        <f>IF(ISNUMBER(_xll.BDP($T1847&amp;" Index","DUR_ADJ_OAS_MID")),_xll.BDP($T1847&amp;" Index","DUR_ADJ_OAS_MID"),IF(ISNUMBER(_xll.BDP($T1847&amp;" Govt","DUR_ADJ_OAS_MID")),_xll.BDP($T1847&amp;" Govt","DUR_ADJ_OAS_MID")," "))</f>
        <v xml:space="preserve"> </v>
      </c>
      <c r="S1847" s="7" t="str">
        <f ca="1">IF(AND(A1846="SVOL",C1846="Cash"),                                     SUM(INDIRECT(ADDRESS(ROW()-(COUNTIF(A:A,"SVOL")),COLUMN())):INDIRECT(ADDRESS(ROW()-1,COLUMN()))),                                    IF(AND(A1847="TYA",C1847="Cash"), SUM(INDIRECT(ADDRESS(ROW()-(COUNTIF(A:A,"TYA")-1),COLUMN())):INDIRECT(ADDRESS(ROW()-1,COLUMN()))),                                    IF(AND(A1847="SVOL",ISNUMBER(FIND(" Govt",C1847))),"", IF(AND(A1847="SVOL",ISNUMBER(FIND(" Index",C1847))),J1847,                                    IF(ISNUMBER(N1847),Q1847*N1847,IF(ISNUMBER(R1847),J1847*R1847," "))))))</f>
        <v xml:space="preserve"> </v>
      </c>
      <c r="AB1847" s="8" t="s">
        <v>4222</v>
      </c>
      <c r="AG1847" s="17" t="s">
        <v>6276</v>
      </c>
    </row>
    <row r="1848" spans="1:33" x14ac:dyDescent="0.35">
      <c r="A1848" t="s">
        <v>1560</v>
      </c>
      <c r="B1848" t="s">
        <v>4168</v>
      </c>
      <c r="C1848" t="s">
        <v>4169</v>
      </c>
      <c r="D1848" t="s">
        <v>4170</v>
      </c>
      <c r="E1848" t="s">
        <v>4171</v>
      </c>
      <c r="F1848" t="s">
        <v>4172</v>
      </c>
      <c r="G1848" s="1">
        <v>-7203.8693483012221</v>
      </c>
      <c r="H1848" s="1">
        <v>37.89</v>
      </c>
      <c r="I1848" s="2">
        <v>-272954.60960713332</v>
      </c>
      <c r="J1848" s="3">
        <v>-1.728410162802602E-3</v>
      </c>
      <c r="K1848" s="4">
        <v>157922358.63999999</v>
      </c>
      <c r="L1848" s="5">
        <v>6850001</v>
      </c>
      <c r="M1848" s="6">
        <v>23.054355560000001</v>
      </c>
      <c r="N1848" s="7" t="str">
        <f>IF(ISNUMBER(_xll.BDP($C1848, "DELTA_MID")),_xll.BDP($C1848, "DELTA_MID")," ")</f>
        <v xml:space="preserve"> </v>
      </c>
      <c r="O1848" s="7" t="str">
        <f>IF(ISNUMBER(N1848),_xll.BDP($C1848, "OPT_UNDL_TICKER")," ")</f>
        <v xml:space="preserve"> </v>
      </c>
      <c r="P1848" s="8" t="str">
        <f>IF(ISNUMBER(N1848),_xll.BDP($C1848, "OPT_UNDL_PX")," ")</f>
        <v xml:space="preserve"> </v>
      </c>
      <c r="Q1848" s="7" t="str">
        <f t="shared" si="28"/>
        <v xml:space="preserve"> </v>
      </c>
      <c r="R1848" s="8" t="str">
        <f>IF(ISNUMBER(_xll.BDP($T1848&amp;" Index","DUR_ADJ_OAS_MID")),_xll.BDP($T1848&amp;" Index","DUR_ADJ_OAS_MID"),IF(ISNUMBER(_xll.BDP($T1848&amp;" Govt","DUR_ADJ_OAS_MID")),_xll.BDP($T1848&amp;" Govt","DUR_ADJ_OAS_MID")," "))</f>
        <v xml:space="preserve"> </v>
      </c>
      <c r="S1848" s="7" t="str">
        <f ca="1">IF(AND(A1847="SVOL",C1847="Cash"),                                     SUM(INDIRECT(ADDRESS(ROW()-(COUNTIF(A:A,"SVOL")),COLUMN())):INDIRECT(ADDRESS(ROW()-1,COLUMN()))),                                    IF(AND(A1848="TYA",C1848="Cash"), SUM(INDIRECT(ADDRESS(ROW()-(COUNTIF(A:A,"TYA")-1),COLUMN())):INDIRECT(ADDRESS(ROW()-1,COLUMN()))),                                    IF(AND(A1848="SVOL",ISNUMBER(FIND(" Govt",C1848))),"", IF(AND(A1848="SVOL",ISNUMBER(FIND(" Index",C1848))),J1848,                                    IF(ISNUMBER(N1848),Q1848*N1848,IF(ISNUMBER(R1848),J1848*R1848," "))))))</f>
        <v xml:space="preserve"> </v>
      </c>
      <c r="AB1848" s="8" t="s">
        <v>4222</v>
      </c>
      <c r="AG1848" s="17" t="s">
        <v>6276</v>
      </c>
    </row>
    <row r="1849" spans="1:33" x14ac:dyDescent="0.35">
      <c r="A1849" t="s">
        <v>1560</v>
      </c>
      <c r="B1849" t="s">
        <v>4173</v>
      </c>
      <c r="C1849" t="s">
        <v>4174</v>
      </c>
      <c r="D1849" t="s">
        <v>4175</v>
      </c>
      <c r="E1849" t="s">
        <v>4176</v>
      </c>
      <c r="F1849" t="s">
        <v>4177</v>
      </c>
      <c r="G1849" s="1">
        <v>-5795.0275236245816</v>
      </c>
      <c r="H1849" s="1">
        <v>58.85</v>
      </c>
      <c r="I1849" s="2">
        <v>-341037.36976530671</v>
      </c>
      <c r="J1849" s="3">
        <v>-2.1595255586495891E-3</v>
      </c>
      <c r="K1849" s="4">
        <v>157922358.63999999</v>
      </c>
      <c r="L1849" s="5">
        <v>6850001</v>
      </c>
      <c r="M1849" s="6">
        <v>23.054355560000001</v>
      </c>
      <c r="N1849" s="7" t="str">
        <f>IF(ISNUMBER(_xll.BDP($C1849, "DELTA_MID")),_xll.BDP($C1849, "DELTA_MID")," ")</f>
        <v xml:space="preserve"> </v>
      </c>
      <c r="O1849" s="7" t="str">
        <f>IF(ISNUMBER(N1849),_xll.BDP($C1849, "OPT_UNDL_TICKER")," ")</f>
        <v xml:space="preserve"> </v>
      </c>
      <c r="P1849" s="8" t="str">
        <f>IF(ISNUMBER(N1849),_xll.BDP($C1849, "OPT_UNDL_PX")," ")</f>
        <v xml:space="preserve"> </v>
      </c>
      <c r="Q1849" s="7" t="str">
        <f t="shared" si="28"/>
        <v xml:space="preserve"> </v>
      </c>
      <c r="R1849" s="8" t="str">
        <f>IF(ISNUMBER(_xll.BDP($T1849&amp;" Index","DUR_ADJ_OAS_MID")),_xll.BDP($T1849&amp;" Index","DUR_ADJ_OAS_MID"),IF(ISNUMBER(_xll.BDP($T1849&amp;" Govt","DUR_ADJ_OAS_MID")),_xll.BDP($T1849&amp;" Govt","DUR_ADJ_OAS_MID")," "))</f>
        <v xml:space="preserve"> </v>
      </c>
      <c r="S1849" s="7" t="str">
        <f ca="1">IF(AND(A1848="SVOL",C1848="Cash"),                                     SUM(INDIRECT(ADDRESS(ROW()-(COUNTIF(A:A,"SVOL")),COLUMN())):INDIRECT(ADDRESS(ROW()-1,COLUMN()))),                                    IF(AND(A1849="TYA",C1849="Cash"), SUM(INDIRECT(ADDRESS(ROW()-(COUNTIF(A:A,"TYA")-1),COLUMN())):INDIRECT(ADDRESS(ROW()-1,COLUMN()))),                                    IF(AND(A1849="SVOL",ISNUMBER(FIND(" Govt",C1849))),"", IF(AND(A1849="SVOL",ISNUMBER(FIND(" Index",C1849))),J1849,                                    IF(ISNUMBER(N1849),Q1849*N1849,IF(ISNUMBER(R1849),J1849*R1849," "))))))</f>
        <v xml:space="preserve"> </v>
      </c>
      <c r="AB1849" s="8" t="s">
        <v>4222</v>
      </c>
      <c r="AG1849" s="17" t="s">
        <v>6276</v>
      </c>
    </row>
    <row r="1850" spans="1:33" x14ac:dyDescent="0.35">
      <c r="A1850" t="s">
        <v>1560</v>
      </c>
      <c r="B1850" t="s">
        <v>4178</v>
      </c>
      <c r="C1850" t="s">
        <v>4179</v>
      </c>
      <c r="D1850" t="s">
        <v>4180</v>
      </c>
      <c r="E1850" t="s">
        <v>4181</v>
      </c>
      <c r="F1850" t="s">
        <v>4182</v>
      </c>
      <c r="G1850" s="1">
        <v>-10549.70902168332</v>
      </c>
      <c r="H1850" s="1">
        <v>54.63</v>
      </c>
      <c r="I1850" s="2">
        <v>-576330.60385456006</v>
      </c>
      <c r="J1850" s="3">
        <v>-3.6494553957895481E-3</v>
      </c>
      <c r="K1850" s="4">
        <v>157922358.63999999</v>
      </c>
      <c r="L1850" s="5">
        <v>6850001</v>
      </c>
      <c r="M1850" s="6">
        <v>23.054355560000001</v>
      </c>
      <c r="N1850" s="7" t="str">
        <f>IF(ISNUMBER(_xll.BDP($C1850, "DELTA_MID")),_xll.BDP($C1850, "DELTA_MID")," ")</f>
        <v xml:space="preserve"> </v>
      </c>
      <c r="O1850" s="7" t="str">
        <f>IF(ISNUMBER(N1850),_xll.BDP($C1850, "OPT_UNDL_TICKER")," ")</f>
        <v xml:space="preserve"> </v>
      </c>
      <c r="P1850" s="8" t="str">
        <f>IF(ISNUMBER(N1850),_xll.BDP($C1850, "OPT_UNDL_PX")," ")</f>
        <v xml:space="preserve"> </v>
      </c>
      <c r="Q1850" s="7" t="str">
        <f t="shared" si="28"/>
        <v xml:space="preserve"> </v>
      </c>
      <c r="R1850" s="8" t="str">
        <f>IF(ISNUMBER(_xll.BDP($T1850&amp;" Index","DUR_ADJ_OAS_MID")),_xll.BDP($T1850&amp;" Index","DUR_ADJ_OAS_MID"),IF(ISNUMBER(_xll.BDP($T1850&amp;" Govt","DUR_ADJ_OAS_MID")),_xll.BDP($T1850&amp;" Govt","DUR_ADJ_OAS_MID")," "))</f>
        <v xml:space="preserve"> </v>
      </c>
      <c r="S1850" s="7" t="str">
        <f ca="1">IF(AND(A1849="SVOL",C1849="Cash"),                                     SUM(INDIRECT(ADDRESS(ROW()-(COUNTIF(A:A,"SVOL")),COLUMN())):INDIRECT(ADDRESS(ROW()-1,COLUMN()))),                                    IF(AND(A1850="TYA",C1850="Cash"), SUM(INDIRECT(ADDRESS(ROW()-(COUNTIF(A:A,"TYA")-1),COLUMN())):INDIRECT(ADDRESS(ROW()-1,COLUMN()))),                                    IF(AND(A1850="SVOL",ISNUMBER(FIND(" Govt",C1850))),"", IF(AND(A1850="SVOL",ISNUMBER(FIND(" Index",C1850))),J1850,                                    IF(ISNUMBER(N1850),Q1850*N1850,IF(ISNUMBER(R1850),J1850*R1850," "))))))</f>
        <v xml:space="preserve"> </v>
      </c>
      <c r="AB1850" s="8" t="s">
        <v>4222</v>
      </c>
      <c r="AG1850" s="17" t="s">
        <v>6276</v>
      </c>
    </row>
    <row r="1851" spans="1:33" x14ac:dyDescent="0.35">
      <c r="A1851" t="s">
        <v>1560</v>
      </c>
      <c r="B1851" t="s">
        <v>4183</v>
      </c>
      <c r="C1851" t="s">
        <v>4184</v>
      </c>
      <c r="D1851" t="s">
        <v>4185</v>
      </c>
      <c r="E1851" t="s">
        <v>4186</v>
      </c>
      <c r="G1851" s="1">
        <v>-7039.7386370854947</v>
      </c>
      <c r="H1851" s="1">
        <v>18.544820000000001</v>
      </c>
      <c r="I1851" s="2">
        <v>-130550.68587179579</v>
      </c>
      <c r="J1851" s="3">
        <v>-8.2667639336238209E-4</v>
      </c>
      <c r="K1851" s="4">
        <v>157922358.63999999</v>
      </c>
      <c r="L1851" s="5">
        <v>6850001</v>
      </c>
      <c r="M1851" s="6">
        <v>23.054355560000001</v>
      </c>
      <c r="N1851" s="7" t="str">
        <f>IF(ISNUMBER(_xll.BDP($C1851, "DELTA_MID")),_xll.BDP($C1851, "DELTA_MID")," ")</f>
        <v xml:space="preserve"> </v>
      </c>
      <c r="O1851" s="7" t="str">
        <f>IF(ISNUMBER(N1851),_xll.BDP($C1851, "OPT_UNDL_TICKER")," ")</f>
        <v xml:space="preserve"> </v>
      </c>
      <c r="P1851" s="8" t="str">
        <f>IF(ISNUMBER(N1851),_xll.BDP($C1851, "OPT_UNDL_PX")," ")</f>
        <v xml:space="preserve"> </v>
      </c>
      <c r="Q1851" s="7" t="str">
        <f t="shared" si="28"/>
        <v xml:space="preserve"> </v>
      </c>
      <c r="R1851" s="8" t="str">
        <f>IF(ISNUMBER(_xll.BDP($T1851&amp;" Index","DUR_ADJ_OAS_MID")),_xll.BDP($T1851&amp;" Index","DUR_ADJ_OAS_MID"),IF(ISNUMBER(_xll.BDP($T1851&amp;" Govt","DUR_ADJ_OAS_MID")),_xll.BDP($T1851&amp;" Govt","DUR_ADJ_OAS_MID")," "))</f>
        <v xml:space="preserve"> </v>
      </c>
      <c r="S1851" s="7" t="str">
        <f ca="1">IF(AND(A1850="SVOL",C1850="Cash"),                                     SUM(INDIRECT(ADDRESS(ROW()-(COUNTIF(A:A,"SVOL")),COLUMN())):INDIRECT(ADDRESS(ROW()-1,COLUMN()))),                                    IF(AND(A1851="TYA",C1851="Cash"), SUM(INDIRECT(ADDRESS(ROW()-(COUNTIF(A:A,"TYA")-1),COLUMN())):INDIRECT(ADDRESS(ROW()-1,COLUMN()))),                                    IF(AND(A1851="SVOL",ISNUMBER(FIND(" Govt",C1851))),"", IF(AND(A1851="SVOL",ISNUMBER(FIND(" Index",C1851))),J1851,                                    IF(ISNUMBER(N1851),Q1851*N1851,IF(ISNUMBER(R1851),J1851*R1851," "))))))</f>
        <v xml:space="preserve"> </v>
      </c>
      <c r="AB1851" s="8" t="s">
        <v>4222</v>
      </c>
      <c r="AG1851" s="17" t="s">
        <v>6276</v>
      </c>
    </row>
    <row r="1852" spans="1:33" x14ac:dyDescent="0.35">
      <c r="A1852" t="s">
        <v>1560</v>
      </c>
      <c r="B1852" t="s">
        <v>4187</v>
      </c>
      <c r="C1852" t="s">
        <v>4188</v>
      </c>
      <c r="D1852" t="s">
        <v>4189</v>
      </c>
      <c r="E1852" t="s">
        <v>4190</v>
      </c>
      <c r="F1852" t="s">
        <v>4191</v>
      </c>
      <c r="G1852" s="1">
        <v>-351.89113571932393</v>
      </c>
      <c r="H1852" s="1">
        <v>363.43</v>
      </c>
      <c r="I1852" s="2">
        <v>-127887.7954544739</v>
      </c>
      <c r="J1852" s="3">
        <v>-8.0981437052879315E-4</v>
      </c>
      <c r="K1852" s="4">
        <v>157922358.63999999</v>
      </c>
      <c r="L1852" s="5">
        <v>6850001</v>
      </c>
      <c r="M1852" s="6">
        <v>23.054355560000001</v>
      </c>
      <c r="N1852" s="7" t="str">
        <f>IF(ISNUMBER(_xll.BDP($C1852, "DELTA_MID")),_xll.BDP($C1852, "DELTA_MID")," ")</f>
        <v xml:space="preserve"> </v>
      </c>
      <c r="O1852" s="7" t="str">
        <f>IF(ISNUMBER(N1852),_xll.BDP($C1852, "OPT_UNDL_TICKER")," ")</f>
        <v xml:space="preserve"> </v>
      </c>
      <c r="P1852" s="8" t="str">
        <f>IF(ISNUMBER(N1852),_xll.BDP($C1852, "OPT_UNDL_PX")," ")</f>
        <v xml:space="preserve"> </v>
      </c>
      <c r="Q1852" s="7" t="str">
        <f t="shared" si="28"/>
        <v xml:space="preserve"> </v>
      </c>
      <c r="R1852" s="8" t="str">
        <f>IF(ISNUMBER(_xll.BDP($T1852&amp;" Index","DUR_ADJ_OAS_MID")),_xll.BDP($T1852&amp;" Index","DUR_ADJ_OAS_MID"),IF(ISNUMBER(_xll.BDP($T1852&amp;" Govt","DUR_ADJ_OAS_MID")),_xll.BDP($T1852&amp;" Govt","DUR_ADJ_OAS_MID")," "))</f>
        <v xml:space="preserve"> </v>
      </c>
      <c r="S1852" s="7" t="str">
        <f ca="1">IF(AND(A1851="SVOL",C1851="Cash"),                                     SUM(INDIRECT(ADDRESS(ROW()-(COUNTIF(A:A,"SVOL")),COLUMN())):INDIRECT(ADDRESS(ROW()-1,COLUMN()))),                                    IF(AND(A1852="TYA",C1852="Cash"), SUM(INDIRECT(ADDRESS(ROW()-(COUNTIF(A:A,"TYA")-1),COLUMN())):INDIRECT(ADDRESS(ROW()-1,COLUMN()))),                                    IF(AND(A1852="SVOL",ISNUMBER(FIND(" Govt",C1852))),"", IF(AND(A1852="SVOL",ISNUMBER(FIND(" Index",C1852))),J1852,                                    IF(ISNUMBER(N1852),Q1852*N1852,IF(ISNUMBER(R1852),J1852*R1852," "))))))</f>
        <v xml:space="preserve"> </v>
      </c>
      <c r="AB1852" s="8" t="s">
        <v>4222</v>
      </c>
      <c r="AG1852" s="17" t="s">
        <v>6276</v>
      </c>
    </row>
    <row r="1853" spans="1:33" x14ac:dyDescent="0.35">
      <c r="A1853" t="s">
        <v>1560</v>
      </c>
      <c r="B1853" t="s">
        <v>1081</v>
      </c>
      <c r="C1853" t="s">
        <v>4192</v>
      </c>
      <c r="D1853" t="s">
        <v>1083</v>
      </c>
      <c r="E1853" t="s">
        <v>1084</v>
      </c>
      <c r="F1853" t="s">
        <v>1085</v>
      </c>
      <c r="G1853" s="1">
        <v>-11068.924073116739</v>
      </c>
      <c r="H1853" s="1">
        <v>37.21</v>
      </c>
      <c r="I1853" s="2">
        <v>-411874.66476067383</v>
      </c>
      <c r="J1853" s="3">
        <v>-2.608083290470502E-3</v>
      </c>
      <c r="K1853" s="4">
        <v>157922358.63999999</v>
      </c>
      <c r="L1853" s="5">
        <v>6850001</v>
      </c>
      <c r="M1853" s="6">
        <v>23.054355560000001</v>
      </c>
      <c r="N1853" s="7" t="str">
        <f>IF(ISNUMBER(_xll.BDP($C1853, "DELTA_MID")),_xll.BDP($C1853, "DELTA_MID")," ")</f>
        <v xml:space="preserve"> </v>
      </c>
      <c r="O1853" s="7" t="str">
        <f>IF(ISNUMBER(N1853),_xll.BDP($C1853, "OPT_UNDL_TICKER")," ")</f>
        <v xml:space="preserve"> </v>
      </c>
      <c r="P1853" s="8" t="str">
        <f>IF(ISNUMBER(N1853),_xll.BDP($C1853, "OPT_UNDL_PX")," ")</f>
        <v xml:space="preserve"> </v>
      </c>
      <c r="Q1853" s="7" t="str">
        <f t="shared" si="28"/>
        <v xml:space="preserve"> </v>
      </c>
      <c r="R1853" s="8" t="str">
        <f>IF(ISNUMBER(_xll.BDP($T1853&amp;" Index","DUR_ADJ_OAS_MID")),_xll.BDP($T1853&amp;" Index","DUR_ADJ_OAS_MID"),IF(ISNUMBER(_xll.BDP($T1853&amp;" Govt","DUR_ADJ_OAS_MID")),_xll.BDP($T1853&amp;" Govt","DUR_ADJ_OAS_MID")," "))</f>
        <v xml:space="preserve"> </v>
      </c>
      <c r="S1853" s="7" t="str">
        <f ca="1">IF(AND(A1852="SVOL",C1852="Cash"),                                     SUM(INDIRECT(ADDRESS(ROW()-(COUNTIF(A:A,"SVOL")),COLUMN())):INDIRECT(ADDRESS(ROW()-1,COLUMN()))),                                    IF(AND(A1853="TYA",C1853="Cash"), SUM(INDIRECT(ADDRESS(ROW()-(COUNTIF(A:A,"TYA")-1),COLUMN())):INDIRECT(ADDRESS(ROW()-1,COLUMN()))),                                    IF(AND(A1853="SVOL",ISNUMBER(FIND(" Govt",C1853))),"", IF(AND(A1853="SVOL",ISNUMBER(FIND(" Index",C1853))),J1853,                                    IF(ISNUMBER(N1853),Q1853*N1853,IF(ISNUMBER(R1853),J1853*R1853," "))))))</f>
        <v xml:space="preserve"> </v>
      </c>
      <c r="AB1853" s="8" t="s">
        <v>4222</v>
      </c>
      <c r="AG1853" s="17" t="s">
        <v>6276</v>
      </c>
    </row>
    <row r="1854" spans="1:33" x14ac:dyDescent="0.35">
      <c r="A1854" t="s">
        <v>1560</v>
      </c>
      <c r="B1854" t="s">
        <v>4193</v>
      </c>
      <c r="C1854" t="s">
        <v>4194</v>
      </c>
      <c r="D1854" t="s">
        <v>4195</v>
      </c>
      <c r="E1854" t="s">
        <v>4196</v>
      </c>
      <c r="G1854" s="1">
        <v>-4299.9691774922103</v>
      </c>
      <c r="H1854" s="1">
        <v>79.943820000000002</v>
      </c>
      <c r="I1854" s="2">
        <v>-343755.96193098527</v>
      </c>
      <c r="J1854" s="3">
        <v>-2.1767402975193138E-3</v>
      </c>
      <c r="K1854" s="4">
        <v>157922358.63999999</v>
      </c>
      <c r="L1854" s="5">
        <v>6850001</v>
      </c>
      <c r="M1854" s="6">
        <v>23.054355560000001</v>
      </c>
      <c r="N1854" s="7" t="str">
        <f>IF(ISNUMBER(_xll.BDP($C1854, "DELTA_MID")),_xll.BDP($C1854, "DELTA_MID")," ")</f>
        <v xml:space="preserve"> </v>
      </c>
      <c r="O1854" s="7" t="str">
        <f>IF(ISNUMBER(N1854),_xll.BDP($C1854, "OPT_UNDL_TICKER")," ")</f>
        <v xml:space="preserve"> </v>
      </c>
      <c r="P1854" s="8" t="str">
        <f>IF(ISNUMBER(N1854),_xll.BDP($C1854, "OPT_UNDL_PX")," ")</f>
        <v xml:space="preserve"> </v>
      </c>
      <c r="Q1854" s="7" t="str">
        <f t="shared" si="28"/>
        <v xml:space="preserve"> </v>
      </c>
      <c r="R1854" s="8" t="str">
        <f>IF(ISNUMBER(_xll.BDP($T1854&amp;" Index","DUR_ADJ_OAS_MID")),_xll.BDP($T1854&amp;" Index","DUR_ADJ_OAS_MID"),IF(ISNUMBER(_xll.BDP($T1854&amp;" Govt","DUR_ADJ_OAS_MID")),_xll.BDP($T1854&amp;" Govt","DUR_ADJ_OAS_MID")," "))</f>
        <v xml:space="preserve"> </v>
      </c>
      <c r="S1854" s="7" t="str">
        <f ca="1">IF(AND(A1853="SVOL",C1853="Cash"),                                     SUM(INDIRECT(ADDRESS(ROW()-(COUNTIF(A:A,"SVOL")),COLUMN())):INDIRECT(ADDRESS(ROW()-1,COLUMN()))),                                    IF(AND(A1854="TYA",C1854="Cash"), SUM(INDIRECT(ADDRESS(ROW()-(COUNTIF(A:A,"TYA")-1),COLUMN())):INDIRECT(ADDRESS(ROW()-1,COLUMN()))),                                    IF(AND(A1854="SVOL",ISNUMBER(FIND(" Govt",C1854))),"", IF(AND(A1854="SVOL",ISNUMBER(FIND(" Index",C1854))),J1854,                                    IF(ISNUMBER(N1854),Q1854*N1854,IF(ISNUMBER(R1854),J1854*R1854," "))))))</f>
        <v xml:space="preserve"> </v>
      </c>
      <c r="AB1854" s="8" t="s">
        <v>4222</v>
      </c>
      <c r="AG1854" s="17" t="s">
        <v>6276</v>
      </c>
    </row>
    <row r="1855" spans="1:33" x14ac:dyDescent="0.35">
      <c r="A1855" t="s">
        <v>1560</v>
      </c>
      <c r="B1855" t="s">
        <v>4197</v>
      </c>
      <c r="C1855" t="s">
        <v>4198</v>
      </c>
      <c r="D1855" t="s">
        <v>4199</v>
      </c>
      <c r="E1855" t="s">
        <v>4200</v>
      </c>
      <c r="F1855" t="s">
        <v>4201</v>
      </c>
      <c r="G1855" s="1">
        <v>-17049.796098545899</v>
      </c>
      <c r="H1855" s="1">
        <v>41.89</v>
      </c>
      <c r="I1855" s="2">
        <v>-714215.95856808778</v>
      </c>
      <c r="J1855" s="3">
        <v>-4.5225765668572334E-3</v>
      </c>
      <c r="K1855" s="4">
        <v>157922358.63999999</v>
      </c>
      <c r="L1855" s="5">
        <v>6850001</v>
      </c>
      <c r="M1855" s="6">
        <v>23.054355560000001</v>
      </c>
      <c r="N1855" s="7" t="str">
        <f>IF(ISNUMBER(_xll.BDP($C1855, "DELTA_MID")),_xll.BDP($C1855, "DELTA_MID")," ")</f>
        <v xml:space="preserve"> </v>
      </c>
      <c r="O1855" s="7" t="str">
        <f>IF(ISNUMBER(N1855),_xll.BDP($C1855, "OPT_UNDL_TICKER")," ")</f>
        <v xml:space="preserve"> </v>
      </c>
      <c r="P1855" s="8" t="str">
        <f>IF(ISNUMBER(N1855),_xll.BDP($C1855, "OPT_UNDL_PX")," ")</f>
        <v xml:space="preserve"> </v>
      </c>
      <c r="Q1855" s="7" t="str">
        <f t="shared" si="28"/>
        <v xml:space="preserve"> </v>
      </c>
      <c r="R1855" s="8" t="str">
        <f>IF(ISNUMBER(_xll.BDP($T1855&amp;" Index","DUR_ADJ_OAS_MID")),_xll.BDP($T1855&amp;" Index","DUR_ADJ_OAS_MID"),IF(ISNUMBER(_xll.BDP($T1855&amp;" Govt","DUR_ADJ_OAS_MID")),_xll.BDP($T1855&amp;" Govt","DUR_ADJ_OAS_MID")," "))</f>
        <v xml:space="preserve"> </v>
      </c>
      <c r="S1855" s="7" t="str">
        <f ca="1">IF(AND(A1854="SVOL",C1854="Cash"),                                     SUM(INDIRECT(ADDRESS(ROW()-(COUNTIF(A:A,"SVOL")),COLUMN())):INDIRECT(ADDRESS(ROW()-1,COLUMN()))),                                    IF(AND(A1855="TYA",C1855="Cash"), SUM(INDIRECT(ADDRESS(ROW()-(COUNTIF(A:A,"TYA")-1),COLUMN())):INDIRECT(ADDRESS(ROW()-1,COLUMN()))),                                    IF(AND(A1855="SVOL",ISNUMBER(FIND(" Govt",C1855))),"", IF(AND(A1855="SVOL",ISNUMBER(FIND(" Index",C1855))),J1855,                                    IF(ISNUMBER(N1855),Q1855*N1855,IF(ISNUMBER(R1855),J1855*R1855," "))))))</f>
        <v xml:space="preserve"> </v>
      </c>
      <c r="AB1855" s="8" t="s">
        <v>4222</v>
      </c>
      <c r="AG1855" s="17" t="s">
        <v>6276</v>
      </c>
    </row>
    <row r="1856" spans="1:33" x14ac:dyDescent="0.35">
      <c r="A1856" t="s">
        <v>1560</v>
      </c>
      <c r="B1856" t="s">
        <v>4202</v>
      </c>
      <c r="C1856" t="s">
        <v>4203</v>
      </c>
      <c r="D1856" t="s">
        <v>4204</v>
      </c>
      <c r="E1856" t="s">
        <v>4205</v>
      </c>
      <c r="G1856" s="1">
        <v>-29839.218755379261</v>
      </c>
      <c r="H1856" s="1">
        <v>26.343045</v>
      </c>
      <c r="I1856" s="2">
        <v>-786055.88243779971</v>
      </c>
      <c r="J1856" s="3">
        <v>-4.9774831708896501E-3</v>
      </c>
      <c r="K1856" s="4">
        <v>157922358.63999999</v>
      </c>
      <c r="L1856" s="5">
        <v>6850001</v>
      </c>
      <c r="M1856" s="6">
        <v>23.054355560000001</v>
      </c>
      <c r="N1856" s="7" t="str">
        <f>IF(ISNUMBER(_xll.BDP($C1856, "DELTA_MID")),_xll.BDP($C1856, "DELTA_MID")," ")</f>
        <v xml:space="preserve"> </v>
      </c>
      <c r="O1856" s="7" t="str">
        <f>IF(ISNUMBER(N1856),_xll.BDP($C1856, "OPT_UNDL_TICKER")," ")</f>
        <v xml:space="preserve"> </v>
      </c>
      <c r="P1856" s="8" t="str">
        <f>IF(ISNUMBER(N1856),_xll.BDP($C1856, "OPT_UNDL_PX")," ")</f>
        <v xml:space="preserve"> </v>
      </c>
      <c r="Q1856" s="7" t="str">
        <f t="shared" si="28"/>
        <v xml:space="preserve"> </v>
      </c>
      <c r="R1856" s="8" t="str">
        <f>IF(ISNUMBER(_xll.BDP($T1856&amp;" Index","DUR_ADJ_OAS_MID")),_xll.BDP($T1856&amp;" Index","DUR_ADJ_OAS_MID"),IF(ISNUMBER(_xll.BDP($T1856&amp;" Govt","DUR_ADJ_OAS_MID")),_xll.BDP($T1856&amp;" Govt","DUR_ADJ_OAS_MID")," "))</f>
        <v xml:space="preserve"> </v>
      </c>
      <c r="S1856" s="7" t="str">
        <f ca="1">IF(AND(A1855="SVOL",C1855="Cash"),                                     SUM(INDIRECT(ADDRESS(ROW()-(COUNTIF(A:A,"SVOL")),COLUMN())):INDIRECT(ADDRESS(ROW()-1,COLUMN()))),                                    IF(AND(A1856="TYA",C1856="Cash"), SUM(INDIRECT(ADDRESS(ROW()-(COUNTIF(A:A,"TYA")-1),COLUMN())):INDIRECT(ADDRESS(ROW()-1,COLUMN()))),                                    IF(AND(A1856="SVOL",ISNUMBER(FIND(" Govt",C1856))),"", IF(AND(A1856="SVOL",ISNUMBER(FIND(" Index",C1856))),J1856,                                    IF(ISNUMBER(N1856),Q1856*N1856,IF(ISNUMBER(R1856),J1856*R1856," "))))))</f>
        <v xml:space="preserve"> </v>
      </c>
      <c r="AB1856" s="8" t="s">
        <v>4222</v>
      </c>
      <c r="AG1856" s="17" t="s">
        <v>6276</v>
      </c>
    </row>
    <row r="1857" spans="1:33" x14ac:dyDescent="0.35">
      <c r="A1857" t="s">
        <v>1560</v>
      </c>
      <c r="B1857" t="s">
        <v>4206</v>
      </c>
      <c r="C1857" t="s">
        <v>4207</v>
      </c>
      <c r="D1857" t="s">
        <v>4208</v>
      </c>
      <c r="E1857" t="s">
        <v>4209</v>
      </c>
      <c r="F1857" t="s">
        <v>4210</v>
      </c>
      <c r="G1857" s="1">
        <v>-9933.4205534997527</v>
      </c>
      <c r="H1857" s="1">
        <v>119.56</v>
      </c>
      <c r="I1857" s="2">
        <v>-1187639.761376431</v>
      </c>
      <c r="J1857" s="3">
        <v>-7.5204028840765713E-3</v>
      </c>
      <c r="K1857" s="4">
        <v>157922358.63999999</v>
      </c>
      <c r="L1857" s="5">
        <v>6850001</v>
      </c>
      <c r="M1857" s="6">
        <v>23.054355560000001</v>
      </c>
      <c r="N1857" s="7" t="str">
        <f>IF(ISNUMBER(_xll.BDP($C1857, "DELTA_MID")),_xll.BDP($C1857, "DELTA_MID")," ")</f>
        <v xml:space="preserve"> </v>
      </c>
      <c r="O1857" s="7" t="str">
        <f>IF(ISNUMBER(N1857),_xll.BDP($C1857, "OPT_UNDL_TICKER")," ")</f>
        <v xml:space="preserve"> </v>
      </c>
      <c r="P1857" s="8" t="str">
        <f>IF(ISNUMBER(N1857),_xll.BDP($C1857, "OPT_UNDL_PX")," ")</f>
        <v xml:space="preserve"> </v>
      </c>
      <c r="Q1857" s="7" t="str">
        <f t="shared" ref="Q1857:Q1901" si="29">IF(ISNUMBER(N1857),+G1857*100*P1857/K1857," ")</f>
        <v xml:space="preserve"> </v>
      </c>
      <c r="R1857" s="8" t="str">
        <f>IF(ISNUMBER(_xll.BDP($T1857&amp;" Index","DUR_ADJ_OAS_MID")),_xll.BDP($T1857&amp;" Index","DUR_ADJ_OAS_MID"),IF(ISNUMBER(_xll.BDP($T1857&amp;" Govt","DUR_ADJ_OAS_MID")),_xll.BDP($T1857&amp;" Govt","DUR_ADJ_OAS_MID")," "))</f>
        <v xml:space="preserve"> </v>
      </c>
      <c r="S1857" s="7" t="str">
        <f ca="1">IF(AND(A1856="SVOL",C1856="Cash"),                                     SUM(INDIRECT(ADDRESS(ROW()-(COUNTIF(A:A,"SVOL")),COLUMN())):INDIRECT(ADDRESS(ROW()-1,COLUMN()))),                                    IF(AND(A1857="TYA",C1857="Cash"), SUM(INDIRECT(ADDRESS(ROW()-(COUNTIF(A:A,"TYA")-1),COLUMN())):INDIRECT(ADDRESS(ROW()-1,COLUMN()))),                                    IF(AND(A1857="SVOL",ISNUMBER(FIND(" Govt",C1857))),"", IF(AND(A1857="SVOL",ISNUMBER(FIND(" Index",C1857))),J1857,                                    IF(ISNUMBER(N1857),Q1857*N1857,IF(ISNUMBER(R1857),J1857*R1857," "))))))</f>
        <v xml:space="preserve"> </v>
      </c>
      <c r="AB1857" s="8" t="s">
        <v>4222</v>
      </c>
      <c r="AG1857" s="17" t="s">
        <v>6276</v>
      </c>
    </row>
    <row r="1858" spans="1:33" x14ac:dyDescent="0.35">
      <c r="A1858" t="s">
        <v>1560</v>
      </c>
      <c r="B1858" t="s">
        <v>4211</v>
      </c>
      <c r="C1858" t="s">
        <v>4212</v>
      </c>
      <c r="D1858" t="s">
        <v>4213</v>
      </c>
      <c r="E1858" t="s">
        <v>4214</v>
      </c>
      <c r="F1858" t="s">
        <v>4215</v>
      </c>
      <c r="G1858" s="1">
        <v>-5288.5852901846119</v>
      </c>
      <c r="H1858" s="1">
        <v>309.05</v>
      </c>
      <c r="I1858" s="2">
        <v>-1634437.2839315541</v>
      </c>
      <c r="J1858" s="3">
        <v>-1.034962558821338E-2</v>
      </c>
      <c r="K1858" s="4">
        <v>157922358.63999999</v>
      </c>
      <c r="L1858" s="5">
        <v>6850001</v>
      </c>
      <c r="M1858" s="6">
        <v>23.054355560000001</v>
      </c>
      <c r="N1858" s="7" t="str">
        <f>IF(ISNUMBER(_xll.BDP($C1858, "DELTA_MID")),_xll.BDP($C1858, "DELTA_MID")," ")</f>
        <v xml:space="preserve"> </v>
      </c>
      <c r="O1858" s="7" t="str">
        <f>IF(ISNUMBER(N1858),_xll.BDP($C1858, "OPT_UNDL_TICKER")," ")</f>
        <v xml:space="preserve"> </v>
      </c>
      <c r="P1858" s="8" t="str">
        <f>IF(ISNUMBER(N1858),_xll.BDP($C1858, "OPT_UNDL_PX")," ")</f>
        <v xml:space="preserve"> </v>
      </c>
      <c r="Q1858" s="7" t="str">
        <f t="shared" si="29"/>
        <v xml:space="preserve"> </v>
      </c>
      <c r="R1858" s="8" t="str">
        <f>IF(ISNUMBER(_xll.BDP($T1858&amp;" Index","DUR_ADJ_OAS_MID")),_xll.BDP($T1858&amp;" Index","DUR_ADJ_OAS_MID"),IF(ISNUMBER(_xll.BDP($T1858&amp;" Govt","DUR_ADJ_OAS_MID")),_xll.BDP($T1858&amp;" Govt","DUR_ADJ_OAS_MID")," "))</f>
        <v xml:space="preserve"> </v>
      </c>
      <c r="S1858" s="7" t="str">
        <f ca="1">IF(AND(A1857="SVOL",C1857="Cash"),                                     SUM(INDIRECT(ADDRESS(ROW()-(COUNTIF(A:A,"SVOL")),COLUMN())):INDIRECT(ADDRESS(ROW()-1,COLUMN()))),                                    IF(AND(A1858="TYA",C1858="Cash"), SUM(INDIRECT(ADDRESS(ROW()-(COUNTIF(A:A,"TYA")-1),COLUMN())):INDIRECT(ADDRESS(ROW()-1,COLUMN()))),                                    IF(AND(A1858="SVOL",ISNUMBER(FIND(" Govt",C1858))),"", IF(AND(A1858="SVOL",ISNUMBER(FIND(" Index",C1858))),J1858,                                    IF(ISNUMBER(N1858),Q1858*N1858,IF(ISNUMBER(R1858),J1858*R1858," "))))))</f>
        <v xml:space="preserve"> </v>
      </c>
      <c r="AB1858" s="8" t="s">
        <v>4222</v>
      </c>
      <c r="AG1858" s="17" t="s">
        <v>6276</v>
      </c>
    </row>
    <row r="1859" spans="1:33" x14ac:dyDescent="0.35">
      <c r="A1859" t="s">
        <v>1560</v>
      </c>
      <c r="B1859" t="s">
        <v>1552</v>
      </c>
      <c r="C1859" t="s">
        <v>1552</v>
      </c>
      <c r="D1859" t="s">
        <v>1553</v>
      </c>
      <c r="E1859" t="s">
        <v>1554</v>
      </c>
      <c r="F1859" t="s">
        <v>1555</v>
      </c>
      <c r="G1859" s="1">
        <v>35000000</v>
      </c>
      <c r="H1859" s="1">
        <v>99.620206999999994</v>
      </c>
      <c r="I1859" s="2">
        <v>34867072.450000003</v>
      </c>
      <c r="J1859" s="3">
        <v>0.22078616828035419</v>
      </c>
      <c r="K1859" s="4">
        <v>157922358.63999999</v>
      </c>
      <c r="L1859" s="5">
        <v>6850001</v>
      </c>
      <c r="M1859" s="6">
        <v>23.054355560000001</v>
      </c>
      <c r="N1859" s="7" t="str">
        <f>IF(ISNUMBER(_xll.BDP($C1859, "DELTA_MID")),_xll.BDP($C1859, "DELTA_MID")," ")</f>
        <v xml:space="preserve"> </v>
      </c>
      <c r="O1859" s="7" t="str">
        <f>IF(ISNUMBER(N1859),_xll.BDP($C1859, "OPT_UNDL_TICKER")," ")</f>
        <v xml:space="preserve"> </v>
      </c>
      <c r="P1859" s="8" t="str">
        <f>IF(ISNUMBER(N1859),_xll.BDP($C1859, "OPT_UNDL_PX")," ")</f>
        <v xml:space="preserve"> </v>
      </c>
      <c r="Q1859" s="7" t="str">
        <f t="shared" si="29"/>
        <v xml:space="preserve"> </v>
      </c>
      <c r="R1859" s="8">
        <f>IF(ISNUMBER(_xll.BDP($T1859&amp;" Index","DUR_ADJ_OAS_MID")),_xll.BDP($T1859&amp;" Index","DUR_ADJ_OAS_MID"),IF(ISNUMBER(_xll.BDP($T1859&amp;" Govt","DUR_ADJ_OAS_MID")),_xll.BDP($T1859&amp;" Govt","DUR_ADJ_OAS_MID")," "))</f>
        <v>6.9308919368655367E-2</v>
      </c>
      <c r="S1859" s="7">
        <f ca="1">IF(AND(A1858="SVOL",C1858="Cash"),                                     SUM(INDIRECT(ADDRESS(ROW()-(COUNTIF(A:A,"SVOL")),COLUMN())):INDIRECT(ADDRESS(ROW()-1,COLUMN()))),                                    IF(AND(A1859="TYA",C1859="Cash"), SUM(INDIRECT(ADDRESS(ROW()-(COUNTIF(A:A,"TYA")-1),COLUMN())):INDIRECT(ADDRESS(ROW()-1,COLUMN()))),                                    IF(AND(A1859="SVOL",ISNUMBER(FIND(" Govt",C1859))),"", IF(AND(A1859="SVOL",ISNUMBER(FIND(" Index",C1859))),J1859,                                    IF(ISNUMBER(N1859),Q1859*N1859,IF(ISNUMBER(R1859),J1859*R1859," "))))))</f>
        <v>1.5302450735057444E-2</v>
      </c>
      <c r="T1859" t="s">
        <v>1555</v>
      </c>
      <c r="U1859" t="s">
        <v>63</v>
      </c>
      <c r="AG1859" s="17" t="s">
        <v>6276</v>
      </c>
    </row>
    <row r="1860" spans="1:33" x14ac:dyDescent="0.35">
      <c r="A1860" t="s">
        <v>1560</v>
      </c>
      <c r="B1860" t="s">
        <v>1556</v>
      </c>
      <c r="C1860" t="s">
        <v>1556</v>
      </c>
      <c r="D1860" t="s">
        <v>1557</v>
      </c>
      <c r="E1860" t="s">
        <v>1558</v>
      </c>
      <c r="F1860" t="s">
        <v>1559</v>
      </c>
      <c r="G1860" s="1">
        <v>30000000</v>
      </c>
      <c r="H1860" s="1">
        <v>99.283488000000006</v>
      </c>
      <c r="I1860" s="2">
        <v>29785046.399999999</v>
      </c>
      <c r="J1860" s="3">
        <v>0.1886056328973085</v>
      </c>
      <c r="K1860" s="4">
        <v>157922358.63999999</v>
      </c>
      <c r="L1860" s="5">
        <v>6850001</v>
      </c>
      <c r="M1860" s="6">
        <v>23.054355560000001</v>
      </c>
      <c r="N1860" s="7" t="str">
        <f>IF(ISNUMBER(_xll.BDP($C1860, "DELTA_MID")),_xll.BDP($C1860, "DELTA_MID")," ")</f>
        <v xml:space="preserve"> </v>
      </c>
      <c r="O1860" s="7" t="str">
        <f>IF(ISNUMBER(N1860),_xll.BDP($C1860, "OPT_UNDL_TICKER")," ")</f>
        <v xml:space="preserve"> </v>
      </c>
      <c r="P1860" s="8" t="str">
        <f>IF(ISNUMBER(N1860),_xll.BDP($C1860, "OPT_UNDL_PX")," ")</f>
        <v xml:space="preserve"> </v>
      </c>
      <c r="Q1860" s="7" t="str">
        <f t="shared" si="29"/>
        <v xml:space="preserve"> </v>
      </c>
      <c r="R1860" s="8">
        <f>IF(ISNUMBER(_xll.BDP($T1860&amp;" Index","DUR_ADJ_OAS_MID")),_xll.BDP($T1860&amp;" Index","DUR_ADJ_OAS_MID"),IF(ISNUMBER(_xll.BDP($T1860&amp;" Govt","DUR_ADJ_OAS_MID")),_xll.BDP($T1860&amp;" Govt","DUR_ADJ_OAS_MID")," "))</f>
        <v>0.13060392851092695</v>
      </c>
      <c r="S1860" s="7">
        <f ca="1">IF(AND(A1859="SVOL",C1859="Cash"),                                     SUM(INDIRECT(ADDRESS(ROW()-(COUNTIF(A:A,"SVOL")),COLUMN())):INDIRECT(ADDRESS(ROW()-1,COLUMN()))),                                    IF(AND(A1860="TYA",C1860="Cash"), SUM(INDIRECT(ADDRESS(ROW()-(COUNTIF(A:A,"TYA")-1),COLUMN())):INDIRECT(ADDRESS(ROW()-1,COLUMN()))),                                    IF(AND(A1860="SVOL",ISNUMBER(FIND(" Govt",C1860))),"", IF(AND(A1860="SVOL",ISNUMBER(FIND(" Index",C1860))),J1860,                                    IF(ISNUMBER(N1860),Q1860*N1860,IF(ISNUMBER(R1860),J1860*R1860," "))))))</f>
        <v>2.4632636595678211E-2</v>
      </c>
      <c r="T1860" t="s">
        <v>1559</v>
      </c>
      <c r="U1860" t="s">
        <v>63</v>
      </c>
      <c r="AG1860" s="17" t="s">
        <v>6276</v>
      </c>
    </row>
    <row r="1861" spans="1:33" x14ac:dyDescent="0.35">
      <c r="A1861" t="s">
        <v>1560</v>
      </c>
      <c r="B1861" t="s">
        <v>59</v>
      </c>
      <c r="C1861" t="s">
        <v>59</v>
      </c>
      <c r="D1861" t="s">
        <v>60</v>
      </c>
      <c r="E1861" t="s">
        <v>61</v>
      </c>
      <c r="F1861" t="s">
        <v>62</v>
      </c>
      <c r="G1861" s="1">
        <v>12700000</v>
      </c>
      <c r="H1861" s="1">
        <v>99.065777999999995</v>
      </c>
      <c r="I1861" s="2">
        <v>12581353.810000001</v>
      </c>
      <c r="J1861" s="3">
        <v>7.9667970503480998E-2</v>
      </c>
      <c r="K1861" s="4">
        <v>157922358.63999999</v>
      </c>
      <c r="L1861" s="5">
        <v>6850001</v>
      </c>
      <c r="M1861" s="6">
        <v>23.054355560000001</v>
      </c>
      <c r="N1861" s="7" t="str">
        <f>IF(ISNUMBER(_xll.BDP($C1861, "DELTA_MID")),_xll.BDP($C1861, "DELTA_MID")," ")</f>
        <v xml:space="preserve"> </v>
      </c>
      <c r="O1861" s="7" t="str">
        <f>IF(ISNUMBER(N1861),_xll.BDP($C1861, "OPT_UNDL_TICKER")," ")</f>
        <v xml:space="preserve"> </v>
      </c>
      <c r="P1861" s="8" t="str">
        <f>IF(ISNUMBER(N1861),_xll.BDP($C1861, "OPT_UNDL_PX")," ")</f>
        <v xml:space="preserve"> </v>
      </c>
      <c r="Q1861" s="7" t="str">
        <f t="shared" si="29"/>
        <v xml:space="preserve"> </v>
      </c>
      <c r="R1861" s="8">
        <f>IF(ISNUMBER(_xll.BDP($T1861&amp;" Index","DUR_ADJ_OAS_MID")),_xll.BDP($T1861&amp;" Index","DUR_ADJ_OAS_MID"),IF(ISNUMBER(_xll.BDP($T1861&amp;" Govt","DUR_ADJ_OAS_MID")),_xll.BDP($T1861&amp;" Govt","DUR_ADJ_OAS_MID")," "))</f>
        <v>0.17058948962529646</v>
      </c>
      <c r="S1861" s="7">
        <f ca="1">IF(AND(A1860="SVOL",C1860="Cash"),                                     SUM(INDIRECT(ADDRESS(ROW()-(COUNTIF(A:A,"SVOL")),COLUMN())):INDIRECT(ADDRESS(ROW()-1,COLUMN()))),                                    IF(AND(A1861="TYA",C1861="Cash"), SUM(INDIRECT(ADDRESS(ROW()-(COUNTIF(A:A,"TYA")-1),COLUMN())):INDIRECT(ADDRESS(ROW()-1,COLUMN()))),                                    IF(AND(A1861="SVOL",ISNUMBER(FIND(" Govt",C1861))),"", IF(AND(A1861="SVOL",ISNUMBER(FIND(" Index",C1861))),J1861,                                    IF(ISNUMBER(N1861),Q1861*N1861,IF(ISNUMBER(R1861),J1861*R1861," "))))))</f>
        <v>1.3590518427671996E-2</v>
      </c>
      <c r="T1861" t="s">
        <v>62</v>
      </c>
      <c r="U1861" t="s">
        <v>63</v>
      </c>
      <c r="AG1861" s="17" t="s">
        <v>6276</v>
      </c>
    </row>
    <row r="1862" spans="1:33" x14ac:dyDescent="0.35">
      <c r="A1862" t="s">
        <v>1560</v>
      </c>
      <c r="B1862" t="s">
        <v>1096</v>
      </c>
      <c r="C1862" t="s">
        <v>1096</v>
      </c>
      <c r="D1862" t="s">
        <v>1097</v>
      </c>
      <c r="E1862" t="s">
        <v>1098</v>
      </c>
      <c r="F1862" t="s">
        <v>1099</v>
      </c>
      <c r="G1862" s="1">
        <v>85050000</v>
      </c>
      <c r="H1862" s="1">
        <v>98.499251999999998</v>
      </c>
      <c r="I1862" s="2">
        <v>83773613.829999998</v>
      </c>
      <c r="J1862" s="3">
        <v>0.53047342093453542</v>
      </c>
      <c r="K1862" s="4">
        <v>157922358.63999999</v>
      </c>
      <c r="L1862" s="5">
        <v>6850001</v>
      </c>
      <c r="M1862" s="6">
        <v>23.054355560000001</v>
      </c>
      <c r="N1862" s="7" t="str">
        <f>IF(ISNUMBER(_xll.BDP($C1862, "DELTA_MID")),_xll.BDP($C1862, "DELTA_MID")," ")</f>
        <v xml:space="preserve"> </v>
      </c>
      <c r="O1862" s="7" t="str">
        <f>IF(ISNUMBER(N1862),_xll.BDP($C1862, "OPT_UNDL_TICKER")," ")</f>
        <v xml:space="preserve"> </v>
      </c>
      <c r="P1862" s="8" t="str">
        <f>IF(ISNUMBER(N1862),_xll.BDP($C1862, "OPT_UNDL_PX")," ")</f>
        <v xml:space="preserve"> </v>
      </c>
      <c r="Q1862" s="7" t="str">
        <f t="shared" si="29"/>
        <v xml:space="preserve"> </v>
      </c>
      <c r="R1862" s="8">
        <f>IF(ISNUMBER(_xll.BDP($T1862&amp;" Index","DUR_ADJ_OAS_MID")),_xll.BDP($T1862&amp;" Index","DUR_ADJ_OAS_MID"),IF(ISNUMBER(_xll.BDP($T1862&amp;" Govt","DUR_ADJ_OAS_MID")),_xll.BDP($T1862&amp;" Govt","DUR_ADJ_OAS_MID")," "))</f>
        <v>0.27453717240719494</v>
      </c>
      <c r="S1862" s="7">
        <f ca="1">IF(AND(A1861="SVOL",C1861="Cash"),                                     SUM(INDIRECT(ADDRESS(ROW()-(COUNTIF(A:A,"SVOL")),COLUMN())):INDIRECT(ADDRESS(ROW()-1,COLUMN()))),                                    IF(AND(A1862="TYA",C1862="Cash"), SUM(INDIRECT(ADDRESS(ROW()-(COUNTIF(A:A,"TYA")-1),COLUMN())):INDIRECT(ADDRESS(ROW()-1,COLUMN()))),                                    IF(AND(A1862="SVOL",ISNUMBER(FIND(" Govt",C1862))),"", IF(AND(A1862="SVOL",ISNUMBER(FIND(" Index",C1862))),J1862,                                    IF(ISNUMBER(N1862),Q1862*N1862,IF(ISNUMBER(R1862),J1862*R1862," "))))))</f>
        <v>0.14563467302053903</v>
      </c>
      <c r="T1862" t="s">
        <v>1099</v>
      </c>
      <c r="U1862" t="s">
        <v>63</v>
      </c>
      <c r="AG1862" s="17" t="s">
        <v>6276</v>
      </c>
    </row>
    <row r="1863" spans="1:33" x14ac:dyDescent="0.35">
      <c r="A1863" t="s">
        <v>1560</v>
      </c>
      <c r="B1863" t="s">
        <v>67</v>
      </c>
      <c r="C1863" t="s">
        <v>67</v>
      </c>
      <c r="G1863" s="1">
        <v>-3426882.87</v>
      </c>
      <c r="H1863" s="1">
        <v>1</v>
      </c>
      <c r="I1863" s="2">
        <v>-3426882.87</v>
      </c>
      <c r="J1863" s="3">
        <v>-2.16997953899878E-2</v>
      </c>
      <c r="K1863" s="4">
        <v>157922358.63999999</v>
      </c>
      <c r="L1863" s="5">
        <v>6850001</v>
      </c>
      <c r="M1863" s="6">
        <v>23.054355560000001</v>
      </c>
      <c r="N1863" s="7" t="str">
        <f>IF(ISNUMBER(_xll.BDP($C1863, "DELTA_MID")),_xll.BDP($C1863, "DELTA_MID")," ")</f>
        <v xml:space="preserve"> </v>
      </c>
      <c r="O1863" s="7" t="str">
        <f>IF(ISNUMBER(N1863),_xll.BDP($C1863, "OPT_UNDL_TICKER")," ")</f>
        <v xml:space="preserve"> </v>
      </c>
      <c r="P1863" s="8" t="str">
        <f>IF(ISNUMBER(N1863),_xll.BDP($C1863, "OPT_UNDL_PX")," ")</f>
        <v xml:space="preserve"> </v>
      </c>
      <c r="Q1863" s="7" t="str">
        <f t="shared" si="29"/>
        <v xml:space="preserve"> </v>
      </c>
      <c r="R1863" s="8" t="str">
        <f>IF(ISNUMBER(_xll.BDP($T1863&amp;" Index","DUR_ADJ_OAS_MID")),_xll.BDP($T1863&amp;" Index","DUR_ADJ_OAS_MID"),IF(ISNUMBER(_xll.BDP($T1863&amp;" Govt","DUR_ADJ_OAS_MID")),_xll.BDP($T1863&amp;" Govt","DUR_ADJ_OAS_MID")," "))</f>
        <v xml:space="preserve"> </v>
      </c>
      <c r="S1863" s="7" t="str">
        <f ca="1">IF(AND(A1862="SVOL",C1862="Cash"),                                     SUM(INDIRECT(ADDRESS(ROW()-(COUNTIF(A:A,"SVOL")),COLUMN())):INDIRECT(ADDRESS(ROW()-1,COLUMN()))),                                    IF(AND(A1863="TYA",C1863="Cash"), SUM(INDIRECT(ADDRESS(ROW()-(COUNTIF(A:A,"TYA")-1),COLUMN())):INDIRECT(ADDRESS(ROW()-1,COLUMN()))),                                    IF(AND(A1863="SVOL",ISNUMBER(FIND(" Govt",C1863))),"", IF(AND(A1863="SVOL",ISNUMBER(FIND(" Index",C1863))),J1863,                                    IF(ISNUMBER(N1863),Q1863*N1863,IF(ISNUMBER(R1863),J1863*R1863," "))))))</f>
        <v xml:space="preserve"> </v>
      </c>
      <c r="T1863" t="s">
        <v>67</v>
      </c>
      <c r="U1863" t="s">
        <v>67</v>
      </c>
      <c r="AG1863" s="17" t="s">
        <v>6276</v>
      </c>
    </row>
    <row r="1864" spans="1:33" x14ac:dyDescent="0.35">
      <c r="N1864" s="7" t="str">
        <f>IF(ISNUMBER(_xll.BDP($C1864, "DELTA_MID")),_xll.BDP($C1864, "DELTA_MID")," ")</f>
        <v xml:space="preserve"> </v>
      </c>
      <c r="O1864" s="7" t="str">
        <f>IF(ISNUMBER(N1864),_xll.BDP($C1864, "OPT_UNDL_TICKER")," ")</f>
        <v xml:space="preserve"> </v>
      </c>
      <c r="P1864" s="8" t="str">
        <f>IF(ISNUMBER(N1864),_xll.BDP($C1864, "OPT_UNDL_PX")," ")</f>
        <v xml:space="preserve"> </v>
      </c>
      <c r="Q1864" s="7" t="str">
        <f t="shared" si="29"/>
        <v xml:space="preserve"> </v>
      </c>
      <c r="R1864" s="8" t="str">
        <f>IF(ISNUMBER(_xll.BDP($T1864&amp;" Index","DUR_ADJ_OAS_MID")),_xll.BDP($T1864&amp;" Index","DUR_ADJ_OAS_MID"),IF(ISNUMBER(_xll.BDP($T1864&amp;" Govt","DUR_ADJ_OAS_MID")),_xll.BDP($T1864&amp;" Govt","DUR_ADJ_OAS_MID")," "))</f>
        <v xml:space="preserve"> </v>
      </c>
      <c r="S1864" s="7" t="str">
        <f ca="1">IF(AND(A1863="SVOL",C1863="Cash"),                                     SUM(INDIRECT(ADDRESS(ROW()-(COUNTIF(A:A,"SVOL")),COLUMN())):INDIRECT(ADDRESS(ROW()-1,COLUMN()))),                                    IF(AND(A1864="TYA",C1864="Cash"), SUM(INDIRECT(ADDRESS(ROW()-(COUNTIF(A:A,"TYA")-1),COLUMN())):INDIRECT(ADDRESS(ROW()-1,COLUMN()))),                                    IF(AND(A1864="SVOL",ISNUMBER(FIND(" Govt",C1864))),"", IF(AND(A1864="SVOL",ISNUMBER(FIND(" Index",C1864))),J1864,                                    IF(ISNUMBER(N1864),Q1864*N1864,IF(ISNUMBER(R1864),J1864*R1864," "))))))</f>
        <v xml:space="preserve"> </v>
      </c>
      <c r="AG1864" s="17" t="s">
        <v>6276</v>
      </c>
    </row>
    <row r="1865" spans="1:33" x14ac:dyDescent="0.35">
      <c r="A1865" t="s">
        <v>4224</v>
      </c>
      <c r="B1865" t="s">
        <v>4225</v>
      </c>
      <c r="C1865" t="s">
        <v>79</v>
      </c>
      <c r="D1865" t="s">
        <v>4226</v>
      </c>
      <c r="E1865" t="s">
        <v>4227</v>
      </c>
      <c r="F1865" t="s">
        <v>4228</v>
      </c>
      <c r="G1865" s="1">
        <v>146666</v>
      </c>
      <c r="H1865" s="1">
        <v>22.86</v>
      </c>
      <c r="I1865" s="2">
        <v>3352784.76</v>
      </c>
      <c r="J1865" s="3">
        <v>0.13243434198224899</v>
      </c>
      <c r="K1865" s="4">
        <v>25316581.109999999</v>
      </c>
      <c r="L1865" s="5">
        <v>1150001</v>
      </c>
      <c r="M1865" s="6">
        <v>22.014399210000001</v>
      </c>
      <c r="N1865" s="7" t="str">
        <f>IF(ISNUMBER(_xll.BDP($C1865, "DELTA_MID")),_xll.BDP($C1865, "DELTA_MID")," ")</f>
        <v xml:space="preserve"> </v>
      </c>
      <c r="O1865" s="7" t="str">
        <f>IF(ISNUMBER(N1865),_xll.BDP($C1865, "OPT_UNDL_TICKER")," ")</f>
        <v xml:space="preserve"> </v>
      </c>
      <c r="P1865" s="8" t="str">
        <f>IF(ISNUMBER(N1865),_xll.BDP($C1865, "OPT_UNDL_PX")," ")</f>
        <v xml:space="preserve"> </v>
      </c>
      <c r="Q1865" s="7" t="str">
        <f t="shared" si="29"/>
        <v xml:space="preserve"> </v>
      </c>
      <c r="R1865" s="8" t="str">
        <f>IF(ISNUMBER(_xll.BDP($T1865&amp;" Index","DUR_ADJ_OAS_MID")),_xll.BDP($T1865&amp;" Index","DUR_ADJ_OAS_MID"),IF(ISNUMBER(_xll.BDP($T1865&amp;" Govt","DUR_ADJ_OAS_MID")),_xll.BDP($T1865&amp;" Govt","DUR_ADJ_OAS_MID")," "))</f>
        <v xml:space="preserve"> </v>
      </c>
      <c r="S1865" s="7" t="str">
        <f ca="1">IF(AND(A1864="SVOL",C1864="Cash"),                                     SUM(INDIRECT(ADDRESS(ROW()-(COUNTIF(A:A,"SVOL")),COLUMN())):INDIRECT(ADDRESS(ROW()-1,COLUMN()))),                                    IF(AND(A1865="TYA",C1865="Cash"), SUM(INDIRECT(ADDRESS(ROW()-(COUNTIF(A:A,"TYA")-1),COLUMN())):INDIRECT(ADDRESS(ROW()-1,COLUMN()))),                                    IF(AND(A1865="SVOL",ISNUMBER(FIND(" Govt",C1865))),"", IF(AND(A1865="SVOL",ISNUMBER(FIND(" Index",C1865))),J1865,                                    IF(ISNUMBER(N1865),Q1865*N1865,IF(ISNUMBER(R1865),J1865*R1865," "))))))</f>
        <v xml:space="preserve"> </v>
      </c>
      <c r="T1865" t="s">
        <v>4228</v>
      </c>
      <c r="U1865" t="s">
        <v>41</v>
      </c>
      <c r="AG1865" s="17">
        <v>3.5811999999999997E-2</v>
      </c>
    </row>
    <row r="1866" spans="1:33" x14ac:dyDescent="0.35">
      <c r="A1866" t="s">
        <v>4224</v>
      </c>
      <c r="B1866" t="s">
        <v>4229</v>
      </c>
      <c r="C1866" t="s">
        <v>1398</v>
      </c>
      <c r="D1866" t="s">
        <v>4230</v>
      </c>
      <c r="E1866" t="s">
        <v>4231</v>
      </c>
      <c r="F1866" t="s">
        <v>4232</v>
      </c>
      <c r="G1866" s="1">
        <v>108081</v>
      </c>
      <c r="H1866" s="1">
        <v>27.27</v>
      </c>
      <c r="I1866" s="2">
        <v>2947368.87</v>
      </c>
      <c r="J1866" s="3">
        <v>0.1164204936547775</v>
      </c>
      <c r="K1866" s="4">
        <v>25316581.109999999</v>
      </c>
      <c r="L1866" s="5">
        <v>1150001</v>
      </c>
      <c r="M1866" s="6">
        <v>22.014399210000001</v>
      </c>
      <c r="N1866" s="7" t="str">
        <f>IF(ISNUMBER(_xll.BDP($C1866, "DELTA_MID")),_xll.BDP($C1866, "DELTA_MID")," ")</f>
        <v xml:space="preserve"> </v>
      </c>
      <c r="O1866" s="7" t="str">
        <f>IF(ISNUMBER(N1866),_xll.BDP($C1866, "OPT_UNDL_TICKER")," ")</f>
        <v xml:space="preserve"> </v>
      </c>
      <c r="P1866" s="8" t="str">
        <f>IF(ISNUMBER(N1866),_xll.BDP($C1866, "OPT_UNDL_PX")," ")</f>
        <v xml:space="preserve"> </v>
      </c>
      <c r="Q1866" s="7" t="str">
        <f t="shared" si="29"/>
        <v xml:space="preserve"> </v>
      </c>
      <c r="R1866" s="8" t="str">
        <f>IF(ISNUMBER(_xll.BDP($T1866&amp;" Index","DUR_ADJ_OAS_MID")),_xll.BDP($T1866&amp;" Index","DUR_ADJ_OAS_MID"),IF(ISNUMBER(_xll.BDP($T1866&amp;" Govt","DUR_ADJ_OAS_MID")),_xll.BDP($T1866&amp;" Govt","DUR_ADJ_OAS_MID")," "))</f>
        <v xml:space="preserve"> </v>
      </c>
      <c r="S1866" s="7" t="str">
        <f ca="1">IF(AND(A1865="SVOL",C1865="Cash"),                                     SUM(INDIRECT(ADDRESS(ROW()-(COUNTIF(A:A,"SVOL")),COLUMN())):INDIRECT(ADDRESS(ROW()-1,COLUMN()))),                                    IF(AND(A1866="TYA",C1866="Cash"), SUM(INDIRECT(ADDRESS(ROW()-(COUNTIF(A:A,"TYA")-1),COLUMN())):INDIRECT(ADDRESS(ROW()-1,COLUMN()))),                                    IF(AND(A1866="SVOL",ISNUMBER(FIND(" Govt",C1866))),"", IF(AND(A1866="SVOL",ISNUMBER(FIND(" Index",C1866))),J1866,                                    IF(ISNUMBER(N1866),Q1866*N1866,IF(ISNUMBER(R1866),J1866*R1866," "))))))</f>
        <v xml:space="preserve"> </v>
      </c>
      <c r="T1866" t="s">
        <v>4232</v>
      </c>
      <c r="U1866" t="s">
        <v>41</v>
      </c>
      <c r="AG1866" s="17">
        <v>3.5811999999999997E-2</v>
      </c>
    </row>
    <row r="1867" spans="1:33" x14ac:dyDescent="0.35">
      <c r="A1867" t="s">
        <v>4224</v>
      </c>
      <c r="B1867" t="s">
        <v>1560</v>
      </c>
      <c r="C1867" t="s">
        <v>1560</v>
      </c>
      <c r="D1867" t="s">
        <v>4233</v>
      </c>
      <c r="E1867" t="s">
        <v>4234</v>
      </c>
      <c r="F1867" t="s">
        <v>4235</v>
      </c>
      <c r="G1867" s="1">
        <v>237548</v>
      </c>
      <c r="H1867" s="1">
        <v>23.072399999999998</v>
      </c>
      <c r="I1867" s="2">
        <v>5480802.4800000004</v>
      </c>
      <c r="J1867" s="3">
        <v>0.21649062553406451</v>
      </c>
      <c r="K1867" s="4">
        <v>25316581.109999999</v>
      </c>
      <c r="L1867" s="5">
        <v>1150001</v>
      </c>
      <c r="M1867" s="6">
        <v>22.014399210000001</v>
      </c>
      <c r="N1867" s="7" t="str">
        <f>IF(ISNUMBER(_xll.BDP($C1867, "DELTA_MID")),_xll.BDP($C1867, "DELTA_MID")," ")</f>
        <v xml:space="preserve"> </v>
      </c>
      <c r="O1867" s="7" t="str">
        <f>IF(ISNUMBER(N1867),_xll.BDP($C1867, "OPT_UNDL_TICKER")," ")</f>
        <v xml:space="preserve"> </v>
      </c>
      <c r="P1867" s="8" t="str">
        <f>IF(ISNUMBER(N1867),_xll.BDP($C1867, "OPT_UNDL_PX")," ")</f>
        <v xml:space="preserve"> </v>
      </c>
      <c r="Q1867" s="7" t="str">
        <f t="shared" si="29"/>
        <v xml:space="preserve"> </v>
      </c>
      <c r="R1867" s="8" t="str">
        <f>IF(ISNUMBER(_xll.BDP($T1867&amp;" Index","DUR_ADJ_OAS_MID")),_xll.BDP($T1867&amp;" Index","DUR_ADJ_OAS_MID"),IF(ISNUMBER(_xll.BDP($T1867&amp;" Govt","DUR_ADJ_OAS_MID")),_xll.BDP($T1867&amp;" Govt","DUR_ADJ_OAS_MID")," "))</f>
        <v xml:space="preserve"> </v>
      </c>
      <c r="S1867" s="7" t="str">
        <f ca="1">IF(AND(A1866="SVOL",C1866="Cash"),                                     SUM(INDIRECT(ADDRESS(ROW()-(COUNTIF(A:A,"SVOL")),COLUMN())):INDIRECT(ADDRESS(ROW()-1,COLUMN()))),                                    IF(AND(A1867="TYA",C1867="Cash"), SUM(INDIRECT(ADDRESS(ROW()-(COUNTIF(A:A,"TYA")-1),COLUMN())):INDIRECT(ADDRESS(ROW()-1,COLUMN()))),                                    IF(AND(A1867="SVOL",ISNUMBER(FIND(" Govt",C1867))),"", IF(AND(A1867="SVOL",ISNUMBER(FIND(" Index",C1867))),J1867,                                    IF(ISNUMBER(N1867),Q1867*N1867,IF(ISNUMBER(R1867),J1867*R1867," "))))))</f>
        <v xml:space="preserve"> </v>
      </c>
      <c r="T1867" t="s">
        <v>4235</v>
      </c>
      <c r="U1867" t="s">
        <v>41</v>
      </c>
      <c r="AG1867" s="17">
        <v>3.5811999999999997E-2</v>
      </c>
    </row>
    <row r="1868" spans="1:33" x14ac:dyDescent="0.35">
      <c r="A1868" t="s">
        <v>4224</v>
      </c>
      <c r="B1868" t="s">
        <v>4236</v>
      </c>
      <c r="C1868" t="s">
        <v>4237</v>
      </c>
      <c r="D1868" t="s">
        <v>4238</v>
      </c>
      <c r="E1868" t="s">
        <v>4239</v>
      </c>
      <c r="F1868" t="s">
        <v>4240</v>
      </c>
      <c r="G1868" s="1">
        <v>35366</v>
      </c>
      <c r="H1868" s="1">
        <v>43.69</v>
      </c>
      <c r="I1868" s="2">
        <v>1545140.54</v>
      </c>
      <c r="J1868" s="3">
        <v>6.1032748993107698E-2</v>
      </c>
      <c r="K1868" s="4">
        <v>25316581.109999999</v>
      </c>
      <c r="L1868" s="5">
        <v>1150001</v>
      </c>
      <c r="M1868" s="6">
        <v>22.014399210000001</v>
      </c>
      <c r="N1868" s="7" t="str">
        <f>IF(ISNUMBER(_xll.BDP($C1868, "DELTA_MID")),_xll.BDP($C1868, "DELTA_MID")," ")</f>
        <v xml:space="preserve"> </v>
      </c>
      <c r="O1868" s="7" t="str">
        <f>IF(ISNUMBER(N1868),_xll.BDP($C1868, "OPT_UNDL_TICKER")," ")</f>
        <v xml:space="preserve"> </v>
      </c>
      <c r="P1868" s="8" t="str">
        <f>IF(ISNUMBER(N1868),_xll.BDP($C1868, "OPT_UNDL_PX")," ")</f>
        <v xml:space="preserve"> </v>
      </c>
      <c r="Q1868" s="7" t="str">
        <f t="shared" si="29"/>
        <v xml:space="preserve"> </v>
      </c>
      <c r="R1868" s="8" t="str">
        <f>IF(ISNUMBER(_xll.BDP($T1868&amp;" Index","DUR_ADJ_OAS_MID")),_xll.BDP($T1868&amp;" Index","DUR_ADJ_OAS_MID"),IF(ISNUMBER(_xll.BDP($T1868&amp;" Govt","DUR_ADJ_OAS_MID")),_xll.BDP($T1868&amp;" Govt","DUR_ADJ_OAS_MID")," "))</f>
        <v xml:space="preserve"> </v>
      </c>
      <c r="S1868" s="7" t="str">
        <f ca="1">IF(AND(A1867="SVOL",C1867="Cash"),                                     SUM(INDIRECT(ADDRESS(ROW()-(COUNTIF(A:A,"SVOL")),COLUMN())):INDIRECT(ADDRESS(ROW()-1,COLUMN()))),                                    IF(AND(A1868="TYA",C1868="Cash"), SUM(INDIRECT(ADDRESS(ROW()-(COUNTIF(A:A,"TYA")-1),COLUMN())):INDIRECT(ADDRESS(ROW()-1,COLUMN()))),                                    IF(AND(A1868="SVOL",ISNUMBER(FIND(" Govt",C1868))),"", IF(AND(A1868="SVOL",ISNUMBER(FIND(" Index",C1868))),J1868,                                    IF(ISNUMBER(N1868),Q1868*N1868,IF(ISNUMBER(R1868),J1868*R1868," "))))))</f>
        <v xml:space="preserve"> </v>
      </c>
      <c r="T1868" t="s">
        <v>4240</v>
      </c>
      <c r="U1868" t="s">
        <v>41</v>
      </c>
      <c r="AG1868" s="17">
        <v>3.5811999999999997E-2</v>
      </c>
    </row>
    <row r="1869" spans="1:33" x14ac:dyDescent="0.35">
      <c r="A1869" t="s">
        <v>4224</v>
      </c>
      <c r="B1869" t="s">
        <v>4241</v>
      </c>
      <c r="C1869" t="s">
        <v>4241</v>
      </c>
      <c r="D1869" t="s">
        <v>4242</v>
      </c>
      <c r="E1869" t="s">
        <v>4243</v>
      </c>
      <c r="F1869" t="s">
        <v>4244</v>
      </c>
      <c r="G1869" s="1">
        <v>50000</v>
      </c>
      <c r="H1869" s="1">
        <v>24.674900000000001</v>
      </c>
      <c r="I1869" s="2">
        <v>1233745</v>
      </c>
      <c r="J1869" s="3">
        <v>4.8732686093720397E-2</v>
      </c>
      <c r="K1869" s="4">
        <v>25316581.109999999</v>
      </c>
      <c r="L1869" s="5">
        <v>1150001</v>
      </c>
      <c r="M1869" s="6">
        <v>22.014399210000001</v>
      </c>
      <c r="N1869" s="7" t="str">
        <f>IF(ISNUMBER(_xll.BDP($C1869, "DELTA_MID")),_xll.BDP($C1869, "DELTA_MID")," ")</f>
        <v xml:space="preserve"> </v>
      </c>
      <c r="O1869" s="7" t="str">
        <f>IF(ISNUMBER(N1869),_xll.BDP($C1869, "OPT_UNDL_TICKER")," ")</f>
        <v xml:space="preserve"> </v>
      </c>
      <c r="P1869" s="8" t="str">
        <f>IF(ISNUMBER(N1869),_xll.BDP($C1869, "OPT_UNDL_PX")," ")</f>
        <v xml:space="preserve"> </v>
      </c>
      <c r="Q1869" s="7" t="str">
        <f t="shared" si="29"/>
        <v xml:space="preserve"> </v>
      </c>
      <c r="R1869" s="8" t="str">
        <f>IF(ISNUMBER(_xll.BDP($T1869&amp;" Index","DUR_ADJ_OAS_MID")),_xll.BDP($T1869&amp;" Index","DUR_ADJ_OAS_MID"),IF(ISNUMBER(_xll.BDP($T1869&amp;" Govt","DUR_ADJ_OAS_MID")),_xll.BDP($T1869&amp;" Govt","DUR_ADJ_OAS_MID")," "))</f>
        <v xml:space="preserve"> </v>
      </c>
      <c r="S1869" s="7" t="str">
        <f ca="1">IF(AND(A1868="SVOL",C1868="Cash"),                                     SUM(INDIRECT(ADDRESS(ROW()-(COUNTIF(A:A,"SVOL")),COLUMN())):INDIRECT(ADDRESS(ROW()-1,COLUMN()))),                                    IF(AND(A1869="TYA",C1869="Cash"), SUM(INDIRECT(ADDRESS(ROW()-(COUNTIF(A:A,"TYA")-1),COLUMN())):INDIRECT(ADDRESS(ROW()-1,COLUMN()))),                                    IF(AND(A1869="SVOL",ISNUMBER(FIND(" Govt",C1869))),"", IF(AND(A1869="SVOL",ISNUMBER(FIND(" Index",C1869))),J1869,                                    IF(ISNUMBER(N1869),Q1869*N1869,IF(ISNUMBER(R1869),J1869*R1869," "))))))</f>
        <v xml:space="preserve"> </v>
      </c>
      <c r="T1869" t="s">
        <v>4244</v>
      </c>
      <c r="U1869" t="s">
        <v>41</v>
      </c>
      <c r="AG1869" s="17">
        <v>3.5811999999999997E-2</v>
      </c>
    </row>
    <row r="1870" spans="1:33" x14ac:dyDescent="0.35">
      <c r="A1870" t="s">
        <v>4224</v>
      </c>
      <c r="B1870" t="s">
        <v>4245</v>
      </c>
      <c r="C1870" t="s">
        <v>4245</v>
      </c>
      <c r="D1870" t="s">
        <v>4246</v>
      </c>
      <c r="E1870" t="s">
        <v>4247</v>
      </c>
      <c r="F1870" t="s">
        <v>4248</v>
      </c>
      <c r="G1870" s="1">
        <v>50000</v>
      </c>
      <c r="H1870" s="1">
        <v>24.919699999999999</v>
      </c>
      <c r="I1870" s="2">
        <v>1245985</v>
      </c>
      <c r="J1870" s="3">
        <v>4.9216163698725598E-2</v>
      </c>
      <c r="K1870" s="4">
        <v>25316581.109999999</v>
      </c>
      <c r="L1870" s="5">
        <v>1150001</v>
      </c>
      <c r="M1870" s="6">
        <v>22.014399210000001</v>
      </c>
      <c r="N1870" s="7" t="str">
        <f>IF(ISNUMBER(_xll.BDP($C1870, "DELTA_MID")),_xll.BDP($C1870, "DELTA_MID")," ")</f>
        <v xml:space="preserve"> </v>
      </c>
      <c r="O1870" s="7" t="str">
        <f>IF(ISNUMBER(N1870),_xll.BDP($C1870, "OPT_UNDL_TICKER")," ")</f>
        <v xml:space="preserve"> </v>
      </c>
      <c r="P1870" s="8" t="str">
        <f>IF(ISNUMBER(N1870),_xll.BDP($C1870, "OPT_UNDL_PX")," ")</f>
        <v xml:space="preserve"> </v>
      </c>
      <c r="Q1870" s="7" t="str">
        <f t="shared" si="29"/>
        <v xml:space="preserve"> </v>
      </c>
      <c r="R1870" s="8" t="str">
        <f>IF(ISNUMBER(_xll.BDP($T1870&amp;" Index","DUR_ADJ_OAS_MID")),_xll.BDP($T1870&amp;" Index","DUR_ADJ_OAS_MID"),IF(ISNUMBER(_xll.BDP($T1870&amp;" Govt","DUR_ADJ_OAS_MID")),_xll.BDP($T1870&amp;" Govt","DUR_ADJ_OAS_MID")," "))</f>
        <v xml:space="preserve"> </v>
      </c>
      <c r="S1870" s="7" t="str">
        <f ca="1">IF(AND(A1869="SVOL",C1869="Cash"),                                     SUM(INDIRECT(ADDRESS(ROW()-(COUNTIF(A:A,"SVOL")),COLUMN())):INDIRECT(ADDRESS(ROW()-1,COLUMN()))),                                    IF(AND(A1870="TYA",C1870="Cash"), SUM(INDIRECT(ADDRESS(ROW()-(COUNTIF(A:A,"TYA")-1),COLUMN())):INDIRECT(ADDRESS(ROW()-1,COLUMN()))),                                    IF(AND(A1870="SVOL",ISNUMBER(FIND(" Govt",C1870))),"", IF(AND(A1870="SVOL",ISNUMBER(FIND(" Index",C1870))),J1870,                                    IF(ISNUMBER(N1870),Q1870*N1870,IF(ISNUMBER(R1870),J1870*R1870," "))))))</f>
        <v xml:space="preserve"> </v>
      </c>
      <c r="T1870" t="s">
        <v>4248</v>
      </c>
      <c r="U1870" t="s">
        <v>41</v>
      </c>
      <c r="AG1870" s="17">
        <v>3.5811999999999997E-2</v>
      </c>
    </row>
    <row r="1871" spans="1:33" x14ac:dyDescent="0.35">
      <c r="A1871" t="s">
        <v>4224</v>
      </c>
      <c r="B1871" t="s">
        <v>4249</v>
      </c>
      <c r="C1871" t="s">
        <v>4249</v>
      </c>
      <c r="D1871" t="s">
        <v>4250</v>
      </c>
      <c r="E1871" t="s">
        <v>4251</v>
      </c>
      <c r="F1871" t="s">
        <v>4252</v>
      </c>
      <c r="G1871" s="1">
        <v>62202</v>
      </c>
      <c r="H1871" s="1">
        <v>27.903300000000002</v>
      </c>
      <c r="I1871" s="2">
        <v>1735641.07</v>
      </c>
      <c r="J1871" s="3">
        <v>6.8557482652962298E-2</v>
      </c>
      <c r="K1871" s="4">
        <v>25316581.109999999</v>
      </c>
      <c r="L1871" s="5">
        <v>1150001</v>
      </c>
      <c r="M1871" s="6">
        <v>22.014399210000001</v>
      </c>
      <c r="N1871" s="7" t="str">
        <f>IF(ISNUMBER(_xll.BDP($C1871, "DELTA_MID")),_xll.BDP($C1871, "DELTA_MID")," ")</f>
        <v xml:space="preserve"> </v>
      </c>
      <c r="O1871" s="7" t="str">
        <f>IF(ISNUMBER(N1871),_xll.BDP($C1871, "OPT_UNDL_TICKER")," ")</f>
        <v xml:space="preserve"> </v>
      </c>
      <c r="P1871" s="8" t="str">
        <f>IF(ISNUMBER(N1871),_xll.BDP($C1871, "OPT_UNDL_PX")," ")</f>
        <v xml:space="preserve"> </v>
      </c>
      <c r="Q1871" s="7" t="str">
        <f t="shared" si="29"/>
        <v xml:space="preserve"> </v>
      </c>
      <c r="R1871" s="8" t="str">
        <f>IF(ISNUMBER(_xll.BDP($T1871&amp;" Index","DUR_ADJ_OAS_MID")),_xll.BDP($T1871&amp;" Index","DUR_ADJ_OAS_MID"),IF(ISNUMBER(_xll.BDP($T1871&amp;" Govt","DUR_ADJ_OAS_MID")),_xll.BDP($T1871&amp;" Govt","DUR_ADJ_OAS_MID")," "))</f>
        <v xml:space="preserve"> </v>
      </c>
      <c r="S1871" s="7" t="str">
        <f ca="1">IF(AND(A1870="SVOL",C1870="Cash"),                                     SUM(INDIRECT(ADDRESS(ROW()-(COUNTIF(A:A,"SVOL")),COLUMN())):INDIRECT(ADDRESS(ROW()-1,COLUMN()))),                                    IF(AND(A1871="TYA",C1871="Cash"), SUM(INDIRECT(ADDRESS(ROW()-(COUNTIF(A:A,"TYA")-1),COLUMN())):INDIRECT(ADDRESS(ROW()-1,COLUMN()))),                                    IF(AND(A1871="SVOL",ISNUMBER(FIND(" Govt",C1871))),"", IF(AND(A1871="SVOL",ISNUMBER(FIND(" Index",C1871))),J1871,                                    IF(ISNUMBER(N1871),Q1871*N1871,IF(ISNUMBER(R1871),J1871*R1871," "))))))</f>
        <v xml:space="preserve"> </v>
      </c>
      <c r="T1871" t="s">
        <v>4252</v>
      </c>
      <c r="U1871" t="s">
        <v>41</v>
      </c>
      <c r="AG1871" s="17">
        <v>3.5811999999999997E-2</v>
      </c>
    </row>
    <row r="1872" spans="1:33" x14ac:dyDescent="0.35">
      <c r="A1872" t="s">
        <v>4224</v>
      </c>
      <c r="B1872" t="s">
        <v>1136</v>
      </c>
      <c r="C1872" t="s">
        <v>1137</v>
      </c>
      <c r="D1872" t="s">
        <v>1138</v>
      </c>
      <c r="E1872" t="s">
        <v>1139</v>
      </c>
      <c r="F1872" t="s">
        <v>1140</v>
      </c>
      <c r="G1872" s="1">
        <v>182351</v>
      </c>
      <c r="H1872" s="1">
        <v>21.03</v>
      </c>
      <c r="I1872" s="2">
        <v>3834841.53</v>
      </c>
      <c r="J1872" s="3">
        <v>0.151475490073437</v>
      </c>
      <c r="K1872" s="4">
        <v>25316581.109999999</v>
      </c>
      <c r="L1872" s="5">
        <v>1150001</v>
      </c>
      <c r="M1872" s="6">
        <v>22.014399210000001</v>
      </c>
      <c r="N1872" s="7" t="str">
        <f>IF(ISNUMBER(_xll.BDP($C1872, "DELTA_MID")),_xll.BDP($C1872, "DELTA_MID")," ")</f>
        <v xml:space="preserve"> </v>
      </c>
      <c r="O1872" s="7" t="str">
        <f>IF(ISNUMBER(N1872),_xll.BDP($C1872, "OPT_UNDL_TICKER")," ")</f>
        <v xml:space="preserve"> </v>
      </c>
      <c r="P1872" s="8" t="str">
        <f>IF(ISNUMBER(N1872),_xll.BDP($C1872, "OPT_UNDL_PX")," ")</f>
        <v xml:space="preserve"> </v>
      </c>
      <c r="Q1872" s="7" t="str">
        <f t="shared" si="29"/>
        <v xml:space="preserve"> </v>
      </c>
      <c r="R1872" s="8" t="str">
        <f>IF(ISNUMBER(_xll.BDP($T1872&amp;" Index","DUR_ADJ_OAS_MID")),_xll.BDP($T1872&amp;" Index","DUR_ADJ_OAS_MID"),IF(ISNUMBER(_xll.BDP($T1872&amp;" Govt","DUR_ADJ_OAS_MID")),_xll.BDP($T1872&amp;" Govt","DUR_ADJ_OAS_MID")," "))</f>
        <v xml:space="preserve"> </v>
      </c>
      <c r="S1872" s="7" t="str">
        <f ca="1">IF(AND(A1871="SVOL",C1871="Cash"),                                     SUM(INDIRECT(ADDRESS(ROW()-(COUNTIF(A:A,"SVOL")),COLUMN())):INDIRECT(ADDRESS(ROW()-1,COLUMN()))),                                    IF(AND(A1872="TYA",C1872="Cash"), SUM(INDIRECT(ADDRESS(ROW()-(COUNTIF(A:A,"TYA")-1),COLUMN())):INDIRECT(ADDRESS(ROW()-1,COLUMN()))),                                    IF(AND(A1872="SVOL",ISNUMBER(FIND(" Govt",C1872))),"", IF(AND(A1872="SVOL",ISNUMBER(FIND(" Index",C1872))),J1872,                                    IF(ISNUMBER(N1872),Q1872*N1872,IF(ISNUMBER(R1872),J1872*R1872," "))))))</f>
        <v xml:space="preserve"> </v>
      </c>
      <c r="T1872" t="s">
        <v>1140</v>
      </c>
      <c r="U1872" t="s">
        <v>41</v>
      </c>
      <c r="AG1872" s="17">
        <v>3.5811999999999997E-2</v>
      </c>
    </row>
    <row r="1873" spans="1:33" x14ac:dyDescent="0.35">
      <c r="A1873" t="s">
        <v>4224</v>
      </c>
      <c r="B1873" t="s">
        <v>4253</v>
      </c>
      <c r="C1873" t="s">
        <v>4254</v>
      </c>
      <c r="D1873" t="s">
        <v>4255</v>
      </c>
      <c r="E1873" t="s">
        <v>4256</v>
      </c>
      <c r="F1873" t="s">
        <v>4257</v>
      </c>
      <c r="G1873" s="1">
        <v>36455</v>
      </c>
      <c r="H1873" s="1">
        <v>12.33</v>
      </c>
      <c r="I1873" s="2">
        <v>449490.15</v>
      </c>
      <c r="J1873" s="3">
        <v>1.7754772973482599E-2</v>
      </c>
      <c r="K1873" s="4">
        <v>25316581.109999999</v>
      </c>
      <c r="L1873" s="5">
        <v>1150001</v>
      </c>
      <c r="M1873" s="6">
        <v>22.014399210000001</v>
      </c>
      <c r="N1873" s="7" t="str">
        <f>IF(ISNUMBER(_xll.BDP($C1873, "DELTA_MID")),_xll.BDP($C1873, "DELTA_MID")," ")</f>
        <v xml:space="preserve"> </v>
      </c>
      <c r="O1873" s="7" t="str">
        <f>IF(ISNUMBER(N1873),_xll.BDP($C1873, "OPT_UNDL_TICKER")," ")</f>
        <v xml:space="preserve"> </v>
      </c>
      <c r="P1873" s="8" t="str">
        <f>IF(ISNUMBER(N1873),_xll.BDP($C1873, "OPT_UNDL_PX")," ")</f>
        <v xml:space="preserve"> </v>
      </c>
      <c r="Q1873" s="7" t="str">
        <f t="shared" si="29"/>
        <v xml:space="preserve"> </v>
      </c>
      <c r="R1873" s="8" t="str">
        <f>IF(ISNUMBER(_xll.BDP($T1873&amp;" Index","DUR_ADJ_OAS_MID")),_xll.BDP($T1873&amp;" Index","DUR_ADJ_OAS_MID"),IF(ISNUMBER(_xll.BDP($T1873&amp;" Govt","DUR_ADJ_OAS_MID")),_xll.BDP($T1873&amp;" Govt","DUR_ADJ_OAS_MID")," "))</f>
        <v xml:space="preserve"> </v>
      </c>
      <c r="S1873" s="7" t="str">
        <f ca="1">IF(AND(A1872="SVOL",C1872="Cash"),                                     SUM(INDIRECT(ADDRESS(ROW()-(COUNTIF(A:A,"SVOL")),COLUMN())):INDIRECT(ADDRESS(ROW()-1,COLUMN()))),                                    IF(AND(A1873="TYA",C1873="Cash"), SUM(INDIRECT(ADDRESS(ROW()-(COUNTIF(A:A,"TYA")-1),COLUMN())):INDIRECT(ADDRESS(ROW()-1,COLUMN()))),                                    IF(AND(A1873="SVOL",ISNUMBER(FIND(" Govt",C1873))),"", IF(AND(A1873="SVOL",ISNUMBER(FIND(" Index",C1873))),J1873,                                    IF(ISNUMBER(N1873),Q1873*N1873,IF(ISNUMBER(R1873),J1873*R1873," "))))))</f>
        <v xml:space="preserve"> </v>
      </c>
      <c r="T1873" t="s">
        <v>4257</v>
      </c>
      <c r="U1873" t="s">
        <v>41</v>
      </c>
      <c r="AG1873" s="17">
        <v>3.5811999999999997E-2</v>
      </c>
    </row>
    <row r="1874" spans="1:33" x14ac:dyDescent="0.35">
      <c r="A1874" t="s">
        <v>4224</v>
      </c>
      <c r="B1874" t="s">
        <v>4258</v>
      </c>
      <c r="C1874" t="s">
        <v>4259</v>
      </c>
      <c r="F1874" t="s">
        <v>4258</v>
      </c>
      <c r="G1874" s="1">
        <v>100</v>
      </c>
      <c r="H1874" s="1">
        <v>625</v>
      </c>
      <c r="I1874" s="2">
        <v>3125000</v>
      </c>
      <c r="J1874" s="3">
        <v>0.1234368885327813</v>
      </c>
      <c r="K1874" s="4">
        <v>25316581.109999999</v>
      </c>
      <c r="L1874" s="5">
        <v>1150001</v>
      </c>
      <c r="M1874" s="6">
        <v>22.014399210000001</v>
      </c>
      <c r="N1874" s="7" t="str">
        <f>IF(ISNUMBER(_xll.BDP($C1874, "DELTA_MID")),_xll.BDP($C1874, "DELTA_MID")," ")</f>
        <v xml:space="preserve"> </v>
      </c>
      <c r="O1874" s="7" t="str">
        <f>IF(ISNUMBER(N1874),_xll.BDP($C1874, "OPT_UNDL_TICKER")," ")</f>
        <v xml:space="preserve"> </v>
      </c>
      <c r="P1874" s="8" t="str">
        <f>IF(ISNUMBER(N1874),_xll.BDP($C1874, "OPT_UNDL_PX")," ")</f>
        <v xml:space="preserve"> </v>
      </c>
      <c r="Q1874" s="7" t="str">
        <f t="shared" si="29"/>
        <v xml:space="preserve"> </v>
      </c>
      <c r="R1874" s="8" t="str">
        <f>IF(ISNUMBER(_xll.BDP($T1874&amp;" Index","DUR_ADJ_OAS_MID")),_xll.BDP($T1874&amp;" Index","DUR_ADJ_OAS_MID"),IF(ISNUMBER(_xll.BDP($T1874&amp;" Govt","DUR_ADJ_OAS_MID")),_xll.BDP($T1874&amp;" Govt","DUR_ADJ_OAS_MID")," "))</f>
        <v xml:space="preserve"> </v>
      </c>
      <c r="S1874" s="7" t="str">
        <f ca="1">IF(AND(A1873="SVOL",C1873="Cash"),                                     SUM(INDIRECT(ADDRESS(ROW()-(COUNTIF(A:A,"SVOL")),COLUMN())):INDIRECT(ADDRESS(ROW()-1,COLUMN()))),                                    IF(AND(A1874="TYA",C1874="Cash"), SUM(INDIRECT(ADDRESS(ROW()-(COUNTIF(A:A,"TYA")-1),COLUMN())):INDIRECT(ADDRESS(ROW()-1,COLUMN()))),                                    IF(AND(A1874="SVOL",ISNUMBER(FIND(" Govt",C1874))),"", IF(AND(A1874="SVOL",ISNUMBER(FIND(" Index",C1874))),J1874,                                    IF(ISNUMBER(N1874),Q1874*N1874,IF(ISNUMBER(R1874),J1874*R1874," "))))))</f>
        <v xml:space="preserve"> </v>
      </c>
      <c r="T1874" t="s">
        <v>4260</v>
      </c>
      <c r="U1874" t="s">
        <v>45</v>
      </c>
      <c r="AG1874" s="17">
        <v>3.5811999999999997E-2</v>
      </c>
    </row>
    <row r="1875" spans="1:33" x14ac:dyDescent="0.35">
      <c r="A1875" t="s">
        <v>4224</v>
      </c>
      <c r="B1875" t="s">
        <v>1530</v>
      </c>
      <c r="C1875" t="s">
        <v>1531</v>
      </c>
      <c r="F1875" t="s">
        <v>1532</v>
      </c>
      <c r="G1875" s="1">
        <v>400</v>
      </c>
      <c r="H1875" s="1">
        <v>95.02</v>
      </c>
      <c r="I1875" s="2">
        <v>95020000</v>
      </c>
      <c r="J1875" s="3">
        <v>3.7532714074831639</v>
      </c>
      <c r="K1875" s="4">
        <v>25316581.109999999</v>
      </c>
      <c r="L1875" s="5">
        <v>1150001</v>
      </c>
      <c r="M1875" s="6">
        <v>22.014399210000001</v>
      </c>
      <c r="N1875" s="7" t="str">
        <f>IF(ISNUMBER(_xll.BDP($C1875, "DELTA_MID")),_xll.BDP($C1875, "DELTA_MID")," ")</f>
        <v xml:space="preserve"> </v>
      </c>
      <c r="O1875" s="7" t="str">
        <f>IF(ISNUMBER(N1875),_xll.BDP($C1875, "OPT_UNDL_TICKER")," ")</f>
        <v xml:space="preserve"> </v>
      </c>
      <c r="P1875" s="8" t="str">
        <f>IF(ISNUMBER(N1875),_xll.BDP($C1875, "OPT_UNDL_PX")," ")</f>
        <v xml:space="preserve"> </v>
      </c>
      <c r="Q1875" s="7" t="str">
        <f t="shared" si="29"/>
        <v xml:space="preserve"> </v>
      </c>
      <c r="R1875" s="8" t="str">
        <f>IF(ISNUMBER(_xll.BDP($T1875&amp;" Index","DUR_ADJ_OAS_MID")),_xll.BDP($T1875&amp;" Index","DUR_ADJ_OAS_MID"),IF(ISNUMBER(_xll.BDP($T1875&amp;" Govt","DUR_ADJ_OAS_MID")),_xll.BDP($T1875&amp;" Govt","DUR_ADJ_OAS_MID")," "))</f>
        <v xml:space="preserve"> </v>
      </c>
      <c r="S1875" s="7" t="str">
        <f ca="1">IF(AND(A1874="SVOL",C1874="Cash"),                                     SUM(INDIRECT(ADDRESS(ROW()-(COUNTIF(A:A,"SVOL")),COLUMN())):INDIRECT(ADDRESS(ROW()-1,COLUMN()))),                                    IF(AND(A1875="TYA",C1875="Cash"), SUM(INDIRECT(ADDRESS(ROW()-(COUNTIF(A:A,"TYA")-1),COLUMN())):INDIRECT(ADDRESS(ROW()-1,COLUMN()))),                                    IF(AND(A1875="SVOL",ISNUMBER(FIND(" Govt",C1875))),"", IF(AND(A1875="SVOL",ISNUMBER(FIND(" Index",C1875))),J1875,                                    IF(ISNUMBER(N1875),Q1875*N1875,IF(ISNUMBER(R1875),J1875*R1875," "))))))</f>
        <v xml:space="preserve"> </v>
      </c>
      <c r="T1875" t="s">
        <v>4261</v>
      </c>
      <c r="U1875" t="s">
        <v>45</v>
      </c>
      <c r="AG1875" s="17">
        <v>3.5811999999999997E-2</v>
      </c>
    </row>
    <row r="1876" spans="1:33" x14ac:dyDescent="0.35">
      <c r="A1876" t="s">
        <v>4224</v>
      </c>
      <c r="B1876" t="s">
        <v>4262</v>
      </c>
      <c r="C1876" t="s">
        <v>4262</v>
      </c>
      <c r="F1876" t="s">
        <v>4263</v>
      </c>
      <c r="G1876" s="1">
        <v>3</v>
      </c>
      <c r="H1876" s="1">
        <v>0.1</v>
      </c>
      <c r="I1876" s="2">
        <v>30</v>
      </c>
      <c r="J1876" s="3">
        <v>1.184994129914701E-6</v>
      </c>
      <c r="K1876" s="4">
        <v>25316581.109999999</v>
      </c>
      <c r="L1876" s="5">
        <v>1150001</v>
      </c>
      <c r="M1876" s="6">
        <v>22.014399210000001</v>
      </c>
      <c r="N1876" s="7">
        <f>IF(ISNUMBER(_xll.BDP($C1876, "DELTA_MID")),_xll.BDP($C1876, "DELTA_MID")," ")</f>
        <v>5.1549999999999999E-3</v>
      </c>
      <c r="O1876" s="7" t="str">
        <f>IF(ISNUMBER(N1876),_xll.BDP($C1876, "OPT_UNDL_TICKER")," ")</f>
        <v>SPX</v>
      </c>
      <c r="P1876" s="8">
        <f>IF(ISNUMBER(N1876),_xll.BDP($C1876, "OPT_UNDL_PX")," ")</f>
        <v>5018.3900000000003</v>
      </c>
      <c r="Q1876" s="7">
        <f t="shared" si="29"/>
        <v>5.9467626906593789E-2</v>
      </c>
      <c r="R1876" s="8" t="str">
        <f>IF(ISNUMBER(_xll.BDP($T1876&amp;" Index","DUR_ADJ_OAS_MID")),_xll.BDP($T1876&amp;" Index","DUR_ADJ_OAS_MID"),IF(ISNUMBER(_xll.BDP($T1876&amp;" Govt","DUR_ADJ_OAS_MID")),_xll.BDP($T1876&amp;" Govt","DUR_ADJ_OAS_MID")," "))</f>
        <v xml:space="preserve"> </v>
      </c>
      <c r="S1876" s="7">
        <f ca="1">IF(AND(A1875="SVOL",C1875="Cash"),                                     SUM(INDIRECT(ADDRESS(ROW()-(COUNTIF(A:A,"SVOL")),COLUMN())):INDIRECT(ADDRESS(ROW()-1,COLUMN()))),                                    IF(AND(A1876="TYA",C1876="Cash"), SUM(INDIRECT(ADDRESS(ROW()-(COUNTIF(A:A,"TYA")-1),COLUMN())):INDIRECT(ADDRESS(ROW()-1,COLUMN()))),                                    IF(AND(A1876="SVOL",ISNUMBER(FIND(" Govt",C1876))),"", IF(AND(A1876="SVOL",ISNUMBER(FIND(" Index",C1876))),J1876,                                    IF(ISNUMBER(N1876),Q1876*N1876,IF(ISNUMBER(R1876),J1876*R1876," "))))))</f>
        <v>3.0655561670349098E-4</v>
      </c>
      <c r="T1876" t="s">
        <v>4263</v>
      </c>
      <c r="U1876" t="s">
        <v>49</v>
      </c>
      <c r="AG1876" s="17">
        <v>3.5811999999999997E-2</v>
      </c>
    </row>
    <row r="1877" spans="1:33" x14ac:dyDescent="0.35">
      <c r="A1877" t="s">
        <v>4224</v>
      </c>
      <c r="B1877" t="s">
        <v>4264</v>
      </c>
      <c r="C1877" t="s">
        <v>4265</v>
      </c>
      <c r="F1877" t="s">
        <v>4266</v>
      </c>
      <c r="G1877" s="1">
        <v>500</v>
      </c>
      <c r="H1877" s="1">
        <v>5</v>
      </c>
      <c r="I1877" s="2">
        <v>250000</v>
      </c>
      <c r="J1877" s="3">
        <v>9.8749510826225007E-3</v>
      </c>
      <c r="K1877" s="4">
        <v>25316581.109999999</v>
      </c>
      <c r="L1877" s="5">
        <v>1150001</v>
      </c>
      <c r="M1877" s="6">
        <v>22.014399210000001</v>
      </c>
      <c r="N1877" s="7">
        <f>IF(ISNUMBER(_xll.BDP($C1877, "DELTA_MID")),_xll.BDP($C1877, "DELTA_MID")," ")</f>
        <v>0.39915800000000001</v>
      </c>
      <c r="O1877" s="7" t="str">
        <f>IF(ISNUMBER(N1877),_xll.BDP($C1877, "OPT_UNDL_TICKER")," ")</f>
        <v>CVNA US</v>
      </c>
      <c r="P1877" s="8">
        <f>IF(ISNUMBER(N1877),_xll.BDP($C1877, "OPT_UNDL_PX")," ")</f>
        <v>87.09</v>
      </c>
      <c r="Q1877" s="7">
        <f t="shared" si="29"/>
        <v>0.17200189792925796</v>
      </c>
      <c r="R1877" s="8" t="str">
        <f>IF(ISNUMBER(_xll.BDP($T1877&amp;" Index","DUR_ADJ_OAS_MID")),_xll.BDP($T1877&amp;" Index","DUR_ADJ_OAS_MID"),IF(ISNUMBER(_xll.BDP($T1877&amp;" Govt","DUR_ADJ_OAS_MID")),_xll.BDP($T1877&amp;" Govt","DUR_ADJ_OAS_MID")," "))</f>
        <v xml:space="preserve"> </v>
      </c>
      <c r="S1877" s="7">
        <f ca="1">IF(AND(A1876="SVOL",C1876="Cash"),                                     SUM(INDIRECT(ADDRESS(ROW()-(COUNTIF(A:A,"SVOL")),COLUMN())):INDIRECT(ADDRESS(ROW()-1,COLUMN()))),                                    IF(AND(A1877="TYA",C1877="Cash"), SUM(INDIRECT(ADDRESS(ROW()-(COUNTIF(A:A,"TYA")-1),COLUMN())):INDIRECT(ADDRESS(ROW()-1,COLUMN()))),                                    IF(AND(A1877="SVOL",ISNUMBER(FIND(" Govt",C1877))),"", IF(AND(A1877="SVOL",ISNUMBER(FIND(" Index",C1877))),J1877,                                    IF(ISNUMBER(N1877),Q1877*N1877,IF(ISNUMBER(R1877),J1877*R1877," "))))))</f>
        <v>6.8655933573646757E-2</v>
      </c>
      <c r="T1877" t="s">
        <v>4266</v>
      </c>
      <c r="U1877" t="s">
        <v>49</v>
      </c>
      <c r="AG1877" s="17">
        <v>3.5811999999999997E-2</v>
      </c>
    </row>
    <row r="1878" spans="1:33" x14ac:dyDescent="0.35">
      <c r="A1878" t="s">
        <v>4224</v>
      </c>
      <c r="B1878" t="s">
        <v>4267</v>
      </c>
      <c r="C1878" t="s">
        <v>4267</v>
      </c>
      <c r="F1878" t="s">
        <v>4268</v>
      </c>
      <c r="G1878" s="1">
        <v>-20</v>
      </c>
      <c r="H1878" s="1">
        <v>10.35</v>
      </c>
      <c r="I1878" s="2">
        <v>-20700</v>
      </c>
      <c r="J1878" s="3">
        <v>-8.1764594964110001E-4</v>
      </c>
      <c r="K1878" s="4">
        <v>25316581.109999999</v>
      </c>
      <c r="L1878" s="5">
        <v>1150001</v>
      </c>
      <c r="M1878" s="6">
        <v>22.014399210000001</v>
      </c>
      <c r="N1878" s="7">
        <f>IF(ISNUMBER(_xll.BDP($C1878, "DELTA_MID")),_xll.BDP($C1878, "DELTA_MID")," ")</f>
        <v>-0.14374000000000001</v>
      </c>
      <c r="O1878" s="7" t="str">
        <f>IF(ISNUMBER(N1878),_xll.BDP($C1878, "OPT_UNDL_TICKER")," ")</f>
        <v>SPX</v>
      </c>
      <c r="P1878" s="8">
        <f>IF(ISNUMBER(N1878),_xll.BDP($C1878, "OPT_UNDL_PX")," ")</f>
        <v>5018.3900000000003</v>
      </c>
      <c r="Q1878" s="7">
        <f t="shared" si="29"/>
        <v>-0.39645084604395858</v>
      </c>
      <c r="R1878" s="8" t="str">
        <f>IF(ISNUMBER(_xll.BDP($T1878&amp;" Index","DUR_ADJ_OAS_MID")),_xll.BDP($T1878&amp;" Index","DUR_ADJ_OAS_MID"),IF(ISNUMBER(_xll.BDP($T1878&amp;" Govt","DUR_ADJ_OAS_MID")),_xll.BDP($T1878&amp;" Govt","DUR_ADJ_OAS_MID")," "))</f>
        <v xml:space="preserve"> </v>
      </c>
      <c r="S1878" s="7">
        <f ca="1">IF(AND(A1877="SVOL",C1877="Cash"),                                     SUM(INDIRECT(ADDRESS(ROW()-(COUNTIF(A:A,"SVOL")),COLUMN())):INDIRECT(ADDRESS(ROW()-1,COLUMN()))),                                    IF(AND(A1878="TYA",C1878="Cash"), SUM(INDIRECT(ADDRESS(ROW()-(COUNTIF(A:A,"TYA")-1),COLUMN())):INDIRECT(ADDRESS(ROW()-1,COLUMN()))),                                    IF(AND(A1878="SVOL",ISNUMBER(FIND(" Govt",C1878))),"", IF(AND(A1878="SVOL",ISNUMBER(FIND(" Index",C1878))),J1878,                                    IF(ISNUMBER(N1878),Q1878*N1878,IF(ISNUMBER(R1878),J1878*R1878," "))))))</f>
        <v>5.6985844610358612E-2</v>
      </c>
      <c r="T1878" t="s">
        <v>4268</v>
      </c>
      <c r="U1878" t="s">
        <v>49</v>
      </c>
      <c r="AG1878" s="17">
        <v>3.5811999999999997E-2</v>
      </c>
    </row>
    <row r="1879" spans="1:33" x14ac:dyDescent="0.35">
      <c r="A1879" t="s">
        <v>4224</v>
      </c>
      <c r="B1879" t="s">
        <v>4269</v>
      </c>
      <c r="C1879" t="s">
        <v>4269</v>
      </c>
      <c r="F1879" t="s">
        <v>4270</v>
      </c>
      <c r="G1879" s="1">
        <v>20</v>
      </c>
      <c r="H1879" s="1">
        <v>0.875</v>
      </c>
      <c r="I1879" s="2">
        <v>1750</v>
      </c>
      <c r="J1879" s="3">
        <v>6.9124657578357567E-5</v>
      </c>
      <c r="K1879" s="4">
        <v>25316581.109999999</v>
      </c>
      <c r="L1879" s="5">
        <v>1150001</v>
      </c>
      <c r="M1879" s="6">
        <v>22.014399210000001</v>
      </c>
      <c r="N1879" s="7">
        <f>IF(ISNUMBER(_xll.BDP($C1879, "DELTA_MID")),_xll.BDP($C1879, "DELTA_MID")," ")</f>
        <v>-1.2359999999999999E-2</v>
      </c>
      <c r="O1879" s="7" t="str">
        <f>IF(ISNUMBER(N1879),_xll.BDP($C1879, "OPT_UNDL_TICKER")," ")</f>
        <v>SPX</v>
      </c>
      <c r="P1879" s="8">
        <f>IF(ISNUMBER(N1879),_xll.BDP($C1879, "OPT_UNDL_PX")," ")</f>
        <v>5018.3900000000003</v>
      </c>
      <c r="Q1879" s="7">
        <f t="shared" si="29"/>
        <v>0.39645084604395858</v>
      </c>
      <c r="R1879" s="8" t="str">
        <f>IF(ISNUMBER(_xll.BDP($T1879&amp;" Index","DUR_ADJ_OAS_MID")),_xll.BDP($T1879&amp;" Index","DUR_ADJ_OAS_MID"),IF(ISNUMBER(_xll.BDP($T1879&amp;" Govt","DUR_ADJ_OAS_MID")),_xll.BDP($T1879&amp;" Govt","DUR_ADJ_OAS_MID")," "))</f>
        <v xml:space="preserve"> </v>
      </c>
      <c r="S1879" s="7">
        <f ca="1">IF(AND(A1878="SVOL",C1878="Cash"),                                     SUM(INDIRECT(ADDRESS(ROW()-(COUNTIF(A:A,"SVOL")),COLUMN())):INDIRECT(ADDRESS(ROW()-1,COLUMN()))),                                    IF(AND(A1879="TYA",C1879="Cash"), SUM(INDIRECT(ADDRESS(ROW()-(COUNTIF(A:A,"TYA")-1),COLUMN())):INDIRECT(ADDRESS(ROW()-1,COLUMN()))),                                    IF(AND(A1879="SVOL",ISNUMBER(FIND(" Govt",C1879))),"", IF(AND(A1879="SVOL",ISNUMBER(FIND(" Index",C1879))),J1879,                                    IF(ISNUMBER(N1879),Q1879*N1879,IF(ISNUMBER(R1879),J1879*R1879," "))))))</f>
        <v>-4.900132457103328E-3</v>
      </c>
      <c r="T1879" t="s">
        <v>4270</v>
      </c>
      <c r="U1879" t="s">
        <v>49</v>
      </c>
      <c r="AG1879" s="17">
        <v>3.5811999999999997E-2</v>
      </c>
    </row>
    <row r="1880" spans="1:33" x14ac:dyDescent="0.35">
      <c r="A1880" t="s">
        <v>4224</v>
      </c>
      <c r="B1880" t="s">
        <v>4271</v>
      </c>
      <c r="C1880" t="s">
        <v>4271</v>
      </c>
      <c r="F1880" t="s">
        <v>4272</v>
      </c>
      <c r="G1880" s="1">
        <v>3</v>
      </c>
      <c r="H1880" s="1">
        <v>21.8</v>
      </c>
      <c r="I1880" s="2">
        <v>6540</v>
      </c>
      <c r="J1880" s="3">
        <v>2.5832872032140002E-4</v>
      </c>
      <c r="K1880" s="4">
        <v>25316581.109999999</v>
      </c>
      <c r="L1880" s="5">
        <v>1150001</v>
      </c>
      <c r="M1880" s="6">
        <v>22.014399210000001</v>
      </c>
      <c r="N1880" s="7">
        <f>IF(ISNUMBER(_xll.BDP($C1880, "DELTA_MID")),_xll.BDP($C1880, "DELTA_MID")," ")</f>
        <v>0.24553800000000001</v>
      </c>
      <c r="O1880" s="7" t="str">
        <f>IF(ISNUMBER(N1880),_xll.BDP($C1880, "OPT_UNDL_TICKER")," ")</f>
        <v>SPX</v>
      </c>
      <c r="P1880" s="8">
        <f>IF(ISNUMBER(N1880),_xll.BDP($C1880, "OPT_UNDL_PX")," ")</f>
        <v>5018.3900000000003</v>
      </c>
      <c r="Q1880" s="7">
        <f t="shared" si="29"/>
        <v>5.9467626906593789E-2</v>
      </c>
      <c r="R1880" s="8" t="str">
        <f>IF(ISNUMBER(_xll.BDP($T1880&amp;" Index","DUR_ADJ_OAS_MID")),_xll.BDP($T1880&amp;" Index","DUR_ADJ_OAS_MID"),IF(ISNUMBER(_xll.BDP($T1880&amp;" Govt","DUR_ADJ_OAS_MID")),_xll.BDP($T1880&amp;" Govt","DUR_ADJ_OAS_MID")," "))</f>
        <v xml:space="preserve"> </v>
      </c>
      <c r="S1880" s="7">
        <f ca="1">IF(AND(A1879="SVOL",C1879="Cash"),                                     SUM(INDIRECT(ADDRESS(ROW()-(COUNTIF(A:A,"SVOL")),COLUMN())):INDIRECT(ADDRESS(ROW()-1,COLUMN()))),                                    IF(AND(A1880="TYA",C1880="Cash"), SUM(INDIRECT(ADDRESS(ROW()-(COUNTIF(A:A,"TYA")-1),COLUMN())):INDIRECT(ADDRESS(ROW()-1,COLUMN()))),                                    IF(AND(A1880="SVOL",ISNUMBER(FIND(" Govt",C1880))),"", IF(AND(A1880="SVOL",ISNUMBER(FIND(" Index",C1880))),J1880,                                    IF(ISNUMBER(N1880),Q1880*N1880,IF(ISNUMBER(R1880),J1880*R1880," "))))))</f>
        <v>1.4601562175391226E-2</v>
      </c>
      <c r="T1880" t="s">
        <v>4272</v>
      </c>
      <c r="U1880" t="s">
        <v>49</v>
      </c>
      <c r="AG1880" s="17">
        <v>3.5811999999999997E-2</v>
      </c>
    </row>
    <row r="1881" spans="1:33" x14ac:dyDescent="0.35">
      <c r="A1881" t="s">
        <v>4224</v>
      </c>
      <c r="B1881" t="s">
        <v>4273</v>
      </c>
      <c r="C1881" t="s">
        <v>4274</v>
      </c>
      <c r="F1881" t="s">
        <v>4275</v>
      </c>
      <c r="G1881" s="1">
        <v>-500</v>
      </c>
      <c r="H1881" s="1">
        <v>18.225000000000001</v>
      </c>
      <c r="I1881" s="2">
        <v>-911250</v>
      </c>
      <c r="J1881" s="3">
        <v>-3.5994196696158998E-2</v>
      </c>
      <c r="K1881" s="4">
        <v>25316581.109999999</v>
      </c>
      <c r="L1881" s="5">
        <v>1150001</v>
      </c>
      <c r="M1881" s="6">
        <v>22.014399210000001</v>
      </c>
      <c r="N1881" s="7">
        <f>IF(ISNUMBER(_xll.BDP($C1881, "DELTA_MID")),_xll.BDP($C1881, "DELTA_MID")," ")</f>
        <v>0.62499400000000005</v>
      </c>
      <c r="O1881" s="7" t="str">
        <f>IF(ISNUMBER(N1881),_xll.BDP($C1881, "OPT_UNDL_TICKER")," ")</f>
        <v>CVNA US</v>
      </c>
      <c r="P1881" s="8">
        <f>IF(ISNUMBER(N1881),_xll.BDP($C1881, "OPT_UNDL_PX")," ")</f>
        <v>87.09</v>
      </c>
      <c r="Q1881" s="7">
        <f t="shared" si="29"/>
        <v>-0.17200189792925796</v>
      </c>
      <c r="R1881" s="8" t="str">
        <f>IF(ISNUMBER(_xll.BDP($T1881&amp;" Index","DUR_ADJ_OAS_MID")),_xll.BDP($T1881&amp;" Index","DUR_ADJ_OAS_MID"),IF(ISNUMBER(_xll.BDP($T1881&amp;" Govt","DUR_ADJ_OAS_MID")),_xll.BDP($T1881&amp;" Govt","DUR_ADJ_OAS_MID")," "))</f>
        <v xml:space="preserve"> </v>
      </c>
      <c r="S1881" s="7">
        <f ca="1">IF(AND(A1880="SVOL",C1880="Cash"),                                     SUM(INDIRECT(ADDRESS(ROW()-(COUNTIF(A:A,"SVOL")),COLUMN())):INDIRECT(ADDRESS(ROW()-1,COLUMN()))),                                    IF(AND(A1881="TYA",C1881="Cash"), SUM(INDIRECT(ADDRESS(ROW()-(COUNTIF(A:A,"TYA")-1),COLUMN())):INDIRECT(ADDRESS(ROW()-1,COLUMN()))),                                    IF(AND(A1881="SVOL",ISNUMBER(FIND(" Govt",C1881))),"", IF(AND(A1881="SVOL",ISNUMBER(FIND(" Index",C1881))),J1881,                                    IF(ISNUMBER(N1881),Q1881*N1881,IF(ISNUMBER(R1881),J1881*R1881," "))))))</f>
        <v>-0.10750015419439866</v>
      </c>
      <c r="T1881" t="s">
        <v>4275</v>
      </c>
      <c r="U1881" t="s">
        <v>49</v>
      </c>
      <c r="AG1881" s="17">
        <v>3.5811999999999997E-2</v>
      </c>
    </row>
    <row r="1882" spans="1:33" x14ac:dyDescent="0.35">
      <c r="A1882" t="s">
        <v>4224</v>
      </c>
      <c r="B1882" t="s">
        <v>4276</v>
      </c>
      <c r="C1882" t="s">
        <v>4277</v>
      </c>
      <c r="F1882" t="s">
        <v>4278</v>
      </c>
      <c r="G1882" s="1">
        <v>-500</v>
      </c>
      <c r="H1882" s="1">
        <v>21.475000000000001</v>
      </c>
      <c r="I1882" s="2">
        <v>-1073750</v>
      </c>
      <c r="J1882" s="3">
        <v>-4.2412914899863603E-2</v>
      </c>
      <c r="K1882" s="4">
        <v>25316581.109999999</v>
      </c>
      <c r="L1882" s="5">
        <v>1150001</v>
      </c>
      <c r="M1882" s="6">
        <v>22.014399210000001</v>
      </c>
      <c r="N1882" s="7">
        <f>IF(ISNUMBER(_xll.BDP($C1882, "DELTA_MID")),_xll.BDP($C1882, "DELTA_MID")," ")</f>
        <v>0.67199500000000001</v>
      </c>
      <c r="O1882" s="7" t="str">
        <f>IF(ISNUMBER(N1882),_xll.BDP($C1882, "OPT_UNDL_TICKER")," ")</f>
        <v>CVNA US</v>
      </c>
      <c r="P1882" s="8">
        <f>IF(ISNUMBER(N1882),_xll.BDP($C1882, "OPT_UNDL_PX")," ")</f>
        <v>87.09</v>
      </c>
      <c r="Q1882" s="7">
        <f t="shared" si="29"/>
        <v>-0.17200189792925796</v>
      </c>
      <c r="R1882" s="8" t="str">
        <f>IF(ISNUMBER(_xll.BDP($T1882&amp;" Index","DUR_ADJ_OAS_MID")),_xll.BDP($T1882&amp;" Index","DUR_ADJ_OAS_MID"),IF(ISNUMBER(_xll.BDP($T1882&amp;" Govt","DUR_ADJ_OAS_MID")),_xll.BDP($T1882&amp;" Govt","DUR_ADJ_OAS_MID")," "))</f>
        <v xml:space="preserve"> </v>
      </c>
      <c r="S1882" s="7">
        <f ca="1">IF(AND(A1881="SVOL",C1881="Cash"),                                     SUM(INDIRECT(ADDRESS(ROW()-(COUNTIF(A:A,"SVOL")),COLUMN())):INDIRECT(ADDRESS(ROW()-1,COLUMN()))),                                    IF(AND(A1882="TYA",C1882="Cash"), SUM(INDIRECT(ADDRESS(ROW()-(COUNTIF(A:A,"TYA")-1),COLUMN())):INDIRECT(ADDRESS(ROW()-1,COLUMN()))),                                    IF(AND(A1882="SVOL",ISNUMBER(FIND(" Govt",C1882))),"", IF(AND(A1882="SVOL",ISNUMBER(FIND(" Index",C1882))),J1882,                                    IF(ISNUMBER(N1882),Q1882*N1882,IF(ISNUMBER(R1882),J1882*R1882," "))))))</f>
        <v>-0.11558441539897171</v>
      </c>
      <c r="T1882" t="s">
        <v>4278</v>
      </c>
      <c r="U1882" t="s">
        <v>49</v>
      </c>
      <c r="AG1882" s="17">
        <v>3.5811999999999997E-2</v>
      </c>
    </row>
    <row r="1883" spans="1:33" x14ac:dyDescent="0.35">
      <c r="A1883" t="s">
        <v>4224</v>
      </c>
      <c r="B1883" t="s">
        <v>4279</v>
      </c>
      <c r="C1883" t="s">
        <v>4280</v>
      </c>
      <c r="F1883" t="s">
        <v>4281</v>
      </c>
      <c r="G1883" s="1">
        <v>500</v>
      </c>
      <c r="H1883" s="1">
        <v>8.2249999999999996</v>
      </c>
      <c r="I1883" s="2">
        <v>411250</v>
      </c>
      <c r="J1883" s="3">
        <v>1.6244294530914E-2</v>
      </c>
      <c r="K1883" s="4">
        <v>25316581.109999999</v>
      </c>
      <c r="L1883" s="5">
        <v>1150001</v>
      </c>
      <c r="M1883" s="6">
        <v>22.014399210000001</v>
      </c>
      <c r="N1883" s="7">
        <f>IF(ISNUMBER(_xll.BDP($C1883, "DELTA_MID")),_xll.BDP($C1883, "DELTA_MID")," ")</f>
        <v>-0.240449</v>
      </c>
      <c r="O1883" s="7" t="str">
        <f>IF(ISNUMBER(N1883),_xll.BDP($C1883, "OPT_UNDL_TICKER")," ")</f>
        <v>CVNA US</v>
      </c>
      <c r="P1883" s="8">
        <f>IF(ISNUMBER(N1883),_xll.BDP($C1883, "OPT_UNDL_PX")," ")</f>
        <v>87.09</v>
      </c>
      <c r="Q1883" s="7">
        <f t="shared" si="29"/>
        <v>0.17200189792925796</v>
      </c>
      <c r="R1883" s="8" t="str">
        <f>IF(ISNUMBER(_xll.BDP($T1883&amp;" Index","DUR_ADJ_OAS_MID")),_xll.BDP($T1883&amp;" Index","DUR_ADJ_OAS_MID"),IF(ISNUMBER(_xll.BDP($T1883&amp;" Govt","DUR_ADJ_OAS_MID")),_xll.BDP($T1883&amp;" Govt","DUR_ADJ_OAS_MID")," "))</f>
        <v xml:space="preserve"> </v>
      </c>
      <c r="S1883" s="7">
        <f ca="1">IF(AND(A1882="SVOL",C1882="Cash"),                                     SUM(INDIRECT(ADDRESS(ROW()-(COUNTIF(A:A,"SVOL")),COLUMN())):INDIRECT(ADDRESS(ROW()-1,COLUMN()))),                                    IF(AND(A1883="TYA",C1883="Cash"), SUM(INDIRECT(ADDRESS(ROW()-(COUNTIF(A:A,"TYA")-1),COLUMN())):INDIRECT(ADDRESS(ROW()-1,COLUMN()))),                                    IF(AND(A1883="SVOL",ISNUMBER(FIND(" Govt",C1883))),"", IF(AND(A1883="SVOL",ISNUMBER(FIND(" Index",C1883))),J1883,                                    IF(ISNUMBER(N1883),Q1883*N1883,IF(ISNUMBER(R1883),J1883*R1883," "))))))</f>
        <v>-4.1357684355192145E-2</v>
      </c>
      <c r="T1883" t="s">
        <v>4281</v>
      </c>
      <c r="U1883" t="s">
        <v>49</v>
      </c>
      <c r="AG1883" s="17">
        <v>3.5811999999999997E-2</v>
      </c>
    </row>
    <row r="1884" spans="1:33" x14ac:dyDescent="0.35">
      <c r="A1884" t="s">
        <v>4224</v>
      </c>
      <c r="B1884" t="s">
        <v>4282</v>
      </c>
      <c r="C1884" t="s">
        <v>4283</v>
      </c>
      <c r="F1884" t="s">
        <v>4284</v>
      </c>
      <c r="G1884" s="1">
        <v>1250</v>
      </c>
      <c r="H1884" s="1">
        <v>6.45</v>
      </c>
      <c r="I1884" s="2">
        <v>806250</v>
      </c>
      <c r="J1884" s="3">
        <v>3.1846717241457503E-2</v>
      </c>
      <c r="K1884" s="4">
        <v>25316581.109999999</v>
      </c>
      <c r="L1884" s="5">
        <v>1150001</v>
      </c>
      <c r="M1884" s="6">
        <v>22.014399210000001</v>
      </c>
      <c r="N1884" s="7">
        <f>IF(ISNUMBER(_xll.BDP($C1884, "DELTA_MID")),_xll.BDP($C1884, "DELTA_MID")," ")</f>
        <v>-0.19769200000000001</v>
      </c>
      <c r="O1884" s="7" t="str">
        <f>IF(ISNUMBER(N1884),_xll.BDP($C1884, "OPT_UNDL_TICKER")," ")</f>
        <v>CVNA US</v>
      </c>
      <c r="P1884" s="8">
        <f>IF(ISNUMBER(N1884),_xll.BDP($C1884, "OPT_UNDL_PX")," ")</f>
        <v>87.09</v>
      </c>
      <c r="Q1884" s="7">
        <f t="shared" si="29"/>
        <v>0.43000474482314488</v>
      </c>
      <c r="R1884" s="8" t="str">
        <f>IF(ISNUMBER(_xll.BDP($T1884&amp;" Index","DUR_ADJ_OAS_MID")),_xll.BDP($T1884&amp;" Index","DUR_ADJ_OAS_MID"),IF(ISNUMBER(_xll.BDP($T1884&amp;" Govt","DUR_ADJ_OAS_MID")),_xll.BDP($T1884&amp;" Govt","DUR_ADJ_OAS_MID")," "))</f>
        <v xml:space="preserve"> </v>
      </c>
      <c r="S1884" s="7">
        <f ca="1">IF(AND(A1883="SVOL",C1883="Cash"),                                     SUM(INDIRECT(ADDRESS(ROW()-(COUNTIF(A:A,"SVOL")),COLUMN())):INDIRECT(ADDRESS(ROW()-1,COLUMN()))),                                    IF(AND(A1884="TYA",C1884="Cash"), SUM(INDIRECT(ADDRESS(ROW()-(COUNTIF(A:A,"TYA")-1),COLUMN())):INDIRECT(ADDRESS(ROW()-1,COLUMN()))),                                    IF(AND(A1884="SVOL",ISNUMBER(FIND(" Govt",C1884))),"", IF(AND(A1884="SVOL",ISNUMBER(FIND(" Index",C1884))),J1884,                                    IF(ISNUMBER(N1884),Q1884*N1884,IF(ISNUMBER(R1884),J1884*R1884," "))))))</f>
        <v>-8.5008498013577155E-2</v>
      </c>
      <c r="T1884" t="s">
        <v>4284</v>
      </c>
      <c r="U1884" t="s">
        <v>49</v>
      </c>
      <c r="AG1884" s="17">
        <v>3.5811999999999997E-2</v>
      </c>
    </row>
    <row r="1885" spans="1:33" x14ac:dyDescent="0.35">
      <c r="A1885" t="s">
        <v>4224</v>
      </c>
      <c r="B1885" t="s">
        <v>4285</v>
      </c>
      <c r="C1885" t="s">
        <v>4286</v>
      </c>
      <c r="F1885" t="s">
        <v>4287</v>
      </c>
      <c r="G1885" s="1">
        <v>-1250</v>
      </c>
      <c r="H1885" s="1">
        <v>2.6</v>
      </c>
      <c r="I1885" s="2">
        <v>-325000</v>
      </c>
      <c r="J1885" s="3">
        <v>-1.2837436407409201E-2</v>
      </c>
      <c r="K1885" s="4">
        <v>25316581.109999999</v>
      </c>
      <c r="L1885" s="5">
        <v>1150001</v>
      </c>
      <c r="M1885" s="6">
        <v>22.014399210000001</v>
      </c>
      <c r="N1885" s="7">
        <f>IF(ISNUMBER(_xll.BDP($C1885, "DELTA_MID")),_xll.BDP($C1885, "DELTA_MID")," ")</f>
        <v>-9.2697000000000002E-2</v>
      </c>
      <c r="O1885" s="7" t="str">
        <f>IF(ISNUMBER(N1885),_xll.BDP($C1885, "OPT_UNDL_TICKER")," ")</f>
        <v>CVNA US</v>
      </c>
      <c r="P1885" s="8">
        <f>IF(ISNUMBER(N1885),_xll.BDP($C1885, "OPT_UNDL_PX")," ")</f>
        <v>87.09</v>
      </c>
      <c r="Q1885" s="7">
        <f t="shared" si="29"/>
        <v>-0.43000474482314488</v>
      </c>
      <c r="R1885" s="8" t="str">
        <f>IF(ISNUMBER(_xll.BDP($T1885&amp;" Index","DUR_ADJ_OAS_MID")),_xll.BDP($T1885&amp;" Index","DUR_ADJ_OAS_MID"),IF(ISNUMBER(_xll.BDP($T1885&amp;" Govt","DUR_ADJ_OAS_MID")),_xll.BDP($T1885&amp;" Govt","DUR_ADJ_OAS_MID")," "))</f>
        <v xml:space="preserve"> </v>
      </c>
      <c r="S1885" s="7">
        <f ca="1">IF(AND(A1884="SVOL",C1884="Cash"),                                     SUM(INDIRECT(ADDRESS(ROW()-(COUNTIF(A:A,"SVOL")),COLUMN())):INDIRECT(ADDRESS(ROW()-1,COLUMN()))),                                    IF(AND(A1885="TYA",C1885="Cash"), SUM(INDIRECT(ADDRESS(ROW()-(COUNTIF(A:A,"TYA")-1),COLUMN())):INDIRECT(ADDRESS(ROW()-1,COLUMN()))),                                    IF(AND(A1885="SVOL",ISNUMBER(FIND(" Govt",C1885))),"", IF(AND(A1885="SVOL",ISNUMBER(FIND(" Index",C1885))),J1885,                                    IF(ISNUMBER(N1885),Q1885*N1885,IF(ISNUMBER(R1885),J1885*R1885," "))))))</f>
        <v>3.9860149830871064E-2</v>
      </c>
      <c r="T1885" t="s">
        <v>4287</v>
      </c>
      <c r="U1885" t="s">
        <v>49</v>
      </c>
      <c r="AG1885" s="17">
        <v>3.5811999999999997E-2</v>
      </c>
    </row>
    <row r="1886" spans="1:33" x14ac:dyDescent="0.35">
      <c r="A1886" t="s">
        <v>4224</v>
      </c>
      <c r="B1886" t="s">
        <v>4288</v>
      </c>
      <c r="C1886" t="s">
        <v>4289</v>
      </c>
      <c r="F1886" t="s">
        <v>4290</v>
      </c>
      <c r="G1886" s="1">
        <v>-400</v>
      </c>
      <c r="H1886" s="1">
        <v>0.14249999999999999</v>
      </c>
      <c r="I1886" s="2">
        <v>-142500</v>
      </c>
      <c r="J1886" s="3">
        <v>-5.6287221170948001E-3</v>
      </c>
      <c r="K1886" s="4">
        <v>25316581.109999999</v>
      </c>
      <c r="L1886" s="5">
        <v>1150001</v>
      </c>
      <c r="M1886" s="6">
        <v>22.014399210000001</v>
      </c>
      <c r="N1886" s="7">
        <f>IF(ISNUMBER(_xll.BDP($C1886, "DELTA_MID")),_xll.BDP($C1886, "DELTA_MID")," ")</f>
        <v>0.236738</v>
      </c>
      <c r="O1886" s="7" t="str">
        <f>IF(ISNUMBER(N1886),_xll.BDP($C1886, "OPT_UNDL_TICKER")," ")</f>
        <v>SFRZ4</v>
      </c>
      <c r="P1886" s="8">
        <f>IF(ISNUMBER(N1886),_xll.BDP($C1886, "OPT_UNDL_PX")," ")</f>
        <v>95</v>
      </c>
      <c r="Q1886" s="7">
        <f t="shared" si="29"/>
        <v>-0.15009925643154903</v>
      </c>
      <c r="R1886" s="8" t="str">
        <f>IF(ISNUMBER(_xll.BDP($T1886&amp;" Index","DUR_ADJ_OAS_MID")),_xll.BDP($T1886&amp;" Index","DUR_ADJ_OAS_MID"),IF(ISNUMBER(_xll.BDP($T1886&amp;" Govt","DUR_ADJ_OAS_MID")),_xll.BDP($T1886&amp;" Govt","DUR_ADJ_OAS_MID")," "))</f>
        <v xml:space="preserve"> </v>
      </c>
      <c r="S1886" s="7">
        <f ca="1">IF(AND(A1885="SVOL",C1885="Cash"),                                     SUM(INDIRECT(ADDRESS(ROW()-(COUNTIF(A:A,"SVOL")),COLUMN())):INDIRECT(ADDRESS(ROW()-1,COLUMN()))),                                    IF(AND(A1886="TYA",C1886="Cash"), SUM(INDIRECT(ADDRESS(ROW()-(COUNTIF(A:A,"TYA")-1),COLUMN())):INDIRECT(ADDRESS(ROW()-1,COLUMN()))),                                    IF(AND(A1886="SVOL",ISNUMBER(FIND(" Govt",C1886))),"", IF(AND(A1886="SVOL",ISNUMBER(FIND(" Index",C1886))),J1886,                                    IF(ISNUMBER(N1886),Q1886*N1886,IF(ISNUMBER(R1886),J1886*R1886," "))))))</f>
        <v>-3.5534197769092057E-2</v>
      </c>
      <c r="T1886" t="s">
        <v>4290</v>
      </c>
      <c r="U1886" t="s">
        <v>49</v>
      </c>
      <c r="AG1886" s="17">
        <v>3.5811999999999997E-2</v>
      </c>
    </row>
    <row r="1887" spans="1:33" x14ac:dyDescent="0.35">
      <c r="A1887" t="s">
        <v>4224</v>
      </c>
      <c r="B1887" t="s">
        <v>4291</v>
      </c>
      <c r="C1887" t="s">
        <v>4291</v>
      </c>
      <c r="D1887" t="s">
        <v>4292</v>
      </c>
      <c r="E1887" t="s">
        <v>4293</v>
      </c>
      <c r="F1887" t="s">
        <v>4294</v>
      </c>
      <c r="G1887" s="1">
        <v>5100000</v>
      </c>
      <c r="H1887" s="1">
        <v>61.316632171999998</v>
      </c>
      <c r="I1887" s="2">
        <v>3127148.24</v>
      </c>
      <c r="J1887" s="3">
        <v>0.1235217435924363</v>
      </c>
      <c r="K1887" s="4">
        <v>25316581.109999999</v>
      </c>
      <c r="L1887" s="5">
        <v>1150001</v>
      </c>
      <c r="M1887" s="6">
        <v>22.014399210000001</v>
      </c>
      <c r="N1887" s="7" t="str">
        <f>IF(ISNUMBER(_xll.BDP($C1887, "DELTA_MID")),_xll.BDP($C1887, "DELTA_MID")," ")</f>
        <v xml:space="preserve"> </v>
      </c>
      <c r="O1887" s="7" t="str">
        <f>IF(ISNUMBER(N1887),_xll.BDP($C1887, "OPT_UNDL_TICKER")," ")</f>
        <v xml:space="preserve"> </v>
      </c>
      <c r="P1887" s="8" t="str">
        <f>IF(ISNUMBER(N1887),_xll.BDP($C1887, "OPT_UNDL_PX")," ")</f>
        <v xml:space="preserve"> </v>
      </c>
      <c r="Q1887" s="7" t="str">
        <f t="shared" si="29"/>
        <v xml:space="preserve"> </v>
      </c>
      <c r="R1887" s="8">
        <f>IF(ISNUMBER(_xll.BDP($T1887&amp;" Index","DUR_ADJ_OAS_MID")),_xll.BDP($T1887&amp;" Index","DUR_ADJ_OAS_MID"),IF(ISNUMBER(_xll.BDP($T1887&amp;" Govt","DUR_ADJ_OAS_MID")),_xll.BDP($T1887&amp;" Govt","DUR_ADJ_OAS_MID")," "))</f>
        <v>25.438819747753865</v>
      </c>
      <c r="S1887" s="7">
        <f ca="1">IF(AND(A1886="SVOL",C1886="Cash"),                                     SUM(INDIRECT(ADDRESS(ROW()-(COUNTIF(A:A,"SVOL")),COLUMN())):INDIRECT(ADDRESS(ROW()-1,COLUMN()))),                                    IF(AND(A1887="TYA",C1887="Cash"), SUM(INDIRECT(ADDRESS(ROW()-(COUNTIF(A:A,"TYA")-1),COLUMN())):INDIRECT(ADDRESS(ROW()-1,COLUMN()))),                                    IF(AND(A1887="SVOL",ISNUMBER(FIND(" Govt",C1887))),"", IF(AND(A1887="SVOL",ISNUMBER(FIND(" Index",C1887))),J1887,                                    IF(ISNUMBER(N1887),Q1887*N1887,IF(ISNUMBER(R1887),J1887*R1887," "))))))</f>
        <v>3.1422473701762579</v>
      </c>
      <c r="T1887" t="s">
        <v>4294</v>
      </c>
      <c r="U1887" t="s">
        <v>4295</v>
      </c>
      <c r="AG1887" s="17">
        <v>3.5811999999999997E-2</v>
      </c>
    </row>
    <row r="1888" spans="1:33" x14ac:dyDescent="0.35">
      <c r="A1888" t="s">
        <v>4224</v>
      </c>
      <c r="B1888" t="s">
        <v>7211</v>
      </c>
      <c r="C1888" t="s">
        <v>7211</v>
      </c>
      <c r="G1888" s="1">
        <v>2260000</v>
      </c>
      <c r="H1888" s="1">
        <v>0.65121252516122297</v>
      </c>
      <c r="I1888" s="2">
        <v>-1471740.87</v>
      </c>
      <c r="J1888" s="3">
        <v>5.8133476380768705E-2</v>
      </c>
      <c r="K1888" s="4">
        <v>25316581.109999999</v>
      </c>
      <c r="L1888" s="5">
        <v>1150001</v>
      </c>
      <c r="M1888" s="6">
        <v>22.014399210000001</v>
      </c>
      <c r="N1888" s="7" t="str">
        <f>IF(ISNUMBER(_xll.BDP($C1888, "DELTA_MID")),_xll.BDP($C1888, "DELTA_MID")," ")</f>
        <v xml:space="preserve"> </v>
      </c>
      <c r="O1888" s="7" t="str">
        <f>IF(ISNUMBER(N1888),_xll.BDP($C1888, "OPT_UNDL_TICKER")," ")</f>
        <v xml:space="preserve"> </v>
      </c>
      <c r="P1888" s="8" t="str">
        <f>IF(ISNUMBER(N1888),_xll.BDP($C1888, "OPT_UNDL_PX")," ")</f>
        <v xml:space="preserve"> </v>
      </c>
      <c r="Q1888" s="7" t="str">
        <f t="shared" si="29"/>
        <v xml:space="preserve"> </v>
      </c>
      <c r="R1888" s="8" t="str">
        <f>IF(ISNUMBER(_xll.BDP($T1888&amp;" Index","DUR_ADJ_OAS_MID")),_xll.BDP($T1888&amp;" Index","DUR_ADJ_OAS_MID"),IF(ISNUMBER(_xll.BDP($T1888&amp;" Govt","DUR_ADJ_OAS_MID")),_xll.BDP($T1888&amp;" Govt","DUR_ADJ_OAS_MID")," "))</f>
        <v xml:space="preserve"> </v>
      </c>
      <c r="S1888" s="7" t="str">
        <f ca="1">IF(AND(A1887="SVOL",C1887="Cash"),                                     SUM(INDIRECT(ADDRESS(ROW()-(COUNTIF(A:A,"SVOL")),COLUMN())):INDIRECT(ADDRESS(ROW()-1,COLUMN()))),                                    IF(AND(A1888="TYA",C1888="Cash"), SUM(INDIRECT(ADDRESS(ROW()-(COUNTIF(A:A,"TYA")-1),COLUMN())):INDIRECT(ADDRESS(ROW()-1,COLUMN()))),                                    IF(AND(A1888="SVOL",ISNUMBER(FIND(" Govt",C1888))),"", IF(AND(A1888="SVOL",ISNUMBER(FIND(" Index",C1888))),J1888,                                    IF(ISNUMBER(N1888),Q1888*N1888,IF(ISNUMBER(R1888),J1888*R1888," "))))))</f>
        <v xml:space="preserve"> </v>
      </c>
      <c r="T1888" t="s">
        <v>4296</v>
      </c>
      <c r="U1888" t="s">
        <v>7210</v>
      </c>
      <c r="AG1888" s="17">
        <v>3.5811999999999997E-2</v>
      </c>
    </row>
    <row r="1889" spans="1:33" x14ac:dyDescent="0.35">
      <c r="A1889" t="s">
        <v>4224</v>
      </c>
      <c r="B1889" t="s">
        <v>7212</v>
      </c>
      <c r="C1889" t="s">
        <v>7212</v>
      </c>
      <c r="G1889" s="1">
        <v>6463476.5</v>
      </c>
      <c r="H1889" s="1">
        <v>5.21915</v>
      </c>
      <c r="I1889" s="2">
        <v>-1238414.6000000001</v>
      </c>
      <c r="J1889" s="3">
        <v>4.8917134372098478E-2</v>
      </c>
      <c r="K1889" s="4">
        <v>25316581.109999999</v>
      </c>
      <c r="L1889" s="5">
        <v>1150001</v>
      </c>
      <c r="M1889" s="6">
        <v>22.014399210000001</v>
      </c>
      <c r="N1889" s="7" t="str">
        <f>IF(ISNUMBER(_xll.BDP($C1889, "DELTA_MID")),_xll.BDP($C1889, "DELTA_MID")," ")</f>
        <v xml:space="preserve"> </v>
      </c>
      <c r="O1889" s="7" t="str">
        <f>IF(ISNUMBER(N1889),_xll.BDP($C1889, "OPT_UNDL_TICKER")," ")</f>
        <v xml:space="preserve"> </v>
      </c>
      <c r="P1889" s="8" t="str">
        <f>IF(ISNUMBER(N1889),_xll.BDP($C1889, "OPT_UNDL_PX")," ")</f>
        <v xml:space="preserve"> </v>
      </c>
      <c r="Q1889" s="7" t="str">
        <f t="shared" si="29"/>
        <v xml:space="preserve"> </v>
      </c>
      <c r="R1889" s="8" t="str">
        <f>IF(ISNUMBER(_xll.BDP($T1889&amp;" Index","DUR_ADJ_OAS_MID")),_xll.BDP($T1889&amp;" Index","DUR_ADJ_OAS_MID"),IF(ISNUMBER(_xll.BDP($T1889&amp;" Govt","DUR_ADJ_OAS_MID")),_xll.BDP($T1889&amp;" Govt","DUR_ADJ_OAS_MID")," "))</f>
        <v xml:space="preserve"> </v>
      </c>
      <c r="S1889" s="7" t="str">
        <f ca="1">IF(AND(A1888="SVOL",C1888="Cash"),                                     SUM(INDIRECT(ADDRESS(ROW()-(COUNTIF(A:A,"SVOL")),COLUMN())):INDIRECT(ADDRESS(ROW()-1,COLUMN()))),                                    IF(AND(A1889="TYA",C1889="Cash"), SUM(INDIRECT(ADDRESS(ROW()-(COUNTIF(A:A,"TYA")-1),COLUMN())):INDIRECT(ADDRESS(ROW()-1,COLUMN()))),                                    IF(AND(A1889="SVOL",ISNUMBER(FIND(" Govt",C1889))),"", IF(AND(A1889="SVOL",ISNUMBER(FIND(" Index",C1889))),J1889,                                    IF(ISNUMBER(N1889),Q1889*N1889,IF(ISNUMBER(R1889),J1889*R1889," "))))))</f>
        <v xml:space="preserve"> </v>
      </c>
      <c r="T1889" t="s">
        <v>4297</v>
      </c>
      <c r="U1889" t="s">
        <v>7210</v>
      </c>
      <c r="AG1889" s="17">
        <v>3.5811999999999997E-2</v>
      </c>
    </row>
    <row r="1890" spans="1:33" x14ac:dyDescent="0.35">
      <c r="A1890" t="s">
        <v>4224</v>
      </c>
      <c r="B1890" t="s">
        <v>7213</v>
      </c>
      <c r="C1890" t="s">
        <v>7213</v>
      </c>
      <c r="G1890" s="1">
        <v>-900000</v>
      </c>
      <c r="H1890" s="1">
        <v>1.0940021333041601</v>
      </c>
      <c r="I1890" s="2">
        <v>984602.71</v>
      </c>
      <c r="J1890" s="3">
        <v>-3.889161438197055E-2</v>
      </c>
      <c r="K1890" s="4">
        <v>25316581.109999999</v>
      </c>
      <c r="L1890" s="5">
        <v>1150001</v>
      </c>
      <c r="M1890" s="6">
        <v>22.014399210000001</v>
      </c>
      <c r="N1890" s="7" t="str">
        <f>IF(ISNUMBER(_xll.BDP($C1890, "DELTA_MID")),_xll.BDP($C1890, "DELTA_MID")," ")</f>
        <v xml:space="preserve"> </v>
      </c>
      <c r="O1890" s="7" t="str">
        <f>IF(ISNUMBER(N1890),_xll.BDP($C1890, "OPT_UNDL_TICKER")," ")</f>
        <v xml:space="preserve"> </v>
      </c>
      <c r="P1890" s="8" t="str">
        <f>IF(ISNUMBER(N1890),_xll.BDP($C1890, "OPT_UNDL_PX")," ")</f>
        <v xml:space="preserve"> </v>
      </c>
      <c r="Q1890" s="7" t="str">
        <f t="shared" si="29"/>
        <v xml:space="preserve"> </v>
      </c>
      <c r="R1890" s="8" t="str">
        <f>IF(ISNUMBER(_xll.BDP($T1890&amp;" Index","DUR_ADJ_OAS_MID")),_xll.BDP($T1890&amp;" Index","DUR_ADJ_OAS_MID"),IF(ISNUMBER(_xll.BDP($T1890&amp;" Govt","DUR_ADJ_OAS_MID")),_xll.BDP($T1890&amp;" Govt","DUR_ADJ_OAS_MID")," "))</f>
        <v xml:space="preserve"> </v>
      </c>
      <c r="S1890" s="7" t="str">
        <f ca="1">IF(AND(A1889="SVOL",C1889="Cash"),                                     SUM(INDIRECT(ADDRESS(ROW()-(COUNTIF(A:A,"SVOL")),COLUMN())):INDIRECT(ADDRESS(ROW()-1,COLUMN()))),                                    IF(AND(A1890="TYA",C1890="Cash"), SUM(INDIRECT(ADDRESS(ROW()-(COUNTIF(A:A,"TYA")-1),COLUMN())):INDIRECT(ADDRESS(ROW()-1,COLUMN()))),                                    IF(AND(A1890="SVOL",ISNUMBER(FIND(" Govt",C1890))),"", IF(AND(A1890="SVOL",ISNUMBER(FIND(" Index",C1890))),J1890,                                    IF(ISNUMBER(N1890),Q1890*N1890,IF(ISNUMBER(R1890),J1890*R1890," "))))))</f>
        <v xml:space="preserve"> </v>
      </c>
      <c r="T1890" t="s">
        <v>4298</v>
      </c>
      <c r="U1890" t="s">
        <v>7210</v>
      </c>
      <c r="AG1890" s="17">
        <v>3.5811999999999997E-2</v>
      </c>
    </row>
    <row r="1891" spans="1:33" x14ac:dyDescent="0.35">
      <c r="A1891" t="s">
        <v>4224</v>
      </c>
      <c r="B1891" t="s">
        <v>7214</v>
      </c>
      <c r="C1891" t="s">
        <v>7214</v>
      </c>
      <c r="G1891" s="1">
        <v>-6391854</v>
      </c>
      <c r="H1891" s="1">
        <v>7.22496369455743</v>
      </c>
      <c r="I1891" s="2">
        <v>884692.36</v>
      </c>
      <c r="J1891" s="3">
        <v>-3.4945175107019021E-2</v>
      </c>
      <c r="K1891" s="4">
        <v>25316581.109999999</v>
      </c>
      <c r="L1891" s="5">
        <v>1150001</v>
      </c>
      <c r="M1891" s="6">
        <v>22.014399210000001</v>
      </c>
      <c r="N1891" s="7" t="str">
        <f>IF(ISNUMBER(_xll.BDP($C1891, "DELTA_MID")),_xll.BDP($C1891, "DELTA_MID")," ")</f>
        <v xml:space="preserve"> </v>
      </c>
      <c r="O1891" s="7" t="str">
        <f>IF(ISNUMBER(N1891),_xll.BDP($C1891, "OPT_UNDL_TICKER")," ")</f>
        <v xml:space="preserve"> </v>
      </c>
      <c r="P1891" s="8" t="str">
        <f>IF(ISNUMBER(N1891),_xll.BDP($C1891, "OPT_UNDL_PX")," ")</f>
        <v xml:space="preserve"> </v>
      </c>
      <c r="Q1891" s="7" t="str">
        <f t="shared" si="29"/>
        <v xml:space="preserve"> </v>
      </c>
      <c r="R1891" s="8" t="str">
        <f>IF(ISNUMBER(_xll.BDP($T1891&amp;" Index","DUR_ADJ_OAS_MID")),_xll.BDP($T1891&amp;" Index","DUR_ADJ_OAS_MID"),IF(ISNUMBER(_xll.BDP($T1891&amp;" Govt","DUR_ADJ_OAS_MID")),_xll.BDP($T1891&amp;" Govt","DUR_ADJ_OAS_MID")," "))</f>
        <v xml:space="preserve"> </v>
      </c>
      <c r="S1891" s="7" t="str">
        <f ca="1">IF(AND(A1890="SVOL",C1890="Cash"),                                     SUM(INDIRECT(ADDRESS(ROW()-(COUNTIF(A:A,"SVOL")),COLUMN())):INDIRECT(ADDRESS(ROW()-1,COLUMN()))),                                    IF(AND(A1891="TYA",C1891="Cash"), SUM(INDIRECT(ADDRESS(ROW()-(COUNTIF(A:A,"TYA")-1),COLUMN())):INDIRECT(ADDRESS(ROW()-1,COLUMN()))),                                    IF(AND(A1891="SVOL",ISNUMBER(FIND(" Govt",C1891))),"", IF(AND(A1891="SVOL",ISNUMBER(FIND(" Index",C1891))),J1891,                                    IF(ISNUMBER(N1891),Q1891*N1891,IF(ISNUMBER(R1891),J1891*R1891," "))))))</f>
        <v xml:space="preserve"> </v>
      </c>
      <c r="T1891" t="s">
        <v>4309</v>
      </c>
      <c r="U1891" t="s">
        <v>7210</v>
      </c>
      <c r="AG1891" s="17">
        <v>3.5811999999999997E-2</v>
      </c>
    </row>
    <row r="1892" spans="1:33" x14ac:dyDescent="0.35">
      <c r="A1892" t="s">
        <v>4224</v>
      </c>
      <c r="B1892" t="s">
        <v>7215</v>
      </c>
      <c r="C1892" t="s">
        <v>7215</v>
      </c>
      <c r="G1892" s="1">
        <v>620000</v>
      </c>
      <c r="H1892" s="1">
        <v>1.24973755511342</v>
      </c>
      <c r="I1892" s="2">
        <v>-774837.61</v>
      </c>
      <c r="J1892" s="3">
        <v>3.0605933977946993E-2</v>
      </c>
      <c r="K1892" s="4">
        <v>25316581.109999999</v>
      </c>
      <c r="L1892" s="5">
        <v>1150001</v>
      </c>
      <c r="M1892" s="6">
        <v>22.014399210000001</v>
      </c>
      <c r="N1892" s="7" t="str">
        <f>IF(ISNUMBER(_xll.BDP($C1892, "DELTA_MID")),_xll.BDP($C1892, "DELTA_MID")," ")</f>
        <v xml:space="preserve"> </v>
      </c>
      <c r="O1892" s="7" t="str">
        <f>IF(ISNUMBER(N1892),_xll.BDP($C1892, "OPT_UNDL_TICKER")," ")</f>
        <v xml:space="preserve"> </v>
      </c>
      <c r="P1892" s="8" t="str">
        <f>IF(ISNUMBER(N1892),_xll.BDP($C1892, "OPT_UNDL_PX")," ")</f>
        <v xml:space="preserve"> </v>
      </c>
      <c r="Q1892" s="7" t="str">
        <f t="shared" si="29"/>
        <v xml:space="preserve"> </v>
      </c>
      <c r="R1892" s="8" t="str">
        <f>IF(ISNUMBER(_xll.BDP($T1892&amp;" Index","DUR_ADJ_OAS_MID")),_xll.BDP($T1892&amp;" Index","DUR_ADJ_OAS_MID"),IF(ISNUMBER(_xll.BDP($T1892&amp;" Govt","DUR_ADJ_OAS_MID")),_xll.BDP($T1892&amp;" Govt","DUR_ADJ_OAS_MID")," "))</f>
        <v xml:space="preserve"> </v>
      </c>
      <c r="S1892" s="7" t="str">
        <f ca="1">IF(AND(A1891="SVOL",C1891="Cash"),                                     SUM(INDIRECT(ADDRESS(ROW()-(COUNTIF(A:A,"SVOL")),COLUMN())):INDIRECT(ADDRESS(ROW()-1,COLUMN()))),                                    IF(AND(A1892="TYA",C1892="Cash"), SUM(INDIRECT(ADDRESS(ROW()-(COUNTIF(A:A,"TYA")-1),COLUMN())):INDIRECT(ADDRESS(ROW()-1,COLUMN()))),                                    IF(AND(A1892="SVOL",ISNUMBER(FIND(" Govt",C1892))),"", IF(AND(A1892="SVOL",ISNUMBER(FIND(" Index",C1892))),J1892,                                    IF(ISNUMBER(N1892),Q1892*N1892,IF(ISNUMBER(R1892),J1892*R1892," "))))))</f>
        <v xml:space="preserve"> </v>
      </c>
      <c r="T1892" t="s">
        <v>4299</v>
      </c>
      <c r="U1892" t="s">
        <v>7210</v>
      </c>
      <c r="AG1892" s="17">
        <v>3.5811999999999997E-2</v>
      </c>
    </row>
    <row r="1893" spans="1:33" x14ac:dyDescent="0.35">
      <c r="A1893" t="s">
        <v>4224</v>
      </c>
      <c r="B1893" t="s">
        <v>7216</v>
      </c>
      <c r="C1893" t="s">
        <v>7216</v>
      </c>
      <c r="G1893" s="1">
        <v>-2752034.73</v>
      </c>
      <c r="H1893" s="1">
        <v>7.8115235595550496</v>
      </c>
      <c r="I1893" s="2">
        <v>352303.83</v>
      </c>
      <c r="J1893" s="3">
        <v>-1.391593234762812E-2</v>
      </c>
      <c r="K1893" s="4">
        <v>25316581.109999999</v>
      </c>
      <c r="L1893" s="5">
        <v>1150001</v>
      </c>
      <c r="M1893" s="6">
        <v>22.014399210000001</v>
      </c>
      <c r="N1893" s="7" t="str">
        <f>IF(ISNUMBER(_xll.BDP($C1893, "DELTA_MID")),_xll.BDP($C1893, "DELTA_MID")," ")</f>
        <v xml:space="preserve"> </v>
      </c>
      <c r="O1893" s="7" t="str">
        <f>IF(ISNUMBER(N1893),_xll.BDP($C1893, "OPT_UNDL_TICKER")," ")</f>
        <v xml:space="preserve"> </v>
      </c>
      <c r="P1893" s="8" t="str">
        <f>IF(ISNUMBER(N1893),_xll.BDP($C1893, "OPT_UNDL_PX")," ")</f>
        <v xml:space="preserve"> </v>
      </c>
      <c r="Q1893" s="7" t="str">
        <f t="shared" si="29"/>
        <v xml:space="preserve"> </v>
      </c>
      <c r="R1893" s="8" t="str">
        <f>IF(ISNUMBER(_xll.BDP($T1893&amp;" Index","DUR_ADJ_OAS_MID")),_xll.BDP($T1893&amp;" Index","DUR_ADJ_OAS_MID"),IF(ISNUMBER(_xll.BDP($T1893&amp;" Govt","DUR_ADJ_OAS_MID")),_xll.BDP($T1893&amp;" Govt","DUR_ADJ_OAS_MID")," "))</f>
        <v xml:space="preserve"> </v>
      </c>
      <c r="S1893" s="7" t="str">
        <f ca="1">IF(AND(A1892="SVOL",C1892="Cash"),                                     SUM(INDIRECT(ADDRESS(ROW()-(COUNTIF(A:A,"SVOL")),COLUMN())):INDIRECT(ADDRESS(ROW()-1,COLUMN()))),                                    IF(AND(A1893="TYA",C1893="Cash"), SUM(INDIRECT(ADDRESS(ROW()-(COUNTIF(A:A,"TYA")-1),COLUMN())):INDIRECT(ADDRESS(ROW()-1,COLUMN()))),                                    IF(AND(A1893="SVOL",ISNUMBER(FIND(" Govt",C1893))),"", IF(AND(A1893="SVOL",ISNUMBER(FIND(" Index",C1893))),J1893,                                    IF(ISNUMBER(N1893),Q1893*N1893,IF(ISNUMBER(R1893),J1893*R1893," "))))))</f>
        <v xml:space="preserve"> </v>
      </c>
      <c r="T1893" t="s">
        <v>4304</v>
      </c>
      <c r="U1893" t="s">
        <v>7210</v>
      </c>
      <c r="AG1893" s="17">
        <v>3.5811999999999997E-2</v>
      </c>
    </row>
    <row r="1894" spans="1:33" x14ac:dyDescent="0.35">
      <c r="A1894" t="s">
        <v>4224</v>
      </c>
      <c r="B1894" t="s">
        <v>7217</v>
      </c>
      <c r="C1894" t="s">
        <v>7217</v>
      </c>
      <c r="G1894" s="1">
        <v>323694444</v>
      </c>
      <c r="H1894" s="1">
        <v>365.75629300000003</v>
      </c>
      <c r="I1894" s="2">
        <v>-885137.59999999905</v>
      </c>
      <c r="J1894" s="3">
        <v>3.4962761999896244E-2</v>
      </c>
      <c r="K1894" s="4">
        <v>25316581.109999999</v>
      </c>
      <c r="L1894" s="5">
        <v>1150001</v>
      </c>
      <c r="M1894" s="6">
        <v>22.014399210000001</v>
      </c>
      <c r="N1894" s="7" t="str">
        <f>IF(ISNUMBER(_xll.BDP($C1894, "DELTA_MID")),_xll.BDP($C1894, "DELTA_MID")," ")</f>
        <v xml:space="preserve"> </v>
      </c>
      <c r="O1894" s="7" t="str">
        <f>IF(ISNUMBER(N1894),_xll.BDP($C1894, "OPT_UNDL_TICKER")," ")</f>
        <v xml:space="preserve"> </v>
      </c>
      <c r="P1894" s="8" t="str">
        <f>IF(ISNUMBER(N1894),_xll.BDP($C1894, "OPT_UNDL_PX")," ")</f>
        <v xml:space="preserve"> </v>
      </c>
      <c r="Q1894" s="7" t="str">
        <f t="shared" si="29"/>
        <v xml:space="preserve"> </v>
      </c>
      <c r="R1894" s="8" t="str">
        <f>IF(ISNUMBER(_xll.BDP($T1894&amp;" Index","DUR_ADJ_OAS_MID")),_xll.BDP($T1894&amp;" Index","DUR_ADJ_OAS_MID"),IF(ISNUMBER(_xll.BDP($T1894&amp;" Govt","DUR_ADJ_OAS_MID")),_xll.BDP($T1894&amp;" Govt","DUR_ADJ_OAS_MID")," "))</f>
        <v xml:space="preserve"> </v>
      </c>
      <c r="S1894" s="7" t="str">
        <f ca="1">IF(AND(A1893="SVOL",C1893="Cash"),                                     SUM(INDIRECT(ADDRESS(ROW()-(COUNTIF(A:A,"SVOL")),COLUMN())):INDIRECT(ADDRESS(ROW()-1,COLUMN()))),                                    IF(AND(A1894="TYA",C1894="Cash"), SUM(INDIRECT(ADDRESS(ROW()-(COUNTIF(A:A,"TYA")-1),COLUMN())):INDIRECT(ADDRESS(ROW()-1,COLUMN()))),                                    IF(AND(A1894="SVOL",ISNUMBER(FIND(" Govt",C1894))),"", IF(AND(A1894="SVOL",ISNUMBER(FIND(" Index",C1894))),J1894,                                    IF(ISNUMBER(N1894),Q1894*N1894,IF(ISNUMBER(R1894),J1894*R1894," "))))))</f>
        <v xml:space="preserve"> </v>
      </c>
      <c r="T1894" t="s">
        <v>4300</v>
      </c>
      <c r="U1894" t="s">
        <v>7210</v>
      </c>
      <c r="AG1894" s="17">
        <v>3.5811999999999997E-2</v>
      </c>
    </row>
    <row r="1895" spans="1:33" x14ac:dyDescent="0.35">
      <c r="A1895" t="s">
        <v>4224</v>
      </c>
      <c r="B1895" t="s">
        <v>7218</v>
      </c>
      <c r="C1895" t="s">
        <v>7218</v>
      </c>
      <c r="G1895" s="1">
        <v>-154820000</v>
      </c>
      <c r="H1895" s="1">
        <v>6.3990358239974102E-3</v>
      </c>
      <c r="I1895" s="2">
        <v>990764.07999999903</v>
      </c>
      <c r="J1895" s="3">
        <v>-3.9134987291338845E-2</v>
      </c>
      <c r="K1895" s="4">
        <v>25316581.109999999</v>
      </c>
      <c r="L1895" s="5">
        <v>1150001</v>
      </c>
      <c r="M1895" s="6">
        <v>22.014399210000001</v>
      </c>
      <c r="N1895" s="7" t="str">
        <f>IF(ISNUMBER(_xll.BDP($C1895, "DELTA_MID")),_xll.BDP($C1895, "DELTA_MID")," ")</f>
        <v xml:space="preserve"> </v>
      </c>
      <c r="O1895" s="7" t="str">
        <f>IF(ISNUMBER(N1895),_xll.BDP($C1895, "OPT_UNDL_TICKER")," ")</f>
        <v xml:space="preserve"> </v>
      </c>
      <c r="P1895" s="8" t="str">
        <f>IF(ISNUMBER(N1895),_xll.BDP($C1895, "OPT_UNDL_PX")," ")</f>
        <v xml:space="preserve"> </v>
      </c>
      <c r="Q1895" s="7" t="str">
        <f t="shared" si="29"/>
        <v xml:space="preserve"> </v>
      </c>
      <c r="R1895" s="8" t="str">
        <f>IF(ISNUMBER(_xll.BDP($T1895&amp;" Index","DUR_ADJ_OAS_MID")),_xll.BDP($T1895&amp;" Index","DUR_ADJ_OAS_MID"),IF(ISNUMBER(_xll.BDP($T1895&amp;" Govt","DUR_ADJ_OAS_MID")),_xll.BDP($T1895&amp;" Govt","DUR_ADJ_OAS_MID")," "))</f>
        <v xml:space="preserve"> </v>
      </c>
      <c r="S1895" s="7" t="str">
        <f ca="1">IF(AND(A1894="SVOL",C1894="Cash"),                                     SUM(INDIRECT(ADDRESS(ROW()-(COUNTIF(A:A,"SVOL")),COLUMN())):INDIRECT(ADDRESS(ROW()-1,COLUMN()))),                                    IF(AND(A1895="TYA",C1895="Cash"), SUM(INDIRECT(ADDRESS(ROW()-(COUNTIF(A:A,"TYA")-1),COLUMN())):INDIRECT(ADDRESS(ROW()-1,COLUMN()))),                                    IF(AND(A1895="SVOL",ISNUMBER(FIND(" Govt",C1895))),"", IF(AND(A1895="SVOL",ISNUMBER(FIND(" Index",C1895))),J1895,                                    IF(ISNUMBER(N1895),Q1895*N1895,IF(ISNUMBER(R1895),J1895*R1895," "))))))</f>
        <v xml:space="preserve"> </v>
      </c>
      <c r="T1895" t="s">
        <v>4301</v>
      </c>
      <c r="U1895" t="s">
        <v>7210</v>
      </c>
      <c r="AG1895" s="17">
        <v>3.5811999999999997E-2</v>
      </c>
    </row>
    <row r="1896" spans="1:33" x14ac:dyDescent="0.35">
      <c r="A1896" t="s">
        <v>4224</v>
      </c>
      <c r="B1896" t="s">
        <v>7219</v>
      </c>
      <c r="C1896" t="s">
        <v>7219</v>
      </c>
      <c r="G1896" s="1">
        <v>-1688401750</v>
      </c>
      <c r="H1896" s="1">
        <v>1379.3103448275799</v>
      </c>
      <c r="I1896" s="2">
        <v>1224805.46</v>
      </c>
      <c r="J1896" s="3">
        <v>-4.8379576005079306E-2</v>
      </c>
      <c r="K1896" s="4">
        <v>25316581.109999999</v>
      </c>
      <c r="L1896" s="5">
        <v>1150001</v>
      </c>
      <c r="M1896" s="6">
        <v>22.014399210000001</v>
      </c>
      <c r="N1896" s="7" t="str">
        <f>IF(ISNUMBER(_xll.BDP($C1896, "DELTA_MID")),_xll.BDP($C1896, "DELTA_MID")," ")</f>
        <v xml:space="preserve"> </v>
      </c>
      <c r="O1896" s="7" t="str">
        <f>IF(ISNUMBER(N1896),_xll.BDP($C1896, "OPT_UNDL_TICKER")," ")</f>
        <v xml:space="preserve"> </v>
      </c>
      <c r="P1896" s="8" t="str">
        <f>IF(ISNUMBER(N1896),_xll.BDP($C1896, "OPT_UNDL_PX")," ")</f>
        <v xml:space="preserve"> </v>
      </c>
      <c r="Q1896" s="7" t="str">
        <f t="shared" si="29"/>
        <v xml:space="preserve"> </v>
      </c>
      <c r="R1896" s="8" t="str">
        <f>IF(ISNUMBER(_xll.BDP($T1896&amp;" Index","DUR_ADJ_OAS_MID")),_xll.BDP($T1896&amp;" Index","DUR_ADJ_OAS_MID"),IF(ISNUMBER(_xll.BDP($T1896&amp;" Govt","DUR_ADJ_OAS_MID")),_xll.BDP($T1896&amp;" Govt","DUR_ADJ_OAS_MID")," "))</f>
        <v xml:space="preserve"> </v>
      </c>
      <c r="S1896" s="7" t="str">
        <f ca="1">IF(AND(A1895="SVOL",C1895="Cash"),                                     SUM(INDIRECT(ADDRESS(ROW()-(COUNTIF(A:A,"SVOL")),COLUMN())):INDIRECT(ADDRESS(ROW()-1,COLUMN()))),                                    IF(AND(A1896="TYA",C1896="Cash"), SUM(INDIRECT(ADDRESS(ROW()-(COUNTIF(A:A,"TYA")-1),COLUMN())):INDIRECT(ADDRESS(ROW()-1,COLUMN()))),                                    IF(AND(A1896="SVOL",ISNUMBER(FIND(" Govt",C1896))),"", IF(AND(A1896="SVOL",ISNUMBER(FIND(" Index",C1896))),J1896,                                    IF(ISNUMBER(N1896),Q1896*N1896,IF(ISNUMBER(R1896),J1896*R1896," "))))))</f>
        <v xml:space="preserve"> </v>
      </c>
      <c r="T1896" t="s">
        <v>4307</v>
      </c>
      <c r="U1896" t="s">
        <v>7210</v>
      </c>
      <c r="AG1896" s="17">
        <v>3.5811999999999997E-2</v>
      </c>
    </row>
    <row r="1897" spans="1:33" x14ac:dyDescent="0.35">
      <c r="A1897" t="s">
        <v>4224</v>
      </c>
      <c r="B1897" t="s">
        <v>7220</v>
      </c>
      <c r="C1897" t="s">
        <v>7220</v>
      </c>
      <c r="G1897" s="1">
        <v>18352071.600000001</v>
      </c>
      <c r="H1897" s="1">
        <v>17.153634</v>
      </c>
      <c r="I1897" s="2">
        <v>-1069865.3899999999</v>
      </c>
      <c r="J1897" s="3">
        <v>4.225947355811821E-2</v>
      </c>
      <c r="K1897" s="4">
        <v>25316581.109999999</v>
      </c>
      <c r="L1897" s="5">
        <v>1150001</v>
      </c>
      <c r="M1897" s="6">
        <v>22.014399210000001</v>
      </c>
      <c r="N1897" s="7" t="str">
        <f>IF(ISNUMBER(_xll.BDP($C1897, "DELTA_MID")),_xll.BDP($C1897, "DELTA_MID")," ")</f>
        <v xml:space="preserve"> </v>
      </c>
      <c r="O1897" s="7" t="str">
        <f>IF(ISNUMBER(N1897),_xll.BDP($C1897, "OPT_UNDL_TICKER")," ")</f>
        <v xml:space="preserve"> </v>
      </c>
      <c r="P1897" s="8" t="str">
        <f>IF(ISNUMBER(N1897),_xll.BDP($C1897, "OPT_UNDL_PX")," ")</f>
        <v xml:space="preserve"> </v>
      </c>
      <c r="Q1897" s="7" t="str">
        <f t="shared" si="29"/>
        <v xml:space="preserve"> </v>
      </c>
      <c r="R1897" s="8" t="str">
        <f>IF(ISNUMBER(_xll.BDP($T1897&amp;" Index","DUR_ADJ_OAS_MID")),_xll.BDP($T1897&amp;" Index","DUR_ADJ_OAS_MID"),IF(ISNUMBER(_xll.BDP($T1897&amp;" Govt","DUR_ADJ_OAS_MID")),_xll.BDP($T1897&amp;" Govt","DUR_ADJ_OAS_MID")," "))</f>
        <v xml:space="preserve"> </v>
      </c>
      <c r="S1897" s="7" t="str">
        <f ca="1">IF(AND(A1896="SVOL",C1896="Cash"),                                     SUM(INDIRECT(ADDRESS(ROW()-(COUNTIF(A:A,"SVOL")),COLUMN())):INDIRECT(ADDRESS(ROW()-1,COLUMN()))),                                    IF(AND(A1897="TYA",C1897="Cash"), SUM(INDIRECT(ADDRESS(ROW()-(COUNTIF(A:A,"TYA")-1),COLUMN())):INDIRECT(ADDRESS(ROW()-1,COLUMN()))),                                    IF(AND(A1897="SVOL",ISNUMBER(FIND(" Govt",C1897))),"", IF(AND(A1897="SVOL",ISNUMBER(FIND(" Index",C1897))),J1897,                                    IF(ISNUMBER(N1897),Q1897*N1897,IF(ISNUMBER(R1897),J1897*R1897," "))))))</f>
        <v xml:space="preserve"> </v>
      </c>
      <c r="T1897" t="s">
        <v>4302</v>
      </c>
      <c r="U1897" t="s">
        <v>7210</v>
      </c>
      <c r="AG1897" s="17">
        <v>3.5811999999999997E-2</v>
      </c>
    </row>
    <row r="1898" spans="1:33" x14ac:dyDescent="0.35">
      <c r="A1898" t="s">
        <v>4224</v>
      </c>
      <c r="B1898" t="s">
        <v>7221</v>
      </c>
      <c r="C1898" t="s">
        <v>7221</v>
      </c>
      <c r="G1898" s="1">
        <v>1240000</v>
      </c>
      <c r="H1898" s="1">
        <v>0.59084893174513098</v>
      </c>
      <c r="I1898" s="2">
        <v>-732652.68</v>
      </c>
      <c r="J1898" s="3">
        <v>2.8939637497521483E-2</v>
      </c>
      <c r="K1898" s="4">
        <v>25316581.109999999</v>
      </c>
      <c r="L1898" s="5">
        <v>1150001</v>
      </c>
      <c r="M1898" s="6">
        <v>22.014399210000001</v>
      </c>
      <c r="N1898" s="7" t="str">
        <f>IF(ISNUMBER(_xll.BDP($C1898, "DELTA_MID")),_xll.BDP($C1898, "DELTA_MID")," ")</f>
        <v xml:space="preserve"> </v>
      </c>
      <c r="O1898" s="7" t="str">
        <f>IF(ISNUMBER(N1898),_xll.BDP($C1898, "OPT_UNDL_TICKER")," ")</f>
        <v xml:space="preserve"> </v>
      </c>
      <c r="P1898" s="8" t="str">
        <f>IF(ISNUMBER(N1898),_xll.BDP($C1898, "OPT_UNDL_PX")," ")</f>
        <v xml:space="preserve"> </v>
      </c>
      <c r="Q1898" s="7" t="str">
        <f t="shared" si="29"/>
        <v xml:space="preserve"> </v>
      </c>
      <c r="R1898" s="8" t="str">
        <f>IF(ISNUMBER(_xll.BDP($T1898&amp;" Index","DUR_ADJ_OAS_MID")),_xll.BDP($T1898&amp;" Index","DUR_ADJ_OAS_MID"),IF(ISNUMBER(_xll.BDP($T1898&amp;" Govt","DUR_ADJ_OAS_MID")),_xll.BDP($T1898&amp;" Govt","DUR_ADJ_OAS_MID")," "))</f>
        <v xml:space="preserve"> </v>
      </c>
      <c r="S1898" s="7" t="str">
        <f ca="1">IF(AND(A1897="SVOL",C1897="Cash"),                                     SUM(INDIRECT(ADDRESS(ROW()-(COUNTIF(A:A,"SVOL")),COLUMN())):INDIRECT(ADDRESS(ROW()-1,COLUMN()))),                                    IF(AND(A1898="TYA",C1898="Cash"), SUM(INDIRECT(ADDRESS(ROW()-(COUNTIF(A:A,"TYA")-1),COLUMN())):INDIRECT(ADDRESS(ROW()-1,COLUMN()))),                                    IF(AND(A1898="SVOL",ISNUMBER(FIND(" Govt",C1898))),"", IF(AND(A1898="SVOL",ISNUMBER(FIND(" Index",C1898))),J1898,                                    IF(ISNUMBER(N1898),Q1898*N1898,IF(ISNUMBER(R1898),J1898*R1898," "))))))</f>
        <v xml:space="preserve"> </v>
      </c>
      <c r="T1898" t="s">
        <v>4303</v>
      </c>
      <c r="U1898" t="s">
        <v>7210</v>
      </c>
      <c r="AG1898" s="17">
        <v>3.5811999999999997E-2</v>
      </c>
    </row>
    <row r="1899" spans="1:33" x14ac:dyDescent="0.35">
      <c r="A1899" t="s">
        <v>4224</v>
      </c>
      <c r="B1899" t="s">
        <v>7222</v>
      </c>
      <c r="C1899" t="s">
        <v>7222</v>
      </c>
      <c r="G1899" s="1">
        <v>-11130000</v>
      </c>
      <c r="H1899" s="1">
        <v>9.1423000000000004E-2</v>
      </c>
      <c r="I1899" s="2">
        <v>1017536.6</v>
      </c>
      <c r="J1899" s="3">
        <v>-4.0192496592601719E-2</v>
      </c>
      <c r="K1899" s="4">
        <v>25316581.109999999</v>
      </c>
      <c r="L1899" s="5">
        <v>1150001</v>
      </c>
      <c r="M1899" s="6">
        <v>22.014399210000001</v>
      </c>
      <c r="N1899" s="7" t="str">
        <f>IF(ISNUMBER(_xll.BDP($C1899, "DELTA_MID")),_xll.BDP($C1899, "DELTA_MID")," ")</f>
        <v xml:space="preserve"> </v>
      </c>
      <c r="O1899" s="7" t="str">
        <f>IF(ISNUMBER(N1899),_xll.BDP($C1899, "OPT_UNDL_TICKER")," ")</f>
        <v xml:space="preserve"> </v>
      </c>
      <c r="P1899" s="8" t="str">
        <f>IF(ISNUMBER(N1899),_xll.BDP($C1899, "OPT_UNDL_PX")," ")</f>
        <v xml:space="preserve"> </v>
      </c>
      <c r="Q1899" s="7" t="str">
        <f t="shared" si="29"/>
        <v xml:space="preserve"> </v>
      </c>
      <c r="R1899" s="8" t="str">
        <f>IF(ISNUMBER(_xll.BDP($T1899&amp;" Index","DUR_ADJ_OAS_MID")),_xll.BDP($T1899&amp;" Index","DUR_ADJ_OAS_MID"),IF(ISNUMBER(_xll.BDP($T1899&amp;" Govt","DUR_ADJ_OAS_MID")),_xll.BDP($T1899&amp;" Govt","DUR_ADJ_OAS_MID")," "))</f>
        <v xml:space="preserve"> </v>
      </c>
      <c r="S1899" s="7" t="str">
        <f ca="1">IF(AND(A1898="SVOL",C1898="Cash"),                                     SUM(INDIRECT(ADDRESS(ROW()-(COUNTIF(A:A,"SVOL")),COLUMN())):INDIRECT(ADDRESS(ROW()-1,COLUMN()))),                                    IF(AND(A1899="TYA",C1899="Cash"), SUM(INDIRECT(ADDRESS(ROW()-(COUNTIF(A:A,"TYA")-1),COLUMN())):INDIRECT(ADDRESS(ROW()-1,COLUMN()))),                                    IF(AND(A1899="SVOL",ISNUMBER(FIND(" Govt",C1899))),"", IF(AND(A1899="SVOL",ISNUMBER(FIND(" Index",C1899))),J1899,                                    IF(ISNUMBER(N1899),Q1899*N1899,IF(ISNUMBER(R1899),J1899*R1899," "))))))</f>
        <v xml:space="preserve"> </v>
      </c>
      <c r="T1899" t="s">
        <v>4306</v>
      </c>
      <c r="U1899" t="s">
        <v>7210</v>
      </c>
      <c r="AG1899" s="17">
        <v>3.5811999999999997E-2</v>
      </c>
    </row>
    <row r="1900" spans="1:33" x14ac:dyDescent="0.35">
      <c r="A1900" t="s">
        <v>4224</v>
      </c>
      <c r="B1900" t="s">
        <v>7223</v>
      </c>
      <c r="C1900" t="s">
        <v>7223</v>
      </c>
      <c r="G1900" s="1">
        <v>-1435523.84</v>
      </c>
      <c r="H1900" s="1">
        <v>1.3597468695227599</v>
      </c>
      <c r="I1900" s="2">
        <v>1055728.6099999901</v>
      </c>
      <c r="J1900" s="3">
        <v>-4.1701073514345086E-2</v>
      </c>
      <c r="K1900" s="4">
        <v>25316581.109999999</v>
      </c>
      <c r="L1900" s="5">
        <v>1150001</v>
      </c>
      <c r="M1900" s="6">
        <v>22.014399210000001</v>
      </c>
      <c r="N1900" s="7" t="str">
        <f>IF(ISNUMBER(_xll.BDP($C1900, "DELTA_MID")),_xll.BDP($C1900, "DELTA_MID")," ")</f>
        <v xml:space="preserve"> </v>
      </c>
      <c r="O1900" s="7" t="str">
        <f>IF(ISNUMBER(N1900),_xll.BDP($C1900, "OPT_UNDL_TICKER")," ")</f>
        <v xml:space="preserve"> </v>
      </c>
      <c r="P1900" s="8" t="str">
        <f>IF(ISNUMBER(N1900),_xll.BDP($C1900, "OPT_UNDL_PX")," ")</f>
        <v xml:space="preserve"> </v>
      </c>
      <c r="Q1900" s="7" t="str">
        <f t="shared" si="29"/>
        <v xml:space="preserve"> </v>
      </c>
      <c r="R1900" s="8" t="str">
        <f>IF(ISNUMBER(_xll.BDP($T1900&amp;" Index","DUR_ADJ_OAS_MID")),_xll.BDP($T1900&amp;" Index","DUR_ADJ_OAS_MID"),IF(ISNUMBER(_xll.BDP($T1900&amp;" Govt","DUR_ADJ_OAS_MID")),_xll.BDP($T1900&amp;" Govt","DUR_ADJ_OAS_MID")," "))</f>
        <v xml:space="preserve"> </v>
      </c>
      <c r="S1900" s="7" t="str">
        <f ca="1">IF(AND(A1899="SVOL",C1899="Cash"),                                     SUM(INDIRECT(ADDRESS(ROW()-(COUNTIF(A:A,"SVOL")),COLUMN())):INDIRECT(ADDRESS(ROW()-1,COLUMN()))),                                    IF(AND(A1900="TYA",C1900="Cash"), SUM(INDIRECT(ADDRESS(ROW()-(COUNTIF(A:A,"TYA")-1),COLUMN())):INDIRECT(ADDRESS(ROW()-1,COLUMN()))),                                    IF(AND(A1900="SVOL",ISNUMBER(FIND(" Govt",C1900))),"", IF(AND(A1900="SVOL",ISNUMBER(FIND(" Index",C1900))),J1900,                                    IF(ISNUMBER(N1900),Q1900*N1900,IF(ISNUMBER(R1900),J1900*R1900," "))))))</f>
        <v xml:space="preserve"> </v>
      </c>
      <c r="T1900" t="s">
        <v>4305</v>
      </c>
      <c r="U1900" t="s">
        <v>7210</v>
      </c>
      <c r="AG1900" s="17">
        <v>3.5811999999999997E-2</v>
      </c>
    </row>
    <row r="1901" spans="1:33" x14ac:dyDescent="0.35">
      <c r="A1901" t="s">
        <v>4224</v>
      </c>
      <c r="B1901" t="s">
        <v>7224</v>
      </c>
      <c r="C1901" t="s">
        <v>7224</v>
      </c>
      <c r="G1901" s="1">
        <v>6843488.3599999901</v>
      </c>
      <c r="H1901" s="1">
        <v>18.734310015362102</v>
      </c>
      <c r="I1901" s="2">
        <v>-365294.80999999901</v>
      </c>
      <c r="J1901" s="3">
        <v>1.4429073515606272E-2</v>
      </c>
      <c r="K1901" s="4">
        <v>25316581.109999999</v>
      </c>
      <c r="L1901" s="5">
        <v>1150001</v>
      </c>
      <c r="M1901" s="6">
        <v>22.014399210000001</v>
      </c>
      <c r="N1901" s="7" t="str">
        <f>IF(ISNUMBER(_xll.BDP($C1901, "DELTA_MID")),_xll.BDP($C1901, "DELTA_MID")," ")</f>
        <v xml:space="preserve"> </v>
      </c>
      <c r="O1901" s="7" t="str">
        <f>IF(ISNUMBER(N1901),_xll.BDP($C1901, "OPT_UNDL_TICKER")," ")</f>
        <v xml:space="preserve"> </v>
      </c>
      <c r="P1901" s="8" t="str">
        <f>IF(ISNUMBER(N1901),_xll.BDP($C1901, "OPT_UNDL_PX")," ")</f>
        <v xml:space="preserve"> </v>
      </c>
      <c r="Q1901" s="7" t="str">
        <f t="shared" si="29"/>
        <v xml:space="preserve"> </v>
      </c>
      <c r="R1901" s="8" t="str">
        <f>IF(ISNUMBER(_xll.BDP($T1901&amp;" Index","DUR_ADJ_OAS_MID")),_xll.BDP($T1901&amp;" Index","DUR_ADJ_OAS_MID"),IF(ISNUMBER(_xll.BDP($T1901&amp;" Govt","DUR_ADJ_OAS_MID")),_xll.BDP($T1901&amp;" Govt","DUR_ADJ_OAS_MID")," "))</f>
        <v xml:space="preserve"> </v>
      </c>
      <c r="S1901" s="7" t="str">
        <f ca="1">IF(AND(A1900="SVOL",C1900="Cash"),                                     SUM(INDIRECT(ADDRESS(ROW()-(COUNTIF(A:A,"SVOL")),COLUMN())):INDIRECT(ADDRESS(ROW()-1,COLUMN()))),                                    IF(AND(A1901="TYA",C1901="Cash"), SUM(INDIRECT(ADDRESS(ROW()-(COUNTIF(A:A,"TYA")-1),COLUMN())):INDIRECT(ADDRESS(ROW()-1,COLUMN()))),                                    IF(AND(A1901="SVOL",ISNUMBER(FIND(" Govt",C1901))),"", IF(AND(A1901="SVOL",ISNUMBER(FIND(" Index",C1901))),J1901,                                    IF(ISNUMBER(N1901),Q1901*N1901,IF(ISNUMBER(R1901),J1901*R1901," "))))))</f>
        <v xml:space="preserve"> </v>
      </c>
      <c r="T1901" t="s">
        <v>4308</v>
      </c>
      <c r="U1901" t="s">
        <v>7210</v>
      </c>
      <c r="AG1901" s="17">
        <v>3.5811999999999997E-2</v>
      </c>
    </row>
    <row r="1902" spans="1:33" x14ac:dyDescent="0.35">
      <c r="A1902" t="s">
        <v>4224</v>
      </c>
      <c r="B1902" t="s">
        <v>67</v>
      </c>
      <c r="C1902" t="s">
        <v>67</v>
      </c>
      <c r="G1902" s="1">
        <v>1333503.5599999577</v>
      </c>
      <c r="H1902" s="1">
        <v>1</v>
      </c>
      <c r="I1902" s="2">
        <v>1333503.5599999577</v>
      </c>
      <c r="J1902" s="3">
        <v>5.2673129685478201E-2</v>
      </c>
      <c r="K1902" s="4">
        <v>25316581.109999999</v>
      </c>
      <c r="L1902" s="5">
        <v>1150001</v>
      </c>
      <c r="M1902" s="6">
        <v>22.014399210000001</v>
      </c>
      <c r="N1902" s="7" t="str">
        <f>IF(ISNUMBER(_xll.BDP($C1902, "DELTA_MID")),_xll.BDP($C1902, "DELTA_MID")," ")</f>
        <v xml:space="preserve"> </v>
      </c>
      <c r="O1902" s="7" t="str">
        <f>IF(ISNUMBER(N1902),_xll.BDP($C1902, "OPT_UNDL_TICKER")," ")</f>
        <v xml:space="preserve"> </v>
      </c>
      <c r="P1902" s="8" t="str">
        <f>IF(ISNUMBER(N1902),_xll.BDP($C1902, "OPT_UNDL_PX")," ")</f>
        <v xml:space="preserve"> </v>
      </c>
      <c r="Q1902" s="7" t="str">
        <f t="shared" ref="Q1902:Q1958" si="30">IF(ISNUMBER(N1902),+G1902*100*P1902/K1902," ")</f>
        <v xml:space="preserve"> </v>
      </c>
      <c r="R1902" s="8" t="str">
        <f>IF(ISNUMBER(_xll.BDP($T1902&amp;" Index","DUR_ADJ_OAS_MID")),_xll.BDP($T1902&amp;" Index","DUR_ADJ_OAS_MID"),IF(ISNUMBER(_xll.BDP($T1902&amp;" Govt","DUR_ADJ_OAS_MID")),_xll.BDP($T1902&amp;" Govt","DUR_ADJ_OAS_MID")," "))</f>
        <v xml:space="preserve"> </v>
      </c>
      <c r="S1902" s="7" t="str">
        <f ca="1">IF(AND(A1901="SVOL",C1901="Cash"),                                     SUM(INDIRECT(ADDRESS(ROW()-(COUNTIF(A:A,"SVOL")),COLUMN())):INDIRECT(ADDRESS(ROW()-1,COLUMN()))),                                    IF(AND(A1902="TYA",C1902="Cash"), SUM(INDIRECT(ADDRESS(ROW()-(COUNTIF(A:A,"TYA")-1),COLUMN())):INDIRECT(ADDRESS(ROW()-1,COLUMN()))),                                    IF(AND(A1902="SVOL",ISNUMBER(FIND(" Govt",C1902))),"", IF(AND(A1902="SVOL",ISNUMBER(FIND(" Index",C1902))),J1902,                                    IF(ISNUMBER(N1902),Q1902*N1902,IF(ISNUMBER(R1902),J1902*R1902," "))))))</f>
        <v xml:space="preserve"> </v>
      </c>
      <c r="T1902" t="s">
        <v>67</v>
      </c>
      <c r="U1902" t="s">
        <v>67</v>
      </c>
      <c r="AG1902" s="17">
        <v>3.5811999999999997E-2</v>
      </c>
    </row>
    <row r="1903" spans="1:33" x14ac:dyDescent="0.35">
      <c r="N1903" s="7" t="str">
        <f>IF(ISNUMBER(_xll.BDP($C1903, "DELTA_MID")),_xll.BDP($C1903, "DELTA_MID")," ")</f>
        <v xml:space="preserve"> </v>
      </c>
      <c r="O1903" s="7" t="str">
        <f>IF(ISNUMBER(N1903),_xll.BDP($C1903, "OPT_UNDL_TICKER")," ")</f>
        <v xml:space="preserve"> </v>
      </c>
      <c r="P1903" s="8" t="str">
        <f>IF(ISNUMBER(N1903),_xll.BDP($C1903, "OPT_UNDL_PX")," ")</f>
        <v xml:space="preserve"> </v>
      </c>
      <c r="Q1903" s="7" t="str">
        <f t="shared" si="30"/>
        <v xml:space="preserve"> </v>
      </c>
      <c r="R1903" s="8" t="str">
        <f>IF(ISNUMBER(_xll.BDP($T1903&amp;" Index","DUR_ADJ_OAS_MID")),_xll.BDP($T1903&amp;" Index","DUR_ADJ_OAS_MID"),IF(ISNUMBER(_xll.BDP($T1903&amp;" Govt","DUR_ADJ_OAS_MID")),_xll.BDP($T1903&amp;" Govt","DUR_ADJ_OAS_MID")," "))</f>
        <v xml:space="preserve"> </v>
      </c>
      <c r="S1903" s="7" t="str">
        <f ca="1">IF(AND(A1902="SVOL",C1902="Cash"),                                     SUM(INDIRECT(ADDRESS(ROW()-(COUNTIF(A:A,"SVOL")),COLUMN())):INDIRECT(ADDRESS(ROW()-1,COLUMN()))),                                    IF(AND(A1903="TYA",C1903="Cash"), SUM(INDIRECT(ADDRESS(ROW()-(COUNTIF(A:A,"TYA")-1),COLUMN())):INDIRECT(ADDRESS(ROW()-1,COLUMN()))),                                    IF(AND(A1903="SVOL",ISNUMBER(FIND(" Govt",C1903))),"", IF(AND(A1903="SVOL",ISNUMBER(FIND(" Index",C1903))),J1903,                                    IF(ISNUMBER(N1903),Q1903*N1903,IF(ISNUMBER(R1903),J1903*R1903," "))))))</f>
        <v xml:space="preserve"> </v>
      </c>
      <c r="AG1903" s="17" t="s">
        <v>6276</v>
      </c>
    </row>
    <row r="1904" spans="1:33" x14ac:dyDescent="0.35">
      <c r="A1904" t="s">
        <v>4310</v>
      </c>
      <c r="B1904" t="s">
        <v>1402</v>
      </c>
      <c r="C1904" t="s">
        <v>1403</v>
      </c>
      <c r="F1904" t="s">
        <v>1402</v>
      </c>
      <c r="G1904" s="1">
        <v>2</v>
      </c>
      <c r="H1904" s="1">
        <v>43.54</v>
      </c>
      <c r="I1904" s="2">
        <v>52248</v>
      </c>
      <c r="J1904" s="3">
        <v>6.1814874636003997E-3</v>
      </c>
      <c r="K1904" s="4">
        <v>8452334.5399999991</v>
      </c>
      <c r="L1904" s="5">
        <v>350001</v>
      </c>
      <c r="M1904" s="6">
        <v>24.149458259999999</v>
      </c>
      <c r="N1904" s="7" t="str">
        <f>IF(ISNUMBER(_xll.BDP($C1904, "DELTA_MID")),_xll.BDP($C1904, "DELTA_MID")," ")</f>
        <v xml:space="preserve"> </v>
      </c>
      <c r="O1904" s="7" t="str">
        <f>IF(ISNUMBER(N1904),_xll.BDP($C1904, "OPT_UNDL_TICKER")," ")</f>
        <v xml:space="preserve"> </v>
      </c>
      <c r="P1904" s="8" t="str">
        <f>IF(ISNUMBER(N1904),_xll.BDP($C1904, "OPT_UNDL_PX")," ")</f>
        <v xml:space="preserve"> </v>
      </c>
      <c r="Q1904" s="7" t="str">
        <f t="shared" si="30"/>
        <v xml:space="preserve"> </v>
      </c>
      <c r="R1904" s="8" t="str">
        <f>IF(ISNUMBER(_xll.BDP($T1904&amp;" Index","DUR_ADJ_OAS_MID")),_xll.BDP($T1904&amp;" Index","DUR_ADJ_OAS_MID"),IF(ISNUMBER(_xll.BDP($T1904&amp;" Govt","DUR_ADJ_OAS_MID")),_xll.BDP($T1904&amp;" Govt","DUR_ADJ_OAS_MID")," "))</f>
        <v xml:space="preserve"> </v>
      </c>
      <c r="S1904" s="7" t="str">
        <f ca="1">IF(AND(A1903="SVOL",C1903="Cash"),                                     SUM(INDIRECT(ADDRESS(ROW()-(COUNTIF(A:A,"SVOL")),COLUMN())):INDIRECT(ADDRESS(ROW()-1,COLUMN()))),                                    IF(AND(A1904="TYA",C1904="Cash"), SUM(INDIRECT(ADDRESS(ROW()-(COUNTIF(A:A,"TYA")-1),COLUMN())):INDIRECT(ADDRESS(ROW()-1,COLUMN()))),                                    IF(AND(A1904="SVOL",ISNUMBER(FIND(" Govt",C1904))),"", IF(AND(A1904="SVOL",ISNUMBER(FIND(" Index",C1904))),J1904,                                    IF(ISNUMBER(N1904),Q1904*N1904,IF(ISNUMBER(R1904),J1904*R1904," "))))))</f>
        <v xml:space="preserve"> </v>
      </c>
      <c r="T1904" t="s">
        <v>1404</v>
      </c>
      <c r="U1904" t="s">
        <v>45</v>
      </c>
      <c r="AG1904" s="17">
        <v>-1.2290000000000001E-3</v>
      </c>
    </row>
    <row r="1905" spans="1:33" x14ac:dyDescent="0.35">
      <c r="A1905" t="s">
        <v>4310</v>
      </c>
      <c r="B1905" t="s">
        <v>1408</v>
      </c>
      <c r="C1905" t="s">
        <v>1409</v>
      </c>
      <c r="F1905" t="s">
        <v>1408</v>
      </c>
      <c r="G1905" s="1">
        <v>1</v>
      </c>
      <c r="H1905" s="1">
        <v>486.5</v>
      </c>
      <c r="I1905" s="2">
        <v>24325</v>
      </c>
      <c r="J1905" s="3">
        <v>2.8779031264753001E-3</v>
      </c>
      <c r="K1905" s="4">
        <v>8452334.5399999991</v>
      </c>
      <c r="L1905" s="5">
        <v>350001</v>
      </c>
      <c r="M1905" s="6">
        <v>24.149458259999999</v>
      </c>
      <c r="N1905" s="7" t="str">
        <f>IF(ISNUMBER(_xll.BDP($C1905, "DELTA_MID")),_xll.BDP($C1905, "DELTA_MID")," ")</f>
        <v xml:space="preserve"> </v>
      </c>
      <c r="O1905" s="7" t="str">
        <f>IF(ISNUMBER(N1905),_xll.BDP($C1905, "OPT_UNDL_TICKER")," ")</f>
        <v xml:space="preserve"> </v>
      </c>
      <c r="P1905" s="8" t="str">
        <f>IF(ISNUMBER(N1905),_xll.BDP($C1905, "OPT_UNDL_PX")," ")</f>
        <v xml:space="preserve"> </v>
      </c>
      <c r="Q1905" s="7" t="str">
        <f t="shared" si="30"/>
        <v xml:space="preserve"> </v>
      </c>
      <c r="R1905" s="8" t="str">
        <f>IF(ISNUMBER(_xll.BDP($T1905&amp;" Index","DUR_ADJ_OAS_MID")),_xll.BDP($T1905&amp;" Index","DUR_ADJ_OAS_MID"),IF(ISNUMBER(_xll.BDP($T1905&amp;" Govt","DUR_ADJ_OAS_MID")),_xll.BDP($T1905&amp;" Govt","DUR_ADJ_OAS_MID")," "))</f>
        <v xml:space="preserve"> </v>
      </c>
      <c r="S1905" s="7" t="str">
        <f ca="1">IF(AND(A1904="SVOL",C1904="Cash"),                                     SUM(INDIRECT(ADDRESS(ROW()-(COUNTIF(A:A,"SVOL")),COLUMN())):INDIRECT(ADDRESS(ROW()-1,COLUMN()))),                                    IF(AND(A1905="TYA",C1905="Cash"), SUM(INDIRECT(ADDRESS(ROW()-(COUNTIF(A:A,"TYA")-1),COLUMN())):INDIRECT(ADDRESS(ROW()-1,COLUMN()))),                                    IF(AND(A1905="SVOL",ISNUMBER(FIND(" Govt",C1905))),"", IF(AND(A1905="SVOL",ISNUMBER(FIND(" Index",C1905))),J1905,                                    IF(ISNUMBER(N1905),Q1905*N1905,IF(ISNUMBER(R1905),J1905*R1905," "))))))</f>
        <v xml:space="preserve"> </v>
      </c>
      <c r="T1905" t="s">
        <v>1410</v>
      </c>
      <c r="U1905" t="s">
        <v>45</v>
      </c>
      <c r="AG1905" s="17">
        <v>-1.2290000000000001E-3</v>
      </c>
    </row>
    <row r="1906" spans="1:33" x14ac:dyDescent="0.35">
      <c r="A1906" t="s">
        <v>4310</v>
      </c>
      <c r="B1906" t="s">
        <v>1411</v>
      </c>
      <c r="C1906" t="s">
        <v>1412</v>
      </c>
      <c r="F1906" t="s">
        <v>1411</v>
      </c>
      <c r="G1906" s="1">
        <v>7</v>
      </c>
      <c r="H1906" s="1">
        <v>450.75</v>
      </c>
      <c r="I1906" s="2">
        <v>157762.5</v>
      </c>
      <c r="J1906" s="3">
        <v>1.8664961644010599E-2</v>
      </c>
      <c r="K1906" s="4">
        <v>8452334.5399999991</v>
      </c>
      <c r="L1906" s="5">
        <v>350001</v>
      </c>
      <c r="M1906" s="6">
        <v>24.149458259999999</v>
      </c>
      <c r="N1906" s="7" t="str">
        <f>IF(ISNUMBER(_xll.BDP($C1906, "DELTA_MID")),_xll.BDP($C1906, "DELTA_MID")," ")</f>
        <v xml:space="preserve"> </v>
      </c>
      <c r="O1906" s="7" t="str">
        <f>IF(ISNUMBER(N1906),_xll.BDP($C1906, "OPT_UNDL_TICKER")," ")</f>
        <v xml:space="preserve"> </v>
      </c>
      <c r="P1906" s="8" t="str">
        <f>IF(ISNUMBER(N1906),_xll.BDP($C1906, "OPT_UNDL_PX")," ")</f>
        <v xml:space="preserve"> </v>
      </c>
      <c r="Q1906" s="7" t="str">
        <f t="shared" si="30"/>
        <v xml:space="preserve"> </v>
      </c>
      <c r="R1906" s="8" t="str">
        <f>IF(ISNUMBER(_xll.BDP($T1906&amp;" Index","DUR_ADJ_OAS_MID")),_xll.BDP($T1906&amp;" Index","DUR_ADJ_OAS_MID"),IF(ISNUMBER(_xll.BDP($T1906&amp;" Govt","DUR_ADJ_OAS_MID")),_xll.BDP($T1906&amp;" Govt","DUR_ADJ_OAS_MID")," "))</f>
        <v xml:space="preserve"> </v>
      </c>
      <c r="S1906" s="7" t="str">
        <f ca="1">IF(AND(A1905="SVOL",C1905="Cash"),                                     SUM(INDIRECT(ADDRESS(ROW()-(COUNTIF(A:A,"SVOL")),COLUMN())):INDIRECT(ADDRESS(ROW()-1,COLUMN()))),                                    IF(AND(A1906="TYA",C1906="Cash"), SUM(INDIRECT(ADDRESS(ROW()-(COUNTIF(A:A,"TYA")-1),COLUMN())):INDIRECT(ADDRESS(ROW()-1,COLUMN()))),                                    IF(AND(A1906="SVOL",ISNUMBER(FIND(" Govt",C1906))),"", IF(AND(A1906="SVOL",ISNUMBER(FIND(" Index",C1906))),J1906,                                    IF(ISNUMBER(N1906),Q1906*N1906,IF(ISNUMBER(R1906),J1906*R1906," "))))))</f>
        <v xml:space="preserve"> </v>
      </c>
      <c r="T1906" t="s">
        <v>1413</v>
      </c>
      <c r="U1906" t="s">
        <v>45</v>
      </c>
      <c r="AG1906" s="17">
        <v>-1.2290000000000001E-3</v>
      </c>
    </row>
    <row r="1907" spans="1:33" x14ac:dyDescent="0.35">
      <c r="A1907" t="s">
        <v>4310</v>
      </c>
      <c r="B1907" t="s">
        <v>1414</v>
      </c>
      <c r="C1907" t="s">
        <v>1415</v>
      </c>
      <c r="F1907" t="s">
        <v>1414</v>
      </c>
      <c r="G1907" s="1">
        <v>6</v>
      </c>
      <c r="H1907" s="1">
        <v>459</v>
      </c>
      <c r="I1907" s="2">
        <v>137700</v>
      </c>
      <c r="J1907" s="3">
        <v>1.6291357061280501E-2</v>
      </c>
      <c r="K1907" s="4">
        <v>8452334.5399999991</v>
      </c>
      <c r="L1907" s="5">
        <v>350001</v>
      </c>
      <c r="M1907" s="6">
        <v>24.149458259999999</v>
      </c>
      <c r="N1907" s="7" t="str">
        <f>IF(ISNUMBER(_xll.BDP($C1907, "DELTA_MID")),_xll.BDP($C1907, "DELTA_MID")," ")</f>
        <v xml:space="preserve"> </v>
      </c>
      <c r="O1907" s="7" t="str">
        <f>IF(ISNUMBER(N1907),_xll.BDP($C1907, "OPT_UNDL_TICKER")," ")</f>
        <v xml:space="preserve"> </v>
      </c>
      <c r="P1907" s="8" t="str">
        <f>IF(ISNUMBER(N1907),_xll.BDP($C1907, "OPT_UNDL_PX")," ")</f>
        <v xml:space="preserve"> </v>
      </c>
      <c r="Q1907" s="7" t="str">
        <f t="shared" si="30"/>
        <v xml:space="preserve"> </v>
      </c>
      <c r="R1907" s="8" t="str">
        <f>IF(ISNUMBER(_xll.BDP($T1907&amp;" Index","DUR_ADJ_OAS_MID")),_xll.BDP($T1907&amp;" Index","DUR_ADJ_OAS_MID"),IF(ISNUMBER(_xll.BDP($T1907&amp;" Govt","DUR_ADJ_OAS_MID")),_xll.BDP($T1907&amp;" Govt","DUR_ADJ_OAS_MID")," "))</f>
        <v xml:space="preserve"> </v>
      </c>
      <c r="S1907" s="7" t="str">
        <f ca="1">IF(AND(A1906="SVOL",C1906="Cash"),                                     SUM(INDIRECT(ADDRESS(ROW()-(COUNTIF(A:A,"SVOL")),COLUMN())):INDIRECT(ADDRESS(ROW()-1,COLUMN()))),                                    IF(AND(A1907="TYA",C1907="Cash"), SUM(INDIRECT(ADDRESS(ROW()-(COUNTIF(A:A,"TYA")-1),COLUMN())):INDIRECT(ADDRESS(ROW()-1,COLUMN()))),                                    IF(AND(A1907="SVOL",ISNUMBER(FIND(" Govt",C1907))),"", IF(AND(A1907="SVOL",ISNUMBER(FIND(" Index",C1907))),J1907,                                    IF(ISNUMBER(N1907),Q1907*N1907,IF(ISNUMBER(R1907),J1907*R1907," "))))))</f>
        <v xml:space="preserve"> </v>
      </c>
      <c r="T1907" t="s">
        <v>1416</v>
      </c>
      <c r="U1907" t="s">
        <v>45</v>
      </c>
      <c r="AG1907" s="17">
        <v>-1.2290000000000001E-3</v>
      </c>
    </row>
    <row r="1908" spans="1:33" x14ac:dyDescent="0.35">
      <c r="A1908" t="s">
        <v>4310</v>
      </c>
      <c r="B1908" t="s">
        <v>1417</v>
      </c>
      <c r="C1908" t="s">
        <v>1418</v>
      </c>
      <c r="F1908" t="s">
        <v>1417</v>
      </c>
      <c r="G1908" s="1">
        <v>14</v>
      </c>
      <c r="H1908" s="1">
        <v>472.75</v>
      </c>
      <c r="I1908" s="2">
        <v>330925</v>
      </c>
      <c r="J1908" s="3">
        <v>3.91519051234877E-2</v>
      </c>
      <c r="K1908" s="4">
        <v>8452334.5399999991</v>
      </c>
      <c r="L1908" s="5">
        <v>350001</v>
      </c>
      <c r="M1908" s="6">
        <v>24.149458259999999</v>
      </c>
      <c r="N1908" s="7" t="str">
        <f>IF(ISNUMBER(_xll.BDP($C1908, "DELTA_MID")),_xll.BDP($C1908, "DELTA_MID")," ")</f>
        <v xml:space="preserve"> </v>
      </c>
      <c r="O1908" s="7" t="str">
        <f>IF(ISNUMBER(N1908),_xll.BDP($C1908, "OPT_UNDL_TICKER")," ")</f>
        <v xml:space="preserve"> </v>
      </c>
      <c r="P1908" s="8" t="str">
        <f>IF(ISNUMBER(N1908),_xll.BDP($C1908, "OPT_UNDL_PX")," ")</f>
        <v xml:space="preserve"> </v>
      </c>
      <c r="Q1908" s="7" t="str">
        <f t="shared" si="30"/>
        <v xml:space="preserve"> </v>
      </c>
      <c r="R1908" s="8" t="str">
        <f>IF(ISNUMBER(_xll.BDP($T1908&amp;" Index","DUR_ADJ_OAS_MID")),_xll.BDP($T1908&amp;" Index","DUR_ADJ_OAS_MID"),IF(ISNUMBER(_xll.BDP($T1908&amp;" Govt","DUR_ADJ_OAS_MID")),_xll.BDP($T1908&amp;" Govt","DUR_ADJ_OAS_MID")," "))</f>
        <v xml:space="preserve"> </v>
      </c>
      <c r="S1908" s="7" t="str">
        <f ca="1">IF(AND(A1907="SVOL",C1907="Cash"),                                     SUM(INDIRECT(ADDRESS(ROW()-(COUNTIF(A:A,"SVOL")),COLUMN())):INDIRECT(ADDRESS(ROW()-1,COLUMN()))),                                    IF(AND(A1908="TYA",C1908="Cash"), SUM(INDIRECT(ADDRESS(ROW()-(COUNTIF(A:A,"TYA")-1),COLUMN())):INDIRECT(ADDRESS(ROW()-1,COLUMN()))),                                    IF(AND(A1908="SVOL",ISNUMBER(FIND(" Govt",C1908))),"", IF(AND(A1908="SVOL",ISNUMBER(FIND(" Index",C1908))),J1908,                                    IF(ISNUMBER(N1908),Q1908*N1908,IF(ISNUMBER(R1908),J1908*R1908," "))))))</f>
        <v xml:space="preserve"> </v>
      </c>
      <c r="T1908" t="s">
        <v>1419</v>
      </c>
      <c r="U1908" t="s">
        <v>45</v>
      </c>
      <c r="AG1908" s="17">
        <v>-1.2290000000000001E-3</v>
      </c>
    </row>
    <row r="1909" spans="1:33" x14ac:dyDescent="0.35">
      <c r="A1909" t="s">
        <v>4310</v>
      </c>
      <c r="B1909" t="s">
        <v>1424</v>
      </c>
      <c r="C1909" t="s">
        <v>1425</v>
      </c>
      <c r="F1909" t="s">
        <v>1424</v>
      </c>
      <c r="G1909" s="1">
        <v>3</v>
      </c>
      <c r="H1909" s="1">
        <v>78.44</v>
      </c>
      <c r="I1909" s="2">
        <v>235320</v>
      </c>
      <c r="J1909" s="3">
        <v>2.7840828929996599E-2</v>
      </c>
      <c r="K1909" s="4">
        <v>8452334.5399999991</v>
      </c>
      <c r="L1909" s="5">
        <v>350001</v>
      </c>
      <c r="M1909" s="6">
        <v>24.149458259999999</v>
      </c>
      <c r="N1909" s="7" t="str">
        <f>IF(ISNUMBER(_xll.BDP($C1909, "DELTA_MID")),_xll.BDP($C1909, "DELTA_MID")," ")</f>
        <v xml:space="preserve"> </v>
      </c>
      <c r="O1909" s="7" t="str">
        <f>IF(ISNUMBER(N1909),_xll.BDP($C1909, "OPT_UNDL_TICKER")," ")</f>
        <v xml:space="preserve"> </v>
      </c>
      <c r="P1909" s="8" t="str">
        <f>IF(ISNUMBER(N1909),_xll.BDP($C1909, "OPT_UNDL_PX")," ")</f>
        <v xml:space="preserve"> </v>
      </c>
      <c r="Q1909" s="7" t="str">
        <f t="shared" si="30"/>
        <v xml:space="preserve"> </v>
      </c>
      <c r="R1909" s="8" t="str">
        <f>IF(ISNUMBER(_xll.BDP($T1909&amp;" Index","DUR_ADJ_OAS_MID")),_xll.BDP($T1909&amp;" Index","DUR_ADJ_OAS_MID"),IF(ISNUMBER(_xll.BDP($T1909&amp;" Govt","DUR_ADJ_OAS_MID")),_xll.BDP($T1909&amp;" Govt","DUR_ADJ_OAS_MID")," "))</f>
        <v xml:space="preserve"> </v>
      </c>
      <c r="S1909" s="7" t="str">
        <f ca="1">IF(AND(A1908="SVOL",C1908="Cash"),                                     SUM(INDIRECT(ADDRESS(ROW()-(COUNTIF(A:A,"SVOL")),COLUMN())):INDIRECT(ADDRESS(ROW()-1,COLUMN()))),                                    IF(AND(A1909="TYA",C1909="Cash"), SUM(INDIRECT(ADDRESS(ROW()-(COUNTIF(A:A,"TYA")-1),COLUMN())):INDIRECT(ADDRESS(ROW()-1,COLUMN()))),                                    IF(AND(A1909="SVOL",ISNUMBER(FIND(" Govt",C1909))),"", IF(AND(A1909="SVOL",ISNUMBER(FIND(" Index",C1909))),J1909,                                    IF(ISNUMBER(N1909),Q1909*N1909,IF(ISNUMBER(R1909),J1909*R1909," "))))))</f>
        <v xml:space="preserve"> </v>
      </c>
      <c r="T1909" t="s">
        <v>1426</v>
      </c>
      <c r="U1909" t="s">
        <v>45</v>
      </c>
      <c r="AG1909" s="17">
        <v>-1.2290000000000001E-3</v>
      </c>
    </row>
    <row r="1910" spans="1:33" x14ac:dyDescent="0.35">
      <c r="A1910" t="s">
        <v>4310</v>
      </c>
      <c r="B1910" t="s">
        <v>1427</v>
      </c>
      <c r="C1910" t="s">
        <v>1428</v>
      </c>
      <c r="F1910" t="s">
        <v>1427</v>
      </c>
      <c r="G1910" s="1">
        <v>1</v>
      </c>
      <c r="H1910" s="1">
        <v>77.849999999999994</v>
      </c>
      <c r="I1910" s="2">
        <v>77850</v>
      </c>
      <c r="J1910" s="3">
        <v>9.2104731098089001E-3</v>
      </c>
      <c r="K1910" s="4">
        <v>8452334.5399999991</v>
      </c>
      <c r="L1910" s="5">
        <v>350001</v>
      </c>
      <c r="M1910" s="6">
        <v>24.149458259999999</v>
      </c>
      <c r="N1910" s="7" t="str">
        <f>IF(ISNUMBER(_xll.BDP($C1910, "DELTA_MID")),_xll.BDP($C1910, "DELTA_MID")," ")</f>
        <v xml:space="preserve"> </v>
      </c>
      <c r="O1910" s="7" t="str">
        <f>IF(ISNUMBER(N1910),_xll.BDP($C1910, "OPT_UNDL_TICKER")," ")</f>
        <v xml:space="preserve"> </v>
      </c>
      <c r="P1910" s="8" t="str">
        <f>IF(ISNUMBER(N1910),_xll.BDP($C1910, "OPT_UNDL_PX")," ")</f>
        <v xml:space="preserve"> </v>
      </c>
      <c r="Q1910" s="7" t="str">
        <f t="shared" si="30"/>
        <v xml:space="preserve"> </v>
      </c>
      <c r="R1910" s="8" t="str">
        <f>IF(ISNUMBER(_xll.BDP($T1910&amp;" Index","DUR_ADJ_OAS_MID")),_xll.BDP($T1910&amp;" Index","DUR_ADJ_OAS_MID"),IF(ISNUMBER(_xll.BDP($T1910&amp;" Govt","DUR_ADJ_OAS_MID")),_xll.BDP($T1910&amp;" Govt","DUR_ADJ_OAS_MID")," "))</f>
        <v xml:space="preserve"> </v>
      </c>
      <c r="S1910" s="7" t="str">
        <f ca="1">IF(AND(A1909="SVOL",C1909="Cash"),                                     SUM(INDIRECT(ADDRESS(ROW()-(COUNTIF(A:A,"SVOL")),COLUMN())):INDIRECT(ADDRESS(ROW()-1,COLUMN()))),                                    IF(AND(A1910="TYA",C1910="Cash"), SUM(INDIRECT(ADDRESS(ROW()-(COUNTIF(A:A,"TYA")-1),COLUMN())):INDIRECT(ADDRESS(ROW()-1,COLUMN()))),                                    IF(AND(A1910="SVOL",ISNUMBER(FIND(" Govt",C1910))),"", IF(AND(A1910="SVOL",ISNUMBER(FIND(" Index",C1910))),J1910,                                    IF(ISNUMBER(N1910),Q1910*N1910,IF(ISNUMBER(R1910),J1910*R1910," "))))))</f>
        <v xml:space="preserve"> </v>
      </c>
      <c r="T1910" t="s">
        <v>1429</v>
      </c>
      <c r="U1910" t="s">
        <v>45</v>
      </c>
      <c r="AG1910" s="17">
        <v>-1.2290000000000001E-3</v>
      </c>
    </row>
    <row r="1911" spans="1:33" x14ac:dyDescent="0.35">
      <c r="A1911" t="s">
        <v>4310</v>
      </c>
      <c r="B1911" t="s">
        <v>1433</v>
      </c>
      <c r="C1911" t="s">
        <v>1434</v>
      </c>
      <c r="F1911" t="s">
        <v>1433</v>
      </c>
      <c r="G1911" s="1">
        <v>4</v>
      </c>
      <c r="H1911" s="1">
        <v>75.45</v>
      </c>
      <c r="I1911" s="2">
        <v>301800</v>
      </c>
      <c r="J1911" s="3">
        <v>3.5706111554789102E-2</v>
      </c>
      <c r="K1911" s="4">
        <v>8452334.5399999991</v>
      </c>
      <c r="L1911" s="5">
        <v>350001</v>
      </c>
      <c r="M1911" s="6">
        <v>24.149458259999999</v>
      </c>
      <c r="N1911" s="7" t="str">
        <f>IF(ISNUMBER(_xll.BDP($C1911, "DELTA_MID")),_xll.BDP($C1911, "DELTA_MID")," ")</f>
        <v xml:space="preserve"> </v>
      </c>
      <c r="O1911" s="7" t="str">
        <f>IF(ISNUMBER(N1911),_xll.BDP($C1911, "OPT_UNDL_TICKER")," ")</f>
        <v xml:space="preserve"> </v>
      </c>
      <c r="P1911" s="8" t="str">
        <f>IF(ISNUMBER(N1911),_xll.BDP($C1911, "OPT_UNDL_PX")," ")</f>
        <v xml:space="preserve"> </v>
      </c>
      <c r="Q1911" s="7" t="str">
        <f t="shared" si="30"/>
        <v xml:space="preserve"> </v>
      </c>
      <c r="R1911" s="8" t="str">
        <f>IF(ISNUMBER(_xll.BDP($T1911&amp;" Index","DUR_ADJ_OAS_MID")),_xll.BDP($T1911&amp;" Index","DUR_ADJ_OAS_MID"),IF(ISNUMBER(_xll.BDP($T1911&amp;" Govt","DUR_ADJ_OAS_MID")),_xll.BDP($T1911&amp;" Govt","DUR_ADJ_OAS_MID")," "))</f>
        <v xml:space="preserve"> </v>
      </c>
      <c r="S1911" s="7" t="str">
        <f ca="1">IF(AND(A1910="SVOL",C1910="Cash"),                                     SUM(INDIRECT(ADDRESS(ROW()-(COUNTIF(A:A,"SVOL")),COLUMN())):INDIRECT(ADDRESS(ROW()-1,COLUMN()))),                                    IF(AND(A1911="TYA",C1911="Cash"), SUM(INDIRECT(ADDRESS(ROW()-(COUNTIF(A:A,"TYA")-1),COLUMN())):INDIRECT(ADDRESS(ROW()-1,COLUMN()))),                                    IF(AND(A1911="SVOL",ISNUMBER(FIND(" Govt",C1911))),"", IF(AND(A1911="SVOL",ISNUMBER(FIND(" Index",C1911))),J1911,                                    IF(ISNUMBER(N1911),Q1911*N1911,IF(ISNUMBER(R1911),J1911*R1911," "))))))</f>
        <v xml:space="preserve"> </v>
      </c>
      <c r="T1911" t="s">
        <v>1435</v>
      </c>
      <c r="U1911" t="s">
        <v>45</v>
      </c>
      <c r="AG1911" s="17">
        <v>-1.2290000000000001E-3</v>
      </c>
    </row>
    <row r="1912" spans="1:33" x14ac:dyDescent="0.35">
      <c r="A1912" t="s">
        <v>4310</v>
      </c>
      <c r="B1912" t="s">
        <v>1462</v>
      </c>
      <c r="C1912" t="s">
        <v>1463</v>
      </c>
      <c r="F1912" t="s">
        <v>1462</v>
      </c>
      <c r="G1912" s="1">
        <v>5</v>
      </c>
      <c r="H1912" s="1">
        <v>2311</v>
      </c>
      <c r="I1912" s="2">
        <v>1155500</v>
      </c>
      <c r="J1912" s="3">
        <v>0.13670779291437651</v>
      </c>
      <c r="K1912" s="4">
        <v>8452334.5399999991</v>
      </c>
      <c r="L1912" s="5">
        <v>350001</v>
      </c>
      <c r="M1912" s="6">
        <v>24.149458259999999</v>
      </c>
      <c r="N1912" s="7" t="str">
        <f>IF(ISNUMBER(_xll.BDP($C1912, "DELTA_MID")),_xll.BDP($C1912, "DELTA_MID")," ")</f>
        <v xml:space="preserve"> </v>
      </c>
      <c r="O1912" s="7" t="str">
        <f>IF(ISNUMBER(N1912),_xll.BDP($C1912, "OPT_UNDL_TICKER")," ")</f>
        <v xml:space="preserve"> </v>
      </c>
      <c r="P1912" s="8" t="str">
        <f>IF(ISNUMBER(N1912),_xll.BDP($C1912, "OPT_UNDL_PX")," ")</f>
        <v xml:space="preserve"> </v>
      </c>
      <c r="Q1912" s="7" t="str">
        <f t="shared" si="30"/>
        <v xml:space="preserve"> </v>
      </c>
      <c r="R1912" s="8" t="str">
        <f>IF(ISNUMBER(_xll.BDP($T1912&amp;" Index","DUR_ADJ_OAS_MID")),_xll.BDP($T1912&amp;" Index","DUR_ADJ_OAS_MID"),IF(ISNUMBER(_xll.BDP($T1912&amp;" Govt","DUR_ADJ_OAS_MID")),_xll.BDP($T1912&amp;" Govt","DUR_ADJ_OAS_MID")," "))</f>
        <v xml:space="preserve"> </v>
      </c>
      <c r="S1912" s="7" t="str">
        <f ca="1">IF(AND(A1911="SVOL",C1911="Cash"),                                     SUM(INDIRECT(ADDRESS(ROW()-(COUNTIF(A:A,"SVOL")),COLUMN())):INDIRECT(ADDRESS(ROW()-1,COLUMN()))),                                    IF(AND(A1912="TYA",C1912="Cash"), SUM(INDIRECT(ADDRESS(ROW()-(COUNTIF(A:A,"TYA")-1),COLUMN())):INDIRECT(ADDRESS(ROW()-1,COLUMN()))),                                    IF(AND(A1912="SVOL",ISNUMBER(FIND(" Govt",C1912))),"", IF(AND(A1912="SVOL",ISNUMBER(FIND(" Index",C1912))),J1912,                                    IF(ISNUMBER(N1912),Q1912*N1912,IF(ISNUMBER(R1912),J1912*R1912," "))))))</f>
        <v xml:space="preserve"> </v>
      </c>
      <c r="T1912" t="s">
        <v>1464</v>
      </c>
      <c r="U1912" t="s">
        <v>45</v>
      </c>
      <c r="AG1912" s="17">
        <v>-1.2290000000000001E-3</v>
      </c>
    </row>
    <row r="1913" spans="1:33" x14ac:dyDescent="0.35">
      <c r="A1913" t="s">
        <v>4310</v>
      </c>
      <c r="B1913" t="s">
        <v>1472</v>
      </c>
      <c r="C1913" t="s">
        <v>1473</v>
      </c>
      <c r="F1913" t="s">
        <v>1472</v>
      </c>
      <c r="G1913" s="1">
        <v>11</v>
      </c>
      <c r="H1913" s="1">
        <v>454.6</v>
      </c>
      <c r="I1913" s="2">
        <v>1250150</v>
      </c>
      <c r="J1913" s="3">
        <v>0.14790588257196699</v>
      </c>
      <c r="K1913" s="4">
        <v>8452334.5399999991</v>
      </c>
      <c r="L1913" s="5">
        <v>350001</v>
      </c>
      <c r="M1913" s="6">
        <v>24.149458259999999</v>
      </c>
      <c r="N1913" s="7" t="str">
        <f>IF(ISNUMBER(_xll.BDP($C1913, "DELTA_MID")),_xll.BDP($C1913, "DELTA_MID")," ")</f>
        <v xml:space="preserve"> </v>
      </c>
      <c r="O1913" s="7" t="str">
        <f>IF(ISNUMBER(N1913),_xll.BDP($C1913, "OPT_UNDL_TICKER")," ")</f>
        <v xml:space="preserve"> </v>
      </c>
      <c r="P1913" s="8" t="str">
        <f>IF(ISNUMBER(N1913),_xll.BDP($C1913, "OPT_UNDL_PX")," ")</f>
        <v xml:space="preserve"> </v>
      </c>
      <c r="Q1913" s="7" t="str">
        <f t="shared" si="30"/>
        <v xml:space="preserve"> </v>
      </c>
      <c r="R1913" s="8" t="str">
        <f>IF(ISNUMBER(_xll.BDP($T1913&amp;" Index","DUR_ADJ_OAS_MID")),_xll.BDP($T1913&amp;" Index","DUR_ADJ_OAS_MID"),IF(ISNUMBER(_xll.BDP($T1913&amp;" Govt","DUR_ADJ_OAS_MID")),_xll.BDP($T1913&amp;" Govt","DUR_ADJ_OAS_MID")," "))</f>
        <v xml:space="preserve"> </v>
      </c>
      <c r="S1913" s="7" t="str">
        <f ca="1">IF(AND(A1912="SVOL",C1912="Cash"),                                     SUM(INDIRECT(ADDRESS(ROW()-(COUNTIF(A:A,"SVOL")),COLUMN())):INDIRECT(ADDRESS(ROW()-1,COLUMN()))),                                    IF(AND(A1913="TYA",C1913="Cash"), SUM(INDIRECT(ADDRESS(ROW()-(COUNTIF(A:A,"TYA")-1),COLUMN())):INDIRECT(ADDRESS(ROW()-1,COLUMN()))),                                    IF(AND(A1913="SVOL",ISNUMBER(FIND(" Govt",C1913))),"", IF(AND(A1913="SVOL",ISNUMBER(FIND(" Index",C1913))),J1913,                                    IF(ISNUMBER(N1913),Q1913*N1913,IF(ISNUMBER(R1913),J1913*R1913," "))))))</f>
        <v xml:space="preserve"> </v>
      </c>
      <c r="T1913" t="s">
        <v>1474</v>
      </c>
      <c r="U1913" t="s">
        <v>45</v>
      </c>
      <c r="AG1913" s="17">
        <v>-1.2290000000000001E-3</v>
      </c>
    </row>
    <row r="1914" spans="1:33" x14ac:dyDescent="0.35">
      <c r="A1914" t="s">
        <v>4310</v>
      </c>
      <c r="B1914" t="s">
        <v>1475</v>
      </c>
      <c r="C1914" t="s">
        <v>1476</v>
      </c>
      <c r="F1914" t="s">
        <v>1475</v>
      </c>
      <c r="G1914" s="1">
        <v>2</v>
      </c>
      <c r="H1914" s="1">
        <v>456</v>
      </c>
      <c r="I1914" s="2">
        <v>228000</v>
      </c>
      <c r="J1914" s="3">
        <v>2.6974796005606101E-2</v>
      </c>
      <c r="K1914" s="4">
        <v>8452334.5399999991</v>
      </c>
      <c r="L1914" s="5">
        <v>350001</v>
      </c>
      <c r="M1914" s="6">
        <v>24.149458259999999</v>
      </c>
      <c r="N1914" s="7" t="str">
        <f>IF(ISNUMBER(_xll.BDP($C1914, "DELTA_MID")),_xll.BDP($C1914, "DELTA_MID")," ")</f>
        <v xml:space="preserve"> </v>
      </c>
      <c r="O1914" s="7" t="str">
        <f>IF(ISNUMBER(N1914),_xll.BDP($C1914, "OPT_UNDL_TICKER")," ")</f>
        <v xml:space="preserve"> </v>
      </c>
      <c r="P1914" s="8" t="str">
        <f>IF(ISNUMBER(N1914),_xll.BDP($C1914, "OPT_UNDL_PX")," ")</f>
        <v xml:space="preserve"> </v>
      </c>
      <c r="Q1914" s="7" t="str">
        <f t="shared" si="30"/>
        <v xml:space="preserve"> </v>
      </c>
      <c r="R1914" s="8" t="str">
        <f>IF(ISNUMBER(_xll.BDP($T1914&amp;" Index","DUR_ADJ_OAS_MID")),_xll.BDP($T1914&amp;" Index","DUR_ADJ_OAS_MID"),IF(ISNUMBER(_xll.BDP($T1914&amp;" Govt","DUR_ADJ_OAS_MID")),_xll.BDP($T1914&amp;" Govt","DUR_ADJ_OAS_MID")," "))</f>
        <v xml:space="preserve"> </v>
      </c>
      <c r="S1914" s="7" t="str">
        <f ca="1">IF(AND(A1913="SVOL",C1913="Cash"),                                     SUM(INDIRECT(ADDRESS(ROW()-(COUNTIF(A:A,"SVOL")),COLUMN())):INDIRECT(ADDRESS(ROW()-1,COLUMN()))),                                    IF(AND(A1914="TYA",C1914="Cash"), SUM(INDIRECT(ADDRESS(ROW()-(COUNTIF(A:A,"TYA")-1),COLUMN())):INDIRECT(ADDRESS(ROW()-1,COLUMN()))),                                    IF(AND(A1914="SVOL",ISNUMBER(FIND(" Govt",C1914))),"", IF(AND(A1914="SVOL",ISNUMBER(FIND(" Index",C1914))),J1914,                                    IF(ISNUMBER(N1914),Q1914*N1914,IF(ISNUMBER(R1914),J1914*R1914," "))))))</f>
        <v xml:space="preserve"> </v>
      </c>
      <c r="T1914" t="s">
        <v>1477</v>
      </c>
      <c r="U1914" t="s">
        <v>45</v>
      </c>
      <c r="AG1914" s="17">
        <v>-1.2290000000000001E-3</v>
      </c>
    </row>
    <row r="1915" spans="1:33" x14ac:dyDescent="0.35">
      <c r="A1915" t="s">
        <v>4310</v>
      </c>
      <c r="B1915" t="s">
        <v>4311</v>
      </c>
      <c r="C1915" t="s">
        <v>4312</v>
      </c>
      <c r="F1915" t="s">
        <v>4311</v>
      </c>
      <c r="G1915" s="1">
        <v>1</v>
      </c>
      <c r="H1915" s="1">
        <v>246.51</v>
      </c>
      <c r="I1915" s="2">
        <v>103534.2</v>
      </c>
      <c r="J1915" s="3">
        <v>1.22491838798404E-2</v>
      </c>
      <c r="K1915" s="4">
        <v>8452334.5399999991</v>
      </c>
      <c r="L1915" s="5">
        <v>350001</v>
      </c>
      <c r="M1915" s="6">
        <v>24.149458259999999</v>
      </c>
      <c r="N1915" s="7" t="str">
        <f>IF(ISNUMBER(_xll.BDP($C1915, "DELTA_MID")),_xll.BDP($C1915, "DELTA_MID")," ")</f>
        <v xml:space="preserve"> </v>
      </c>
      <c r="O1915" s="7" t="str">
        <f>IF(ISNUMBER(N1915),_xll.BDP($C1915, "OPT_UNDL_TICKER")," ")</f>
        <v xml:space="preserve"> </v>
      </c>
      <c r="P1915" s="8" t="str">
        <f>IF(ISNUMBER(N1915),_xll.BDP($C1915, "OPT_UNDL_PX")," ")</f>
        <v xml:space="preserve"> </v>
      </c>
      <c r="Q1915" s="7" t="str">
        <f t="shared" si="30"/>
        <v xml:space="preserve"> </v>
      </c>
      <c r="R1915" s="8" t="str">
        <f>IF(ISNUMBER(_xll.BDP($T1915&amp;" Index","DUR_ADJ_OAS_MID")),_xll.BDP($T1915&amp;" Index","DUR_ADJ_OAS_MID"),IF(ISNUMBER(_xll.BDP($T1915&amp;" Govt","DUR_ADJ_OAS_MID")),_xll.BDP($T1915&amp;" Govt","DUR_ADJ_OAS_MID")," "))</f>
        <v xml:space="preserve"> </v>
      </c>
      <c r="S1915" s="7" t="str">
        <f ca="1">IF(AND(A1914="SVOL",C1914="Cash"),                                     SUM(INDIRECT(ADDRESS(ROW()-(COUNTIF(A:A,"SVOL")),COLUMN())):INDIRECT(ADDRESS(ROW()-1,COLUMN()))),                                    IF(AND(A1915="TYA",C1915="Cash"), SUM(INDIRECT(ADDRESS(ROW()-(COUNTIF(A:A,"TYA")-1),COLUMN())):INDIRECT(ADDRESS(ROW()-1,COLUMN()))),                                    IF(AND(A1915="SVOL",ISNUMBER(FIND(" Govt",C1915))),"", IF(AND(A1915="SVOL",ISNUMBER(FIND(" Index",C1915))),J1915,                                    IF(ISNUMBER(N1915),Q1915*N1915,IF(ISNUMBER(R1915),J1915*R1915," "))))))</f>
        <v xml:space="preserve"> </v>
      </c>
      <c r="T1915" t="s">
        <v>4313</v>
      </c>
      <c r="U1915" t="s">
        <v>45</v>
      </c>
      <c r="AG1915" s="17">
        <v>-1.2290000000000001E-3</v>
      </c>
    </row>
    <row r="1916" spans="1:33" x14ac:dyDescent="0.35">
      <c r="A1916" t="s">
        <v>4310</v>
      </c>
      <c r="B1916" t="s">
        <v>1491</v>
      </c>
      <c r="C1916" t="s">
        <v>1492</v>
      </c>
      <c r="F1916" t="s">
        <v>1491</v>
      </c>
      <c r="G1916" s="1">
        <v>9</v>
      </c>
      <c r="H1916" s="1">
        <v>3.7490000000000001</v>
      </c>
      <c r="I1916" s="2">
        <v>337410</v>
      </c>
      <c r="J1916" s="3">
        <v>3.9919148773033097E-2</v>
      </c>
      <c r="K1916" s="4">
        <v>8452334.5399999991</v>
      </c>
      <c r="L1916" s="5">
        <v>350001</v>
      </c>
      <c r="M1916" s="6">
        <v>24.149458259999999</v>
      </c>
      <c r="N1916" s="7" t="str">
        <f>IF(ISNUMBER(_xll.BDP($C1916, "DELTA_MID")),_xll.BDP($C1916, "DELTA_MID")," ")</f>
        <v xml:space="preserve"> </v>
      </c>
      <c r="O1916" s="7" t="str">
        <f>IF(ISNUMBER(N1916),_xll.BDP($C1916, "OPT_UNDL_TICKER")," ")</f>
        <v xml:space="preserve"> </v>
      </c>
      <c r="P1916" s="8" t="str">
        <f>IF(ISNUMBER(N1916),_xll.BDP($C1916, "OPT_UNDL_PX")," ")</f>
        <v xml:space="preserve"> </v>
      </c>
      <c r="Q1916" s="7" t="str">
        <f t="shared" si="30"/>
        <v xml:space="preserve"> </v>
      </c>
      <c r="R1916" s="8" t="str">
        <f>IF(ISNUMBER(_xll.BDP($T1916&amp;" Index","DUR_ADJ_OAS_MID")),_xll.BDP($T1916&amp;" Index","DUR_ADJ_OAS_MID"),IF(ISNUMBER(_xll.BDP($T1916&amp;" Govt","DUR_ADJ_OAS_MID")),_xll.BDP($T1916&amp;" Govt","DUR_ADJ_OAS_MID")," "))</f>
        <v xml:space="preserve"> </v>
      </c>
      <c r="S1916" s="7" t="str">
        <f ca="1">IF(AND(A1915="SVOL",C1915="Cash"),                                     SUM(INDIRECT(ADDRESS(ROW()-(COUNTIF(A:A,"SVOL")),COLUMN())):INDIRECT(ADDRESS(ROW()-1,COLUMN()))),                                    IF(AND(A1916="TYA",C1916="Cash"), SUM(INDIRECT(ADDRESS(ROW()-(COUNTIF(A:A,"TYA")-1),COLUMN())):INDIRECT(ADDRESS(ROW()-1,COLUMN()))),                                    IF(AND(A1916="SVOL",ISNUMBER(FIND(" Govt",C1916))),"", IF(AND(A1916="SVOL",ISNUMBER(FIND(" Index",C1916))),J1916,                                    IF(ISNUMBER(N1916),Q1916*N1916,IF(ISNUMBER(R1916),J1916*R1916," "))))))</f>
        <v xml:space="preserve"> </v>
      </c>
      <c r="T1916" t="s">
        <v>1493</v>
      </c>
      <c r="U1916" t="s">
        <v>45</v>
      </c>
      <c r="AG1916" s="17">
        <v>-1.2290000000000001E-3</v>
      </c>
    </row>
    <row r="1917" spans="1:33" x14ac:dyDescent="0.35">
      <c r="A1917" t="s">
        <v>4310</v>
      </c>
      <c r="B1917" t="s">
        <v>1494</v>
      </c>
      <c r="C1917" t="s">
        <v>1495</v>
      </c>
      <c r="F1917" t="s">
        <v>1494</v>
      </c>
      <c r="G1917" s="1">
        <v>4</v>
      </c>
      <c r="H1917" s="1">
        <v>3.5870000000000002</v>
      </c>
      <c r="I1917" s="2">
        <v>143480</v>
      </c>
      <c r="J1917" s="3">
        <v>1.6975191802124399E-2</v>
      </c>
      <c r="K1917" s="4">
        <v>8452334.5399999991</v>
      </c>
      <c r="L1917" s="5">
        <v>350001</v>
      </c>
      <c r="M1917" s="6">
        <v>24.149458259999999</v>
      </c>
      <c r="N1917" s="7" t="str">
        <f>IF(ISNUMBER(_xll.BDP($C1917, "DELTA_MID")),_xll.BDP($C1917, "DELTA_MID")," ")</f>
        <v xml:space="preserve"> </v>
      </c>
      <c r="O1917" s="7" t="str">
        <f>IF(ISNUMBER(N1917),_xll.BDP($C1917, "OPT_UNDL_TICKER")," ")</f>
        <v xml:space="preserve"> </v>
      </c>
      <c r="P1917" s="8" t="str">
        <f>IF(ISNUMBER(N1917),_xll.BDP($C1917, "OPT_UNDL_PX")," ")</f>
        <v xml:space="preserve"> </v>
      </c>
      <c r="Q1917" s="7" t="str">
        <f t="shared" si="30"/>
        <v xml:space="preserve"> </v>
      </c>
      <c r="R1917" s="8" t="str">
        <f>IF(ISNUMBER(_xll.BDP($T1917&amp;" Index","DUR_ADJ_OAS_MID")),_xll.BDP($T1917&amp;" Index","DUR_ADJ_OAS_MID"),IF(ISNUMBER(_xll.BDP($T1917&amp;" Govt","DUR_ADJ_OAS_MID")),_xll.BDP($T1917&amp;" Govt","DUR_ADJ_OAS_MID")," "))</f>
        <v xml:space="preserve"> </v>
      </c>
      <c r="S1917" s="7" t="str">
        <f ca="1">IF(AND(A1916="SVOL",C1916="Cash"),                                     SUM(INDIRECT(ADDRESS(ROW()-(COUNTIF(A:A,"SVOL")),COLUMN())):INDIRECT(ADDRESS(ROW()-1,COLUMN()))),                                    IF(AND(A1917="TYA",C1917="Cash"), SUM(INDIRECT(ADDRESS(ROW()-(COUNTIF(A:A,"TYA")-1),COLUMN())):INDIRECT(ADDRESS(ROW()-1,COLUMN()))),                                    IF(AND(A1917="SVOL",ISNUMBER(FIND(" Govt",C1917))),"", IF(AND(A1917="SVOL",ISNUMBER(FIND(" Index",C1917))),J1917,                                    IF(ISNUMBER(N1917),Q1917*N1917,IF(ISNUMBER(R1917),J1917*R1917," "))))))</f>
        <v xml:space="preserve"> </v>
      </c>
      <c r="T1917" t="s">
        <v>1496</v>
      </c>
      <c r="U1917" t="s">
        <v>45</v>
      </c>
      <c r="AG1917" s="17">
        <v>-1.2290000000000001E-3</v>
      </c>
    </row>
    <row r="1918" spans="1:33" x14ac:dyDescent="0.35">
      <c r="A1918" t="s">
        <v>4310</v>
      </c>
      <c r="B1918" t="s">
        <v>4314</v>
      </c>
      <c r="C1918" t="s">
        <v>4315</v>
      </c>
      <c r="F1918" t="s">
        <v>4314</v>
      </c>
      <c r="G1918" s="1">
        <v>3</v>
      </c>
      <c r="H1918" s="1">
        <v>2.266</v>
      </c>
      <c r="I1918" s="2">
        <v>67980</v>
      </c>
      <c r="J1918" s="3">
        <v>8.0427483879872003E-3</v>
      </c>
      <c r="K1918" s="4">
        <v>8452334.5399999991</v>
      </c>
      <c r="L1918" s="5">
        <v>350001</v>
      </c>
      <c r="M1918" s="6">
        <v>24.149458259999999</v>
      </c>
      <c r="N1918" s="7" t="str">
        <f>IF(ISNUMBER(_xll.BDP($C1918, "DELTA_MID")),_xll.BDP($C1918, "DELTA_MID")," ")</f>
        <v xml:space="preserve"> </v>
      </c>
      <c r="O1918" s="7" t="str">
        <f>IF(ISNUMBER(N1918),_xll.BDP($C1918, "OPT_UNDL_TICKER")," ")</f>
        <v xml:space="preserve"> </v>
      </c>
      <c r="P1918" s="8" t="str">
        <f>IF(ISNUMBER(N1918),_xll.BDP($C1918, "OPT_UNDL_PX")," ")</f>
        <v xml:space="preserve"> </v>
      </c>
      <c r="Q1918" s="7" t="str">
        <f t="shared" si="30"/>
        <v xml:space="preserve"> </v>
      </c>
      <c r="R1918" s="8" t="str">
        <f>IF(ISNUMBER(_xll.BDP($T1918&amp;" Index","DUR_ADJ_OAS_MID")),_xll.BDP($T1918&amp;" Index","DUR_ADJ_OAS_MID"),IF(ISNUMBER(_xll.BDP($T1918&amp;" Govt","DUR_ADJ_OAS_MID")),_xll.BDP($T1918&amp;" Govt","DUR_ADJ_OAS_MID")," "))</f>
        <v xml:space="preserve"> </v>
      </c>
      <c r="S1918" s="7" t="str">
        <f ca="1">IF(AND(A1917="SVOL",C1917="Cash"),                                     SUM(INDIRECT(ADDRESS(ROW()-(COUNTIF(A:A,"SVOL")),COLUMN())):INDIRECT(ADDRESS(ROW()-1,COLUMN()))),                                    IF(AND(A1918="TYA",C1918="Cash"), SUM(INDIRECT(ADDRESS(ROW()-(COUNTIF(A:A,"TYA")-1),COLUMN())):INDIRECT(ADDRESS(ROW()-1,COLUMN()))),                                    IF(AND(A1918="SVOL",ISNUMBER(FIND(" Govt",C1918))),"", IF(AND(A1918="SVOL",ISNUMBER(FIND(" Index",C1918))),J1918,                                    IF(ISNUMBER(N1918),Q1918*N1918,IF(ISNUMBER(R1918),J1918*R1918," "))))))</f>
        <v xml:space="preserve"> </v>
      </c>
      <c r="T1918" t="s">
        <v>4316</v>
      </c>
      <c r="U1918" t="s">
        <v>45</v>
      </c>
      <c r="AG1918" s="17">
        <v>-1.2290000000000001E-3</v>
      </c>
    </row>
    <row r="1919" spans="1:33" x14ac:dyDescent="0.35">
      <c r="A1919" t="s">
        <v>4310</v>
      </c>
      <c r="B1919" t="s">
        <v>1497</v>
      </c>
      <c r="C1919" t="s">
        <v>1498</v>
      </c>
      <c r="F1919" t="s">
        <v>1497</v>
      </c>
      <c r="G1919" s="1">
        <v>6</v>
      </c>
      <c r="H1919" s="1">
        <v>2.391</v>
      </c>
      <c r="I1919" s="2">
        <v>143460</v>
      </c>
      <c r="J1919" s="3">
        <v>1.69728255919484E-2</v>
      </c>
      <c r="K1919" s="4">
        <v>8452334.5399999991</v>
      </c>
      <c r="L1919" s="5">
        <v>350001</v>
      </c>
      <c r="M1919" s="6">
        <v>24.149458259999999</v>
      </c>
      <c r="N1919" s="7" t="str">
        <f>IF(ISNUMBER(_xll.BDP($C1919, "DELTA_MID")),_xll.BDP($C1919, "DELTA_MID")," ")</f>
        <v xml:space="preserve"> </v>
      </c>
      <c r="O1919" s="7" t="str">
        <f>IF(ISNUMBER(N1919),_xll.BDP($C1919, "OPT_UNDL_TICKER")," ")</f>
        <v xml:space="preserve"> </v>
      </c>
      <c r="P1919" s="8" t="str">
        <f>IF(ISNUMBER(N1919),_xll.BDP($C1919, "OPT_UNDL_PX")," ")</f>
        <v xml:space="preserve"> </v>
      </c>
      <c r="Q1919" s="7" t="str">
        <f t="shared" si="30"/>
        <v xml:space="preserve"> </v>
      </c>
      <c r="R1919" s="8" t="str">
        <f>IF(ISNUMBER(_xll.BDP($T1919&amp;" Index","DUR_ADJ_OAS_MID")),_xll.BDP($T1919&amp;" Index","DUR_ADJ_OAS_MID"),IF(ISNUMBER(_xll.BDP($T1919&amp;" Govt","DUR_ADJ_OAS_MID")),_xll.BDP($T1919&amp;" Govt","DUR_ADJ_OAS_MID")," "))</f>
        <v xml:space="preserve"> </v>
      </c>
      <c r="S1919" s="7" t="str">
        <f ca="1">IF(AND(A1918="SVOL",C1918="Cash"),                                     SUM(INDIRECT(ADDRESS(ROW()-(COUNTIF(A:A,"SVOL")),COLUMN())):INDIRECT(ADDRESS(ROW()-1,COLUMN()))),                                    IF(AND(A1919="TYA",C1919="Cash"), SUM(INDIRECT(ADDRESS(ROW()-(COUNTIF(A:A,"TYA")-1),COLUMN())):INDIRECT(ADDRESS(ROW()-1,COLUMN()))),                                    IF(AND(A1919="SVOL",ISNUMBER(FIND(" Govt",C1919))),"", IF(AND(A1919="SVOL",ISNUMBER(FIND(" Index",C1919))),J1919,                                    IF(ISNUMBER(N1919),Q1919*N1919,IF(ISNUMBER(R1919),J1919*R1919," "))))))</f>
        <v xml:space="preserve"> </v>
      </c>
      <c r="T1919" t="s">
        <v>1499</v>
      </c>
      <c r="U1919" t="s">
        <v>45</v>
      </c>
      <c r="AG1919" s="17">
        <v>-1.2290000000000001E-3</v>
      </c>
    </row>
    <row r="1920" spans="1:33" x14ac:dyDescent="0.35">
      <c r="A1920" t="s">
        <v>4310</v>
      </c>
      <c r="B1920" t="s">
        <v>1500</v>
      </c>
      <c r="C1920" t="s">
        <v>1501</v>
      </c>
      <c r="F1920" t="s">
        <v>1500</v>
      </c>
      <c r="G1920" s="1">
        <v>12</v>
      </c>
      <c r="H1920" s="1">
        <v>2.4119999999999999</v>
      </c>
      <c r="I1920" s="2">
        <v>289440</v>
      </c>
      <c r="J1920" s="3">
        <v>3.4243793666064101E-2</v>
      </c>
      <c r="K1920" s="4">
        <v>8452334.5399999991</v>
      </c>
      <c r="L1920" s="5">
        <v>350001</v>
      </c>
      <c r="M1920" s="6">
        <v>24.149458259999999</v>
      </c>
      <c r="N1920" s="7" t="str">
        <f>IF(ISNUMBER(_xll.BDP($C1920, "DELTA_MID")),_xll.BDP($C1920, "DELTA_MID")," ")</f>
        <v xml:space="preserve"> </v>
      </c>
      <c r="O1920" s="7" t="str">
        <f>IF(ISNUMBER(N1920),_xll.BDP($C1920, "OPT_UNDL_TICKER")," ")</f>
        <v xml:space="preserve"> </v>
      </c>
      <c r="P1920" s="8" t="str">
        <f>IF(ISNUMBER(N1920),_xll.BDP($C1920, "OPT_UNDL_PX")," ")</f>
        <v xml:space="preserve"> </v>
      </c>
      <c r="Q1920" s="7" t="str">
        <f t="shared" si="30"/>
        <v xml:space="preserve"> </v>
      </c>
      <c r="R1920" s="8" t="str">
        <f>IF(ISNUMBER(_xll.BDP($T1920&amp;" Index","DUR_ADJ_OAS_MID")),_xll.BDP($T1920&amp;" Index","DUR_ADJ_OAS_MID"),IF(ISNUMBER(_xll.BDP($T1920&amp;" Govt","DUR_ADJ_OAS_MID")),_xll.BDP($T1920&amp;" Govt","DUR_ADJ_OAS_MID")," "))</f>
        <v xml:space="preserve"> </v>
      </c>
      <c r="S1920" s="7" t="str">
        <f ca="1">IF(AND(A1919="SVOL",C1919="Cash"),                                     SUM(INDIRECT(ADDRESS(ROW()-(COUNTIF(A:A,"SVOL")),COLUMN())):INDIRECT(ADDRESS(ROW()-1,COLUMN()))),                                    IF(AND(A1920="TYA",C1920="Cash"), SUM(INDIRECT(ADDRESS(ROW()-(COUNTIF(A:A,"TYA")-1),COLUMN())):INDIRECT(ADDRESS(ROW()-1,COLUMN()))),                                    IF(AND(A1920="SVOL",ISNUMBER(FIND(" Govt",C1920))),"", IF(AND(A1920="SVOL",ISNUMBER(FIND(" Index",C1920))),J1920,                                    IF(ISNUMBER(N1920),Q1920*N1920,IF(ISNUMBER(R1920),J1920*R1920," "))))))</f>
        <v xml:space="preserve"> </v>
      </c>
      <c r="T1920" t="s">
        <v>1502</v>
      </c>
      <c r="U1920" t="s">
        <v>45</v>
      </c>
      <c r="AG1920" s="17">
        <v>-1.2290000000000001E-3</v>
      </c>
    </row>
    <row r="1921" spans="1:33" x14ac:dyDescent="0.35">
      <c r="A1921" t="s">
        <v>4310</v>
      </c>
      <c r="B1921" t="s">
        <v>1503</v>
      </c>
      <c r="C1921" t="s">
        <v>1504</v>
      </c>
      <c r="F1921" t="s">
        <v>1503</v>
      </c>
      <c r="G1921" s="1">
        <v>14</v>
      </c>
      <c r="H1921" s="1">
        <v>2.5230000000000001</v>
      </c>
      <c r="I1921" s="2">
        <v>353220</v>
      </c>
      <c r="J1921" s="3">
        <v>4.1789637917106E-2</v>
      </c>
      <c r="K1921" s="4">
        <v>8452334.5399999991</v>
      </c>
      <c r="L1921" s="5">
        <v>350001</v>
      </c>
      <c r="M1921" s="6">
        <v>24.149458259999999</v>
      </c>
      <c r="N1921" s="7" t="str">
        <f>IF(ISNUMBER(_xll.BDP($C1921, "DELTA_MID")),_xll.BDP($C1921, "DELTA_MID")," ")</f>
        <v xml:space="preserve"> </v>
      </c>
      <c r="O1921" s="7" t="str">
        <f>IF(ISNUMBER(N1921),_xll.BDP($C1921, "OPT_UNDL_TICKER")," ")</f>
        <v xml:space="preserve"> </v>
      </c>
      <c r="P1921" s="8" t="str">
        <f>IF(ISNUMBER(N1921),_xll.BDP($C1921, "OPT_UNDL_PX")," ")</f>
        <v xml:space="preserve"> </v>
      </c>
      <c r="Q1921" s="7" t="str">
        <f t="shared" si="30"/>
        <v xml:space="preserve"> </v>
      </c>
      <c r="R1921" s="8" t="str">
        <f>IF(ISNUMBER(_xll.BDP($T1921&amp;" Index","DUR_ADJ_OAS_MID")),_xll.BDP($T1921&amp;" Index","DUR_ADJ_OAS_MID"),IF(ISNUMBER(_xll.BDP($T1921&amp;" Govt","DUR_ADJ_OAS_MID")),_xll.BDP($T1921&amp;" Govt","DUR_ADJ_OAS_MID")," "))</f>
        <v xml:space="preserve"> </v>
      </c>
      <c r="S1921" s="7" t="str">
        <f ca="1">IF(AND(A1920="SVOL",C1920="Cash"),                                     SUM(INDIRECT(ADDRESS(ROW()-(COUNTIF(A:A,"SVOL")),COLUMN())):INDIRECT(ADDRESS(ROW()-1,COLUMN()))),                                    IF(AND(A1921="TYA",C1921="Cash"), SUM(INDIRECT(ADDRESS(ROW()-(COUNTIF(A:A,"TYA")-1),COLUMN())):INDIRECT(ADDRESS(ROW()-1,COLUMN()))),                                    IF(AND(A1921="SVOL",ISNUMBER(FIND(" Govt",C1921))),"", IF(AND(A1921="SVOL",ISNUMBER(FIND(" Index",C1921))),J1921,                                    IF(ISNUMBER(N1921),Q1921*N1921,IF(ISNUMBER(R1921),J1921*R1921," "))))))</f>
        <v xml:space="preserve"> </v>
      </c>
      <c r="T1921" t="s">
        <v>1505</v>
      </c>
      <c r="U1921" t="s">
        <v>45</v>
      </c>
      <c r="AG1921" s="17">
        <v>-1.2290000000000001E-3</v>
      </c>
    </row>
    <row r="1922" spans="1:33" x14ac:dyDescent="0.35">
      <c r="A1922" t="s">
        <v>4310</v>
      </c>
      <c r="B1922" t="s">
        <v>1506</v>
      </c>
      <c r="C1922" t="s">
        <v>1507</v>
      </c>
      <c r="F1922" t="s">
        <v>1506</v>
      </c>
      <c r="G1922" s="1">
        <v>9</v>
      </c>
      <c r="H1922" s="1">
        <v>2.9409999999999998</v>
      </c>
      <c r="I1922" s="2">
        <v>264690</v>
      </c>
      <c r="J1922" s="3">
        <v>3.13156085733503E-2</v>
      </c>
      <c r="K1922" s="4">
        <v>8452334.5399999991</v>
      </c>
      <c r="L1922" s="5">
        <v>350001</v>
      </c>
      <c r="M1922" s="6">
        <v>24.149458259999999</v>
      </c>
      <c r="N1922" s="7" t="str">
        <f>IF(ISNUMBER(_xll.BDP($C1922, "DELTA_MID")),_xll.BDP($C1922, "DELTA_MID")," ")</f>
        <v xml:space="preserve"> </v>
      </c>
      <c r="O1922" s="7" t="str">
        <f>IF(ISNUMBER(N1922),_xll.BDP($C1922, "OPT_UNDL_TICKER")," ")</f>
        <v xml:space="preserve"> </v>
      </c>
      <c r="P1922" s="8" t="str">
        <f>IF(ISNUMBER(N1922),_xll.BDP($C1922, "OPT_UNDL_PX")," ")</f>
        <v xml:space="preserve"> </v>
      </c>
      <c r="Q1922" s="7" t="str">
        <f t="shared" si="30"/>
        <v xml:space="preserve"> </v>
      </c>
      <c r="R1922" s="8" t="str">
        <f>IF(ISNUMBER(_xll.BDP($T1922&amp;" Index","DUR_ADJ_OAS_MID")),_xll.BDP($T1922&amp;" Index","DUR_ADJ_OAS_MID"),IF(ISNUMBER(_xll.BDP($T1922&amp;" Govt","DUR_ADJ_OAS_MID")),_xll.BDP($T1922&amp;" Govt","DUR_ADJ_OAS_MID")," "))</f>
        <v xml:space="preserve"> </v>
      </c>
      <c r="S1922" s="7" t="str">
        <f ca="1">IF(AND(A1921="SVOL",C1921="Cash"),                                     SUM(INDIRECT(ADDRESS(ROW()-(COUNTIF(A:A,"SVOL")),COLUMN())):INDIRECT(ADDRESS(ROW()-1,COLUMN()))),                                    IF(AND(A1922="TYA",C1922="Cash"), SUM(INDIRECT(ADDRESS(ROW()-(COUNTIF(A:A,"TYA")-1),COLUMN())):INDIRECT(ADDRESS(ROW()-1,COLUMN()))),                                    IF(AND(A1922="SVOL",ISNUMBER(FIND(" Govt",C1922))),"", IF(AND(A1922="SVOL",ISNUMBER(FIND(" Index",C1922))),J1922,                                    IF(ISNUMBER(N1922),Q1922*N1922,IF(ISNUMBER(R1922),J1922*R1922," "))))))</f>
        <v xml:space="preserve"> </v>
      </c>
      <c r="T1922" t="s">
        <v>1508</v>
      </c>
      <c r="U1922" t="s">
        <v>45</v>
      </c>
      <c r="AG1922" s="17">
        <v>-1.2290000000000001E-3</v>
      </c>
    </row>
    <row r="1923" spans="1:33" x14ac:dyDescent="0.35">
      <c r="A1923" t="s">
        <v>4310</v>
      </c>
      <c r="B1923" t="s">
        <v>1509</v>
      </c>
      <c r="C1923" t="s">
        <v>1510</v>
      </c>
      <c r="F1923" t="s">
        <v>1509</v>
      </c>
      <c r="G1923" s="1">
        <v>9</v>
      </c>
      <c r="H1923" s="1">
        <v>3.4820000000000002</v>
      </c>
      <c r="I1923" s="2">
        <v>313380</v>
      </c>
      <c r="J1923" s="3">
        <v>3.7076147246652799E-2</v>
      </c>
      <c r="K1923" s="4">
        <v>8452334.5399999991</v>
      </c>
      <c r="L1923" s="5">
        <v>350001</v>
      </c>
      <c r="M1923" s="6">
        <v>24.149458259999999</v>
      </c>
      <c r="N1923" s="7" t="str">
        <f>IF(ISNUMBER(_xll.BDP($C1923, "DELTA_MID")),_xll.BDP($C1923, "DELTA_MID")," ")</f>
        <v xml:space="preserve"> </v>
      </c>
      <c r="O1923" s="7" t="str">
        <f>IF(ISNUMBER(N1923),_xll.BDP($C1923, "OPT_UNDL_TICKER")," ")</f>
        <v xml:space="preserve"> </v>
      </c>
      <c r="P1923" s="8" t="str">
        <f>IF(ISNUMBER(N1923),_xll.BDP($C1923, "OPT_UNDL_PX")," ")</f>
        <v xml:space="preserve"> </v>
      </c>
      <c r="Q1923" s="7" t="str">
        <f t="shared" si="30"/>
        <v xml:space="preserve"> </v>
      </c>
      <c r="R1923" s="8" t="str">
        <f>IF(ISNUMBER(_xll.BDP($T1923&amp;" Index","DUR_ADJ_OAS_MID")),_xll.BDP($T1923&amp;" Index","DUR_ADJ_OAS_MID"),IF(ISNUMBER(_xll.BDP($T1923&amp;" Govt","DUR_ADJ_OAS_MID")),_xll.BDP($T1923&amp;" Govt","DUR_ADJ_OAS_MID")," "))</f>
        <v xml:space="preserve"> </v>
      </c>
      <c r="S1923" s="7" t="str">
        <f ca="1">IF(AND(A1922="SVOL",C1922="Cash"),                                     SUM(INDIRECT(ADDRESS(ROW()-(COUNTIF(A:A,"SVOL")),COLUMN())):INDIRECT(ADDRESS(ROW()-1,COLUMN()))),                                    IF(AND(A1923="TYA",C1923="Cash"), SUM(INDIRECT(ADDRESS(ROW()-(COUNTIF(A:A,"TYA")-1),COLUMN())):INDIRECT(ADDRESS(ROW()-1,COLUMN()))),                                    IF(AND(A1923="SVOL",ISNUMBER(FIND(" Govt",C1923))),"", IF(AND(A1923="SVOL",ISNUMBER(FIND(" Index",C1923))),J1923,                                    IF(ISNUMBER(N1923),Q1923*N1923,IF(ISNUMBER(R1923),J1923*R1923," "))))))</f>
        <v xml:space="preserve"> </v>
      </c>
      <c r="T1923" t="s">
        <v>1511</v>
      </c>
      <c r="U1923" t="s">
        <v>45</v>
      </c>
      <c r="AG1923" s="17">
        <v>-1.2290000000000001E-3</v>
      </c>
    </row>
    <row r="1924" spans="1:33" x14ac:dyDescent="0.35">
      <c r="A1924" t="s">
        <v>4310</v>
      </c>
      <c r="B1924" t="s">
        <v>4317</v>
      </c>
      <c r="C1924" t="s">
        <v>4318</v>
      </c>
      <c r="F1924" t="s">
        <v>4317</v>
      </c>
      <c r="G1924" s="1">
        <v>46</v>
      </c>
      <c r="H1924" s="1">
        <v>1170.25</v>
      </c>
      <c r="I1924" s="2">
        <v>2691575</v>
      </c>
      <c r="J1924" s="3">
        <v>0.31844160771398788</v>
      </c>
      <c r="K1924" s="4">
        <v>8452334.5399999991</v>
      </c>
      <c r="L1924" s="5">
        <v>350001</v>
      </c>
      <c r="M1924" s="6">
        <v>24.149458259999999</v>
      </c>
      <c r="N1924" s="7" t="str">
        <f>IF(ISNUMBER(_xll.BDP($C1924, "DELTA_MID")),_xll.BDP($C1924, "DELTA_MID")," ")</f>
        <v xml:space="preserve"> </v>
      </c>
      <c r="O1924" s="7" t="str">
        <f>IF(ISNUMBER(N1924),_xll.BDP($C1924, "OPT_UNDL_TICKER")," ")</f>
        <v xml:space="preserve"> </v>
      </c>
      <c r="P1924" s="8" t="str">
        <f>IF(ISNUMBER(N1924),_xll.BDP($C1924, "OPT_UNDL_PX")," ")</f>
        <v xml:space="preserve"> </v>
      </c>
      <c r="Q1924" s="7" t="str">
        <f t="shared" si="30"/>
        <v xml:space="preserve"> </v>
      </c>
      <c r="R1924" s="8" t="str">
        <f>IF(ISNUMBER(_xll.BDP($T1924&amp;" Index","DUR_ADJ_OAS_MID")),_xll.BDP($T1924&amp;" Index","DUR_ADJ_OAS_MID"),IF(ISNUMBER(_xll.BDP($T1924&amp;" Govt","DUR_ADJ_OAS_MID")),_xll.BDP($T1924&amp;" Govt","DUR_ADJ_OAS_MID")," "))</f>
        <v xml:space="preserve"> </v>
      </c>
      <c r="S1924" s="7" t="str">
        <f ca="1">IF(AND(A1923="SVOL",C1923="Cash"),                                     SUM(INDIRECT(ADDRESS(ROW()-(COUNTIF(A:A,"SVOL")),COLUMN())):INDIRECT(ADDRESS(ROW()-1,COLUMN()))),                                    IF(AND(A1924="TYA",C1924="Cash"), SUM(INDIRECT(ADDRESS(ROW()-(COUNTIF(A:A,"TYA")-1),COLUMN())):INDIRECT(ADDRESS(ROW()-1,COLUMN()))),                                    IF(AND(A1924="SVOL",ISNUMBER(FIND(" Govt",C1924))),"", IF(AND(A1924="SVOL",ISNUMBER(FIND(" Index",C1924))),J1924,                                    IF(ISNUMBER(N1924),Q1924*N1924,IF(ISNUMBER(R1924),J1924*R1924," "))))))</f>
        <v xml:space="preserve"> </v>
      </c>
      <c r="T1924" t="s">
        <v>4319</v>
      </c>
      <c r="U1924" t="s">
        <v>45</v>
      </c>
      <c r="AG1924" s="17">
        <v>-1.2290000000000001E-3</v>
      </c>
    </row>
    <row r="1925" spans="1:33" x14ac:dyDescent="0.35">
      <c r="A1925" t="s">
        <v>4310</v>
      </c>
      <c r="B1925" t="s">
        <v>4320</v>
      </c>
      <c r="C1925" t="s">
        <v>4321</v>
      </c>
      <c r="F1925" t="s">
        <v>4320</v>
      </c>
      <c r="G1925" s="1">
        <v>4</v>
      </c>
      <c r="H1925" s="1">
        <v>1161.25</v>
      </c>
      <c r="I1925" s="2">
        <v>232250</v>
      </c>
      <c r="J1925" s="3">
        <v>2.7477615667991302E-2</v>
      </c>
      <c r="K1925" s="4">
        <v>8452334.5399999991</v>
      </c>
      <c r="L1925" s="5">
        <v>350001</v>
      </c>
      <c r="M1925" s="6">
        <v>24.149458259999999</v>
      </c>
      <c r="N1925" s="7" t="str">
        <f>IF(ISNUMBER(_xll.BDP($C1925, "DELTA_MID")),_xll.BDP($C1925, "DELTA_MID")," ")</f>
        <v xml:space="preserve"> </v>
      </c>
      <c r="O1925" s="7" t="str">
        <f>IF(ISNUMBER(N1925),_xll.BDP($C1925, "OPT_UNDL_TICKER")," ")</f>
        <v xml:space="preserve"> </v>
      </c>
      <c r="P1925" s="8" t="str">
        <f>IF(ISNUMBER(N1925),_xll.BDP($C1925, "OPT_UNDL_PX")," ")</f>
        <v xml:space="preserve"> </v>
      </c>
      <c r="Q1925" s="7" t="str">
        <f t="shared" si="30"/>
        <v xml:space="preserve"> </v>
      </c>
      <c r="R1925" s="8" t="str">
        <f>IF(ISNUMBER(_xll.BDP($T1925&amp;" Index","DUR_ADJ_OAS_MID")),_xll.BDP($T1925&amp;" Index","DUR_ADJ_OAS_MID"),IF(ISNUMBER(_xll.BDP($T1925&amp;" Govt","DUR_ADJ_OAS_MID")),_xll.BDP($T1925&amp;" Govt","DUR_ADJ_OAS_MID")," "))</f>
        <v xml:space="preserve"> </v>
      </c>
      <c r="S1925" s="7" t="str">
        <f ca="1">IF(AND(A1924="SVOL",C1924="Cash"),                                     SUM(INDIRECT(ADDRESS(ROW()-(COUNTIF(A:A,"SVOL")),COLUMN())):INDIRECT(ADDRESS(ROW()-1,COLUMN()))),                                    IF(AND(A1925="TYA",C1925="Cash"), SUM(INDIRECT(ADDRESS(ROW()-(COUNTIF(A:A,"TYA")-1),COLUMN())):INDIRECT(ADDRESS(ROW()-1,COLUMN()))),                                    IF(AND(A1925="SVOL",ISNUMBER(FIND(" Govt",C1925))),"", IF(AND(A1925="SVOL",ISNUMBER(FIND(" Index",C1925))),J1925,                                    IF(ISNUMBER(N1925),Q1925*N1925,IF(ISNUMBER(R1925),J1925*R1925," "))))))</f>
        <v xml:space="preserve"> </v>
      </c>
      <c r="T1925" t="s">
        <v>4322</v>
      </c>
      <c r="U1925" t="s">
        <v>45</v>
      </c>
      <c r="AG1925" s="17">
        <v>-1.2290000000000001E-3</v>
      </c>
    </row>
    <row r="1926" spans="1:33" x14ac:dyDescent="0.35">
      <c r="A1926" t="s">
        <v>4310</v>
      </c>
      <c r="B1926" t="s">
        <v>4323</v>
      </c>
      <c r="C1926" t="s">
        <v>4324</v>
      </c>
      <c r="F1926" t="s">
        <v>4323</v>
      </c>
      <c r="G1926" s="1">
        <v>7</v>
      </c>
      <c r="H1926" s="1">
        <v>1165</v>
      </c>
      <c r="I1926" s="2">
        <v>407750</v>
      </c>
      <c r="J1926" s="3">
        <v>4.8241109961780201E-2</v>
      </c>
      <c r="K1926" s="4">
        <v>8452334.5399999991</v>
      </c>
      <c r="L1926" s="5">
        <v>350001</v>
      </c>
      <c r="M1926" s="6">
        <v>24.149458259999999</v>
      </c>
      <c r="N1926" s="7" t="str">
        <f>IF(ISNUMBER(_xll.BDP($C1926, "DELTA_MID")),_xll.BDP($C1926, "DELTA_MID")," ")</f>
        <v xml:space="preserve"> </v>
      </c>
      <c r="O1926" s="7" t="str">
        <f>IF(ISNUMBER(N1926),_xll.BDP($C1926, "OPT_UNDL_TICKER")," ")</f>
        <v xml:space="preserve"> </v>
      </c>
      <c r="P1926" s="8" t="str">
        <f>IF(ISNUMBER(N1926),_xll.BDP($C1926, "OPT_UNDL_PX")," ")</f>
        <v xml:space="preserve"> </v>
      </c>
      <c r="Q1926" s="7" t="str">
        <f t="shared" si="30"/>
        <v xml:space="preserve"> </v>
      </c>
      <c r="R1926" s="8" t="str">
        <f>IF(ISNUMBER(_xll.BDP($T1926&amp;" Index","DUR_ADJ_OAS_MID")),_xll.BDP($T1926&amp;" Index","DUR_ADJ_OAS_MID"),IF(ISNUMBER(_xll.BDP($T1926&amp;" Govt","DUR_ADJ_OAS_MID")),_xll.BDP($T1926&amp;" Govt","DUR_ADJ_OAS_MID")," "))</f>
        <v xml:space="preserve"> </v>
      </c>
      <c r="S1926" s="7" t="str">
        <f ca="1">IF(AND(A1925="SVOL",C1925="Cash"),                                     SUM(INDIRECT(ADDRESS(ROW()-(COUNTIF(A:A,"SVOL")),COLUMN())):INDIRECT(ADDRESS(ROW()-1,COLUMN()))),                                    IF(AND(A1926="TYA",C1926="Cash"), SUM(INDIRECT(ADDRESS(ROW()-(COUNTIF(A:A,"TYA")-1),COLUMN())):INDIRECT(ADDRESS(ROW()-1,COLUMN()))),                                    IF(AND(A1926="SVOL",ISNUMBER(FIND(" Govt",C1926))),"", IF(AND(A1926="SVOL",ISNUMBER(FIND(" Index",C1926))),J1926,                                    IF(ISNUMBER(N1926),Q1926*N1926,IF(ISNUMBER(R1926),J1926*R1926," "))))))</f>
        <v xml:space="preserve"> </v>
      </c>
      <c r="T1926" t="s">
        <v>4325</v>
      </c>
      <c r="U1926" t="s">
        <v>45</v>
      </c>
      <c r="AG1926" s="17">
        <v>-1.2290000000000001E-3</v>
      </c>
    </row>
    <row r="1927" spans="1:33" x14ac:dyDescent="0.35">
      <c r="A1927" t="s">
        <v>4310</v>
      </c>
      <c r="B1927" t="s">
        <v>1534</v>
      </c>
      <c r="C1927" t="s">
        <v>1535</v>
      </c>
      <c r="F1927" t="s">
        <v>1534</v>
      </c>
      <c r="G1927" s="1">
        <v>-2</v>
      </c>
      <c r="H1927" s="1">
        <v>26.748000000000001</v>
      </c>
      <c r="I1927" s="2">
        <v>-267480</v>
      </c>
      <c r="J1927" s="3">
        <v>-3.1645694892892602E-2</v>
      </c>
      <c r="K1927" s="4">
        <v>8452334.5399999991</v>
      </c>
      <c r="L1927" s="5">
        <v>350001</v>
      </c>
      <c r="M1927" s="6">
        <v>24.149458259999999</v>
      </c>
      <c r="N1927" s="7" t="str">
        <f>IF(ISNUMBER(_xll.BDP($C1927, "DELTA_MID")),_xll.BDP($C1927, "DELTA_MID")," ")</f>
        <v xml:space="preserve"> </v>
      </c>
      <c r="O1927" s="7" t="str">
        <f>IF(ISNUMBER(N1927),_xll.BDP($C1927, "OPT_UNDL_TICKER")," ")</f>
        <v xml:space="preserve"> </v>
      </c>
      <c r="P1927" s="8" t="str">
        <f>IF(ISNUMBER(N1927),_xll.BDP($C1927, "OPT_UNDL_PX")," ")</f>
        <v xml:space="preserve"> </v>
      </c>
      <c r="Q1927" s="7" t="str">
        <f t="shared" si="30"/>
        <v xml:space="preserve"> </v>
      </c>
      <c r="R1927" s="8" t="str">
        <f>IF(ISNUMBER(_xll.BDP($T1927&amp;" Index","DUR_ADJ_OAS_MID")),_xll.BDP($T1927&amp;" Index","DUR_ADJ_OAS_MID"),IF(ISNUMBER(_xll.BDP($T1927&amp;" Govt","DUR_ADJ_OAS_MID")),_xll.BDP($T1927&amp;" Govt","DUR_ADJ_OAS_MID")," "))</f>
        <v xml:space="preserve"> </v>
      </c>
      <c r="S1927" s="7" t="str">
        <f ca="1">IF(AND(A1926="SVOL",C1926="Cash"),                                     SUM(INDIRECT(ADDRESS(ROW()-(COUNTIF(A:A,"SVOL")),COLUMN())):INDIRECT(ADDRESS(ROW()-1,COLUMN()))),                                    IF(AND(A1927="TYA",C1927="Cash"), SUM(INDIRECT(ADDRESS(ROW()-(COUNTIF(A:A,"TYA")-1),COLUMN())):INDIRECT(ADDRESS(ROW()-1,COLUMN()))),                                    IF(AND(A1927="SVOL",ISNUMBER(FIND(" Govt",C1927))),"", IF(AND(A1927="SVOL",ISNUMBER(FIND(" Index",C1927))),J1927,                                    IF(ISNUMBER(N1927),Q1927*N1927,IF(ISNUMBER(R1927),J1927*R1927," "))))))</f>
        <v xml:space="preserve"> </v>
      </c>
      <c r="T1927" t="s">
        <v>1536</v>
      </c>
      <c r="U1927" t="s">
        <v>45</v>
      </c>
      <c r="AG1927" s="17">
        <v>-1.2290000000000001E-3</v>
      </c>
    </row>
    <row r="1928" spans="1:33" x14ac:dyDescent="0.35">
      <c r="A1928" t="s">
        <v>4310</v>
      </c>
      <c r="B1928" t="s">
        <v>1543</v>
      </c>
      <c r="C1928" t="s">
        <v>1544</v>
      </c>
      <c r="F1928" t="s">
        <v>1543</v>
      </c>
      <c r="G1928" s="1">
        <v>40</v>
      </c>
      <c r="H1928" s="1">
        <v>599.25</v>
      </c>
      <c r="I1928" s="2">
        <v>1198500</v>
      </c>
      <c r="J1928" s="3">
        <v>0.14179514479262681</v>
      </c>
      <c r="K1928" s="4">
        <v>8452334.5399999991</v>
      </c>
      <c r="L1928" s="5">
        <v>350001</v>
      </c>
      <c r="M1928" s="6">
        <v>24.149458259999999</v>
      </c>
      <c r="N1928" s="7" t="str">
        <f>IF(ISNUMBER(_xll.BDP($C1928, "DELTA_MID")),_xll.BDP($C1928, "DELTA_MID")," ")</f>
        <v xml:space="preserve"> </v>
      </c>
      <c r="O1928" s="7" t="str">
        <f>IF(ISNUMBER(N1928),_xll.BDP($C1928, "OPT_UNDL_TICKER")," ")</f>
        <v xml:space="preserve"> </v>
      </c>
      <c r="P1928" s="8" t="str">
        <f>IF(ISNUMBER(N1928),_xll.BDP($C1928, "OPT_UNDL_PX")," ")</f>
        <v xml:space="preserve"> </v>
      </c>
      <c r="Q1928" s="7" t="str">
        <f t="shared" si="30"/>
        <v xml:space="preserve"> </v>
      </c>
      <c r="R1928" s="8" t="str">
        <f>IF(ISNUMBER(_xll.BDP($T1928&amp;" Index","DUR_ADJ_OAS_MID")),_xll.BDP($T1928&amp;" Index","DUR_ADJ_OAS_MID"),IF(ISNUMBER(_xll.BDP($T1928&amp;" Govt","DUR_ADJ_OAS_MID")),_xll.BDP($T1928&amp;" Govt","DUR_ADJ_OAS_MID")," "))</f>
        <v xml:space="preserve"> </v>
      </c>
      <c r="S1928" s="7" t="str">
        <f ca="1">IF(AND(A1927="SVOL",C1927="Cash"),                                     SUM(INDIRECT(ADDRESS(ROW()-(COUNTIF(A:A,"SVOL")),COLUMN())):INDIRECT(ADDRESS(ROW()-1,COLUMN()))),                                    IF(AND(A1928="TYA",C1928="Cash"), SUM(INDIRECT(ADDRESS(ROW()-(COUNTIF(A:A,"TYA")-1),COLUMN())):INDIRECT(ADDRESS(ROW()-1,COLUMN()))),                                    IF(AND(A1928="SVOL",ISNUMBER(FIND(" Govt",C1928))),"", IF(AND(A1928="SVOL",ISNUMBER(FIND(" Index",C1928))),J1928,                                    IF(ISNUMBER(N1928),Q1928*N1928,IF(ISNUMBER(R1928),J1928*R1928," "))))))</f>
        <v xml:space="preserve"> </v>
      </c>
      <c r="T1928" t="s">
        <v>1545</v>
      </c>
      <c r="U1928" t="s">
        <v>45</v>
      </c>
      <c r="AG1928" s="17">
        <v>-1.2290000000000001E-3</v>
      </c>
    </row>
    <row r="1929" spans="1:33" x14ac:dyDescent="0.35">
      <c r="A1929" t="s">
        <v>4310</v>
      </c>
      <c r="B1929" t="s">
        <v>1546</v>
      </c>
      <c r="C1929" t="s">
        <v>1547</v>
      </c>
      <c r="F1929" t="s">
        <v>1546</v>
      </c>
      <c r="G1929" s="1">
        <v>9</v>
      </c>
      <c r="H1929" s="1">
        <v>619</v>
      </c>
      <c r="I1929" s="2">
        <v>278550</v>
      </c>
      <c r="J1929" s="3">
        <v>3.2955392225269997E-2</v>
      </c>
      <c r="K1929" s="4">
        <v>8452334.5399999991</v>
      </c>
      <c r="L1929" s="5">
        <v>350001</v>
      </c>
      <c r="M1929" s="6">
        <v>24.149458259999999</v>
      </c>
      <c r="N1929" s="7" t="str">
        <f>IF(ISNUMBER(_xll.BDP($C1929, "DELTA_MID")),_xll.BDP($C1929, "DELTA_MID")," ")</f>
        <v xml:space="preserve"> </v>
      </c>
      <c r="O1929" s="7" t="str">
        <f>IF(ISNUMBER(N1929),_xll.BDP($C1929, "OPT_UNDL_TICKER")," ")</f>
        <v xml:space="preserve"> </v>
      </c>
      <c r="P1929" s="8" t="str">
        <f>IF(ISNUMBER(N1929),_xll.BDP($C1929, "OPT_UNDL_PX")," ")</f>
        <v xml:space="preserve"> </v>
      </c>
      <c r="Q1929" s="7" t="str">
        <f t="shared" si="30"/>
        <v xml:space="preserve"> </v>
      </c>
      <c r="R1929" s="8" t="str">
        <f>IF(ISNUMBER(_xll.BDP($T1929&amp;" Index","DUR_ADJ_OAS_MID")),_xll.BDP($T1929&amp;" Index","DUR_ADJ_OAS_MID"),IF(ISNUMBER(_xll.BDP($T1929&amp;" Govt","DUR_ADJ_OAS_MID")),_xll.BDP($T1929&amp;" Govt","DUR_ADJ_OAS_MID")," "))</f>
        <v xml:space="preserve"> </v>
      </c>
      <c r="S1929" s="7" t="str">
        <f ca="1">IF(AND(A1928="SVOL",C1928="Cash"),                                     SUM(INDIRECT(ADDRESS(ROW()-(COUNTIF(A:A,"SVOL")),COLUMN())):INDIRECT(ADDRESS(ROW()-1,COLUMN()))),                                    IF(AND(A1929="TYA",C1929="Cash"), SUM(INDIRECT(ADDRESS(ROW()-(COUNTIF(A:A,"TYA")-1),COLUMN())):INDIRECT(ADDRESS(ROW()-1,COLUMN()))),                                    IF(AND(A1929="SVOL",ISNUMBER(FIND(" Govt",C1929))),"", IF(AND(A1929="SVOL",ISNUMBER(FIND(" Index",C1929))),J1929,                                    IF(ISNUMBER(N1929),Q1929*N1929,IF(ISNUMBER(R1929),J1929*R1929," "))))))</f>
        <v xml:space="preserve"> </v>
      </c>
      <c r="T1929" t="s">
        <v>1548</v>
      </c>
      <c r="U1929" t="s">
        <v>45</v>
      </c>
      <c r="AG1929" s="17">
        <v>-1.2290000000000001E-3</v>
      </c>
    </row>
    <row r="1930" spans="1:33" x14ac:dyDescent="0.35">
      <c r="A1930" t="s">
        <v>4310</v>
      </c>
      <c r="B1930" t="s">
        <v>1549</v>
      </c>
      <c r="C1930" t="s">
        <v>1550</v>
      </c>
      <c r="F1930" t="s">
        <v>1549</v>
      </c>
      <c r="G1930" s="1">
        <v>3</v>
      </c>
      <c r="H1930" s="1">
        <v>645.75</v>
      </c>
      <c r="I1930" s="2">
        <v>96862.5</v>
      </c>
      <c r="J1930" s="3">
        <v>1.1459851658302701E-2</v>
      </c>
      <c r="K1930" s="4">
        <v>8452334.5399999991</v>
      </c>
      <c r="L1930" s="5">
        <v>350001</v>
      </c>
      <c r="M1930" s="6">
        <v>24.149458259999999</v>
      </c>
      <c r="N1930" s="7" t="str">
        <f>IF(ISNUMBER(_xll.BDP($C1930, "DELTA_MID")),_xll.BDP($C1930, "DELTA_MID")," ")</f>
        <v xml:space="preserve"> </v>
      </c>
      <c r="O1930" s="7" t="str">
        <f>IF(ISNUMBER(N1930),_xll.BDP($C1930, "OPT_UNDL_TICKER")," ")</f>
        <v xml:space="preserve"> </v>
      </c>
      <c r="P1930" s="8" t="str">
        <f>IF(ISNUMBER(N1930),_xll.BDP($C1930, "OPT_UNDL_PX")," ")</f>
        <v xml:space="preserve"> </v>
      </c>
      <c r="Q1930" s="7" t="str">
        <f t="shared" si="30"/>
        <v xml:space="preserve"> </v>
      </c>
      <c r="R1930" s="8" t="str">
        <f>IF(ISNUMBER(_xll.BDP($T1930&amp;" Index","DUR_ADJ_OAS_MID")),_xll.BDP($T1930&amp;" Index","DUR_ADJ_OAS_MID"),IF(ISNUMBER(_xll.BDP($T1930&amp;" Govt","DUR_ADJ_OAS_MID")),_xll.BDP($T1930&amp;" Govt","DUR_ADJ_OAS_MID")," "))</f>
        <v xml:space="preserve"> </v>
      </c>
      <c r="S1930" s="7" t="str">
        <f ca="1">IF(AND(A1929="SVOL",C1929="Cash"),                                     SUM(INDIRECT(ADDRESS(ROW()-(COUNTIF(A:A,"SVOL")),COLUMN())):INDIRECT(ADDRESS(ROW()-1,COLUMN()))),                                    IF(AND(A1930="TYA",C1930="Cash"), SUM(INDIRECT(ADDRESS(ROW()-(COUNTIF(A:A,"TYA")-1),COLUMN())):INDIRECT(ADDRESS(ROW()-1,COLUMN()))),                                    IF(AND(A1930="SVOL",ISNUMBER(FIND(" Govt",C1930))),"", IF(AND(A1930="SVOL",ISNUMBER(FIND(" Index",C1930))),J1930,                                    IF(ISNUMBER(N1930),Q1930*N1930,IF(ISNUMBER(R1930),J1930*R1930," "))))))</f>
        <v xml:space="preserve"> </v>
      </c>
      <c r="T1930" t="s">
        <v>1551</v>
      </c>
      <c r="U1930" t="s">
        <v>45</v>
      </c>
      <c r="AG1930" s="17">
        <v>-1.2290000000000001E-3</v>
      </c>
    </row>
    <row r="1931" spans="1:33" x14ac:dyDescent="0.35">
      <c r="A1931" t="s">
        <v>4310</v>
      </c>
      <c r="B1931" t="s">
        <v>4326</v>
      </c>
      <c r="C1931" t="s">
        <v>4327</v>
      </c>
      <c r="F1931" t="s">
        <v>4326</v>
      </c>
      <c r="G1931" s="1">
        <v>-2</v>
      </c>
      <c r="H1931" s="1">
        <v>249.84</v>
      </c>
      <c r="I1931" s="2">
        <v>-209865.60000000001</v>
      </c>
      <c r="J1931" s="3">
        <v>-2.4829305914886499E-2</v>
      </c>
      <c r="K1931" s="4">
        <v>8452334.5399999991</v>
      </c>
      <c r="L1931" s="5">
        <v>350001</v>
      </c>
      <c r="M1931" s="6">
        <v>24.149458259999999</v>
      </c>
      <c r="N1931" s="7" t="str">
        <f>IF(ISNUMBER(_xll.BDP($C1931, "DELTA_MID")),_xll.BDP($C1931, "DELTA_MID")," ")</f>
        <v xml:space="preserve"> </v>
      </c>
      <c r="O1931" s="7" t="str">
        <f>IF(ISNUMBER(N1931),_xll.BDP($C1931, "OPT_UNDL_TICKER")," ")</f>
        <v xml:space="preserve"> </v>
      </c>
      <c r="P1931" s="8" t="str">
        <f>IF(ISNUMBER(N1931),_xll.BDP($C1931, "OPT_UNDL_PX")," ")</f>
        <v xml:space="preserve"> </v>
      </c>
      <c r="Q1931" s="7" t="str">
        <f t="shared" si="30"/>
        <v xml:space="preserve"> </v>
      </c>
      <c r="R1931" s="8" t="str">
        <f>IF(ISNUMBER(_xll.BDP($T1931&amp;" Index","DUR_ADJ_OAS_MID")),_xll.BDP($T1931&amp;" Index","DUR_ADJ_OAS_MID"),IF(ISNUMBER(_xll.BDP($T1931&amp;" Govt","DUR_ADJ_OAS_MID")),_xll.BDP($T1931&amp;" Govt","DUR_ADJ_OAS_MID")," "))</f>
        <v xml:space="preserve"> </v>
      </c>
      <c r="S1931" s="7" t="str">
        <f ca="1">IF(AND(A1930="SVOL",C1930="Cash"),                                     SUM(INDIRECT(ADDRESS(ROW()-(COUNTIF(A:A,"SVOL")),COLUMN())):INDIRECT(ADDRESS(ROW()-1,COLUMN()))),                                    IF(AND(A1931="TYA",C1931="Cash"), SUM(INDIRECT(ADDRESS(ROW()-(COUNTIF(A:A,"TYA")-1),COLUMN())):INDIRECT(ADDRESS(ROW()-1,COLUMN()))),                                    IF(AND(A1931="SVOL",ISNUMBER(FIND(" Govt",C1931))),"", IF(AND(A1931="SVOL",ISNUMBER(FIND(" Index",C1931))),J1931,                                    IF(ISNUMBER(N1931),Q1931*N1931,IF(ISNUMBER(R1931),J1931*R1931," "))))))</f>
        <v xml:space="preserve"> </v>
      </c>
      <c r="T1931" t="s">
        <v>4328</v>
      </c>
      <c r="U1931" t="s">
        <v>45</v>
      </c>
      <c r="AG1931" s="17">
        <v>-1.2290000000000001E-3</v>
      </c>
    </row>
    <row r="1932" spans="1:33" x14ac:dyDescent="0.35">
      <c r="A1932" t="s">
        <v>4310</v>
      </c>
      <c r="B1932" t="s">
        <v>1552</v>
      </c>
      <c r="C1932" t="s">
        <v>1552</v>
      </c>
      <c r="D1932" t="s">
        <v>1553</v>
      </c>
      <c r="E1932" t="s">
        <v>1554</v>
      </c>
      <c r="F1932" t="s">
        <v>1555</v>
      </c>
      <c r="G1932" s="1">
        <v>500000</v>
      </c>
      <c r="H1932" s="1">
        <v>99.620208000000005</v>
      </c>
      <c r="I1932" s="2">
        <v>498101.04</v>
      </c>
      <c r="J1932" s="3">
        <v>5.8930587474474702E-2</v>
      </c>
      <c r="K1932" s="4">
        <v>8452334.5399999991</v>
      </c>
      <c r="L1932" s="5">
        <v>350001</v>
      </c>
      <c r="M1932" s="6">
        <v>24.149458259999999</v>
      </c>
      <c r="N1932" s="7" t="str">
        <f>IF(ISNUMBER(_xll.BDP($C1932, "DELTA_MID")),_xll.BDP($C1932, "DELTA_MID")," ")</f>
        <v xml:space="preserve"> </v>
      </c>
      <c r="O1932" s="7" t="str">
        <f>IF(ISNUMBER(N1932),_xll.BDP($C1932, "OPT_UNDL_TICKER")," ")</f>
        <v xml:space="preserve"> </v>
      </c>
      <c r="P1932" s="8" t="str">
        <f>IF(ISNUMBER(N1932),_xll.BDP($C1932, "OPT_UNDL_PX")," ")</f>
        <v xml:space="preserve"> </v>
      </c>
      <c r="Q1932" s="7" t="str">
        <f t="shared" si="30"/>
        <v xml:space="preserve"> </v>
      </c>
      <c r="R1932" s="8">
        <f>IF(ISNUMBER(_xll.BDP($T1932&amp;" Index","DUR_ADJ_OAS_MID")),_xll.BDP($T1932&amp;" Index","DUR_ADJ_OAS_MID"),IF(ISNUMBER(_xll.BDP($T1932&amp;" Govt","DUR_ADJ_OAS_MID")),_xll.BDP($T1932&amp;" Govt","DUR_ADJ_OAS_MID")," "))</f>
        <v>6.9308919368655367E-2</v>
      </c>
      <c r="S1932" s="7">
        <f ca="1">IF(AND(A1931="SVOL",C1931="Cash"),                                     SUM(INDIRECT(ADDRESS(ROW()-(COUNTIF(A:A,"SVOL")),COLUMN())):INDIRECT(ADDRESS(ROW()-1,COLUMN()))),                                    IF(AND(A1932="TYA",C1932="Cash"), SUM(INDIRECT(ADDRESS(ROW()-(COUNTIF(A:A,"TYA")-1),COLUMN())):INDIRECT(ADDRESS(ROW()-1,COLUMN()))),                                    IF(AND(A1932="SVOL",ISNUMBER(FIND(" Govt",C1932))),"", IF(AND(A1932="SVOL",ISNUMBER(FIND(" Index",C1932))),J1932,                                    IF(ISNUMBER(N1932),Q1932*N1932,IF(ISNUMBER(R1932),J1932*R1932," "))))))</f>
        <v>4.084415335615859E-3</v>
      </c>
      <c r="T1932" t="s">
        <v>1555</v>
      </c>
      <c r="U1932" t="s">
        <v>63</v>
      </c>
      <c r="AG1932" s="17">
        <v>-1.2290000000000001E-3</v>
      </c>
    </row>
    <row r="1933" spans="1:33" x14ac:dyDescent="0.35">
      <c r="A1933" t="s">
        <v>4310</v>
      </c>
      <c r="B1933" t="s">
        <v>1556</v>
      </c>
      <c r="C1933" t="s">
        <v>1556</v>
      </c>
      <c r="D1933" t="s">
        <v>1557</v>
      </c>
      <c r="E1933" t="s">
        <v>1558</v>
      </c>
      <c r="F1933" t="s">
        <v>1559</v>
      </c>
      <c r="G1933" s="1">
        <v>4300000</v>
      </c>
      <c r="H1933" s="1">
        <v>99.283488000000006</v>
      </c>
      <c r="I1933" s="2">
        <v>4269189.9800000004</v>
      </c>
      <c r="J1933" s="3">
        <v>0.50509003868279656</v>
      </c>
      <c r="K1933" s="4">
        <v>8452334.5399999991</v>
      </c>
      <c r="L1933" s="5">
        <v>350001</v>
      </c>
      <c r="M1933" s="6">
        <v>24.149458259999999</v>
      </c>
      <c r="N1933" s="7" t="str">
        <f>IF(ISNUMBER(_xll.BDP($C1933, "DELTA_MID")),_xll.BDP($C1933, "DELTA_MID")," ")</f>
        <v xml:space="preserve"> </v>
      </c>
      <c r="O1933" s="7" t="str">
        <f>IF(ISNUMBER(N1933),_xll.BDP($C1933, "OPT_UNDL_TICKER")," ")</f>
        <v xml:space="preserve"> </v>
      </c>
      <c r="P1933" s="8" t="str">
        <f>IF(ISNUMBER(N1933),_xll.BDP($C1933, "OPT_UNDL_PX")," ")</f>
        <v xml:space="preserve"> </v>
      </c>
      <c r="Q1933" s="7" t="str">
        <f t="shared" si="30"/>
        <v xml:space="preserve"> </v>
      </c>
      <c r="R1933" s="8">
        <f>IF(ISNUMBER(_xll.BDP($T1933&amp;" Index","DUR_ADJ_OAS_MID")),_xll.BDP($T1933&amp;" Index","DUR_ADJ_OAS_MID"),IF(ISNUMBER(_xll.BDP($T1933&amp;" Govt","DUR_ADJ_OAS_MID")),_xll.BDP($T1933&amp;" Govt","DUR_ADJ_OAS_MID")," "))</f>
        <v>0.13060392851092695</v>
      </c>
      <c r="S1933" s="7">
        <f ca="1">IF(AND(A1932="SVOL",C1932="Cash"),                                     SUM(INDIRECT(ADDRESS(ROW()-(COUNTIF(A:A,"SVOL")),COLUMN())):INDIRECT(ADDRESS(ROW()-1,COLUMN()))),                                    IF(AND(A1933="TYA",C1933="Cash"), SUM(INDIRECT(ADDRESS(ROW()-(COUNTIF(A:A,"TYA")-1),COLUMN())):INDIRECT(ADDRESS(ROW()-1,COLUMN()))),                                    IF(AND(A1933="SVOL",ISNUMBER(FIND(" Govt",C1933))),"", IF(AND(A1933="SVOL",ISNUMBER(FIND(" Index",C1933))),J1933,                                    IF(ISNUMBER(N1933),Q1933*N1933,IF(ISNUMBER(R1933),J1933*R1933," "))))))</f>
        <v>6.5966743303709288E-2</v>
      </c>
      <c r="T1933" t="s">
        <v>1559</v>
      </c>
      <c r="U1933" t="s">
        <v>63</v>
      </c>
      <c r="AG1933" s="17">
        <v>-1.2290000000000001E-3</v>
      </c>
    </row>
    <row r="1934" spans="1:33" x14ac:dyDescent="0.35">
      <c r="A1934" t="s">
        <v>4310</v>
      </c>
      <c r="B1934" t="s">
        <v>59</v>
      </c>
      <c r="C1934" t="s">
        <v>59</v>
      </c>
      <c r="D1934" t="s">
        <v>60</v>
      </c>
      <c r="E1934" t="s">
        <v>61</v>
      </c>
      <c r="F1934" t="s">
        <v>62</v>
      </c>
      <c r="G1934" s="1">
        <v>1000000</v>
      </c>
      <c r="H1934" s="1">
        <v>99.065777999999995</v>
      </c>
      <c r="I1934" s="2">
        <v>990657.78</v>
      </c>
      <c r="J1934" s="3">
        <v>0.117205225995029</v>
      </c>
      <c r="K1934" s="4">
        <v>8452334.5399999991</v>
      </c>
      <c r="L1934" s="5">
        <v>350001</v>
      </c>
      <c r="M1934" s="6">
        <v>24.149458259999999</v>
      </c>
      <c r="N1934" s="7" t="str">
        <f>IF(ISNUMBER(_xll.BDP($C1934, "DELTA_MID")),_xll.BDP($C1934, "DELTA_MID")," ")</f>
        <v xml:space="preserve"> </v>
      </c>
      <c r="O1934" s="7" t="str">
        <f>IF(ISNUMBER(N1934),_xll.BDP($C1934, "OPT_UNDL_TICKER")," ")</f>
        <v xml:space="preserve"> </v>
      </c>
      <c r="P1934" s="8" t="str">
        <f>IF(ISNUMBER(N1934),_xll.BDP($C1934, "OPT_UNDL_PX")," ")</f>
        <v xml:space="preserve"> </v>
      </c>
      <c r="Q1934" s="7" t="str">
        <f t="shared" si="30"/>
        <v xml:space="preserve"> </v>
      </c>
      <c r="R1934" s="8">
        <f>IF(ISNUMBER(_xll.BDP($T1934&amp;" Index","DUR_ADJ_OAS_MID")),_xll.BDP($T1934&amp;" Index","DUR_ADJ_OAS_MID"),IF(ISNUMBER(_xll.BDP($T1934&amp;" Govt","DUR_ADJ_OAS_MID")),_xll.BDP($T1934&amp;" Govt","DUR_ADJ_OAS_MID")," "))</f>
        <v>0.17058948962529646</v>
      </c>
      <c r="S1934" s="7">
        <f ca="1">IF(AND(A1933="SVOL",C1933="Cash"),                                     SUM(INDIRECT(ADDRESS(ROW()-(COUNTIF(A:A,"SVOL")),COLUMN())):INDIRECT(ADDRESS(ROW()-1,COLUMN()))),                                    IF(AND(A1934="TYA",C1934="Cash"), SUM(INDIRECT(ADDRESS(ROW()-(COUNTIF(A:A,"TYA")-1),COLUMN())):INDIRECT(ADDRESS(ROW()-1,COLUMN()))),                                    IF(AND(A1934="SVOL",ISNUMBER(FIND(" Govt",C1934))),"", IF(AND(A1934="SVOL",ISNUMBER(FIND(" Index",C1934))),J1934,                                    IF(ISNUMBER(N1934),Q1934*N1934,IF(ISNUMBER(R1934),J1934*R1934," "))))))</f>
        <v>1.9993979683909528E-2</v>
      </c>
      <c r="T1934" t="s">
        <v>62</v>
      </c>
      <c r="U1934" t="s">
        <v>63</v>
      </c>
      <c r="AG1934" s="17">
        <v>-1.2290000000000001E-3</v>
      </c>
    </row>
    <row r="1935" spans="1:33" x14ac:dyDescent="0.35">
      <c r="A1935" t="s">
        <v>4310</v>
      </c>
      <c r="B1935" t="s">
        <v>1096</v>
      </c>
      <c r="C1935" t="s">
        <v>1096</v>
      </c>
      <c r="D1935" t="s">
        <v>1097</v>
      </c>
      <c r="E1935" t="s">
        <v>1098</v>
      </c>
      <c r="F1935" t="s">
        <v>1099</v>
      </c>
      <c r="G1935" s="1">
        <v>2200000</v>
      </c>
      <c r="H1935" s="1">
        <v>98.499251999999998</v>
      </c>
      <c r="I1935" s="2">
        <v>2166983.54</v>
      </c>
      <c r="J1935" s="3">
        <v>0.25637692517107968</v>
      </c>
      <c r="K1935" s="4">
        <v>8452334.5399999991</v>
      </c>
      <c r="L1935" s="5">
        <v>350001</v>
      </c>
      <c r="M1935" s="6">
        <v>24.149458259999999</v>
      </c>
      <c r="N1935" s="7" t="str">
        <f>IF(ISNUMBER(_xll.BDP($C1935, "DELTA_MID")),_xll.BDP($C1935, "DELTA_MID")," ")</f>
        <v xml:space="preserve"> </v>
      </c>
      <c r="O1935" s="7" t="str">
        <f>IF(ISNUMBER(N1935),_xll.BDP($C1935, "OPT_UNDL_TICKER")," ")</f>
        <v xml:space="preserve"> </v>
      </c>
      <c r="P1935" s="8" t="str">
        <f>IF(ISNUMBER(N1935),_xll.BDP($C1935, "OPT_UNDL_PX")," ")</f>
        <v xml:space="preserve"> </v>
      </c>
      <c r="Q1935" s="7" t="str">
        <f t="shared" si="30"/>
        <v xml:space="preserve"> </v>
      </c>
      <c r="R1935" s="8">
        <f>IF(ISNUMBER(_xll.BDP($T1935&amp;" Index","DUR_ADJ_OAS_MID")),_xll.BDP($T1935&amp;" Index","DUR_ADJ_OAS_MID"),IF(ISNUMBER(_xll.BDP($T1935&amp;" Govt","DUR_ADJ_OAS_MID")),_xll.BDP($T1935&amp;" Govt","DUR_ADJ_OAS_MID")," "))</f>
        <v>0.27453717240719494</v>
      </c>
      <c r="S1935" s="7">
        <f ca="1">IF(AND(A1934="SVOL",C1934="Cash"),                                     SUM(INDIRECT(ADDRESS(ROW()-(COUNTIF(A:A,"SVOL")),COLUMN())):INDIRECT(ADDRESS(ROW()-1,COLUMN()))),                                    IF(AND(A1935="TYA",C1935="Cash"), SUM(INDIRECT(ADDRESS(ROW()-(COUNTIF(A:A,"TYA")-1),COLUMN())):INDIRECT(ADDRESS(ROW()-1,COLUMN()))),                                    IF(AND(A1935="SVOL",ISNUMBER(FIND(" Govt",C1935))),"", IF(AND(A1935="SVOL",ISNUMBER(FIND(" Index",C1935))),J1935,                                    IF(ISNUMBER(N1935),Q1935*N1935,IF(ISNUMBER(R1935),J1935*R1935," "))))))</f>
        <v>7.0384996106919215E-2</v>
      </c>
      <c r="T1935" t="s">
        <v>1099</v>
      </c>
      <c r="U1935" t="s">
        <v>63</v>
      </c>
      <c r="AG1935" s="17">
        <v>-1.2290000000000001E-3</v>
      </c>
    </row>
    <row r="1936" spans="1:33" x14ac:dyDescent="0.35">
      <c r="A1936" t="s">
        <v>4310</v>
      </c>
      <c r="B1936" t="s">
        <v>67</v>
      </c>
      <c r="C1936" t="s">
        <v>67</v>
      </c>
      <c r="G1936" s="1">
        <v>527402.20000000007</v>
      </c>
      <c r="H1936" s="1">
        <v>1</v>
      </c>
      <c r="I1936" s="2">
        <v>527402.20000000007</v>
      </c>
      <c r="J1936" s="3">
        <v>6.2397222622402902E-2</v>
      </c>
      <c r="K1936" s="4">
        <v>8452334.5399999991</v>
      </c>
      <c r="L1936" s="5">
        <v>350001</v>
      </c>
      <c r="M1936" s="6">
        <v>24.149458259999999</v>
      </c>
      <c r="N1936" s="7" t="str">
        <f>IF(ISNUMBER(_xll.BDP($C1936, "DELTA_MID")),_xll.BDP($C1936, "DELTA_MID")," ")</f>
        <v xml:space="preserve"> </v>
      </c>
      <c r="O1936" s="7" t="str">
        <f>IF(ISNUMBER(N1936),_xll.BDP($C1936, "OPT_UNDL_TICKER")," ")</f>
        <v xml:space="preserve"> </v>
      </c>
      <c r="P1936" s="8" t="str">
        <f>IF(ISNUMBER(N1936),_xll.BDP($C1936, "OPT_UNDL_PX")," ")</f>
        <v xml:space="preserve"> </v>
      </c>
      <c r="Q1936" s="7" t="str">
        <f t="shared" si="30"/>
        <v xml:space="preserve"> </v>
      </c>
      <c r="R1936" s="8" t="str">
        <f>IF(ISNUMBER(_xll.BDP($T1936&amp;" Index","DUR_ADJ_OAS_MID")),_xll.BDP($T1936&amp;" Index","DUR_ADJ_OAS_MID"),IF(ISNUMBER(_xll.BDP($T1936&amp;" Govt","DUR_ADJ_OAS_MID")),_xll.BDP($T1936&amp;" Govt","DUR_ADJ_OAS_MID")," "))</f>
        <v xml:space="preserve"> </v>
      </c>
      <c r="S1936" s="7" t="str">
        <f ca="1">IF(AND(A1935="SVOL",C1935="Cash"),                                     SUM(INDIRECT(ADDRESS(ROW()-(COUNTIF(A:A,"SVOL")),COLUMN())):INDIRECT(ADDRESS(ROW()-1,COLUMN()))),                                    IF(AND(A1936="TYA",C1936="Cash"), SUM(INDIRECT(ADDRESS(ROW()-(COUNTIF(A:A,"TYA")-1),COLUMN())):INDIRECT(ADDRESS(ROW()-1,COLUMN()))),                                    IF(AND(A1936="SVOL",ISNUMBER(FIND(" Govt",C1936))),"", IF(AND(A1936="SVOL",ISNUMBER(FIND(" Index",C1936))),J1936,                                    IF(ISNUMBER(N1936),Q1936*N1936,IF(ISNUMBER(R1936),J1936*R1936," "))))))</f>
        <v xml:space="preserve"> </v>
      </c>
      <c r="T1936" t="s">
        <v>67</v>
      </c>
      <c r="U1936" t="s">
        <v>67</v>
      </c>
      <c r="AG1936" s="17">
        <v>-1.2290000000000001E-3</v>
      </c>
    </row>
    <row r="1937" spans="1:33" x14ac:dyDescent="0.35">
      <c r="N1937" s="7" t="str">
        <f>IF(ISNUMBER(_xll.BDP($C1937, "DELTA_MID")),_xll.BDP($C1937, "DELTA_MID")," ")</f>
        <v xml:space="preserve"> </v>
      </c>
      <c r="O1937" s="7" t="str">
        <f>IF(ISNUMBER(N1937),_xll.BDP($C1937, "OPT_UNDL_TICKER")," ")</f>
        <v xml:space="preserve"> </v>
      </c>
      <c r="P1937" s="8" t="str">
        <f>IF(ISNUMBER(N1937),_xll.BDP($C1937, "OPT_UNDL_PX")," ")</f>
        <v xml:space="preserve"> </v>
      </c>
      <c r="Q1937" s="7" t="str">
        <f t="shared" si="30"/>
        <v xml:space="preserve"> </v>
      </c>
      <c r="R1937" s="8" t="str">
        <f>IF(ISNUMBER(_xll.BDP($T1937&amp;" Index","DUR_ADJ_OAS_MID")),_xll.BDP($T1937&amp;" Index","DUR_ADJ_OAS_MID"),IF(ISNUMBER(_xll.BDP($T1937&amp;" Govt","DUR_ADJ_OAS_MID")),_xll.BDP($T1937&amp;" Govt","DUR_ADJ_OAS_MID")," "))</f>
        <v xml:space="preserve"> </v>
      </c>
      <c r="S1937" s="7" t="str">
        <f ca="1">IF(AND(A1936="SVOL",C1936="Cash"),                                     SUM(INDIRECT(ADDRESS(ROW()-(COUNTIF(A:A,"SVOL")),COLUMN())):INDIRECT(ADDRESS(ROW()-1,COLUMN()))),                                    IF(AND(A1937="TYA",C1937="Cash"), SUM(INDIRECT(ADDRESS(ROW()-(COUNTIF(A:A,"TYA")-1),COLUMN())):INDIRECT(ADDRESS(ROW()-1,COLUMN()))),                                    IF(AND(A1937="SVOL",ISNUMBER(FIND(" Govt",C1937))),"", IF(AND(A1937="SVOL",ISNUMBER(FIND(" Index",C1937))),J1937,                                    IF(ISNUMBER(N1937),Q1937*N1937,IF(ISNUMBER(R1937),J1937*R1937," "))))))</f>
        <v xml:space="preserve"> </v>
      </c>
      <c r="AG1937" s="17" t="s">
        <v>6276</v>
      </c>
    </row>
    <row r="1938" spans="1:33" x14ac:dyDescent="0.35">
      <c r="A1938" t="s">
        <v>4329</v>
      </c>
      <c r="B1938" t="s">
        <v>4330</v>
      </c>
      <c r="C1938" t="s">
        <v>4331</v>
      </c>
      <c r="D1938" t="s">
        <v>4332</v>
      </c>
      <c r="E1938" t="s">
        <v>4333</v>
      </c>
      <c r="F1938" t="s">
        <v>4334</v>
      </c>
      <c r="G1938" s="1">
        <v>293087</v>
      </c>
      <c r="H1938" s="1">
        <v>502.86</v>
      </c>
      <c r="I1938" s="2">
        <v>147381728.81999999</v>
      </c>
      <c r="J1938" s="3">
        <v>0.99596323904699757</v>
      </c>
      <c r="K1938" s="4">
        <v>147979085.00999999</v>
      </c>
      <c r="L1938" s="5">
        <v>5700001</v>
      </c>
      <c r="M1938" s="6">
        <v>25.961238430000002</v>
      </c>
      <c r="N1938" s="7" t="str">
        <f>IF(ISNUMBER(_xll.BDP($C1938, "DELTA_MID")),_xll.BDP($C1938, "DELTA_MID")," ")</f>
        <v xml:space="preserve"> </v>
      </c>
      <c r="O1938" s="7" t="str">
        <f>IF(ISNUMBER(N1938),_xll.BDP($C1938, "OPT_UNDL_TICKER")," ")</f>
        <v xml:space="preserve"> </v>
      </c>
      <c r="P1938" s="8" t="str">
        <f>IF(ISNUMBER(N1938),_xll.BDP($C1938, "OPT_UNDL_PX")," ")</f>
        <v xml:space="preserve"> </v>
      </c>
      <c r="Q1938" s="7" t="str">
        <f t="shared" si="30"/>
        <v xml:space="preserve"> </v>
      </c>
      <c r="R1938" s="8" t="str">
        <f>IF(ISNUMBER(_xll.BDP($T1938&amp;" Index","DUR_ADJ_OAS_MID")),_xll.BDP($T1938&amp;" Index","DUR_ADJ_OAS_MID"),IF(ISNUMBER(_xll.BDP($T1938&amp;" Govt","DUR_ADJ_OAS_MID")),_xll.BDP($T1938&amp;" Govt","DUR_ADJ_OAS_MID")," "))</f>
        <v xml:space="preserve"> </v>
      </c>
      <c r="S1938" s="7" t="str">
        <f ca="1">IF(AND(A1937="SVOL",C1937="Cash"),                                     SUM(INDIRECT(ADDRESS(ROW()-(COUNTIF(A:A,"SVOL")),COLUMN())):INDIRECT(ADDRESS(ROW()-1,COLUMN()))),                                    IF(AND(A1938="TYA",C1938="Cash"), SUM(INDIRECT(ADDRESS(ROW()-(COUNTIF(A:A,"TYA")-1),COLUMN())):INDIRECT(ADDRESS(ROW()-1,COLUMN()))),                                    IF(AND(A1938="SVOL",ISNUMBER(FIND(" Govt",C1938))),"", IF(AND(A1938="SVOL",ISNUMBER(FIND(" Index",C1938))),J1938,                                    IF(ISNUMBER(N1938),Q1938*N1938,IF(ISNUMBER(R1938),J1938*R1938," "))))))</f>
        <v xml:space="preserve"> </v>
      </c>
      <c r="T1938" t="s">
        <v>4334</v>
      </c>
      <c r="U1938" t="s">
        <v>41</v>
      </c>
      <c r="AG1938" s="17" t="s">
        <v>6276</v>
      </c>
    </row>
    <row r="1939" spans="1:33" x14ac:dyDescent="0.35">
      <c r="A1939" t="s">
        <v>4329</v>
      </c>
      <c r="B1939" t="s">
        <v>4335</v>
      </c>
      <c r="C1939" t="s">
        <v>4335</v>
      </c>
      <c r="F1939" t="s">
        <v>4336</v>
      </c>
      <c r="G1939" s="1">
        <v>-98</v>
      </c>
      <c r="H1939" s="1">
        <v>0.72499999999999998</v>
      </c>
      <c r="I1939" s="2">
        <v>-7105</v>
      </c>
      <c r="J1939" s="3">
        <v>-4.8013541909739402E-5</v>
      </c>
      <c r="K1939" s="4">
        <v>147979085.00999999</v>
      </c>
      <c r="L1939" s="5">
        <v>5700001</v>
      </c>
      <c r="M1939" s="6">
        <v>25.961238430000002</v>
      </c>
      <c r="N1939" s="7">
        <f>IF(ISNUMBER(_xll.BDP($C1939, "DELTA_MID")),_xll.BDP($C1939, "DELTA_MID")," ")</f>
        <v>1.7579999999999998E-2</v>
      </c>
      <c r="O1939" s="7" t="str">
        <f>IF(ISNUMBER(N1939),_xll.BDP($C1939, "OPT_UNDL_TICKER")," ")</f>
        <v>SPX</v>
      </c>
      <c r="P1939" s="8">
        <f>IF(ISNUMBER(N1939),_xll.BDP($C1939, "OPT_UNDL_PX")," ")</f>
        <v>5018.3900000000003</v>
      </c>
      <c r="Q1939" s="7">
        <f t="shared" si="30"/>
        <v>-0.3323457635697406</v>
      </c>
      <c r="R1939" s="8" t="str">
        <f>IF(ISNUMBER(_xll.BDP($T1939&amp;" Index","DUR_ADJ_OAS_MID")),_xll.BDP($T1939&amp;" Index","DUR_ADJ_OAS_MID"),IF(ISNUMBER(_xll.BDP($T1939&amp;" Govt","DUR_ADJ_OAS_MID")),_xll.BDP($T1939&amp;" Govt","DUR_ADJ_OAS_MID")," "))</f>
        <v xml:space="preserve"> </v>
      </c>
      <c r="S1939" s="7">
        <f ca="1">IF(AND(A1938="SVOL",C1938="Cash"),                                     SUM(INDIRECT(ADDRESS(ROW()-(COUNTIF(A:A,"SVOL")),COLUMN())):INDIRECT(ADDRESS(ROW()-1,COLUMN()))),                                    IF(AND(A1939="TYA",C1939="Cash"), SUM(INDIRECT(ADDRESS(ROW()-(COUNTIF(A:A,"TYA")-1),COLUMN())):INDIRECT(ADDRESS(ROW()-1,COLUMN()))),                                    IF(AND(A1939="SVOL",ISNUMBER(FIND(" Govt",C1939))),"", IF(AND(A1939="SVOL",ISNUMBER(FIND(" Index",C1939))),J1939,                                    IF(ISNUMBER(N1939),Q1939*N1939,IF(ISNUMBER(R1939),J1939*R1939," "))))))</f>
        <v>-5.8426385235560395E-3</v>
      </c>
      <c r="T1939" t="s">
        <v>4336</v>
      </c>
      <c r="U1939" t="s">
        <v>49</v>
      </c>
      <c r="AG1939" s="17" t="s">
        <v>6276</v>
      </c>
    </row>
    <row r="1940" spans="1:33" x14ac:dyDescent="0.35">
      <c r="A1940" t="s">
        <v>4329</v>
      </c>
      <c r="B1940" t="s">
        <v>4337</v>
      </c>
      <c r="C1940" t="s">
        <v>4337</v>
      </c>
      <c r="F1940" t="s">
        <v>4338</v>
      </c>
      <c r="G1940" s="1">
        <v>98</v>
      </c>
      <c r="H1940" s="1">
        <v>6.9</v>
      </c>
      <c r="I1940" s="2">
        <v>67620</v>
      </c>
      <c r="J1940" s="3">
        <v>4.569564678306E-4</v>
      </c>
      <c r="K1940" s="4">
        <v>147979085.00999999</v>
      </c>
      <c r="L1940" s="5">
        <v>5700001</v>
      </c>
      <c r="M1940" s="6">
        <v>25.961238430000002</v>
      </c>
      <c r="N1940" s="7">
        <f>IF(ISNUMBER(_xll.BDP($C1940, "DELTA_MID")),_xll.BDP($C1940, "DELTA_MID")," ")</f>
        <v>-7.8294000000000002E-2</v>
      </c>
      <c r="O1940" s="7" t="str">
        <f>IF(ISNUMBER(N1940),_xll.BDP($C1940, "OPT_UNDL_TICKER")," ")</f>
        <v>SPX</v>
      </c>
      <c r="P1940" s="8">
        <f>IF(ISNUMBER(N1940),_xll.BDP($C1940, "OPT_UNDL_PX")," ")</f>
        <v>5018.3900000000003</v>
      </c>
      <c r="Q1940" s="7">
        <f t="shared" si="30"/>
        <v>0.3323457635697406</v>
      </c>
      <c r="R1940" s="8" t="str">
        <f>IF(ISNUMBER(_xll.BDP($T1940&amp;" Index","DUR_ADJ_OAS_MID")),_xll.BDP($T1940&amp;" Index","DUR_ADJ_OAS_MID"),IF(ISNUMBER(_xll.BDP($T1940&amp;" Govt","DUR_ADJ_OAS_MID")),_xll.BDP($T1940&amp;" Govt","DUR_ADJ_OAS_MID")," "))</f>
        <v xml:space="preserve"> </v>
      </c>
      <c r="S1940" s="7">
        <f ca="1">IF(AND(A1939="SVOL",C1939="Cash"),                                     SUM(INDIRECT(ADDRESS(ROW()-(COUNTIF(A:A,"SVOL")),COLUMN())):INDIRECT(ADDRESS(ROW()-1,COLUMN()))),                                    IF(AND(A1940="TYA",C1940="Cash"), SUM(INDIRECT(ADDRESS(ROW()-(COUNTIF(A:A,"TYA")-1),COLUMN())):INDIRECT(ADDRESS(ROW()-1,COLUMN()))),                                    IF(AND(A1940="SVOL",ISNUMBER(FIND(" Govt",C1940))),"", IF(AND(A1940="SVOL",ISNUMBER(FIND(" Index",C1940))),J1940,                                    IF(ISNUMBER(N1940),Q1940*N1940,IF(ISNUMBER(R1940),J1940*R1940," "))))))</f>
        <v>-2.6020679212929273E-2</v>
      </c>
      <c r="T1940" t="s">
        <v>4338</v>
      </c>
      <c r="U1940" t="s">
        <v>49</v>
      </c>
      <c r="AG1940" s="17" t="s">
        <v>6276</v>
      </c>
    </row>
    <row r="1941" spans="1:33" x14ac:dyDescent="0.35">
      <c r="A1941" t="s">
        <v>4329</v>
      </c>
      <c r="B1941" t="s">
        <v>4339</v>
      </c>
      <c r="C1941" t="s">
        <v>4339</v>
      </c>
      <c r="F1941" t="s">
        <v>4340</v>
      </c>
      <c r="G1941" s="1">
        <v>-98</v>
      </c>
      <c r="H1941" s="1">
        <v>0.7</v>
      </c>
      <c r="I1941" s="2">
        <v>-6860</v>
      </c>
      <c r="J1941" s="3">
        <v>-4.6357902533541491E-5</v>
      </c>
      <c r="K1941" s="4">
        <v>147979085.00999999</v>
      </c>
      <c r="L1941" s="5">
        <v>5700001</v>
      </c>
      <c r="M1941" s="6">
        <v>25.961238430000002</v>
      </c>
      <c r="N1941" s="7">
        <f>IF(ISNUMBER(_xll.BDP($C1941, "DELTA_MID")),_xll.BDP($C1941, "DELTA_MID")," ")</f>
        <v>-4.7359999999999998E-3</v>
      </c>
      <c r="O1941" s="7" t="str">
        <f>IF(ISNUMBER(N1941),_xll.BDP($C1941, "OPT_UNDL_TICKER")," ")</f>
        <v>SPX</v>
      </c>
      <c r="P1941" s="8">
        <f>IF(ISNUMBER(N1941),_xll.BDP($C1941, "OPT_UNDL_PX")," ")</f>
        <v>5018.3900000000003</v>
      </c>
      <c r="Q1941" s="7">
        <f t="shared" si="30"/>
        <v>-0.3323457635697406</v>
      </c>
      <c r="R1941" s="8" t="str">
        <f>IF(ISNUMBER(_xll.BDP($T1941&amp;" Index","DUR_ADJ_OAS_MID")),_xll.BDP($T1941&amp;" Index","DUR_ADJ_OAS_MID"),IF(ISNUMBER(_xll.BDP($T1941&amp;" Govt","DUR_ADJ_OAS_MID")),_xll.BDP($T1941&amp;" Govt","DUR_ADJ_OAS_MID")," "))</f>
        <v xml:space="preserve"> </v>
      </c>
      <c r="S1941" s="7">
        <f ca="1">IF(AND(A1940="SVOL",C1940="Cash"),                                     SUM(INDIRECT(ADDRESS(ROW()-(COUNTIF(A:A,"SVOL")),COLUMN())):INDIRECT(ADDRESS(ROW()-1,COLUMN()))),                                    IF(AND(A1941="TYA",C1941="Cash"), SUM(INDIRECT(ADDRESS(ROW()-(COUNTIF(A:A,"TYA")-1),COLUMN())):INDIRECT(ADDRESS(ROW()-1,COLUMN()))),                                    IF(AND(A1941="SVOL",ISNUMBER(FIND(" Govt",C1941))),"", IF(AND(A1941="SVOL",ISNUMBER(FIND(" Index",C1941))),J1941,                                    IF(ISNUMBER(N1941),Q1941*N1941,IF(ISNUMBER(R1941),J1941*R1941," "))))))</f>
        <v>1.5739895362662914E-3</v>
      </c>
      <c r="T1941" t="s">
        <v>4340</v>
      </c>
      <c r="U1941" t="s">
        <v>49</v>
      </c>
      <c r="AG1941" s="17" t="s">
        <v>6276</v>
      </c>
    </row>
    <row r="1942" spans="1:33" x14ac:dyDescent="0.35">
      <c r="A1942" t="s">
        <v>4329</v>
      </c>
      <c r="B1942" t="s">
        <v>4341</v>
      </c>
      <c r="C1942" t="s">
        <v>4341</v>
      </c>
      <c r="F1942" t="s">
        <v>4342</v>
      </c>
      <c r="G1942" s="1">
        <v>-98</v>
      </c>
      <c r="H1942" s="1">
        <v>4.1500000000000004</v>
      </c>
      <c r="I1942" s="2">
        <v>-40670</v>
      </c>
      <c r="J1942" s="3">
        <v>-2.7483613644879999E-4</v>
      </c>
      <c r="K1942" s="4">
        <v>147979085.00999999</v>
      </c>
      <c r="L1942" s="5">
        <v>5700001</v>
      </c>
      <c r="M1942" s="6">
        <v>25.961238430000002</v>
      </c>
      <c r="N1942" s="7">
        <f>IF(ISNUMBER(_xll.BDP($C1942, "DELTA_MID")),_xll.BDP($C1942, "DELTA_MID")," ")</f>
        <v>5.151E-2</v>
      </c>
      <c r="O1942" s="7" t="str">
        <f>IF(ISNUMBER(N1942),_xll.BDP($C1942, "OPT_UNDL_TICKER")," ")</f>
        <v>SPX</v>
      </c>
      <c r="P1942" s="8">
        <f>IF(ISNUMBER(N1942),_xll.BDP($C1942, "OPT_UNDL_PX")," ")</f>
        <v>5018.3900000000003</v>
      </c>
      <c r="Q1942" s="7">
        <f t="shared" si="30"/>
        <v>-0.3323457635697406</v>
      </c>
      <c r="R1942" s="8" t="str">
        <f>IF(ISNUMBER(_xll.BDP($T1942&amp;" Index","DUR_ADJ_OAS_MID")),_xll.BDP($T1942&amp;" Index","DUR_ADJ_OAS_MID"),IF(ISNUMBER(_xll.BDP($T1942&amp;" Govt","DUR_ADJ_OAS_MID")),_xll.BDP($T1942&amp;" Govt","DUR_ADJ_OAS_MID")," "))</f>
        <v xml:space="preserve"> </v>
      </c>
      <c r="S1942" s="7">
        <f ca="1">IF(AND(A1941="SVOL",C1941="Cash"),                                     SUM(INDIRECT(ADDRESS(ROW()-(COUNTIF(A:A,"SVOL")),COLUMN())):INDIRECT(ADDRESS(ROW()-1,COLUMN()))),                                    IF(AND(A1942="TYA",C1942="Cash"), SUM(INDIRECT(ADDRESS(ROW()-(COUNTIF(A:A,"TYA")-1),COLUMN())):INDIRECT(ADDRESS(ROW()-1,COLUMN()))),                                    IF(AND(A1942="SVOL",ISNUMBER(FIND(" Govt",C1942))),"", IF(AND(A1942="SVOL",ISNUMBER(FIND(" Index",C1942))),J1942,                                    IF(ISNUMBER(N1942),Q1942*N1942,IF(ISNUMBER(R1942),J1942*R1942," "))))))</f>
        <v>-1.7119130281477338E-2</v>
      </c>
      <c r="T1942" t="s">
        <v>4342</v>
      </c>
      <c r="U1942" t="s">
        <v>49</v>
      </c>
      <c r="AG1942" s="17" t="s">
        <v>6276</v>
      </c>
    </row>
    <row r="1943" spans="1:33" x14ac:dyDescent="0.35">
      <c r="A1943" t="s">
        <v>4329</v>
      </c>
      <c r="B1943" t="s">
        <v>4343</v>
      </c>
      <c r="C1943" t="s">
        <v>4343</v>
      </c>
      <c r="F1943" t="s">
        <v>4344</v>
      </c>
      <c r="G1943" s="1">
        <v>98</v>
      </c>
      <c r="H1943" s="1">
        <v>46.8</v>
      </c>
      <c r="I1943" s="2">
        <v>458640</v>
      </c>
      <c r="J1943" s="3">
        <v>3.0993569122423998E-3</v>
      </c>
      <c r="K1943" s="4">
        <v>147979085.00999999</v>
      </c>
      <c r="L1943" s="5">
        <v>5700001</v>
      </c>
      <c r="M1943" s="6">
        <v>25.961238430000002</v>
      </c>
      <c r="N1943" s="7">
        <f>IF(ISNUMBER(_xll.BDP($C1943, "DELTA_MID")),_xll.BDP($C1943, "DELTA_MID")," ")</f>
        <v>-0.25603300000000001</v>
      </c>
      <c r="O1943" s="7" t="str">
        <f>IF(ISNUMBER(N1943),_xll.BDP($C1943, "OPT_UNDL_TICKER")," ")</f>
        <v>SPX</v>
      </c>
      <c r="P1943" s="8">
        <f>IF(ISNUMBER(N1943),_xll.BDP($C1943, "OPT_UNDL_PX")," ")</f>
        <v>5018.3900000000003</v>
      </c>
      <c r="Q1943" s="7">
        <f t="shared" si="30"/>
        <v>0.3323457635697406</v>
      </c>
      <c r="R1943" s="8" t="str">
        <f>IF(ISNUMBER(_xll.BDP($T1943&amp;" Index","DUR_ADJ_OAS_MID")),_xll.BDP($T1943&amp;" Index","DUR_ADJ_OAS_MID"),IF(ISNUMBER(_xll.BDP($T1943&amp;" Govt","DUR_ADJ_OAS_MID")),_xll.BDP($T1943&amp;" Govt","DUR_ADJ_OAS_MID")," "))</f>
        <v xml:space="preserve"> </v>
      </c>
      <c r="S1943" s="7">
        <f ca="1">IF(AND(A1942="SVOL",C1942="Cash"),                                     SUM(INDIRECT(ADDRESS(ROW()-(COUNTIF(A:A,"SVOL")),COLUMN())):INDIRECT(ADDRESS(ROW()-1,COLUMN()))),                                    IF(AND(A1943="TYA",C1943="Cash"), SUM(INDIRECT(ADDRESS(ROW()-(COUNTIF(A:A,"TYA")-1),COLUMN())):INDIRECT(ADDRESS(ROW()-1,COLUMN()))),                                    IF(AND(A1943="SVOL",ISNUMBER(FIND(" Govt",C1943))),"", IF(AND(A1943="SVOL",ISNUMBER(FIND(" Index",C1943))),J1943,                                    IF(ISNUMBER(N1943),Q1943*N1943,IF(ISNUMBER(R1943),J1943*R1943," "))))))</f>
        <v>-8.5091482884051398E-2</v>
      </c>
      <c r="T1943" t="s">
        <v>4344</v>
      </c>
      <c r="U1943" t="s">
        <v>49</v>
      </c>
      <c r="AG1943" s="17" t="s">
        <v>6276</v>
      </c>
    </row>
    <row r="1944" spans="1:33" x14ac:dyDescent="0.35">
      <c r="A1944" t="s">
        <v>4329</v>
      </c>
      <c r="B1944" t="s">
        <v>4345</v>
      </c>
      <c r="C1944" t="s">
        <v>4345</v>
      </c>
      <c r="F1944" t="s">
        <v>4346</v>
      </c>
      <c r="G1944" s="1">
        <v>-98</v>
      </c>
      <c r="H1944" s="1">
        <v>3.95</v>
      </c>
      <c r="I1944" s="2">
        <v>-38710</v>
      </c>
      <c r="J1944" s="3">
        <v>-2.6159102143920001E-4</v>
      </c>
      <c r="K1944" s="4">
        <v>147979085.00999999</v>
      </c>
      <c r="L1944" s="5">
        <v>5700001</v>
      </c>
      <c r="M1944" s="6">
        <v>25.961238430000002</v>
      </c>
      <c r="N1944" s="7">
        <f>IF(ISNUMBER(_xll.BDP($C1944, "DELTA_MID")),_xll.BDP($C1944, "DELTA_MID")," ")</f>
        <v>-1.9812E-2</v>
      </c>
      <c r="O1944" s="7" t="str">
        <f>IF(ISNUMBER(N1944),_xll.BDP($C1944, "OPT_UNDL_TICKER")," ")</f>
        <v>SPX</v>
      </c>
      <c r="P1944" s="8">
        <f>IF(ISNUMBER(N1944),_xll.BDP($C1944, "OPT_UNDL_PX")," ")</f>
        <v>5018.3900000000003</v>
      </c>
      <c r="Q1944" s="7">
        <f t="shared" si="30"/>
        <v>-0.3323457635697406</v>
      </c>
      <c r="R1944" s="8" t="str">
        <f>IF(ISNUMBER(_xll.BDP($T1944&amp;" Index","DUR_ADJ_OAS_MID")),_xll.BDP($T1944&amp;" Index","DUR_ADJ_OAS_MID"),IF(ISNUMBER(_xll.BDP($T1944&amp;" Govt","DUR_ADJ_OAS_MID")),_xll.BDP($T1944&amp;" Govt","DUR_ADJ_OAS_MID")," "))</f>
        <v xml:space="preserve"> </v>
      </c>
      <c r="S1944" s="7">
        <f ca="1">IF(AND(A1943="SVOL",C1943="Cash"),                                     SUM(INDIRECT(ADDRESS(ROW()-(COUNTIF(A:A,"SVOL")),COLUMN())):INDIRECT(ADDRESS(ROW()-1,COLUMN()))),                                    IF(AND(A1944="TYA",C1944="Cash"), SUM(INDIRECT(ADDRESS(ROW()-(COUNTIF(A:A,"TYA")-1),COLUMN())):INDIRECT(ADDRESS(ROW()-1,COLUMN()))),                                    IF(AND(A1944="SVOL",ISNUMBER(FIND(" Govt",C1944))),"", IF(AND(A1944="SVOL",ISNUMBER(FIND(" Index",C1944))),J1944,                                    IF(ISNUMBER(N1944),Q1944*N1944,IF(ISNUMBER(R1944),J1944*R1944," "))))))</f>
        <v>6.5844342678437005E-3</v>
      </c>
      <c r="T1944" t="s">
        <v>4346</v>
      </c>
      <c r="U1944" t="s">
        <v>49</v>
      </c>
      <c r="AG1944" s="17" t="s">
        <v>6276</v>
      </c>
    </row>
    <row r="1945" spans="1:33" x14ac:dyDescent="0.35">
      <c r="A1945" t="s">
        <v>4329</v>
      </c>
      <c r="B1945" t="s">
        <v>4347</v>
      </c>
      <c r="C1945" t="s">
        <v>4347</v>
      </c>
      <c r="F1945" t="s">
        <v>4348</v>
      </c>
      <c r="G1945" s="1">
        <v>-99</v>
      </c>
      <c r="H1945" s="1">
        <v>35.4</v>
      </c>
      <c r="I1945" s="2">
        <v>-350460</v>
      </c>
      <c r="J1945" s="3">
        <v>-2.3683076562543001E-3</v>
      </c>
      <c r="K1945" s="4">
        <v>147979085.00999999</v>
      </c>
      <c r="L1945" s="5">
        <v>5700001</v>
      </c>
      <c r="M1945" s="6">
        <v>25.961238430000002</v>
      </c>
      <c r="N1945" s="7">
        <f>IF(ISNUMBER(_xll.BDP($C1945, "DELTA_MID")),_xll.BDP($C1945, "DELTA_MID")," ")</f>
        <v>0.23418900000000001</v>
      </c>
      <c r="O1945" s="7" t="str">
        <f>IF(ISNUMBER(N1945),_xll.BDP($C1945, "OPT_UNDL_TICKER")," ")</f>
        <v>SPX</v>
      </c>
      <c r="P1945" s="8">
        <f>IF(ISNUMBER(N1945),_xll.BDP($C1945, "OPT_UNDL_PX")," ")</f>
        <v>5018.3900000000003</v>
      </c>
      <c r="Q1945" s="7">
        <f t="shared" si="30"/>
        <v>-0.33573704687147266</v>
      </c>
      <c r="R1945" s="8" t="str">
        <f>IF(ISNUMBER(_xll.BDP($T1945&amp;" Index","DUR_ADJ_OAS_MID")),_xll.BDP($T1945&amp;" Index","DUR_ADJ_OAS_MID"),IF(ISNUMBER(_xll.BDP($T1945&amp;" Govt","DUR_ADJ_OAS_MID")),_xll.BDP($T1945&amp;" Govt","DUR_ADJ_OAS_MID")," "))</f>
        <v xml:space="preserve"> </v>
      </c>
      <c r="S1945" s="7">
        <f ca="1">IF(AND(A1944="SVOL",C1944="Cash"),                                     SUM(INDIRECT(ADDRESS(ROW()-(COUNTIF(A:A,"SVOL")),COLUMN())):INDIRECT(ADDRESS(ROW()-1,COLUMN()))),                                    IF(AND(A1945="TYA",C1945="Cash"), SUM(INDIRECT(ADDRESS(ROW()-(COUNTIF(A:A,"TYA")-1),COLUMN())):INDIRECT(ADDRESS(ROW()-1,COLUMN()))),                                    IF(AND(A1945="SVOL",ISNUMBER(FIND(" Govt",C1945))),"", IF(AND(A1945="SVOL",ISNUMBER(FIND(" Index",C1945))),J1945,                                    IF(ISNUMBER(N1945),Q1945*N1945,IF(ISNUMBER(R1945),J1945*R1945," "))))))</f>
        <v>-7.8625923269783307E-2</v>
      </c>
      <c r="T1945" t="s">
        <v>4348</v>
      </c>
      <c r="U1945" t="s">
        <v>49</v>
      </c>
      <c r="AG1945" s="17" t="s">
        <v>6276</v>
      </c>
    </row>
    <row r="1946" spans="1:33" x14ac:dyDescent="0.35">
      <c r="A1946" t="s">
        <v>4329</v>
      </c>
      <c r="B1946" t="s">
        <v>4349</v>
      </c>
      <c r="C1946" t="s">
        <v>4349</v>
      </c>
      <c r="F1946" t="s">
        <v>4350</v>
      </c>
      <c r="G1946" s="1">
        <v>99</v>
      </c>
      <c r="H1946" s="1">
        <v>43.7</v>
      </c>
      <c r="I1946" s="2">
        <v>432630</v>
      </c>
      <c r="J1946" s="3">
        <v>2.9235888298958998E-3</v>
      </c>
      <c r="K1946" s="4">
        <v>147979085.00999999</v>
      </c>
      <c r="L1946" s="5">
        <v>5700001</v>
      </c>
      <c r="M1946" s="6">
        <v>25.961238430000002</v>
      </c>
      <c r="N1946" s="7">
        <f>IF(ISNUMBER(_xll.BDP($C1946, "DELTA_MID")),_xll.BDP($C1946, "DELTA_MID")," ")</f>
        <v>-0.19329299999999999</v>
      </c>
      <c r="O1946" s="7" t="str">
        <f>IF(ISNUMBER(N1946),_xll.BDP($C1946, "OPT_UNDL_TICKER")," ")</f>
        <v>SPX</v>
      </c>
      <c r="P1946" s="8">
        <f>IF(ISNUMBER(N1946),_xll.BDP($C1946, "OPT_UNDL_PX")," ")</f>
        <v>5018.3900000000003</v>
      </c>
      <c r="Q1946" s="7">
        <f t="shared" si="30"/>
        <v>0.33573704687147266</v>
      </c>
      <c r="R1946" s="8" t="str">
        <f>IF(ISNUMBER(_xll.BDP($T1946&amp;" Index","DUR_ADJ_OAS_MID")),_xll.BDP($T1946&amp;" Index","DUR_ADJ_OAS_MID"),IF(ISNUMBER(_xll.BDP($T1946&amp;" Govt","DUR_ADJ_OAS_MID")),_xll.BDP($T1946&amp;" Govt","DUR_ADJ_OAS_MID")," "))</f>
        <v xml:space="preserve"> </v>
      </c>
      <c r="S1946" s="7">
        <f ca="1">IF(AND(A1945="SVOL",C1945="Cash"),                                     SUM(INDIRECT(ADDRESS(ROW()-(COUNTIF(A:A,"SVOL")),COLUMN())):INDIRECT(ADDRESS(ROW()-1,COLUMN()))),                                    IF(AND(A1946="TYA",C1946="Cash"), SUM(INDIRECT(ADDRESS(ROW()-(COUNTIF(A:A,"TYA")-1),COLUMN())):INDIRECT(ADDRESS(ROW()-1,COLUMN()))),                                    IF(AND(A1946="SVOL",ISNUMBER(FIND(" Govt",C1946))),"", IF(AND(A1946="SVOL",ISNUMBER(FIND(" Index",C1946))),J1946,                                    IF(ISNUMBER(N1946),Q1946*N1946,IF(ISNUMBER(R1946),J1946*R1946," "))))))</f>
        <v>-6.4895621000927564E-2</v>
      </c>
      <c r="T1946" t="s">
        <v>4350</v>
      </c>
      <c r="U1946" t="s">
        <v>49</v>
      </c>
      <c r="AG1946" s="17" t="s">
        <v>6276</v>
      </c>
    </row>
    <row r="1947" spans="1:33" x14ac:dyDescent="0.35">
      <c r="A1947" t="s">
        <v>4329</v>
      </c>
      <c r="B1947" t="s">
        <v>4351</v>
      </c>
      <c r="C1947" t="s">
        <v>4351</v>
      </c>
      <c r="F1947" t="s">
        <v>4352</v>
      </c>
      <c r="G1947" s="1">
        <v>-99</v>
      </c>
      <c r="H1947" s="1">
        <v>6.75</v>
      </c>
      <c r="I1947" s="2">
        <v>-66825</v>
      </c>
      <c r="J1947" s="3">
        <v>-4.5158408699759998E-4</v>
      </c>
      <c r="K1947" s="4">
        <v>147979085.00999999</v>
      </c>
      <c r="L1947" s="5">
        <v>5700001</v>
      </c>
      <c r="M1947" s="6">
        <v>25.961238430000002</v>
      </c>
      <c r="N1947" s="7">
        <f>IF(ISNUMBER(_xll.BDP($C1947, "DELTA_MID")),_xll.BDP($C1947, "DELTA_MID")," ")</f>
        <v>-2.6386E-2</v>
      </c>
      <c r="O1947" s="7" t="str">
        <f>IF(ISNUMBER(N1947),_xll.BDP($C1947, "OPT_UNDL_TICKER")," ")</f>
        <v>SPX</v>
      </c>
      <c r="P1947" s="8">
        <f>IF(ISNUMBER(N1947),_xll.BDP($C1947, "OPT_UNDL_PX")," ")</f>
        <v>5018.3900000000003</v>
      </c>
      <c r="Q1947" s="7">
        <f t="shared" si="30"/>
        <v>-0.33573704687147266</v>
      </c>
      <c r="R1947" s="8" t="str">
        <f>IF(ISNUMBER(_xll.BDP($T1947&amp;" Index","DUR_ADJ_OAS_MID")),_xll.BDP($T1947&amp;" Index","DUR_ADJ_OAS_MID"),IF(ISNUMBER(_xll.BDP($T1947&amp;" Govt","DUR_ADJ_OAS_MID")),_xll.BDP($T1947&amp;" Govt","DUR_ADJ_OAS_MID")," "))</f>
        <v xml:space="preserve"> </v>
      </c>
      <c r="S1947" s="7">
        <f ca="1">IF(AND(A1946="SVOL",C1946="Cash"),                                     SUM(INDIRECT(ADDRESS(ROW()-(COUNTIF(A:A,"SVOL")),COLUMN())):INDIRECT(ADDRESS(ROW()-1,COLUMN()))),                                    IF(AND(A1947="TYA",C1947="Cash"), SUM(INDIRECT(ADDRESS(ROW()-(COUNTIF(A:A,"TYA")-1),COLUMN())):INDIRECT(ADDRESS(ROW()-1,COLUMN()))),                                    IF(AND(A1947="SVOL",ISNUMBER(FIND(" Govt",C1947))),"", IF(AND(A1947="SVOL",ISNUMBER(FIND(" Index",C1947))),J1947,                                    IF(ISNUMBER(N1947),Q1947*N1947,IF(ISNUMBER(R1947),J1947*R1947," "))))))</f>
        <v>8.8587577187506771E-3</v>
      </c>
      <c r="T1947" t="s">
        <v>4352</v>
      </c>
      <c r="U1947" t="s">
        <v>49</v>
      </c>
      <c r="AG1947" s="17" t="s">
        <v>6276</v>
      </c>
    </row>
    <row r="1948" spans="1:33" x14ac:dyDescent="0.35">
      <c r="A1948" t="s">
        <v>4329</v>
      </c>
      <c r="B1948" t="s">
        <v>67</v>
      </c>
      <c r="C1948" t="s">
        <v>67</v>
      </c>
      <c r="G1948" s="1">
        <v>149096.19</v>
      </c>
      <c r="H1948" s="1">
        <v>1</v>
      </c>
      <c r="I1948" s="2">
        <v>149096.19</v>
      </c>
      <c r="J1948" s="3">
        <v>1.0075490734901E-3</v>
      </c>
      <c r="K1948" s="4">
        <v>147979085.00999999</v>
      </c>
      <c r="L1948" s="5">
        <v>5700001</v>
      </c>
      <c r="M1948" s="6">
        <v>25.961238430000002</v>
      </c>
      <c r="N1948" s="7" t="str">
        <f>IF(ISNUMBER(_xll.BDP($C1948, "DELTA_MID")),_xll.BDP($C1948, "DELTA_MID")," ")</f>
        <v xml:space="preserve"> </v>
      </c>
      <c r="O1948" s="7" t="str">
        <f>IF(ISNUMBER(N1948),_xll.BDP($C1948, "OPT_UNDL_TICKER")," ")</f>
        <v xml:space="preserve"> </v>
      </c>
      <c r="P1948" s="8" t="str">
        <f>IF(ISNUMBER(N1948),_xll.BDP($C1948, "OPT_UNDL_PX")," ")</f>
        <v xml:space="preserve"> </v>
      </c>
      <c r="Q1948" s="7" t="str">
        <f t="shared" si="30"/>
        <v xml:space="preserve"> </v>
      </c>
      <c r="R1948" s="8" t="str">
        <f>IF(ISNUMBER(_xll.BDP($T1948&amp;" Index","DUR_ADJ_OAS_MID")),_xll.BDP($T1948&amp;" Index","DUR_ADJ_OAS_MID"),IF(ISNUMBER(_xll.BDP($T1948&amp;" Govt","DUR_ADJ_OAS_MID")),_xll.BDP($T1948&amp;" Govt","DUR_ADJ_OAS_MID")," "))</f>
        <v xml:space="preserve"> </v>
      </c>
      <c r="S1948" s="7" t="str">
        <f ca="1">IF(AND(A1947="SVOL",C1947="Cash"),                                     SUM(INDIRECT(ADDRESS(ROW()-(COUNTIF(A:A,"SVOL")),COLUMN())):INDIRECT(ADDRESS(ROW()-1,COLUMN()))),                                    IF(AND(A1948="TYA",C1948="Cash"), SUM(INDIRECT(ADDRESS(ROW()-(COUNTIF(A:A,"TYA")-1),COLUMN())):INDIRECT(ADDRESS(ROW()-1,COLUMN()))),                                    IF(AND(A1948="SVOL",ISNUMBER(FIND(" Govt",C1948))),"", IF(AND(A1948="SVOL",ISNUMBER(FIND(" Index",C1948))),J1948,                                    IF(ISNUMBER(N1948),Q1948*N1948,IF(ISNUMBER(R1948),J1948*R1948," "))))))</f>
        <v xml:space="preserve"> </v>
      </c>
      <c r="T1948" t="s">
        <v>67</v>
      </c>
      <c r="U1948" t="s">
        <v>67</v>
      </c>
      <c r="AG1948" s="17" t="s">
        <v>6276</v>
      </c>
    </row>
    <row r="1949" spans="1:33" x14ac:dyDescent="0.35">
      <c r="N1949" s="7" t="str">
        <f>IF(ISNUMBER(_xll.BDP($C1949, "DELTA_MID")),_xll.BDP($C1949, "DELTA_MID")," ")</f>
        <v xml:space="preserve"> </v>
      </c>
      <c r="O1949" s="7" t="str">
        <f>IF(ISNUMBER(N1949),_xll.BDP($C1949, "OPT_UNDL_TICKER")," ")</f>
        <v xml:space="preserve"> </v>
      </c>
      <c r="P1949" s="8" t="str">
        <f>IF(ISNUMBER(N1949),_xll.BDP($C1949, "OPT_UNDL_PX")," ")</f>
        <v xml:space="preserve"> </v>
      </c>
      <c r="Q1949" s="7" t="str">
        <f t="shared" si="30"/>
        <v xml:space="preserve"> </v>
      </c>
      <c r="R1949" s="8" t="str">
        <f>IF(ISNUMBER(_xll.BDP($T1949&amp;" Index","DUR_ADJ_OAS_MID")),_xll.BDP($T1949&amp;" Index","DUR_ADJ_OAS_MID"),IF(ISNUMBER(_xll.BDP($T1949&amp;" Govt","DUR_ADJ_OAS_MID")),_xll.BDP($T1949&amp;" Govt","DUR_ADJ_OAS_MID")," "))</f>
        <v xml:space="preserve"> </v>
      </c>
      <c r="S1949" s="7" t="str">
        <f ca="1">IF(AND(A1948="SVOL",C1948="Cash"),                                     SUM(INDIRECT(ADDRESS(ROW()-(COUNTIF(A:A,"SVOL")),COLUMN())):INDIRECT(ADDRESS(ROW()-1,COLUMN()))),                                    IF(AND(A1949="TYA",C1949="Cash"), SUM(INDIRECT(ADDRESS(ROW()-(COUNTIF(A:A,"TYA")-1),COLUMN())):INDIRECT(ADDRESS(ROW()-1,COLUMN()))),                                    IF(AND(A1949="SVOL",ISNUMBER(FIND(" Govt",C1949))),"", IF(AND(A1949="SVOL",ISNUMBER(FIND(" Index",C1949))),J1949,                                    IF(ISNUMBER(N1949),Q1949*N1949,IF(ISNUMBER(R1949),J1949*R1949," "))))))</f>
        <v xml:space="preserve"> </v>
      </c>
      <c r="AG1949" s="17" t="s">
        <v>6276</v>
      </c>
    </row>
    <row r="1950" spans="1:33" x14ac:dyDescent="0.35">
      <c r="A1950" t="s">
        <v>4353</v>
      </c>
      <c r="B1950" t="s">
        <v>4354</v>
      </c>
      <c r="C1950" t="s">
        <v>4355</v>
      </c>
      <c r="F1950" t="s">
        <v>4356</v>
      </c>
      <c r="G1950" s="1">
        <v>12397</v>
      </c>
      <c r="H1950" s="1">
        <v>0.01</v>
      </c>
      <c r="I1950" s="2">
        <v>12397</v>
      </c>
      <c r="J1950" s="3">
        <v>2.9789153802561611E-5</v>
      </c>
      <c r="K1950" s="4">
        <v>416158178.99000001</v>
      </c>
      <c r="L1950" s="5">
        <v>17100001</v>
      </c>
      <c r="M1950" s="6">
        <v>24.336734190000001</v>
      </c>
      <c r="N1950" s="7">
        <f>IF(ISNUMBER(_xll.BDP($C1950, "DELTA_MID")),_xll.BDP($C1950, "DELTA_MID")," ")</f>
        <v>4.6410000000000002E-3</v>
      </c>
      <c r="O1950" s="7" t="str">
        <f>IF(ISNUMBER(N1950),_xll.BDP($C1950, "OPT_UNDL_TICKER")," ")</f>
        <v>IWM US</v>
      </c>
      <c r="P1950" s="8">
        <f>IF(ISNUMBER(N1950),_xll.BDP($C1950, "OPT_UNDL_PX")," ")</f>
        <v>196.31</v>
      </c>
      <c r="Q1950" s="7">
        <f t="shared" si="30"/>
        <v>0.58479087829209264</v>
      </c>
      <c r="R1950" s="8" t="str">
        <f>IF(ISNUMBER(_xll.BDP($T1950&amp;" Index","DUR_ADJ_OAS_MID")),_xll.BDP($T1950&amp;" Index","DUR_ADJ_OAS_MID"),IF(ISNUMBER(_xll.BDP($T1950&amp;" Govt","DUR_ADJ_OAS_MID")),_xll.BDP($T1950&amp;" Govt","DUR_ADJ_OAS_MID")," "))</f>
        <v xml:space="preserve"> </v>
      </c>
      <c r="S1950" s="7">
        <f ca="1">IF(AND(A1949="SVOL",C1949="Cash"),                                     SUM(INDIRECT(ADDRESS(ROW()-(COUNTIF(A:A,"SVOL")),COLUMN())):INDIRECT(ADDRESS(ROW()-1,COLUMN()))),                                    IF(AND(A1950="TYA",C1950="Cash"), SUM(INDIRECT(ADDRESS(ROW()-(COUNTIF(A:A,"TYA")-1),COLUMN())):INDIRECT(ADDRESS(ROW()-1,COLUMN()))),                                    IF(AND(A1950="SVOL",ISNUMBER(FIND(" Govt",C1950))),"", IF(AND(A1950="SVOL",ISNUMBER(FIND(" Index",C1950))),J1950,                                    IF(ISNUMBER(N1950),Q1950*N1950,IF(ISNUMBER(R1950),J1950*R1950," "))))))</f>
        <v>2.7140144661536021E-3</v>
      </c>
      <c r="T1950" t="s">
        <v>4356</v>
      </c>
      <c r="U1950" t="s">
        <v>49</v>
      </c>
      <c r="AG1950" s="17">
        <v>-2.1749999999999999E-3</v>
      </c>
    </row>
    <row r="1951" spans="1:33" x14ac:dyDescent="0.35">
      <c r="A1951" t="s">
        <v>4353</v>
      </c>
      <c r="B1951" t="s">
        <v>4357</v>
      </c>
      <c r="C1951" t="s">
        <v>4358</v>
      </c>
      <c r="F1951" t="s">
        <v>4359</v>
      </c>
      <c r="G1951" s="1">
        <v>4129</v>
      </c>
      <c r="H1951" s="1">
        <v>1.4999999999999999E-2</v>
      </c>
      <c r="I1951" s="2">
        <v>6193.5</v>
      </c>
      <c r="J1951" s="3">
        <v>1.4882562238942111E-5</v>
      </c>
      <c r="K1951" s="4">
        <v>416158178.99000001</v>
      </c>
      <c r="L1951" s="5">
        <v>17100001</v>
      </c>
      <c r="M1951" s="6">
        <v>24.336734190000001</v>
      </c>
      <c r="N1951" s="7">
        <f>IF(ISNUMBER(_xll.BDP($C1951, "DELTA_MID")),_xll.BDP($C1951, "DELTA_MID")," ")</f>
        <v>5.5160000000000001E-3</v>
      </c>
      <c r="O1951" s="7" t="str">
        <f>IF(ISNUMBER(N1951),_xll.BDP($C1951, "OPT_UNDL_TICKER")," ")</f>
        <v>GLD US</v>
      </c>
      <c r="P1951" s="8">
        <f>IF(ISNUMBER(N1951),_xll.BDP($C1951, "OPT_UNDL_PX")," ")</f>
        <v>213.79</v>
      </c>
      <c r="Q1951" s="7">
        <f t="shared" si="30"/>
        <v>0.21211619873538798</v>
      </c>
      <c r="R1951" s="8" t="str">
        <f>IF(ISNUMBER(_xll.BDP($T1951&amp;" Index","DUR_ADJ_OAS_MID")),_xll.BDP($T1951&amp;" Index","DUR_ADJ_OAS_MID"),IF(ISNUMBER(_xll.BDP($T1951&amp;" Govt","DUR_ADJ_OAS_MID")),_xll.BDP($T1951&amp;" Govt","DUR_ADJ_OAS_MID")," "))</f>
        <v xml:space="preserve"> </v>
      </c>
      <c r="S1951" s="7">
        <f ca="1">IF(AND(A1950="SVOL",C1950="Cash"),                                     SUM(INDIRECT(ADDRESS(ROW()-(COUNTIF(A:A,"SVOL")),COLUMN())):INDIRECT(ADDRESS(ROW()-1,COLUMN()))),                                    IF(AND(A1951="TYA",C1951="Cash"), SUM(INDIRECT(ADDRESS(ROW()-(COUNTIF(A:A,"TYA")-1),COLUMN())):INDIRECT(ADDRESS(ROW()-1,COLUMN()))),                                    IF(AND(A1951="SVOL",ISNUMBER(FIND(" Govt",C1951))),"", IF(AND(A1951="SVOL",ISNUMBER(FIND(" Index",C1951))),J1951,                                    IF(ISNUMBER(N1951),Q1951*N1951,IF(ISNUMBER(R1951),J1951*R1951," "))))))</f>
        <v>1.1700329522244001E-3</v>
      </c>
      <c r="T1951" t="s">
        <v>4359</v>
      </c>
      <c r="U1951" t="s">
        <v>49</v>
      </c>
      <c r="AG1951" s="17">
        <v>-2.1749999999999999E-3</v>
      </c>
    </row>
    <row r="1952" spans="1:33" x14ac:dyDescent="0.35">
      <c r="A1952" t="s">
        <v>4353</v>
      </c>
      <c r="B1952" t="s">
        <v>4360</v>
      </c>
      <c r="C1952" t="s">
        <v>4361</v>
      </c>
      <c r="F1952" t="s">
        <v>4362</v>
      </c>
      <c r="G1952" s="1">
        <v>-4129</v>
      </c>
      <c r="H1952" s="1">
        <v>2.5000000000000001E-2</v>
      </c>
      <c r="I1952" s="2">
        <v>-10322.5</v>
      </c>
      <c r="J1952" s="3">
        <v>-2.480427039823685E-5</v>
      </c>
      <c r="K1952" s="4">
        <v>416158178.99000001</v>
      </c>
      <c r="L1952" s="5">
        <v>17100001</v>
      </c>
      <c r="M1952" s="6">
        <v>24.336734190000001</v>
      </c>
      <c r="N1952" s="7">
        <f>IF(ISNUMBER(_xll.BDP($C1952, "DELTA_MID")),_xll.BDP($C1952, "DELTA_MID")," ")</f>
        <v>8.9429999999999996E-3</v>
      </c>
      <c r="O1952" s="7" t="str">
        <f>IF(ISNUMBER(N1952),_xll.BDP($C1952, "OPT_UNDL_TICKER")," ")</f>
        <v>GLD US</v>
      </c>
      <c r="P1952" s="8">
        <f>IF(ISNUMBER(N1952),_xll.BDP($C1952, "OPT_UNDL_PX")," ")</f>
        <v>213.79</v>
      </c>
      <c r="Q1952" s="7">
        <f t="shared" si="30"/>
        <v>-0.21211619873538798</v>
      </c>
      <c r="R1952" s="8" t="str">
        <f>IF(ISNUMBER(_xll.BDP($T1952&amp;" Index","DUR_ADJ_OAS_MID")),_xll.BDP($T1952&amp;" Index","DUR_ADJ_OAS_MID"),IF(ISNUMBER(_xll.BDP($T1952&amp;" Govt","DUR_ADJ_OAS_MID")),_xll.BDP($T1952&amp;" Govt","DUR_ADJ_OAS_MID")," "))</f>
        <v xml:space="preserve"> </v>
      </c>
      <c r="S1952" s="7">
        <f ca="1">IF(AND(A1951="SVOL",C1951="Cash"),                                     SUM(INDIRECT(ADDRESS(ROW()-(COUNTIF(A:A,"SVOL")),COLUMN())):INDIRECT(ADDRESS(ROW()-1,COLUMN()))),                                    IF(AND(A1952="TYA",C1952="Cash"), SUM(INDIRECT(ADDRESS(ROW()-(COUNTIF(A:A,"TYA")-1),COLUMN())):INDIRECT(ADDRESS(ROW()-1,COLUMN()))),                                    IF(AND(A1952="SVOL",ISNUMBER(FIND(" Govt",C1952))),"", IF(AND(A1952="SVOL",ISNUMBER(FIND(" Index",C1952))),J1952,                                    IF(ISNUMBER(N1952),Q1952*N1952,IF(ISNUMBER(R1952),J1952*R1952," "))))))</f>
        <v>-1.8969551652905745E-3</v>
      </c>
      <c r="T1952" t="s">
        <v>4362</v>
      </c>
      <c r="U1952" t="s">
        <v>49</v>
      </c>
      <c r="AG1952" s="17">
        <v>-2.1749999999999999E-3</v>
      </c>
    </row>
    <row r="1953" spans="1:33" x14ac:dyDescent="0.35">
      <c r="A1953" t="s">
        <v>4353</v>
      </c>
      <c r="B1953" t="s">
        <v>4363</v>
      </c>
      <c r="C1953" t="s">
        <v>4364</v>
      </c>
      <c r="F1953" t="s">
        <v>4365</v>
      </c>
      <c r="G1953" s="1">
        <v>-4129</v>
      </c>
      <c r="H1953" s="1">
        <v>7.4999999999999997E-2</v>
      </c>
      <c r="I1953" s="2">
        <v>-30967.5</v>
      </c>
      <c r="J1953" s="3">
        <v>-7.4412811194710544E-5</v>
      </c>
      <c r="K1953" s="4">
        <v>416158178.99000001</v>
      </c>
      <c r="L1953" s="5">
        <v>17100001</v>
      </c>
      <c r="M1953" s="6">
        <v>24.336734190000001</v>
      </c>
      <c r="N1953" s="7">
        <f>IF(ISNUMBER(_xll.BDP($C1953, "DELTA_MID")),_xll.BDP($C1953, "DELTA_MID")," ")</f>
        <v>-2.6814999999999999E-2</v>
      </c>
      <c r="O1953" s="7" t="str">
        <f>IF(ISNUMBER(N1953),_xll.BDP($C1953, "OPT_UNDL_TICKER")," ")</f>
        <v>GLD US</v>
      </c>
      <c r="P1953" s="8">
        <f>IF(ISNUMBER(N1953),_xll.BDP($C1953, "OPT_UNDL_PX")," ")</f>
        <v>213.79</v>
      </c>
      <c r="Q1953" s="7">
        <f t="shared" si="30"/>
        <v>-0.21211619873538798</v>
      </c>
      <c r="R1953" s="8" t="str">
        <f>IF(ISNUMBER(_xll.BDP($T1953&amp;" Index","DUR_ADJ_OAS_MID")),_xll.BDP($T1953&amp;" Index","DUR_ADJ_OAS_MID"),IF(ISNUMBER(_xll.BDP($T1953&amp;" Govt","DUR_ADJ_OAS_MID")),_xll.BDP($T1953&amp;" Govt","DUR_ADJ_OAS_MID")," "))</f>
        <v xml:space="preserve"> </v>
      </c>
      <c r="S1953" s="7">
        <f ca="1">IF(AND(A1952="SVOL",C1952="Cash"),                                     SUM(INDIRECT(ADDRESS(ROW()-(COUNTIF(A:A,"SVOL")),COLUMN())):INDIRECT(ADDRESS(ROW()-1,COLUMN()))),                                    IF(AND(A1953="TYA",C1953="Cash"), SUM(INDIRECT(ADDRESS(ROW()-(COUNTIF(A:A,"TYA")-1),COLUMN())):INDIRECT(ADDRESS(ROW()-1,COLUMN()))),                                    IF(AND(A1953="SVOL",ISNUMBER(FIND(" Govt",C1953))),"", IF(AND(A1953="SVOL",ISNUMBER(FIND(" Index",C1953))),J1953,                                    IF(ISNUMBER(N1953),Q1953*N1953,IF(ISNUMBER(R1953),J1953*R1953," "))))))</f>
        <v>5.6878958690894281E-3</v>
      </c>
      <c r="T1953" t="s">
        <v>4365</v>
      </c>
      <c r="U1953" t="s">
        <v>49</v>
      </c>
      <c r="AG1953" s="17">
        <v>-2.1749999999999999E-3</v>
      </c>
    </row>
    <row r="1954" spans="1:33" x14ac:dyDescent="0.35">
      <c r="A1954" t="s">
        <v>4353</v>
      </c>
      <c r="B1954" t="s">
        <v>4366</v>
      </c>
      <c r="C1954" t="s">
        <v>4367</v>
      </c>
      <c r="F1954" t="s">
        <v>4368</v>
      </c>
      <c r="G1954" s="1">
        <v>4129</v>
      </c>
      <c r="H1954" s="1">
        <v>1.4999999999999999E-2</v>
      </c>
      <c r="I1954" s="2">
        <v>6193.5</v>
      </c>
      <c r="J1954" s="3">
        <v>1.4882562238942111E-5</v>
      </c>
      <c r="K1954" s="4">
        <v>416158178.99000001</v>
      </c>
      <c r="L1954" s="5">
        <v>17100001</v>
      </c>
      <c r="M1954" s="6">
        <v>24.336734190000001</v>
      </c>
      <c r="N1954" s="7">
        <f>IF(ISNUMBER(_xll.BDP($C1954, "DELTA_MID")),_xll.BDP($C1954, "DELTA_MID")," ")</f>
        <v>-3.676E-3</v>
      </c>
      <c r="O1954" s="7" t="str">
        <f>IF(ISNUMBER(N1954),_xll.BDP($C1954, "OPT_UNDL_TICKER")," ")</f>
        <v>GLD US</v>
      </c>
      <c r="P1954" s="8">
        <f>IF(ISNUMBER(N1954),_xll.BDP($C1954, "OPT_UNDL_PX")," ")</f>
        <v>213.79</v>
      </c>
      <c r="Q1954" s="7">
        <f t="shared" si="30"/>
        <v>0.21211619873538798</v>
      </c>
      <c r="R1954" s="8" t="str">
        <f>IF(ISNUMBER(_xll.BDP($T1954&amp;" Index","DUR_ADJ_OAS_MID")),_xll.BDP($T1954&amp;" Index","DUR_ADJ_OAS_MID"),IF(ISNUMBER(_xll.BDP($T1954&amp;" Govt","DUR_ADJ_OAS_MID")),_xll.BDP($T1954&amp;" Govt","DUR_ADJ_OAS_MID")," "))</f>
        <v xml:space="preserve"> </v>
      </c>
      <c r="S1954" s="7">
        <f ca="1">IF(AND(A1953="SVOL",C1953="Cash"),                                     SUM(INDIRECT(ADDRESS(ROW()-(COUNTIF(A:A,"SVOL")),COLUMN())):INDIRECT(ADDRESS(ROW()-1,COLUMN()))),                                    IF(AND(A1954="TYA",C1954="Cash"), SUM(INDIRECT(ADDRESS(ROW()-(COUNTIF(A:A,"TYA")-1),COLUMN())):INDIRECT(ADDRESS(ROW()-1,COLUMN()))),                                    IF(AND(A1954="SVOL",ISNUMBER(FIND(" Govt",C1954))),"", IF(AND(A1954="SVOL",ISNUMBER(FIND(" Index",C1954))),J1954,                                    IF(ISNUMBER(N1954),Q1954*N1954,IF(ISNUMBER(R1954),J1954*R1954," "))))))</f>
        <v>-7.7973914655128619E-4</v>
      </c>
      <c r="T1954" t="s">
        <v>4368</v>
      </c>
      <c r="U1954" t="s">
        <v>49</v>
      </c>
      <c r="AG1954" s="17">
        <v>-2.1749999999999999E-3</v>
      </c>
    </row>
    <row r="1955" spans="1:33" x14ac:dyDescent="0.35">
      <c r="A1955" t="s">
        <v>4353</v>
      </c>
      <c r="B1955" t="s">
        <v>4369</v>
      </c>
      <c r="C1955" t="s">
        <v>4370</v>
      </c>
      <c r="F1955" t="s">
        <v>4371</v>
      </c>
      <c r="G1955" s="1">
        <v>15579</v>
      </c>
      <c r="H1955" s="1">
        <v>0.01</v>
      </c>
      <c r="I1955" s="2">
        <v>15579</v>
      </c>
      <c r="J1955" s="3">
        <v>3.7435284914907432E-5</v>
      </c>
      <c r="K1955" s="4">
        <v>416158178.99000001</v>
      </c>
      <c r="L1955" s="5">
        <v>17100001</v>
      </c>
      <c r="M1955" s="6">
        <v>24.336734190000001</v>
      </c>
      <c r="N1955" s="7">
        <f>IF(ISNUMBER(_xll.BDP($C1955, "DELTA_MID")),_xll.BDP($C1955, "DELTA_MID")," ")</f>
        <v>3.836E-3</v>
      </c>
      <c r="O1955" s="7" t="str">
        <f>IF(ISNUMBER(N1955),_xll.BDP($C1955, "OPT_UNDL_TICKER")," ")</f>
        <v>IWM US</v>
      </c>
      <c r="P1955" s="8">
        <f>IF(ISNUMBER(N1955),_xll.BDP($C1955, "OPT_UNDL_PX")," ")</f>
        <v>196.31</v>
      </c>
      <c r="Q1955" s="7">
        <f t="shared" si="30"/>
        <v>0.73489207815701474</v>
      </c>
      <c r="R1955" s="8" t="str">
        <f>IF(ISNUMBER(_xll.BDP($T1955&amp;" Index","DUR_ADJ_OAS_MID")),_xll.BDP($T1955&amp;" Index","DUR_ADJ_OAS_MID"),IF(ISNUMBER(_xll.BDP($T1955&amp;" Govt","DUR_ADJ_OAS_MID")),_xll.BDP($T1955&amp;" Govt","DUR_ADJ_OAS_MID")," "))</f>
        <v xml:space="preserve"> </v>
      </c>
      <c r="S1955" s="7">
        <f ca="1">IF(AND(A1954="SVOL",C1954="Cash"),                                     SUM(INDIRECT(ADDRESS(ROW()-(COUNTIF(A:A,"SVOL")),COLUMN())):INDIRECT(ADDRESS(ROW()-1,COLUMN()))),                                    IF(AND(A1955="TYA",C1955="Cash"), SUM(INDIRECT(ADDRESS(ROW()-(COUNTIF(A:A,"TYA")-1),COLUMN())):INDIRECT(ADDRESS(ROW()-1,COLUMN()))),                                    IF(AND(A1955="SVOL",ISNUMBER(FIND(" Govt",C1955))),"", IF(AND(A1955="SVOL",ISNUMBER(FIND(" Index",C1955))),J1955,                                    IF(ISNUMBER(N1955),Q1955*N1955,IF(ISNUMBER(R1955),J1955*R1955," "))))))</f>
        <v>2.8190460118103083E-3</v>
      </c>
      <c r="T1955" t="s">
        <v>4371</v>
      </c>
      <c r="U1955" t="s">
        <v>49</v>
      </c>
      <c r="AG1955" s="17">
        <v>-2.1749999999999999E-3</v>
      </c>
    </row>
    <row r="1956" spans="1:33" x14ac:dyDescent="0.35">
      <c r="A1956" t="s">
        <v>4353</v>
      </c>
      <c r="B1956" t="s">
        <v>4372</v>
      </c>
      <c r="C1956" t="s">
        <v>4373</v>
      </c>
      <c r="F1956" t="s">
        <v>4374</v>
      </c>
      <c r="G1956" s="1">
        <v>-15579</v>
      </c>
      <c r="H1956" s="1">
        <v>3.5000000000000003E-2</v>
      </c>
      <c r="I1956" s="2">
        <v>-54526.5</v>
      </c>
      <c r="J1956" s="3">
        <v>-1.3102349720209999E-4</v>
      </c>
      <c r="K1956" s="4">
        <v>416158178.99000001</v>
      </c>
      <c r="L1956" s="5">
        <v>17100001</v>
      </c>
      <c r="M1956" s="6">
        <v>24.336734190000001</v>
      </c>
      <c r="N1956" s="7">
        <f>IF(ISNUMBER(_xll.BDP($C1956, "DELTA_MID")),_xll.BDP($C1956, "DELTA_MID")," ")</f>
        <v>1.4118E-2</v>
      </c>
      <c r="O1956" s="7" t="str">
        <f>IF(ISNUMBER(N1956),_xll.BDP($C1956, "OPT_UNDL_TICKER")," ")</f>
        <v>IWM US</v>
      </c>
      <c r="P1956" s="8">
        <f>IF(ISNUMBER(N1956),_xll.BDP($C1956, "OPT_UNDL_PX")," ")</f>
        <v>196.31</v>
      </c>
      <c r="Q1956" s="7">
        <f t="shared" si="30"/>
        <v>-0.73489207815701474</v>
      </c>
      <c r="R1956" s="8" t="str">
        <f>IF(ISNUMBER(_xll.BDP($T1956&amp;" Index","DUR_ADJ_OAS_MID")),_xll.BDP($T1956&amp;" Index","DUR_ADJ_OAS_MID"),IF(ISNUMBER(_xll.BDP($T1956&amp;" Govt","DUR_ADJ_OAS_MID")),_xll.BDP($T1956&amp;" Govt","DUR_ADJ_OAS_MID")," "))</f>
        <v xml:space="preserve"> </v>
      </c>
      <c r="S1956" s="7">
        <f ca="1">IF(AND(A1955="SVOL",C1955="Cash"),                                     SUM(INDIRECT(ADDRESS(ROW()-(COUNTIF(A:A,"SVOL")),COLUMN())):INDIRECT(ADDRESS(ROW()-1,COLUMN()))),                                    IF(AND(A1956="TYA",C1956="Cash"), SUM(INDIRECT(ADDRESS(ROW()-(COUNTIF(A:A,"TYA")-1),COLUMN())):INDIRECT(ADDRESS(ROW()-1,COLUMN()))),                                    IF(AND(A1956="SVOL",ISNUMBER(FIND(" Govt",C1956))),"", IF(AND(A1956="SVOL",ISNUMBER(FIND(" Index",C1956))),J1956,                                    IF(ISNUMBER(N1956),Q1956*N1956,IF(ISNUMBER(R1956),J1956*R1956," "))))))</f>
        <v>-1.0375206359420734E-2</v>
      </c>
      <c r="T1956" t="s">
        <v>4374</v>
      </c>
      <c r="U1956" t="s">
        <v>49</v>
      </c>
      <c r="AG1956" s="17">
        <v>-2.1749999999999999E-3</v>
      </c>
    </row>
    <row r="1957" spans="1:33" x14ac:dyDescent="0.35">
      <c r="A1957" t="s">
        <v>4353</v>
      </c>
      <c r="B1957" t="s">
        <v>4375</v>
      </c>
      <c r="C1957" t="s">
        <v>4375</v>
      </c>
      <c r="F1957" t="s">
        <v>4376</v>
      </c>
      <c r="G1957" s="1">
        <v>-606</v>
      </c>
      <c r="H1957" s="1">
        <v>5.65</v>
      </c>
      <c r="I1957" s="2">
        <v>-342390</v>
      </c>
      <c r="J1957" s="3">
        <v>-8.2274004762909996E-4</v>
      </c>
      <c r="K1957" s="4">
        <v>416158178.99000001</v>
      </c>
      <c r="L1957" s="5">
        <v>17100001</v>
      </c>
      <c r="M1957" s="6">
        <v>24.336734190000001</v>
      </c>
      <c r="N1957" s="7">
        <f>IF(ISNUMBER(_xll.BDP($C1957, "DELTA_MID")),_xll.BDP($C1957, "DELTA_MID")," ")</f>
        <v>-8.7012000000000006E-2</v>
      </c>
      <c r="O1957" s="7" t="str">
        <f>IF(ISNUMBER(N1957),_xll.BDP($C1957, "OPT_UNDL_TICKER")," ")</f>
        <v>SPX</v>
      </c>
      <c r="P1957" s="8">
        <f>IF(ISNUMBER(N1957),_xll.BDP($C1957, "OPT_UNDL_PX")," ")</f>
        <v>5018.3900000000003</v>
      </c>
      <c r="Q1957" s="7">
        <f t="shared" si="30"/>
        <v>-0.7307664473592087</v>
      </c>
      <c r="R1957" s="8" t="str">
        <f>IF(ISNUMBER(_xll.BDP($T1957&amp;" Index","DUR_ADJ_OAS_MID")),_xll.BDP($T1957&amp;" Index","DUR_ADJ_OAS_MID"),IF(ISNUMBER(_xll.BDP($T1957&amp;" Govt","DUR_ADJ_OAS_MID")),_xll.BDP($T1957&amp;" Govt","DUR_ADJ_OAS_MID")," "))</f>
        <v xml:space="preserve"> </v>
      </c>
      <c r="S1957" s="7">
        <f ca="1">IF(AND(A1956="SVOL",C1956="Cash"),                                     SUM(INDIRECT(ADDRESS(ROW()-(COUNTIF(A:A,"SVOL")),COLUMN())):INDIRECT(ADDRESS(ROW()-1,COLUMN()))),                                    IF(AND(A1957="TYA",C1957="Cash"), SUM(INDIRECT(ADDRESS(ROW()-(COUNTIF(A:A,"TYA")-1),COLUMN())):INDIRECT(ADDRESS(ROW()-1,COLUMN()))),                                    IF(AND(A1957="SVOL",ISNUMBER(FIND(" Govt",C1957))),"", IF(AND(A1957="SVOL",ISNUMBER(FIND(" Index",C1957))),J1957,                                    IF(ISNUMBER(N1957),Q1957*N1957,IF(ISNUMBER(R1957),J1957*R1957," "))))))</f>
        <v>6.3585450117619471E-2</v>
      </c>
      <c r="T1957" t="s">
        <v>4376</v>
      </c>
      <c r="U1957" t="s">
        <v>49</v>
      </c>
      <c r="AG1957" s="17">
        <v>-2.1749999999999999E-3</v>
      </c>
    </row>
    <row r="1958" spans="1:33" x14ac:dyDescent="0.35">
      <c r="A1958" t="s">
        <v>4353</v>
      </c>
      <c r="B1958" t="s">
        <v>4377</v>
      </c>
      <c r="C1958" t="s">
        <v>4377</v>
      </c>
      <c r="F1958" t="s">
        <v>4378</v>
      </c>
      <c r="G1958" s="1">
        <v>606</v>
      </c>
      <c r="H1958" s="1">
        <v>0.75</v>
      </c>
      <c r="I1958" s="2">
        <v>45450</v>
      </c>
      <c r="J1958" s="3">
        <v>1.092132806587E-4</v>
      </c>
      <c r="K1958" s="4">
        <v>416158178.99000001</v>
      </c>
      <c r="L1958" s="5">
        <v>17100001</v>
      </c>
      <c r="M1958" s="6">
        <v>24.336734190000001</v>
      </c>
      <c r="N1958" s="7">
        <f>IF(ISNUMBER(_xll.BDP($C1958, "DELTA_MID")),_xll.BDP($C1958, "DELTA_MID")," ")</f>
        <v>-1.0300999999999999E-2</v>
      </c>
      <c r="O1958" s="7" t="str">
        <f>IF(ISNUMBER(N1958),_xll.BDP($C1958, "OPT_UNDL_TICKER")," ")</f>
        <v>SPX</v>
      </c>
      <c r="P1958" s="8">
        <f>IF(ISNUMBER(N1958),_xll.BDP($C1958, "OPT_UNDL_PX")," ")</f>
        <v>5018.3900000000003</v>
      </c>
      <c r="Q1958" s="7">
        <f t="shared" si="30"/>
        <v>0.7307664473592087</v>
      </c>
      <c r="R1958" s="8" t="str">
        <f>IF(ISNUMBER(_xll.BDP($T1958&amp;" Index","DUR_ADJ_OAS_MID")),_xll.BDP($T1958&amp;" Index","DUR_ADJ_OAS_MID"),IF(ISNUMBER(_xll.BDP($T1958&amp;" Govt","DUR_ADJ_OAS_MID")),_xll.BDP($T1958&amp;" Govt","DUR_ADJ_OAS_MID")," "))</f>
        <v xml:space="preserve"> </v>
      </c>
      <c r="S1958" s="7">
        <f ca="1">IF(AND(A1957="SVOL",C1957="Cash"),                                     SUM(INDIRECT(ADDRESS(ROW()-(COUNTIF(A:A,"SVOL")),COLUMN())):INDIRECT(ADDRESS(ROW()-1,COLUMN()))),                                    IF(AND(A1958="TYA",C1958="Cash"), SUM(INDIRECT(ADDRESS(ROW()-(COUNTIF(A:A,"TYA")-1),COLUMN())):INDIRECT(ADDRESS(ROW()-1,COLUMN()))),                                    IF(AND(A1958="SVOL",ISNUMBER(FIND(" Govt",C1958))),"", IF(AND(A1958="SVOL",ISNUMBER(FIND(" Index",C1958))),J1958,                                    IF(ISNUMBER(N1958),Q1958*N1958,IF(ISNUMBER(R1958),J1958*R1958," "))))))</f>
        <v>-7.5276251742472083E-3</v>
      </c>
      <c r="T1958" t="s">
        <v>4378</v>
      </c>
      <c r="U1958" t="s">
        <v>49</v>
      </c>
      <c r="AG1958" s="17">
        <v>-2.1749999999999999E-3</v>
      </c>
    </row>
    <row r="1959" spans="1:33" x14ac:dyDescent="0.35">
      <c r="A1959" t="s">
        <v>4353</v>
      </c>
      <c r="B1959" t="s">
        <v>4379</v>
      </c>
      <c r="C1959" t="s">
        <v>4379</v>
      </c>
      <c r="F1959" t="s">
        <v>4380</v>
      </c>
      <c r="G1959" s="1">
        <v>-636</v>
      </c>
      <c r="H1959" s="1">
        <v>11.4</v>
      </c>
      <c r="I1959" s="2">
        <v>-725040</v>
      </c>
      <c r="J1959" s="3">
        <v>-1.7422221564095E-3</v>
      </c>
      <c r="K1959" s="4">
        <v>416158178.99000001</v>
      </c>
      <c r="L1959" s="5">
        <v>17100001</v>
      </c>
      <c r="M1959" s="6">
        <v>24.336734190000001</v>
      </c>
      <c r="N1959" s="7">
        <f>IF(ISNUMBER(_xll.BDP($C1959, "DELTA_MID")),_xll.BDP($C1959, "DELTA_MID")," ")</f>
        <v>-0.129048</v>
      </c>
      <c r="O1959" s="7" t="str">
        <f>IF(ISNUMBER(N1959),_xll.BDP($C1959, "OPT_UNDL_TICKER")," ")</f>
        <v>SPX</v>
      </c>
      <c r="P1959" s="8">
        <f>IF(ISNUMBER(N1959),_xll.BDP($C1959, "OPT_UNDL_PX")," ")</f>
        <v>5018.3900000000003</v>
      </c>
      <c r="Q1959" s="7">
        <f t="shared" ref="Q1959:Q2022" si="31">IF(ISNUMBER(N1959),+G1959*100*P1959/K1959," ")</f>
        <v>-0.76694300415916949</v>
      </c>
      <c r="R1959" s="8" t="str">
        <f>IF(ISNUMBER(_xll.BDP($T1959&amp;" Index","DUR_ADJ_OAS_MID")),_xll.BDP($T1959&amp;" Index","DUR_ADJ_OAS_MID"),IF(ISNUMBER(_xll.BDP($T1959&amp;" Govt","DUR_ADJ_OAS_MID")),_xll.BDP($T1959&amp;" Govt","DUR_ADJ_OAS_MID")," "))</f>
        <v xml:space="preserve"> </v>
      </c>
      <c r="S1959" s="7">
        <f ca="1">IF(AND(A1958="SVOL",C1958="Cash"),                                     SUM(INDIRECT(ADDRESS(ROW()-(COUNTIF(A:A,"SVOL")),COLUMN())):INDIRECT(ADDRESS(ROW()-1,COLUMN()))),                                    IF(AND(A1959="TYA",C1959="Cash"), SUM(INDIRECT(ADDRESS(ROW()-(COUNTIF(A:A,"TYA")-1),COLUMN())):INDIRECT(ADDRESS(ROW()-1,COLUMN()))),                                    IF(AND(A1959="SVOL",ISNUMBER(FIND(" Govt",C1959))),"", IF(AND(A1959="SVOL",ISNUMBER(FIND(" Index",C1959))),J1959,                                    IF(ISNUMBER(N1959),Q1959*N1959,IF(ISNUMBER(R1959),J1959*R1959," "))))))</f>
        <v>9.8972460800732506E-2</v>
      </c>
      <c r="T1959" t="s">
        <v>4380</v>
      </c>
      <c r="U1959" t="s">
        <v>49</v>
      </c>
      <c r="AG1959" s="17">
        <v>-2.1749999999999999E-3</v>
      </c>
    </row>
    <row r="1960" spans="1:33" x14ac:dyDescent="0.35">
      <c r="A1960" t="s">
        <v>4353</v>
      </c>
      <c r="B1960" t="s">
        <v>4381</v>
      </c>
      <c r="C1960" t="s">
        <v>4381</v>
      </c>
      <c r="F1960" t="s">
        <v>4382</v>
      </c>
      <c r="G1960" s="1">
        <v>636</v>
      </c>
      <c r="H1960" s="1">
        <v>1.7</v>
      </c>
      <c r="I1960" s="2">
        <v>108120</v>
      </c>
      <c r="J1960" s="3">
        <v>2.5980505841189999E-4</v>
      </c>
      <c r="K1960" s="4">
        <v>416158178.99000001</v>
      </c>
      <c r="L1960" s="5">
        <v>17100001</v>
      </c>
      <c r="M1960" s="6">
        <v>24.336734190000001</v>
      </c>
      <c r="N1960" s="7">
        <f>IF(ISNUMBER(_xll.BDP($C1960, "DELTA_MID")),_xll.BDP($C1960, "DELTA_MID")," ")</f>
        <v>-1.8416999999999999E-2</v>
      </c>
      <c r="O1960" s="7" t="str">
        <f>IF(ISNUMBER(N1960),_xll.BDP($C1960, "OPT_UNDL_TICKER")," ")</f>
        <v>SPX</v>
      </c>
      <c r="P1960" s="8">
        <f>IF(ISNUMBER(N1960),_xll.BDP($C1960, "OPT_UNDL_PX")," ")</f>
        <v>5018.3900000000003</v>
      </c>
      <c r="Q1960" s="7">
        <f t="shared" si="31"/>
        <v>0.76694300415916949</v>
      </c>
      <c r="R1960" s="8" t="str">
        <f>IF(ISNUMBER(_xll.BDP($T1960&amp;" Index","DUR_ADJ_OAS_MID")),_xll.BDP($T1960&amp;" Index","DUR_ADJ_OAS_MID"),IF(ISNUMBER(_xll.BDP($T1960&amp;" Govt","DUR_ADJ_OAS_MID")),_xll.BDP($T1960&amp;" Govt","DUR_ADJ_OAS_MID")," "))</f>
        <v xml:space="preserve"> </v>
      </c>
      <c r="S1960" s="7">
        <f ca="1">IF(AND(A1959="SVOL",C1959="Cash"),                                     SUM(INDIRECT(ADDRESS(ROW()-(COUNTIF(A:A,"SVOL")),COLUMN())):INDIRECT(ADDRESS(ROW()-1,COLUMN()))),                                    IF(AND(A1960="TYA",C1960="Cash"), SUM(INDIRECT(ADDRESS(ROW()-(COUNTIF(A:A,"TYA")-1),COLUMN())):INDIRECT(ADDRESS(ROW()-1,COLUMN()))),                                    IF(AND(A1960="SVOL",ISNUMBER(FIND(" Govt",C1960))),"", IF(AND(A1960="SVOL",ISNUMBER(FIND(" Index",C1960))),J1960,                                    IF(ISNUMBER(N1960),Q1960*N1960,IF(ISNUMBER(R1960),J1960*R1960," "))))))</f>
        <v>-1.4124789307599424E-2</v>
      </c>
      <c r="T1960" t="s">
        <v>4382</v>
      </c>
      <c r="U1960" t="s">
        <v>49</v>
      </c>
      <c r="AG1960" s="17">
        <v>-2.1749999999999999E-3</v>
      </c>
    </row>
    <row r="1961" spans="1:33" x14ac:dyDescent="0.35">
      <c r="A1961" t="s">
        <v>4353</v>
      </c>
      <c r="B1961" t="s">
        <v>1552</v>
      </c>
      <c r="C1961" t="s">
        <v>1552</v>
      </c>
      <c r="D1961" t="s">
        <v>1553</v>
      </c>
      <c r="E1961" t="s">
        <v>1554</v>
      </c>
      <c r="F1961" t="s">
        <v>1555</v>
      </c>
      <c r="G1961" s="1">
        <v>8000000</v>
      </c>
      <c r="H1961" s="1">
        <v>99.620206999999994</v>
      </c>
      <c r="I1961" s="2">
        <v>7969616.5599999996</v>
      </c>
      <c r="J1961" s="3">
        <v>1.9150450387455099E-2</v>
      </c>
      <c r="K1961" s="4">
        <v>416158178.99000001</v>
      </c>
      <c r="L1961" s="5">
        <v>17100001</v>
      </c>
      <c r="M1961" s="6">
        <v>24.336734190000001</v>
      </c>
      <c r="N1961" s="7" t="str">
        <f>IF(ISNUMBER(_xll.BDP($C1961, "DELTA_MID")),_xll.BDP($C1961, "DELTA_MID")," ")</f>
        <v xml:space="preserve"> </v>
      </c>
      <c r="O1961" s="7" t="str">
        <f>IF(ISNUMBER(N1961),_xll.BDP($C1961, "OPT_UNDL_TICKER")," ")</f>
        <v xml:space="preserve"> </v>
      </c>
      <c r="P1961" s="8" t="str">
        <f>IF(ISNUMBER(N1961),_xll.BDP($C1961, "OPT_UNDL_PX")," ")</f>
        <v xml:space="preserve"> </v>
      </c>
      <c r="Q1961" s="7" t="str">
        <f t="shared" si="31"/>
        <v xml:space="preserve"> </v>
      </c>
      <c r="R1961" s="8">
        <f>IF(ISNUMBER(_xll.BDP($T1961&amp;" Index","DUR_ADJ_OAS_MID")),_xll.BDP($T1961&amp;" Index","DUR_ADJ_OAS_MID"),IF(ISNUMBER(_xll.BDP($T1961&amp;" Govt","DUR_ADJ_OAS_MID")),_xll.BDP($T1961&amp;" Govt","DUR_ADJ_OAS_MID")," "))</f>
        <v>6.9308919368655367E-2</v>
      </c>
      <c r="S1961" s="7">
        <f ca="1">IF(AND(A1960="SVOL",C1960="Cash"),                                     SUM(INDIRECT(ADDRESS(ROW()-(COUNTIF(A:A,"SVOL")),COLUMN())):INDIRECT(ADDRESS(ROW()-1,COLUMN()))),                                    IF(AND(A1961="TYA",C1961="Cash"), SUM(INDIRECT(ADDRESS(ROW()-(COUNTIF(A:A,"TYA")-1),COLUMN())):INDIRECT(ADDRESS(ROW()-1,COLUMN()))),                                    IF(AND(A1961="SVOL",ISNUMBER(FIND(" Govt",C1961))),"", IF(AND(A1961="SVOL",ISNUMBER(FIND(" Index",C1961))),J1961,                                    IF(ISNUMBER(N1961),Q1961*N1961,IF(ISNUMBER(R1961),J1961*R1961," "))))))</f>
        <v>1.3272970217775603E-3</v>
      </c>
      <c r="T1961" t="s">
        <v>1555</v>
      </c>
      <c r="U1961" t="s">
        <v>63</v>
      </c>
      <c r="AG1961" s="17">
        <v>-2.1749999999999999E-3</v>
      </c>
    </row>
    <row r="1962" spans="1:33" x14ac:dyDescent="0.35">
      <c r="A1962" t="s">
        <v>4353</v>
      </c>
      <c r="B1962" t="s">
        <v>1092</v>
      </c>
      <c r="C1962" t="s">
        <v>1092</v>
      </c>
      <c r="D1962" t="s">
        <v>1093</v>
      </c>
      <c r="E1962" t="s">
        <v>1094</v>
      </c>
      <c r="F1962" t="s">
        <v>1095</v>
      </c>
      <c r="G1962" s="1">
        <v>40000000</v>
      </c>
      <c r="H1962" s="1">
        <v>99.210999999999999</v>
      </c>
      <c r="I1962" s="2">
        <v>39684400</v>
      </c>
      <c r="J1962" s="3">
        <v>9.5358933222745496E-2</v>
      </c>
      <c r="K1962" s="4">
        <v>416158178.99000001</v>
      </c>
      <c r="L1962" s="5">
        <v>17100001</v>
      </c>
      <c r="M1962" s="6">
        <v>24.336734190000001</v>
      </c>
      <c r="N1962" s="7" t="str">
        <f>IF(ISNUMBER(_xll.BDP($C1962, "DELTA_MID")),_xll.BDP($C1962, "DELTA_MID")," ")</f>
        <v xml:space="preserve"> </v>
      </c>
      <c r="O1962" s="7" t="str">
        <f>IF(ISNUMBER(N1962),_xll.BDP($C1962, "OPT_UNDL_TICKER")," ")</f>
        <v xml:space="preserve"> </v>
      </c>
      <c r="P1962" s="8" t="str">
        <f>IF(ISNUMBER(N1962),_xll.BDP($C1962, "OPT_UNDL_PX")," ")</f>
        <v xml:space="preserve"> </v>
      </c>
      <c r="Q1962" s="7" t="str">
        <f t="shared" si="31"/>
        <v xml:space="preserve"> </v>
      </c>
      <c r="R1962" s="8">
        <f>IF(ISNUMBER(_xll.BDP($T1962&amp;" Index","DUR_ADJ_OAS_MID")),_xll.BDP($T1962&amp;" Index","DUR_ADJ_OAS_MID"),IF(ISNUMBER(_xll.BDP($T1962&amp;" Govt","DUR_ADJ_OAS_MID")),_xll.BDP($T1962&amp;" Govt","DUR_ADJ_OAS_MID")," "))</f>
        <v>0.14392759808989014</v>
      </c>
      <c r="S1962" s="7">
        <f ca="1">IF(AND(A1961="SVOL",C1961="Cash"),                                     SUM(INDIRECT(ADDRESS(ROW()-(COUNTIF(A:A,"SVOL")),COLUMN())):INDIRECT(ADDRESS(ROW()-1,COLUMN()))),                                    IF(AND(A1962="TYA",C1962="Cash"), SUM(INDIRECT(ADDRESS(ROW()-(COUNTIF(A:A,"TYA")-1),COLUMN())):INDIRECT(ADDRESS(ROW()-1,COLUMN()))),                                    IF(AND(A1962="SVOL",ISNUMBER(FIND(" Govt",C1962))),"", IF(AND(A1962="SVOL",ISNUMBER(FIND(" Index",C1962))),J1962,                                    IF(ISNUMBER(N1962),Q1962*N1962,IF(ISNUMBER(R1962),J1962*R1962," "))))))</f>
        <v>1.3724782215163987E-2</v>
      </c>
      <c r="T1962" t="s">
        <v>1095</v>
      </c>
      <c r="U1962" t="s">
        <v>63</v>
      </c>
      <c r="AG1962" s="17">
        <v>-2.1749999999999999E-3</v>
      </c>
    </row>
    <row r="1963" spans="1:33" x14ac:dyDescent="0.35">
      <c r="A1963" t="s">
        <v>4353</v>
      </c>
      <c r="B1963" t="s">
        <v>59</v>
      </c>
      <c r="C1963" t="s">
        <v>59</v>
      </c>
      <c r="D1963" t="s">
        <v>60</v>
      </c>
      <c r="E1963" t="s">
        <v>61</v>
      </c>
      <c r="F1963" t="s">
        <v>62</v>
      </c>
      <c r="G1963" s="1">
        <v>167000000</v>
      </c>
      <c r="H1963" s="1">
        <v>99.065777999999995</v>
      </c>
      <c r="I1963" s="2">
        <v>165439849.25999999</v>
      </c>
      <c r="J1963" s="3">
        <v>0.39754078524471631</v>
      </c>
      <c r="K1963" s="4">
        <v>416158178.99000001</v>
      </c>
      <c r="L1963" s="5">
        <v>17100001</v>
      </c>
      <c r="M1963" s="6">
        <v>24.336734190000001</v>
      </c>
      <c r="N1963" s="7" t="str">
        <f>IF(ISNUMBER(_xll.BDP($C1963, "DELTA_MID")),_xll.BDP($C1963, "DELTA_MID")," ")</f>
        <v xml:space="preserve"> </v>
      </c>
      <c r="O1963" s="7" t="str">
        <f>IF(ISNUMBER(N1963),_xll.BDP($C1963, "OPT_UNDL_TICKER")," ")</f>
        <v xml:space="preserve"> </v>
      </c>
      <c r="P1963" s="8" t="str">
        <f>IF(ISNUMBER(N1963),_xll.BDP($C1963, "OPT_UNDL_PX")," ")</f>
        <v xml:space="preserve"> </v>
      </c>
      <c r="Q1963" s="7" t="str">
        <f t="shared" si="31"/>
        <v xml:space="preserve"> </v>
      </c>
      <c r="R1963" s="8">
        <f>IF(ISNUMBER(_xll.BDP($T1963&amp;" Index","DUR_ADJ_OAS_MID")),_xll.BDP($T1963&amp;" Index","DUR_ADJ_OAS_MID"),IF(ISNUMBER(_xll.BDP($T1963&amp;" Govt","DUR_ADJ_OAS_MID")),_xll.BDP($T1963&amp;" Govt","DUR_ADJ_OAS_MID")," "))</f>
        <v>0.17058948962529646</v>
      </c>
      <c r="S1963" s="7">
        <f ca="1">IF(AND(A1962="SVOL",C1962="Cash"),                                     SUM(INDIRECT(ADDRESS(ROW()-(COUNTIF(A:A,"SVOL")),COLUMN())):INDIRECT(ADDRESS(ROW()-1,COLUMN()))),                                    IF(AND(A1963="TYA",C1963="Cash"), SUM(INDIRECT(ADDRESS(ROW()-(COUNTIF(A:A,"TYA")-1),COLUMN())):INDIRECT(ADDRESS(ROW()-1,COLUMN()))),                                    IF(AND(A1963="SVOL",ISNUMBER(FIND(" Govt",C1963))),"", IF(AND(A1963="SVOL",ISNUMBER(FIND(" Index",C1963))),J1963,                                    IF(ISNUMBER(N1963),Q1963*N1963,IF(ISNUMBER(R1963),J1963*R1963," "))))))</f>
        <v>6.7816279660135745E-2</v>
      </c>
      <c r="T1963" t="s">
        <v>62</v>
      </c>
      <c r="U1963" t="s">
        <v>63</v>
      </c>
      <c r="AG1963" s="17">
        <v>-2.1749999999999999E-3</v>
      </c>
    </row>
    <row r="1964" spans="1:33" x14ac:dyDescent="0.35">
      <c r="A1964" t="s">
        <v>4353</v>
      </c>
      <c r="B1964" t="s">
        <v>1096</v>
      </c>
      <c r="C1964" t="s">
        <v>1096</v>
      </c>
      <c r="D1964" t="s">
        <v>1097</v>
      </c>
      <c r="E1964" t="s">
        <v>1098</v>
      </c>
      <c r="F1964" t="s">
        <v>1099</v>
      </c>
      <c r="G1964" s="1">
        <v>205400000</v>
      </c>
      <c r="H1964" s="1">
        <v>98.499251999999998</v>
      </c>
      <c r="I1964" s="2">
        <v>202317463.61000001</v>
      </c>
      <c r="J1964" s="3">
        <v>0.48615520209909269</v>
      </c>
      <c r="K1964" s="4">
        <v>416158178.99000001</v>
      </c>
      <c r="L1964" s="5">
        <v>17100001</v>
      </c>
      <c r="M1964" s="6">
        <v>24.336734190000001</v>
      </c>
      <c r="N1964" s="7" t="str">
        <f>IF(ISNUMBER(_xll.BDP($C1964, "DELTA_MID")),_xll.BDP($C1964, "DELTA_MID")," ")</f>
        <v xml:space="preserve"> </v>
      </c>
      <c r="O1964" s="7" t="str">
        <f>IF(ISNUMBER(N1964),_xll.BDP($C1964, "OPT_UNDL_TICKER")," ")</f>
        <v xml:space="preserve"> </v>
      </c>
      <c r="P1964" s="8" t="str">
        <f>IF(ISNUMBER(N1964),_xll.BDP($C1964, "OPT_UNDL_PX")," ")</f>
        <v xml:space="preserve"> </v>
      </c>
      <c r="Q1964" s="7" t="str">
        <f t="shared" si="31"/>
        <v xml:space="preserve"> </v>
      </c>
      <c r="R1964" s="8">
        <f>IF(ISNUMBER(_xll.BDP($T1964&amp;" Index","DUR_ADJ_OAS_MID")),_xll.BDP($T1964&amp;" Index","DUR_ADJ_OAS_MID"),IF(ISNUMBER(_xll.BDP($T1964&amp;" Govt","DUR_ADJ_OAS_MID")),_xll.BDP($T1964&amp;" Govt","DUR_ADJ_OAS_MID")," "))</f>
        <v>0.27453717240719494</v>
      </c>
      <c r="S1964" s="7">
        <f ca="1">IF(AND(A1963="SVOL",C1963="Cash"),                                     SUM(INDIRECT(ADDRESS(ROW()-(COUNTIF(A:A,"SVOL")),COLUMN())):INDIRECT(ADDRESS(ROW()-1,COLUMN()))),                                    IF(AND(A1964="TYA",C1964="Cash"), SUM(INDIRECT(ADDRESS(ROW()-(COUNTIF(A:A,"TYA")-1),COLUMN())):INDIRECT(ADDRESS(ROW()-1,COLUMN()))),                                    IF(AND(A1964="SVOL",ISNUMBER(FIND(" Govt",C1964))),"", IF(AND(A1964="SVOL",ISNUMBER(FIND(" Index",C1964))),J1964,                                    IF(ISNUMBER(N1964),Q1964*N1964,IF(ISNUMBER(R1964),J1964*R1964," "))))))</f>
        <v>0.13346767453533331</v>
      </c>
      <c r="T1964" t="s">
        <v>1099</v>
      </c>
      <c r="U1964" t="s">
        <v>63</v>
      </c>
      <c r="AG1964" s="17">
        <v>-2.1749999999999999E-3</v>
      </c>
    </row>
    <row r="1965" spans="1:33" x14ac:dyDescent="0.35">
      <c r="A1965" t="s">
        <v>4353</v>
      </c>
      <c r="B1965" t="s">
        <v>67</v>
      </c>
      <c r="C1965" t="s">
        <v>67</v>
      </c>
      <c r="G1965" s="1">
        <v>1716163.05</v>
      </c>
      <c r="H1965" s="1">
        <v>1</v>
      </c>
      <c r="I1965" s="2">
        <v>1716163.05</v>
      </c>
      <c r="J1965" s="3">
        <v>4.1238239127791001E-3</v>
      </c>
      <c r="K1965" s="4">
        <v>416158178.99000001</v>
      </c>
      <c r="L1965" s="5">
        <v>17100001</v>
      </c>
      <c r="M1965" s="6">
        <v>24.336734190000001</v>
      </c>
      <c r="N1965" s="7" t="str">
        <f>IF(ISNUMBER(_xll.BDP($C1965, "DELTA_MID")),_xll.BDP($C1965, "DELTA_MID")," ")</f>
        <v xml:space="preserve"> </v>
      </c>
      <c r="O1965" s="7" t="str">
        <f>IF(ISNUMBER(N1965),_xll.BDP($C1965, "OPT_UNDL_TICKER")," ")</f>
        <v xml:space="preserve"> </v>
      </c>
      <c r="P1965" s="8" t="str">
        <f>IF(ISNUMBER(N1965),_xll.BDP($C1965, "OPT_UNDL_PX")," ")</f>
        <v xml:space="preserve"> </v>
      </c>
      <c r="Q1965" s="7" t="str">
        <f t="shared" si="31"/>
        <v xml:space="preserve"> </v>
      </c>
      <c r="R1965" s="8" t="str">
        <f>IF(ISNUMBER(_xll.BDP($T1965&amp;" Index","DUR_ADJ_OAS_MID")),_xll.BDP($T1965&amp;" Index","DUR_ADJ_OAS_MID"),IF(ISNUMBER(_xll.BDP($T1965&amp;" Govt","DUR_ADJ_OAS_MID")),_xll.BDP($T1965&amp;" Govt","DUR_ADJ_OAS_MID")," "))</f>
        <v xml:space="preserve"> </v>
      </c>
      <c r="S1965" s="7" t="str">
        <f ca="1">IF(AND(A1964="SVOL",C1964="Cash"),                                     SUM(INDIRECT(ADDRESS(ROW()-(COUNTIF(A:A,"SVOL")),COLUMN())):INDIRECT(ADDRESS(ROW()-1,COLUMN()))),                                    IF(AND(A1965="TYA",C1965="Cash"), SUM(INDIRECT(ADDRESS(ROW()-(COUNTIF(A:A,"TYA")-1),COLUMN())):INDIRECT(ADDRESS(ROW()-1,COLUMN()))),                                    IF(AND(A1965="SVOL",ISNUMBER(FIND(" Govt",C1965))),"", IF(AND(A1965="SVOL",ISNUMBER(FIND(" Index",C1965))),J1965,                                    IF(ISNUMBER(N1965),Q1965*N1965,IF(ISNUMBER(R1965),J1965*R1965," "))))))</f>
        <v xml:space="preserve"> </v>
      </c>
      <c r="T1965" t="s">
        <v>67</v>
      </c>
      <c r="U1965" t="s">
        <v>67</v>
      </c>
      <c r="AG1965" s="17">
        <v>-2.1749999999999999E-3</v>
      </c>
    </row>
    <row r="1966" spans="1:33" x14ac:dyDescent="0.35">
      <c r="N1966" s="7" t="str">
        <f>IF(ISNUMBER(_xll.BDP($C1966, "DELTA_MID")),_xll.BDP($C1966, "DELTA_MID")," ")</f>
        <v xml:space="preserve"> </v>
      </c>
      <c r="O1966" s="7" t="str">
        <f>IF(ISNUMBER(N1966),_xll.BDP($C1966, "OPT_UNDL_TICKER")," ")</f>
        <v xml:space="preserve"> </v>
      </c>
      <c r="P1966" s="8" t="str">
        <f>IF(ISNUMBER(N1966),_xll.BDP($C1966, "OPT_UNDL_PX")," ")</f>
        <v xml:space="preserve"> </v>
      </c>
      <c r="Q1966" s="7" t="str">
        <f t="shared" si="31"/>
        <v xml:space="preserve"> </v>
      </c>
      <c r="R1966" s="8" t="str">
        <f>IF(ISNUMBER(_xll.BDP($T1966&amp;" Index","DUR_ADJ_OAS_MID")),_xll.BDP($T1966&amp;" Index","DUR_ADJ_OAS_MID"),IF(ISNUMBER(_xll.BDP($T1966&amp;" Govt","DUR_ADJ_OAS_MID")),_xll.BDP($T1966&amp;" Govt","DUR_ADJ_OAS_MID")," "))</f>
        <v xml:space="preserve"> </v>
      </c>
      <c r="S1966" s="7" t="str">
        <f ca="1">IF(AND(A1965="SVOL",C1965="Cash"),                                     SUM(INDIRECT(ADDRESS(ROW()-(COUNTIF(A:A,"SVOL")),COLUMN())):INDIRECT(ADDRESS(ROW()-1,COLUMN()))),                                    IF(AND(A1966="TYA",C1966="Cash"), SUM(INDIRECT(ADDRESS(ROW()-(COUNTIF(A:A,"TYA")-1),COLUMN())):INDIRECT(ADDRESS(ROW()-1,COLUMN()))),                                    IF(AND(A1966="SVOL",ISNUMBER(FIND(" Govt",C1966))),"", IF(AND(A1966="SVOL",ISNUMBER(FIND(" Index",C1966))),J1966,                                    IF(ISNUMBER(N1966),Q1966*N1966,IF(ISNUMBER(R1966),J1966*R1966," "))))))</f>
        <v xml:space="preserve"> </v>
      </c>
      <c r="AG1966" s="17" t="s">
        <v>6276</v>
      </c>
    </row>
    <row r="1967" spans="1:33" x14ac:dyDescent="0.35">
      <c r="A1967" t="s">
        <v>4383</v>
      </c>
      <c r="B1967" t="s">
        <v>4384</v>
      </c>
      <c r="C1967" t="s">
        <v>4385</v>
      </c>
      <c r="D1967" t="s">
        <v>4386</v>
      </c>
      <c r="E1967" t="s">
        <v>4387</v>
      </c>
      <c r="F1967" t="s">
        <v>4388</v>
      </c>
      <c r="G1967" s="1">
        <v>3008</v>
      </c>
      <c r="H1967" s="1">
        <v>71.277173000000005</v>
      </c>
      <c r="I1967" s="2">
        <v>214401.74</v>
      </c>
      <c r="J1967" s="3">
        <v>3.6989461217895599E-2</v>
      </c>
      <c r="K1967" s="4">
        <v>5796292.5899999999</v>
      </c>
      <c r="L1967" s="5">
        <v>225001</v>
      </c>
      <c r="M1967" s="6">
        <v>25.761185909999998</v>
      </c>
      <c r="N1967" s="7" t="str">
        <f>IF(ISNUMBER(_xll.BDP($C1967, "DELTA_MID")),_xll.BDP($C1967, "DELTA_MID")," ")</f>
        <v xml:space="preserve"> </v>
      </c>
      <c r="O1967" s="7" t="str">
        <f>IF(ISNUMBER(N1967),_xll.BDP($C1967, "OPT_UNDL_TICKER")," ")</f>
        <v xml:space="preserve"> </v>
      </c>
      <c r="P1967" s="8" t="str">
        <f>IF(ISNUMBER(N1967),_xll.BDP($C1967, "OPT_UNDL_PX")," ")</f>
        <v xml:space="preserve"> </v>
      </c>
      <c r="Q1967" s="7" t="str">
        <f t="shared" si="31"/>
        <v xml:space="preserve"> </v>
      </c>
      <c r="R1967" s="8" t="str">
        <f>IF(ISNUMBER(_xll.BDP($T1967&amp;" Index","DUR_ADJ_OAS_MID")),_xll.BDP($T1967&amp;" Index","DUR_ADJ_OAS_MID"),IF(ISNUMBER(_xll.BDP($T1967&amp;" Govt","DUR_ADJ_OAS_MID")),_xll.BDP($T1967&amp;" Govt","DUR_ADJ_OAS_MID")," "))</f>
        <v xml:space="preserve"> </v>
      </c>
      <c r="S1967" s="7" t="str">
        <f ca="1">IF(AND(A1966="SVOL",C1966="Cash"),                                     SUM(INDIRECT(ADDRESS(ROW()-(COUNTIF(A:A,"SVOL")),COLUMN())):INDIRECT(ADDRESS(ROW()-1,COLUMN()))),                                    IF(AND(A1967="TYA",C1967="Cash"), SUM(INDIRECT(ADDRESS(ROW()-(COUNTIF(A:A,"TYA")-1),COLUMN())):INDIRECT(ADDRESS(ROW()-1,COLUMN()))),                                    IF(AND(A1967="SVOL",ISNUMBER(FIND(" Govt",C1967))),"", IF(AND(A1967="SVOL",ISNUMBER(FIND(" Index",C1967))),J1967,                                    IF(ISNUMBER(N1967),Q1967*N1967,IF(ISNUMBER(R1967),J1967*R1967," "))))))</f>
        <v xml:space="preserve"> </v>
      </c>
      <c r="T1967" t="s">
        <v>4386</v>
      </c>
      <c r="U1967" t="s">
        <v>1183</v>
      </c>
      <c r="AG1967" s="17" t="s">
        <v>6276</v>
      </c>
    </row>
    <row r="1968" spans="1:33" x14ac:dyDescent="0.35">
      <c r="A1968" t="s">
        <v>4383</v>
      </c>
      <c r="B1968" t="s">
        <v>4389</v>
      </c>
      <c r="C1968" t="s">
        <v>4390</v>
      </c>
      <c r="D1968" t="s">
        <v>4391</v>
      </c>
      <c r="E1968" t="s">
        <v>4392</v>
      </c>
      <c r="F1968" t="s">
        <v>4393</v>
      </c>
      <c r="G1968" s="1">
        <v>16410</v>
      </c>
      <c r="H1968" s="1">
        <v>15.848027999999999</v>
      </c>
      <c r="I1968" s="2">
        <v>260066.14</v>
      </c>
      <c r="J1968" s="3">
        <v>4.4867669449034399E-2</v>
      </c>
      <c r="K1968" s="4">
        <v>5796292.5899999999</v>
      </c>
      <c r="L1968" s="5">
        <v>225001</v>
      </c>
      <c r="M1968" s="6">
        <v>25.761185909999998</v>
      </c>
      <c r="N1968" s="7" t="str">
        <f>IF(ISNUMBER(_xll.BDP($C1968, "DELTA_MID")),_xll.BDP($C1968, "DELTA_MID")," ")</f>
        <v xml:space="preserve"> </v>
      </c>
      <c r="O1968" s="7" t="str">
        <f>IF(ISNUMBER(N1968),_xll.BDP($C1968, "OPT_UNDL_TICKER")," ")</f>
        <v xml:space="preserve"> </v>
      </c>
      <c r="P1968" s="8" t="str">
        <f>IF(ISNUMBER(N1968),_xll.BDP($C1968, "OPT_UNDL_PX")," ")</f>
        <v xml:space="preserve"> </v>
      </c>
      <c r="Q1968" s="7" t="str">
        <f t="shared" si="31"/>
        <v xml:space="preserve"> </v>
      </c>
      <c r="R1968" s="8" t="str">
        <f>IF(ISNUMBER(_xll.BDP($T1968&amp;" Index","DUR_ADJ_OAS_MID")),_xll.BDP($T1968&amp;" Index","DUR_ADJ_OAS_MID"),IF(ISNUMBER(_xll.BDP($T1968&amp;" Govt","DUR_ADJ_OAS_MID")),_xll.BDP($T1968&amp;" Govt","DUR_ADJ_OAS_MID")," "))</f>
        <v xml:space="preserve"> </v>
      </c>
      <c r="S1968" s="7" t="str">
        <f ca="1">IF(AND(A1967="SVOL",C1967="Cash"),                                     SUM(INDIRECT(ADDRESS(ROW()-(COUNTIF(A:A,"SVOL")),COLUMN())):INDIRECT(ADDRESS(ROW()-1,COLUMN()))),                                    IF(AND(A1968="TYA",C1968="Cash"), SUM(INDIRECT(ADDRESS(ROW()-(COUNTIF(A:A,"TYA")-1),COLUMN())):INDIRECT(ADDRESS(ROW()-1,COLUMN()))),                                    IF(AND(A1968="SVOL",ISNUMBER(FIND(" Govt",C1968))),"", IF(AND(A1968="SVOL",ISNUMBER(FIND(" Index",C1968))),J1968,                                    IF(ISNUMBER(N1968),Q1968*N1968,IF(ISNUMBER(R1968),J1968*R1968," "))))))</f>
        <v xml:space="preserve"> </v>
      </c>
      <c r="T1968" t="s">
        <v>4391</v>
      </c>
      <c r="U1968" t="s">
        <v>1183</v>
      </c>
      <c r="AG1968" s="17" t="s">
        <v>6276</v>
      </c>
    </row>
    <row r="1969" spans="1:33" x14ac:dyDescent="0.35">
      <c r="A1969" t="s">
        <v>4383</v>
      </c>
      <c r="B1969" t="s">
        <v>4394</v>
      </c>
      <c r="C1969" t="s">
        <v>4395</v>
      </c>
      <c r="D1969" t="s">
        <v>4396</v>
      </c>
      <c r="E1969" t="s">
        <v>4397</v>
      </c>
      <c r="G1969" s="1">
        <v>16054</v>
      </c>
      <c r="H1969" s="1">
        <v>6.3863130000000004</v>
      </c>
      <c r="I1969" s="2">
        <v>102525.87</v>
      </c>
      <c r="J1969" s="3">
        <v>1.76881805725831E-2</v>
      </c>
      <c r="K1969" s="4">
        <v>5796292.5899999999</v>
      </c>
      <c r="L1969" s="5">
        <v>225001</v>
      </c>
      <c r="M1969" s="6">
        <v>25.761185909999998</v>
      </c>
      <c r="N1969" s="7" t="str">
        <f>IF(ISNUMBER(_xll.BDP($C1969, "DELTA_MID")),_xll.BDP($C1969, "DELTA_MID")," ")</f>
        <v xml:space="preserve"> </v>
      </c>
      <c r="O1969" s="7" t="str">
        <f>IF(ISNUMBER(N1969),_xll.BDP($C1969, "OPT_UNDL_TICKER")," ")</f>
        <v xml:space="preserve"> </v>
      </c>
      <c r="P1969" s="8" t="str">
        <f>IF(ISNUMBER(N1969),_xll.BDP($C1969, "OPT_UNDL_PX")," ")</f>
        <v xml:space="preserve"> </v>
      </c>
      <c r="Q1969" s="7" t="str">
        <f t="shared" si="31"/>
        <v xml:space="preserve"> </v>
      </c>
      <c r="R1969" s="8" t="str">
        <f>IF(ISNUMBER(_xll.BDP($T1969&amp;" Index","DUR_ADJ_OAS_MID")),_xll.BDP($T1969&amp;" Index","DUR_ADJ_OAS_MID"),IF(ISNUMBER(_xll.BDP($T1969&amp;" Govt","DUR_ADJ_OAS_MID")),_xll.BDP($T1969&amp;" Govt","DUR_ADJ_OAS_MID")," "))</f>
        <v xml:space="preserve"> </v>
      </c>
      <c r="S1969" s="7" t="str">
        <f ca="1">IF(AND(A1968="SVOL",C1968="Cash"),                                     SUM(INDIRECT(ADDRESS(ROW()-(COUNTIF(A:A,"SVOL")),COLUMN())):INDIRECT(ADDRESS(ROW()-1,COLUMN()))),                                    IF(AND(A1969="TYA",C1969="Cash"), SUM(INDIRECT(ADDRESS(ROW()-(COUNTIF(A:A,"TYA")-1),COLUMN())):INDIRECT(ADDRESS(ROW()-1,COLUMN()))),                                    IF(AND(A1969="SVOL",ISNUMBER(FIND(" Govt",C1969))),"", IF(AND(A1969="SVOL",ISNUMBER(FIND(" Index",C1969))),J1969,                                    IF(ISNUMBER(N1969),Q1969*N1969,IF(ISNUMBER(R1969),J1969*R1969," "))))))</f>
        <v xml:space="preserve"> </v>
      </c>
      <c r="T1969" t="s">
        <v>4396</v>
      </c>
      <c r="U1969" t="s">
        <v>1183</v>
      </c>
      <c r="AG1969" s="17" t="s">
        <v>6276</v>
      </c>
    </row>
    <row r="1970" spans="1:33" x14ac:dyDescent="0.35">
      <c r="A1970" t="s">
        <v>4383</v>
      </c>
      <c r="B1970" t="s">
        <v>4398</v>
      </c>
      <c r="C1970" t="s">
        <v>4399</v>
      </c>
      <c r="D1970" t="s">
        <v>4400</v>
      </c>
      <c r="E1970" t="s">
        <v>4401</v>
      </c>
      <c r="F1970" t="s">
        <v>4402</v>
      </c>
      <c r="G1970" s="1">
        <v>2480</v>
      </c>
      <c r="H1970" s="1">
        <v>106.712011</v>
      </c>
      <c r="I1970" s="2">
        <v>264645.78999999998</v>
      </c>
      <c r="J1970" s="3">
        <v>4.5657769315138798E-2</v>
      </c>
      <c r="K1970" s="4">
        <v>5796292.5899999999</v>
      </c>
      <c r="L1970" s="5">
        <v>225001</v>
      </c>
      <c r="M1970" s="6">
        <v>25.761185909999998</v>
      </c>
      <c r="N1970" s="7" t="str">
        <f>IF(ISNUMBER(_xll.BDP($C1970, "DELTA_MID")),_xll.BDP($C1970, "DELTA_MID")," ")</f>
        <v xml:space="preserve"> </v>
      </c>
      <c r="O1970" s="7" t="str">
        <f>IF(ISNUMBER(N1970),_xll.BDP($C1970, "OPT_UNDL_TICKER")," ")</f>
        <v xml:space="preserve"> </v>
      </c>
      <c r="P1970" s="8" t="str">
        <f>IF(ISNUMBER(N1970),_xll.BDP($C1970, "OPT_UNDL_PX")," ")</f>
        <v xml:space="preserve"> </v>
      </c>
      <c r="Q1970" s="7" t="str">
        <f t="shared" si="31"/>
        <v xml:space="preserve"> </v>
      </c>
      <c r="R1970" s="8" t="str">
        <f>IF(ISNUMBER(_xll.BDP($T1970&amp;" Index","DUR_ADJ_OAS_MID")),_xll.BDP($T1970&amp;" Index","DUR_ADJ_OAS_MID"),IF(ISNUMBER(_xll.BDP($T1970&amp;" Govt","DUR_ADJ_OAS_MID")),_xll.BDP($T1970&amp;" Govt","DUR_ADJ_OAS_MID")," "))</f>
        <v xml:space="preserve"> </v>
      </c>
      <c r="S1970" s="7" t="str">
        <f ca="1">IF(AND(A1969="SVOL",C1969="Cash"),                                     SUM(INDIRECT(ADDRESS(ROW()-(COUNTIF(A:A,"SVOL")),COLUMN())):INDIRECT(ADDRESS(ROW()-1,COLUMN()))),                                    IF(AND(A1970="TYA",C1970="Cash"), SUM(INDIRECT(ADDRESS(ROW()-(COUNTIF(A:A,"TYA")-1),COLUMN())):INDIRECT(ADDRESS(ROW()-1,COLUMN()))),                                    IF(AND(A1970="SVOL",ISNUMBER(FIND(" Govt",C1970))),"", IF(AND(A1970="SVOL",ISNUMBER(FIND(" Index",C1970))),J1970,                                    IF(ISNUMBER(N1970),Q1970*N1970,IF(ISNUMBER(R1970),J1970*R1970," "))))))</f>
        <v xml:space="preserve"> </v>
      </c>
      <c r="T1970" t="s">
        <v>4400</v>
      </c>
      <c r="U1970" t="s">
        <v>1183</v>
      </c>
      <c r="AG1970" s="17" t="s">
        <v>6276</v>
      </c>
    </row>
    <row r="1971" spans="1:33" x14ac:dyDescent="0.35">
      <c r="A1971" t="s">
        <v>4383</v>
      </c>
      <c r="B1971" t="s">
        <v>4403</v>
      </c>
      <c r="C1971" t="s">
        <v>4404</v>
      </c>
      <c r="D1971" t="s">
        <v>4405</v>
      </c>
      <c r="E1971" t="s">
        <v>4406</v>
      </c>
      <c r="F1971" t="s">
        <v>4407</v>
      </c>
      <c r="G1971" s="1">
        <v>2188</v>
      </c>
      <c r="H1971" s="1">
        <v>57.240707999999998</v>
      </c>
      <c r="I1971" s="2">
        <v>125242.67</v>
      </c>
      <c r="J1971" s="3">
        <v>2.1607375410249499E-2</v>
      </c>
      <c r="K1971" s="4">
        <v>5796292.5899999999</v>
      </c>
      <c r="L1971" s="5">
        <v>225001</v>
      </c>
      <c r="M1971" s="6">
        <v>25.761185909999998</v>
      </c>
      <c r="N1971" s="7" t="str">
        <f>IF(ISNUMBER(_xll.BDP($C1971, "DELTA_MID")),_xll.BDP($C1971, "DELTA_MID")," ")</f>
        <v xml:space="preserve"> </v>
      </c>
      <c r="O1971" s="7" t="str">
        <f>IF(ISNUMBER(N1971),_xll.BDP($C1971, "OPT_UNDL_TICKER")," ")</f>
        <v xml:space="preserve"> </v>
      </c>
      <c r="P1971" s="8" t="str">
        <f>IF(ISNUMBER(N1971),_xll.BDP($C1971, "OPT_UNDL_PX")," ")</f>
        <v xml:space="preserve"> </v>
      </c>
      <c r="Q1971" s="7" t="str">
        <f t="shared" si="31"/>
        <v xml:space="preserve"> </v>
      </c>
      <c r="R1971" s="8" t="str">
        <f>IF(ISNUMBER(_xll.BDP($T1971&amp;" Index","DUR_ADJ_OAS_MID")),_xll.BDP($T1971&amp;" Index","DUR_ADJ_OAS_MID"),IF(ISNUMBER(_xll.BDP($T1971&amp;" Govt","DUR_ADJ_OAS_MID")),_xll.BDP($T1971&amp;" Govt","DUR_ADJ_OAS_MID")," "))</f>
        <v xml:space="preserve"> </v>
      </c>
      <c r="S1971" s="7" t="str">
        <f ca="1">IF(AND(A1970="SVOL",C1970="Cash"),                                     SUM(INDIRECT(ADDRESS(ROW()-(COUNTIF(A:A,"SVOL")),COLUMN())):INDIRECT(ADDRESS(ROW()-1,COLUMN()))),                                    IF(AND(A1971="TYA",C1971="Cash"), SUM(INDIRECT(ADDRESS(ROW()-(COUNTIF(A:A,"TYA")-1),COLUMN())):INDIRECT(ADDRESS(ROW()-1,COLUMN()))),                                    IF(AND(A1971="SVOL",ISNUMBER(FIND(" Govt",C1971))),"", IF(AND(A1971="SVOL",ISNUMBER(FIND(" Index",C1971))),J1971,                                    IF(ISNUMBER(N1971),Q1971*N1971,IF(ISNUMBER(R1971),J1971*R1971," "))))))</f>
        <v xml:space="preserve"> </v>
      </c>
      <c r="T1971" t="s">
        <v>4405</v>
      </c>
      <c r="U1971" t="s">
        <v>1183</v>
      </c>
      <c r="AG1971" s="17" t="s">
        <v>6276</v>
      </c>
    </row>
    <row r="1972" spans="1:33" x14ac:dyDescent="0.35">
      <c r="A1972" t="s">
        <v>4383</v>
      </c>
      <c r="B1972" t="s">
        <v>4408</v>
      </c>
      <c r="C1972" t="s">
        <v>4409</v>
      </c>
      <c r="D1972" t="s">
        <v>4410</v>
      </c>
      <c r="E1972" t="s">
        <v>4411</v>
      </c>
      <c r="G1972" s="1">
        <v>19145</v>
      </c>
      <c r="H1972" s="1">
        <v>2.9645389999999998</v>
      </c>
      <c r="I1972" s="2">
        <v>56756.1</v>
      </c>
      <c r="J1972" s="3">
        <v>9.7917934799829996E-3</v>
      </c>
      <c r="K1972" s="4">
        <v>5796292.5899999999</v>
      </c>
      <c r="L1972" s="5">
        <v>225001</v>
      </c>
      <c r="M1972" s="6">
        <v>25.761185909999998</v>
      </c>
      <c r="N1972" s="7" t="str">
        <f>IF(ISNUMBER(_xll.BDP($C1972, "DELTA_MID")),_xll.BDP($C1972, "DELTA_MID")," ")</f>
        <v xml:space="preserve"> </v>
      </c>
      <c r="O1972" s="7" t="str">
        <f>IF(ISNUMBER(N1972),_xll.BDP($C1972, "OPT_UNDL_TICKER")," ")</f>
        <v xml:space="preserve"> </v>
      </c>
      <c r="P1972" s="8" t="str">
        <f>IF(ISNUMBER(N1972),_xll.BDP($C1972, "OPT_UNDL_PX")," ")</f>
        <v xml:space="preserve"> </v>
      </c>
      <c r="Q1972" s="7" t="str">
        <f t="shared" si="31"/>
        <v xml:space="preserve"> </v>
      </c>
      <c r="R1972" s="8" t="str">
        <f>IF(ISNUMBER(_xll.BDP($T1972&amp;" Index","DUR_ADJ_OAS_MID")),_xll.BDP($T1972&amp;" Index","DUR_ADJ_OAS_MID"),IF(ISNUMBER(_xll.BDP($T1972&amp;" Govt","DUR_ADJ_OAS_MID")),_xll.BDP($T1972&amp;" Govt","DUR_ADJ_OAS_MID")," "))</f>
        <v xml:space="preserve"> </v>
      </c>
      <c r="S1972" s="7" t="str">
        <f ca="1">IF(AND(A1971="SVOL",C1971="Cash"),                                     SUM(INDIRECT(ADDRESS(ROW()-(COUNTIF(A:A,"SVOL")),COLUMN())):INDIRECT(ADDRESS(ROW()-1,COLUMN()))),                                    IF(AND(A1972="TYA",C1972="Cash"), SUM(INDIRECT(ADDRESS(ROW()-(COUNTIF(A:A,"TYA")-1),COLUMN())):INDIRECT(ADDRESS(ROW()-1,COLUMN()))),                                    IF(AND(A1972="SVOL",ISNUMBER(FIND(" Govt",C1972))),"", IF(AND(A1972="SVOL",ISNUMBER(FIND(" Index",C1972))),J1972,                                    IF(ISNUMBER(N1972),Q1972*N1972,IF(ISNUMBER(R1972),J1972*R1972," "))))))</f>
        <v xml:space="preserve"> </v>
      </c>
      <c r="T1972" t="s">
        <v>4410</v>
      </c>
      <c r="U1972" t="s">
        <v>1183</v>
      </c>
      <c r="AG1972" s="17" t="s">
        <v>6276</v>
      </c>
    </row>
    <row r="1973" spans="1:33" x14ac:dyDescent="0.35">
      <c r="A1973" t="s">
        <v>4383</v>
      </c>
      <c r="B1973" t="s">
        <v>4412</v>
      </c>
      <c r="C1973" t="s">
        <v>4413</v>
      </c>
      <c r="D1973" t="s">
        <v>4414</v>
      </c>
      <c r="E1973" t="s">
        <v>4415</v>
      </c>
      <c r="G1973" s="1">
        <v>10391</v>
      </c>
      <c r="H1973" s="1">
        <v>25.273188000000001</v>
      </c>
      <c r="I1973" s="2">
        <v>262613.7</v>
      </c>
      <c r="J1973" s="3">
        <v>4.5307184873770598E-2</v>
      </c>
      <c r="K1973" s="4">
        <v>5796292.5899999999</v>
      </c>
      <c r="L1973" s="5">
        <v>225001</v>
      </c>
      <c r="M1973" s="6">
        <v>25.761185909999998</v>
      </c>
      <c r="N1973" s="7" t="str">
        <f>IF(ISNUMBER(_xll.BDP($C1973, "DELTA_MID")),_xll.BDP($C1973, "DELTA_MID")," ")</f>
        <v xml:space="preserve"> </v>
      </c>
      <c r="O1973" s="7" t="str">
        <f>IF(ISNUMBER(N1973),_xll.BDP($C1973, "OPT_UNDL_TICKER")," ")</f>
        <v xml:space="preserve"> </v>
      </c>
      <c r="P1973" s="8" t="str">
        <f>IF(ISNUMBER(N1973),_xll.BDP($C1973, "OPT_UNDL_PX")," ")</f>
        <v xml:space="preserve"> </v>
      </c>
      <c r="Q1973" s="7" t="str">
        <f t="shared" si="31"/>
        <v xml:space="preserve"> </v>
      </c>
      <c r="R1973" s="8" t="str">
        <f>IF(ISNUMBER(_xll.BDP($T1973&amp;" Index","DUR_ADJ_OAS_MID")),_xll.BDP($T1973&amp;" Index","DUR_ADJ_OAS_MID"),IF(ISNUMBER(_xll.BDP($T1973&amp;" Govt","DUR_ADJ_OAS_MID")),_xll.BDP($T1973&amp;" Govt","DUR_ADJ_OAS_MID")," "))</f>
        <v xml:space="preserve"> </v>
      </c>
      <c r="S1973" s="7" t="str">
        <f ca="1">IF(AND(A1972="SVOL",C1972="Cash"),                                     SUM(INDIRECT(ADDRESS(ROW()-(COUNTIF(A:A,"SVOL")),COLUMN())):INDIRECT(ADDRESS(ROW()-1,COLUMN()))),                                    IF(AND(A1973="TYA",C1973="Cash"), SUM(INDIRECT(ADDRESS(ROW()-(COUNTIF(A:A,"TYA")-1),COLUMN())):INDIRECT(ADDRESS(ROW()-1,COLUMN()))),                                    IF(AND(A1973="SVOL",ISNUMBER(FIND(" Govt",C1973))),"", IF(AND(A1973="SVOL",ISNUMBER(FIND(" Index",C1973))),J1973,                                    IF(ISNUMBER(N1973),Q1973*N1973,IF(ISNUMBER(R1973),J1973*R1973," "))))))</f>
        <v xml:space="preserve"> </v>
      </c>
      <c r="T1973" t="s">
        <v>4414</v>
      </c>
      <c r="U1973" t="s">
        <v>1183</v>
      </c>
      <c r="AG1973" s="17" t="s">
        <v>6276</v>
      </c>
    </row>
    <row r="1974" spans="1:33" x14ac:dyDescent="0.35">
      <c r="A1974" t="s">
        <v>4383</v>
      </c>
      <c r="B1974" t="s">
        <v>4416</v>
      </c>
      <c r="C1974" t="s">
        <v>4417</v>
      </c>
      <c r="D1974" t="s">
        <v>4418</v>
      </c>
      <c r="E1974" t="s">
        <v>4419</v>
      </c>
      <c r="G1974" s="1">
        <v>3827</v>
      </c>
      <c r="H1974" s="1">
        <v>53.051282</v>
      </c>
      <c r="I1974" s="2">
        <v>203027.26</v>
      </c>
      <c r="J1974" s="3">
        <v>3.5027089611985501E-2</v>
      </c>
      <c r="K1974" s="4">
        <v>5796292.5899999999</v>
      </c>
      <c r="L1974" s="5">
        <v>225001</v>
      </c>
      <c r="M1974" s="6">
        <v>25.761185909999998</v>
      </c>
      <c r="N1974" s="7" t="str">
        <f>IF(ISNUMBER(_xll.BDP($C1974, "DELTA_MID")),_xll.BDP($C1974, "DELTA_MID")," ")</f>
        <v xml:space="preserve"> </v>
      </c>
      <c r="O1974" s="7" t="str">
        <f>IF(ISNUMBER(N1974),_xll.BDP($C1974, "OPT_UNDL_TICKER")," ")</f>
        <v xml:space="preserve"> </v>
      </c>
      <c r="P1974" s="8" t="str">
        <f>IF(ISNUMBER(N1974),_xll.BDP($C1974, "OPT_UNDL_PX")," ")</f>
        <v xml:space="preserve"> </v>
      </c>
      <c r="Q1974" s="7" t="str">
        <f t="shared" si="31"/>
        <v xml:space="preserve"> </v>
      </c>
      <c r="R1974" s="8" t="str">
        <f>IF(ISNUMBER(_xll.BDP($T1974&amp;" Index","DUR_ADJ_OAS_MID")),_xll.BDP($T1974&amp;" Index","DUR_ADJ_OAS_MID"),IF(ISNUMBER(_xll.BDP($T1974&amp;" Govt","DUR_ADJ_OAS_MID")),_xll.BDP($T1974&amp;" Govt","DUR_ADJ_OAS_MID")," "))</f>
        <v xml:space="preserve"> </v>
      </c>
      <c r="S1974" s="7" t="str">
        <f ca="1">IF(AND(A1973="SVOL",C1973="Cash"),                                     SUM(INDIRECT(ADDRESS(ROW()-(COUNTIF(A:A,"SVOL")),COLUMN())):INDIRECT(ADDRESS(ROW()-1,COLUMN()))),                                    IF(AND(A1974="TYA",C1974="Cash"), SUM(INDIRECT(ADDRESS(ROW()-(COUNTIF(A:A,"TYA")-1),COLUMN())):INDIRECT(ADDRESS(ROW()-1,COLUMN()))),                                    IF(AND(A1974="SVOL",ISNUMBER(FIND(" Govt",C1974))),"", IF(AND(A1974="SVOL",ISNUMBER(FIND(" Index",C1974))),J1974,                                    IF(ISNUMBER(N1974),Q1974*N1974,IF(ISNUMBER(R1974),J1974*R1974," "))))))</f>
        <v xml:space="preserve"> </v>
      </c>
      <c r="T1974" t="s">
        <v>4418</v>
      </c>
      <c r="U1974" t="s">
        <v>1183</v>
      </c>
      <c r="AG1974" s="17" t="s">
        <v>6276</v>
      </c>
    </row>
    <row r="1975" spans="1:33" x14ac:dyDescent="0.35">
      <c r="A1975" t="s">
        <v>4383</v>
      </c>
      <c r="B1975" t="s">
        <v>4420</v>
      </c>
      <c r="C1975" t="s">
        <v>4421</v>
      </c>
      <c r="D1975" t="s">
        <v>4422</v>
      </c>
      <c r="E1975" t="s">
        <v>4423</v>
      </c>
      <c r="G1975" s="1">
        <v>4511</v>
      </c>
      <c r="H1975" s="1">
        <v>35.595440000000004</v>
      </c>
      <c r="I1975" s="2">
        <v>160571.03</v>
      </c>
      <c r="J1975" s="3">
        <v>2.7702367932753501E-2</v>
      </c>
      <c r="K1975" s="4">
        <v>5796292.5899999999</v>
      </c>
      <c r="L1975" s="5">
        <v>225001</v>
      </c>
      <c r="M1975" s="6">
        <v>25.761185909999998</v>
      </c>
      <c r="N1975" s="7" t="str">
        <f>IF(ISNUMBER(_xll.BDP($C1975, "DELTA_MID")),_xll.BDP($C1975, "DELTA_MID")," ")</f>
        <v xml:space="preserve"> </v>
      </c>
      <c r="O1975" s="7" t="str">
        <f>IF(ISNUMBER(N1975),_xll.BDP($C1975, "OPT_UNDL_TICKER")," ")</f>
        <v xml:space="preserve"> </v>
      </c>
      <c r="P1975" s="8" t="str">
        <f>IF(ISNUMBER(N1975),_xll.BDP($C1975, "OPT_UNDL_PX")," ")</f>
        <v xml:space="preserve"> </v>
      </c>
      <c r="Q1975" s="7" t="str">
        <f t="shared" si="31"/>
        <v xml:space="preserve"> </v>
      </c>
      <c r="R1975" s="8" t="str">
        <f>IF(ISNUMBER(_xll.BDP($T1975&amp;" Index","DUR_ADJ_OAS_MID")),_xll.BDP($T1975&amp;" Index","DUR_ADJ_OAS_MID"),IF(ISNUMBER(_xll.BDP($T1975&amp;" Govt","DUR_ADJ_OAS_MID")),_xll.BDP($T1975&amp;" Govt","DUR_ADJ_OAS_MID")," "))</f>
        <v xml:space="preserve"> </v>
      </c>
      <c r="S1975" s="7" t="str">
        <f ca="1">IF(AND(A1974="SVOL",C1974="Cash"),                                     SUM(INDIRECT(ADDRESS(ROW()-(COUNTIF(A:A,"SVOL")),COLUMN())):INDIRECT(ADDRESS(ROW()-1,COLUMN()))),                                    IF(AND(A1975="TYA",C1975="Cash"), SUM(INDIRECT(ADDRESS(ROW()-(COUNTIF(A:A,"TYA")-1),COLUMN())):INDIRECT(ADDRESS(ROW()-1,COLUMN()))),                                    IF(AND(A1975="SVOL",ISNUMBER(FIND(" Govt",C1975))),"", IF(AND(A1975="SVOL",ISNUMBER(FIND(" Index",C1975))),J1975,                                    IF(ISNUMBER(N1975),Q1975*N1975,IF(ISNUMBER(R1975),J1975*R1975," "))))))</f>
        <v xml:space="preserve"> </v>
      </c>
      <c r="T1975" t="s">
        <v>4422</v>
      </c>
      <c r="U1975" t="s">
        <v>1183</v>
      </c>
      <c r="AG1975" s="17" t="s">
        <v>6276</v>
      </c>
    </row>
    <row r="1976" spans="1:33" x14ac:dyDescent="0.35">
      <c r="A1976" t="s">
        <v>4383</v>
      </c>
      <c r="B1976" t="s">
        <v>4424</v>
      </c>
      <c r="C1976" t="s">
        <v>4425</v>
      </c>
      <c r="D1976" t="s">
        <v>4426</v>
      </c>
      <c r="E1976" t="s">
        <v>4427</v>
      </c>
      <c r="F1976" t="s">
        <v>4428</v>
      </c>
      <c r="G1976" s="1">
        <v>3963</v>
      </c>
      <c r="H1976" s="1">
        <v>55.177455999999999</v>
      </c>
      <c r="I1976" s="2">
        <v>218668.26</v>
      </c>
      <c r="J1976" s="3">
        <v>3.7725538621350398E-2</v>
      </c>
      <c r="K1976" s="4">
        <v>5796292.5899999999</v>
      </c>
      <c r="L1976" s="5">
        <v>225001</v>
      </c>
      <c r="M1976" s="6">
        <v>25.761185909999998</v>
      </c>
      <c r="N1976" s="7" t="str">
        <f>IF(ISNUMBER(_xll.BDP($C1976, "DELTA_MID")),_xll.BDP($C1976, "DELTA_MID")," ")</f>
        <v xml:space="preserve"> </v>
      </c>
      <c r="O1976" s="7" t="str">
        <f>IF(ISNUMBER(N1976),_xll.BDP($C1976, "OPT_UNDL_TICKER")," ")</f>
        <v xml:space="preserve"> </v>
      </c>
      <c r="P1976" s="8" t="str">
        <f>IF(ISNUMBER(N1976),_xll.BDP($C1976, "OPT_UNDL_PX")," ")</f>
        <v xml:space="preserve"> </v>
      </c>
      <c r="Q1976" s="7" t="str">
        <f t="shared" si="31"/>
        <v xml:space="preserve"> </v>
      </c>
      <c r="R1976" s="8" t="str">
        <f>IF(ISNUMBER(_xll.BDP($T1976&amp;" Index","DUR_ADJ_OAS_MID")),_xll.BDP($T1976&amp;" Index","DUR_ADJ_OAS_MID"),IF(ISNUMBER(_xll.BDP($T1976&amp;" Govt","DUR_ADJ_OAS_MID")),_xll.BDP($T1976&amp;" Govt","DUR_ADJ_OAS_MID")," "))</f>
        <v xml:space="preserve"> </v>
      </c>
      <c r="S1976" s="7" t="str">
        <f ca="1">IF(AND(A1975="SVOL",C1975="Cash"),                                     SUM(INDIRECT(ADDRESS(ROW()-(COUNTIF(A:A,"SVOL")),COLUMN())):INDIRECT(ADDRESS(ROW()-1,COLUMN()))),                                    IF(AND(A1976="TYA",C1976="Cash"), SUM(INDIRECT(ADDRESS(ROW()-(COUNTIF(A:A,"TYA")-1),COLUMN())):INDIRECT(ADDRESS(ROW()-1,COLUMN()))),                                    IF(AND(A1976="SVOL",ISNUMBER(FIND(" Govt",C1976))),"", IF(AND(A1976="SVOL",ISNUMBER(FIND(" Index",C1976))),J1976,                                    IF(ISNUMBER(N1976),Q1976*N1976,IF(ISNUMBER(R1976),J1976*R1976," "))))))</f>
        <v xml:space="preserve"> </v>
      </c>
      <c r="T1976" t="s">
        <v>4426</v>
      </c>
      <c r="U1976" t="s">
        <v>1183</v>
      </c>
      <c r="AG1976" s="17" t="s">
        <v>6276</v>
      </c>
    </row>
    <row r="1977" spans="1:33" x14ac:dyDescent="0.35">
      <c r="A1977" t="s">
        <v>4383</v>
      </c>
      <c r="B1977" t="s">
        <v>4429</v>
      </c>
      <c r="C1977" t="s">
        <v>4430</v>
      </c>
      <c r="D1977" t="s">
        <v>4431</v>
      </c>
      <c r="E1977" t="s">
        <v>4432</v>
      </c>
      <c r="F1977" t="s">
        <v>4433</v>
      </c>
      <c r="G1977" s="1">
        <v>31456</v>
      </c>
      <c r="H1977" s="1">
        <v>13.787772</v>
      </c>
      <c r="I1977" s="2">
        <v>433708.16</v>
      </c>
      <c r="J1977" s="3">
        <v>7.4825097801001494E-2</v>
      </c>
      <c r="K1977" s="4">
        <v>5796292.5899999999</v>
      </c>
      <c r="L1977" s="5">
        <v>225001</v>
      </c>
      <c r="M1977" s="6">
        <v>25.761185909999998</v>
      </c>
      <c r="N1977" s="7" t="str">
        <f>IF(ISNUMBER(_xll.BDP($C1977, "DELTA_MID")),_xll.BDP($C1977, "DELTA_MID")," ")</f>
        <v xml:space="preserve"> </v>
      </c>
      <c r="O1977" s="7" t="str">
        <f>IF(ISNUMBER(N1977),_xll.BDP($C1977, "OPT_UNDL_TICKER")," ")</f>
        <v xml:space="preserve"> </v>
      </c>
      <c r="P1977" s="8" t="str">
        <f>IF(ISNUMBER(N1977),_xll.BDP($C1977, "OPT_UNDL_PX")," ")</f>
        <v xml:space="preserve"> </v>
      </c>
      <c r="Q1977" s="7" t="str">
        <f t="shared" si="31"/>
        <v xml:space="preserve"> </v>
      </c>
      <c r="R1977" s="8" t="str">
        <f>IF(ISNUMBER(_xll.BDP($T1977&amp;" Index","DUR_ADJ_OAS_MID")),_xll.BDP($T1977&amp;" Index","DUR_ADJ_OAS_MID"),IF(ISNUMBER(_xll.BDP($T1977&amp;" Govt","DUR_ADJ_OAS_MID")),_xll.BDP($T1977&amp;" Govt","DUR_ADJ_OAS_MID")," "))</f>
        <v xml:space="preserve"> </v>
      </c>
      <c r="S1977" s="7" t="str">
        <f ca="1">IF(AND(A1976="SVOL",C1976="Cash"),                                     SUM(INDIRECT(ADDRESS(ROW()-(COUNTIF(A:A,"SVOL")),COLUMN())):INDIRECT(ADDRESS(ROW()-1,COLUMN()))),                                    IF(AND(A1977="TYA",C1977="Cash"), SUM(INDIRECT(ADDRESS(ROW()-(COUNTIF(A:A,"TYA")-1),COLUMN())):INDIRECT(ADDRESS(ROW()-1,COLUMN()))),                                    IF(AND(A1977="SVOL",ISNUMBER(FIND(" Govt",C1977))),"", IF(AND(A1977="SVOL",ISNUMBER(FIND(" Index",C1977))),J1977,                                    IF(ISNUMBER(N1977),Q1977*N1977,IF(ISNUMBER(R1977),J1977*R1977," "))))))</f>
        <v xml:space="preserve"> </v>
      </c>
      <c r="T1977" t="s">
        <v>4431</v>
      </c>
      <c r="U1977" t="s">
        <v>1183</v>
      </c>
      <c r="AG1977" s="17" t="s">
        <v>6276</v>
      </c>
    </row>
    <row r="1978" spans="1:33" x14ac:dyDescent="0.35">
      <c r="A1978" t="s">
        <v>4383</v>
      </c>
      <c r="B1978" t="s">
        <v>4434</v>
      </c>
      <c r="C1978" t="s">
        <v>4435</v>
      </c>
      <c r="D1978" t="s">
        <v>4436</v>
      </c>
      <c r="E1978" t="s">
        <v>4437</v>
      </c>
      <c r="F1978" t="s">
        <v>4438</v>
      </c>
      <c r="G1978" s="1">
        <v>12034</v>
      </c>
      <c r="H1978" s="1">
        <v>18.165965</v>
      </c>
      <c r="I1978" s="2">
        <v>218609.22</v>
      </c>
      <c r="J1978" s="3">
        <v>3.7715352800142501E-2</v>
      </c>
      <c r="K1978" s="4">
        <v>5796292.5899999999</v>
      </c>
      <c r="L1978" s="5">
        <v>225001</v>
      </c>
      <c r="M1978" s="6">
        <v>25.761185909999998</v>
      </c>
      <c r="N1978" s="7" t="str">
        <f>IF(ISNUMBER(_xll.BDP($C1978, "DELTA_MID")),_xll.BDP($C1978, "DELTA_MID")," ")</f>
        <v xml:space="preserve"> </v>
      </c>
      <c r="O1978" s="7" t="str">
        <f>IF(ISNUMBER(N1978),_xll.BDP($C1978, "OPT_UNDL_TICKER")," ")</f>
        <v xml:space="preserve"> </v>
      </c>
      <c r="P1978" s="8" t="str">
        <f>IF(ISNUMBER(N1978),_xll.BDP($C1978, "OPT_UNDL_PX")," ")</f>
        <v xml:space="preserve"> </v>
      </c>
      <c r="Q1978" s="7" t="str">
        <f t="shared" si="31"/>
        <v xml:space="preserve"> </v>
      </c>
      <c r="R1978" s="8" t="str">
        <f>IF(ISNUMBER(_xll.BDP($T1978&amp;" Index","DUR_ADJ_OAS_MID")),_xll.BDP($T1978&amp;" Index","DUR_ADJ_OAS_MID"),IF(ISNUMBER(_xll.BDP($T1978&amp;" Govt","DUR_ADJ_OAS_MID")),_xll.BDP($T1978&amp;" Govt","DUR_ADJ_OAS_MID")," "))</f>
        <v xml:space="preserve"> </v>
      </c>
      <c r="S1978" s="7" t="str">
        <f ca="1">IF(AND(A1977="SVOL",C1977="Cash"),                                     SUM(INDIRECT(ADDRESS(ROW()-(COUNTIF(A:A,"SVOL")),COLUMN())):INDIRECT(ADDRESS(ROW()-1,COLUMN()))),                                    IF(AND(A1978="TYA",C1978="Cash"), SUM(INDIRECT(ADDRESS(ROW()-(COUNTIF(A:A,"TYA")-1),COLUMN())):INDIRECT(ADDRESS(ROW()-1,COLUMN()))),                                    IF(AND(A1978="SVOL",ISNUMBER(FIND(" Govt",C1978))),"", IF(AND(A1978="SVOL",ISNUMBER(FIND(" Index",C1978))),J1978,                                    IF(ISNUMBER(N1978),Q1978*N1978,IF(ISNUMBER(R1978),J1978*R1978," "))))))</f>
        <v xml:space="preserve"> </v>
      </c>
      <c r="T1978" t="s">
        <v>4436</v>
      </c>
      <c r="U1978" t="s">
        <v>1183</v>
      </c>
      <c r="AG1978" s="17" t="s">
        <v>6276</v>
      </c>
    </row>
    <row r="1979" spans="1:33" x14ac:dyDescent="0.35">
      <c r="A1979" t="s">
        <v>4383</v>
      </c>
      <c r="B1979" t="s">
        <v>4439</v>
      </c>
      <c r="C1979" t="s">
        <v>4440</v>
      </c>
      <c r="D1979" t="s">
        <v>4441</v>
      </c>
      <c r="E1979" t="s">
        <v>4442</v>
      </c>
      <c r="F1979" t="s">
        <v>4443</v>
      </c>
      <c r="G1979" s="1">
        <v>7655</v>
      </c>
      <c r="H1979" s="1">
        <v>17.025573000000001</v>
      </c>
      <c r="I1979" s="2">
        <v>130330.76</v>
      </c>
      <c r="J1979" s="3">
        <v>2.2485193415495899E-2</v>
      </c>
      <c r="K1979" s="4">
        <v>5796292.5899999999</v>
      </c>
      <c r="L1979" s="5">
        <v>225001</v>
      </c>
      <c r="M1979" s="6">
        <v>25.761185909999998</v>
      </c>
      <c r="N1979" s="7" t="str">
        <f>IF(ISNUMBER(_xll.BDP($C1979, "DELTA_MID")),_xll.BDP($C1979, "DELTA_MID")," ")</f>
        <v xml:space="preserve"> </v>
      </c>
      <c r="O1979" s="7" t="str">
        <f>IF(ISNUMBER(N1979),_xll.BDP($C1979, "OPT_UNDL_TICKER")," ")</f>
        <v xml:space="preserve"> </v>
      </c>
      <c r="P1979" s="8" t="str">
        <f>IF(ISNUMBER(N1979),_xll.BDP($C1979, "OPT_UNDL_PX")," ")</f>
        <v xml:space="preserve"> </v>
      </c>
      <c r="Q1979" s="7" t="str">
        <f t="shared" si="31"/>
        <v xml:space="preserve"> </v>
      </c>
      <c r="R1979" s="8" t="str">
        <f>IF(ISNUMBER(_xll.BDP($T1979&amp;" Index","DUR_ADJ_OAS_MID")),_xll.BDP($T1979&amp;" Index","DUR_ADJ_OAS_MID"),IF(ISNUMBER(_xll.BDP($T1979&amp;" Govt","DUR_ADJ_OAS_MID")),_xll.BDP($T1979&amp;" Govt","DUR_ADJ_OAS_MID")," "))</f>
        <v xml:space="preserve"> </v>
      </c>
      <c r="S1979" s="7" t="str">
        <f ca="1">IF(AND(A1978="SVOL",C1978="Cash"),                                     SUM(INDIRECT(ADDRESS(ROW()-(COUNTIF(A:A,"SVOL")),COLUMN())):INDIRECT(ADDRESS(ROW()-1,COLUMN()))),                                    IF(AND(A1979="TYA",C1979="Cash"), SUM(INDIRECT(ADDRESS(ROW()-(COUNTIF(A:A,"TYA")-1),COLUMN())):INDIRECT(ADDRESS(ROW()-1,COLUMN()))),                                    IF(AND(A1979="SVOL",ISNUMBER(FIND(" Govt",C1979))),"", IF(AND(A1979="SVOL",ISNUMBER(FIND(" Index",C1979))),J1979,                                    IF(ISNUMBER(N1979),Q1979*N1979,IF(ISNUMBER(R1979),J1979*R1979," "))))))</f>
        <v xml:space="preserve"> </v>
      </c>
      <c r="T1979" t="s">
        <v>4441</v>
      </c>
      <c r="U1979" t="s">
        <v>1183</v>
      </c>
      <c r="AG1979" s="17" t="s">
        <v>6276</v>
      </c>
    </row>
    <row r="1980" spans="1:33" x14ac:dyDescent="0.35">
      <c r="A1980" t="s">
        <v>4383</v>
      </c>
      <c r="B1980" t="s">
        <v>4444</v>
      </c>
      <c r="C1980" t="s">
        <v>4445</v>
      </c>
      <c r="D1980" t="s">
        <v>4446</v>
      </c>
      <c r="E1980" t="s">
        <v>4447</v>
      </c>
      <c r="G1980" s="1">
        <v>13674</v>
      </c>
      <c r="H1980" s="1">
        <v>12.449624999999999</v>
      </c>
      <c r="I1980" s="2">
        <v>170236.17</v>
      </c>
      <c r="J1980" s="3">
        <v>2.9369837241517201E-2</v>
      </c>
      <c r="K1980" s="4">
        <v>5796292.5899999999</v>
      </c>
      <c r="L1980" s="5">
        <v>225001</v>
      </c>
      <c r="M1980" s="6">
        <v>25.761185909999998</v>
      </c>
      <c r="N1980" s="7" t="str">
        <f>IF(ISNUMBER(_xll.BDP($C1980, "DELTA_MID")),_xll.BDP($C1980, "DELTA_MID")," ")</f>
        <v xml:space="preserve"> </v>
      </c>
      <c r="O1980" s="7" t="str">
        <f>IF(ISNUMBER(N1980),_xll.BDP($C1980, "OPT_UNDL_TICKER")," ")</f>
        <v xml:space="preserve"> </v>
      </c>
      <c r="P1980" s="8" t="str">
        <f>IF(ISNUMBER(N1980),_xll.BDP($C1980, "OPT_UNDL_PX")," ")</f>
        <v xml:space="preserve"> </v>
      </c>
      <c r="Q1980" s="7" t="str">
        <f t="shared" si="31"/>
        <v xml:space="preserve"> </v>
      </c>
      <c r="R1980" s="8" t="str">
        <f>IF(ISNUMBER(_xll.BDP($T1980&amp;" Index","DUR_ADJ_OAS_MID")),_xll.BDP($T1980&amp;" Index","DUR_ADJ_OAS_MID"),IF(ISNUMBER(_xll.BDP($T1980&amp;" Govt","DUR_ADJ_OAS_MID")),_xll.BDP($T1980&amp;" Govt","DUR_ADJ_OAS_MID")," "))</f>
        <v xml:space="preserve"> </v>
      </c>
      <c r="S1980" s="7" t="str">
        <f ca="1">IF(AND(A1979="SVOL",C1979="Cash"),                                     SUM(INDIRECT(ADDRESS(ROW()-(COUNTIF(A:A,"SVOL")),COLUMN())):INDIRECT(ADDRESS(ROW()-1,COLUMN()))),                                    IF(AND(A1980="TYA",C1980="Cash"), SUM(INDIRECT(ADDRESS(ROW()-(COUNTIF(A:A,"TYA")-1),COLUMN())):INDIRECT(ADDRESS(ROW()-1,COLUMN()))),                                    IF(AND(A1980="SVOL",ISNUMBER(FIND(" Govt",C1980))),"", IF(AND(A1980="SVOL",ISNUMBER(FIND(" Index",C1980))),J1980,                                    IF(ISNUMBER(N1980),Q1980*N1980,IF(ISNUMBER(R1980),J1980*R1980," "))))))</f>
        <v xml:space="preserve"> </v>
      </c>
      <c r="T1980" t="s">
        <v>4446</v>
      </c>
      <c r="U1980" t="s">
        <v>1183</v>
      </c>
      <c r="AG1980" s="17" t="s">
        <v>6276</v>
      </c>
    </row>
    <row r="1981" spans="1:33" x14ac:dyDescent="0.35">
      <c r="A1981" t="s">
        <v>4383</v>
      </c>
      <c r="B1981" t="s">
        <v>4448</v>
      </c>
      <c r="C1981" t="s">
        <v>4449</v>
      </c>
      <c r="D1981" t="s">
        <v>4450</v>
      </c>
      <c r="E1981" t="s">
        <v>4451</v>
      </c>
      <c r="F1981" t="s">
        <v>4452</v>
      </c>
      <c r="G1981" s="1">
        <v>71902</v>
      </c>
      <c r="H1981" s="1">
        <v>5.2213520000000004</v>
      </c>
      <c r="I1981" s="2">
        <v>375425.65</v>
      </c>
      <c r="J1981" s="3">
        <v>6.47699618523538E-2</v>
      </c>
      <c r="K1981" s="4">
        <v>5796292.5899999999</v>
      </c>
      <c r="L1981" s="5">
        <v>225001</v>
      </c>
      <c r="M1981" s="6">
        <v>25.761185909999998</v>
      </c>
      <c r="N1981" s="7" t="str">
        <f>IF(ISNUMBER(_xll.BDP($C1981, "DELTA_MID")),_xll.BDP($C1981, "DELTA_MID")," ")</f>
        <v xml:space="preserve"> </v>
      </c>
      <c r="O1981" s="7" t="str">
        <f>IF(ISNUMBER(N1981),_xll.BDP($C1981, "OPT_UNDL_TICKER")," ")</f>
        <v xml:space="preserve"> </v>
      </c>
      <c r="P1981" s="8" t="str">
        <f>IF(ISNUMBER(N1981),_xll.BDP($C1981, "OPT_UNDL_PX")," ")</f>
        <v xml:space="preserve"> </v>
      </c>
      <c r="Q1981" s="7" t="str">
        <f t="shared" si="31"/>
        <v xml:space="preserve"> </v>
      </c>
      <c r="R1981" s="8" t="str">
        <f>IF(ISNUMBER(_xll.BDP($T1981&amp;" Index","DUR_ADJ_OAS_MID")),_xll.BDP($T1981&amp;" Index","DUR_ADJ_OAS_MID"),IF(ISNUMBER(_xll.BDP($T1981&amp;" Govt","DUR_ADJ_OAS_MID")),_xll.BDP($T1981&amp;" Govt","DUR_ADJ_OAS_MID")," "))</f>
        <v xml:space="preserve"> </v>
      </c>
      <c r="S1981" s="7" t="str">
        <f ca="1">IF(AND(A1980="SVOL",C1980="Cash"),                                     SUM(INDIRECT(ADDRESS(ROW()-(COUNTIF(A:A,"SVOL")),COLUMN())):INDIRECT(ADDRESS(ROW()-1,COLUMN()))),                                    IF(AND(A1981="TYA",C1981="Cash"), SUM(INDIRECT(ADDRESS(ROW()-(COUNTIF(A:A,"TYA")-1),COLUMN())):INDIRECT(ADDRESS(ROW()-1,COLUMN()))),                                    IF(AND(A1981="SVOL",ISNUMBER(FIND(" Govt",C1981))),"", IF(AND(A1981="SVOL",ISNUMBER(FIND(" Index",C1981))),J1981,                                    IF(ISNUMBER(N1981),Q1981*N1981,IF(ISNUMBER(R1981),J1981*R1981," "))))))</f>
        <v xml:space="preserve"> </v>
      </c>
      <c r="T1981" t="s">
        <v>4450</v>
      </c>
      <c r="U1981" t="s">
        <v>1183</v>
      </c>
      <c r="AG1981" s="17" t="s">
        <v>6276</v>
      </c>
    </row>
    <row r="1982" spans="1:33" x14ac:dyDescent="0.35">
      <c r="A1982" t="s">
        <v>4383</v>
      </c>
      <c r="B1982" t="s">
        <v>4453</v>
      </c>
      <c r="C1982" t="s">
        <v>4454</v>
      </c>
      <c r="D1982" t="s">
        <v>4455</v>
      </c>
      <c r="E1982" t="s">
        <v>4456</v>
      </c>
      <c r="G1982" s="1">
        <v>7655</v>
      </c>
      <c r="H1982" s="1">
        <v>22.834799</v>
      </c>
      <c r="I1982" s="2">
        <v>174800.39</v>
      </c>
      <c r="J1982" s="3">
        <v>3.01572750611914E-2</v>
      </c>
      <c r="K1982" s="4">
        <v>5796292.5899999999</v>
      </c>
      <c r="L1982" s="5">
        <v>225001</v>
      </c>
      <c r="M1982" s="6">
        <v>25.761185909999998</v>
      </c>
      <c r="N1982" s="7" t="str">
        <f>IF(ISNUMBER(_xll.BDP($C1982, "DELTA_MID")),_xll.BDP($C1982, "DELTA_MID")," ")</f>
        <v xml:space="preserve"> </v>
      </c>
      <c r="O1982" s="7" t="str">
        <f>IF(ISNUMBER(N1982),_xll.BDP($C1982, "OPT_UNDL_TICKER")," ")</f>
        <v xml:space="preserve"> </v>
      </c>
      <c r="P1982" s="8" t="str">
        <f>IF(ISNUMBER(N1982),_xll.BDP($C1982, "OPT_UNDL_PX")," ")</f>
        <v xml:space="preserve"> </v>
      </c>
      <c r="Q1982" s="7" t="str">
        <f t="shared" si="31"/>
        <v xml:space="preserve"> </v>
      </c>
      <c r="R1982" s="8" t="str">
        <f>IF(ISNUMBER(_xll.BDP($T1982&amp;" Index","DUR_ADJ_OAS_MID")),_xll.BDP($T1982&amp;" Index","DUR_ADJ_OAS_MID"),IF(ISNUMBER(_xll.BDP($T1982&amp;" Govt","DUR_ADJ_OAS_MID")),_xll.BDP($T1982&amp;" Govt","DUR_ADJ_OAS_MID")," "))</f>
        <v xml:space="preserve"> </v>
      </c>
      <c r="S1982" s="7" t="str">
        <f ca="1">IF(AND(A1981="SVOL",C1981="Cash"),                                     SUM(INDIRECT(ADDRESS(ROW()-(COUNTIF(A:A,"SVOL")),COLUMN())):INDIRECT(ADDRESS(ROW()-1,COLUMN()))),                                    IF(AND(A1982="TYA",C1982="Cash"), SUM(INDIRECT(ADDRESS(ROW()-(COUNTIF(A:A,"TYA")-1),COLUMN())):INDIRECT(ADDRESS(ROW()-1,COLUMN()))),                                    IF(AND(A1982="SVOL",ISNUMBER(FIND(" Govt",C1982))),"", IF(AND(A1982="SVOL",ISNUMBER(FIND(" Index",C1982))),J1982,                                    IF(ISNUMBER(N1982),Q1982*N1982,IF(ISNUMBER(R1982),J1982*R1982," "))))))</f>
        <v xml:space="preserve"> </v>
      </c>
      <c r="T1982" t="s">
        <v>4455</v>
      </c>
      <c r="U1982" t="s">
        <v>1183</v>
      </c>
      <c r="AG1982" s="17" t="s">
        <v>6276</v>
      </c>
    </row>
    <row r="1983" spans="1:33" x14ac:dyDescent="0.35">
      <c r="A1983" t="s">
        <v>4383</v>
      </c>
      <c r="B1983" t="s">
        <v>4457</v>
      </c>
      <c r="C1983" t="s">
        <v>4458</v>
      </c>
      <c r="D1983" t="s">
        <v>4459</v>
      </c>
      <c r="E1983" t="s">
        <v>4460</v>
      </c>
      <c r="F1983" t="s">
        <v>4461</v>
      </c>
      <c r="G1983" s="1">
        <v>2460</v>
      </c>
      <c r="H1983" s="1">
        <v>56.407136999999999</v>
      </c>
      <c r="I1983" s="2">
        <v>138761.56</v>
      </c>
      <c r="J1983" s="3">
        <v>2.39397093612892E-2</v>
      </c>
      <c r="K1983" s="4">
        <v>5796292.5899999999</v>
      </c>
      <c r="L1983" s="5">
        <v>225001</v>
      </c>
      <c r="M1983" s="6">
        <v>25.761185909999998</v>
      </c>
      <c r="N1983" s="7" t="str">
        <f>IF(ISNUMBER(_xll.BDP($C1983, "DELTA_MID")),_xll.BDP($C1983, "DELTA_MID")," ")</f>
        <v xml:space="preserve"> </v>
      </c>
      <c r="O1983" s="7" t="str">
        <f>IF(ISNUMBER(N1983),_xll.BDP($C1983, "OPT_UNDL_TICKER")," ")</f>
        <v xml:space="preserve"> </v>
      </c>
      <c r="P1983" s="8" t="str">
        <f>IF(ISNUMBER(N1983),_xll.BDP($C1983, "OPT_UNDL_PX")," ")</f>
        <v xml:space="preserve"> </v>
      </c>
      <c r="Q1983" s="7" t="str">
        <f t="shared" si="31"/>
        <v xml:space="preserve"> </v>
      </c>
      <c r="R1983" s="8" t="str">
        <f>IF(ISNUMBER(_xll.BDP($T1983&amp;" Index","DUR_ADJ_OAS_MID")),_xll.BDP($T1983&amp;" Index","DUR_ADJ_OAS_MID"),IF(ISNUMBER(_xll.BDP($T1983&amp;" Govt","DUR_ADJ_OAS_MID")),_xll.BDP($T1983&amp;" Govt","DUR_ADJ_OAS_MID")," "))</f>
        <v xml:space="preserve"> </v>
      </c>
      <c r="S1983" s="7" t="str">
        <f ca="1">IF(AND(A1982="SVOL",C1982="Cash"),                                     SUM(INDIRECT(ADDRESS(ROW()-(COUNTIF(A:A,"SVOL")),COLUMN())):INDIRECT(ADDRESS(ROW()-1,COLUMN()))),                                    IF(AND(A1983="TYA",C1983="Cash"), SUM(INDIRECT(ADDRESS(ROW()-(COUNTIF(A:A,"TYA")-1),COLUMN())):INDIRECT(ADDRESS(ROW()-1,COLUMN()))),                                    IF(AND(A1983="SVOL",ISNUMBER(FIND(" Govt",C1983))),"", IF(AND(A1983="SVOL",ISNUMBER(FIND(" Index",C1983))),J1983,                                    IF(ISNUMBER(N1983),Q1983*N1983,IF(ISNUMBER(R1983),J1983*R1983," "))))))</f>
        <v xml:space="preserve"> </v>
      </c>
      <c r="T1983" t="s">
        <v>4459</v>
      </c>
      <c r="U1983" t="s">
        <v>1183</v>
      </c>
      <c r="AG1983" s="17" t="s">
        <v>6276</v>
      </c>
    </row>
    <row r="1984" spans="1:33" x14ac:dyDescent="0.35">
      <c r="A1984" t="s">
        <v>4383</v>
      </c>
      <c r="B1984" t="s">
        <v>4462</v>
      </c>
      <c r="C1984" t="s">
        <v>4463</v>
      </c>
      <c r="D1984" t="s">
        <v>4464</v>
      </c>
      <c r="E1984" t="s">
        <v>4465</v>
      </c>
      <c r="F1984" t="s">
        <v>4466</v>
      </c>
      <c r="G1984" s="1">
        <v>5743</v>
      </c>
      <c r="H1984" s="1">
        <v>49.24718</v>
      </c>
      <c r="I1984" s="2">
        <v>282826.55</v>
      </c>
      <c r="J1984" s="3">
        <v>4.8794388061478601E-2</v>
      </c>
      <c r="K1984" s="4">
        <v>5796292.5899999999</v>
      </c>
      <c r="L1984" s="5">
        <v>225001</v>
      </c>
      <c r="M1984" s="6">
        <v>25.761185909999998</v>
      </c>
      <c r="N1984" s="7" t="str">
        <f>IF(ISNUMBER(_xll.BDP($C1984, "DELTA_MID")),_xll.BDP($C1984, "DELTA_MID")," ")</f>
        <v xml:space="preserve"> </v>
      </c>
      <c r="O1984" s="7" t="str">
        <f>IF(ISNUMBER(N1984),_xll.BDP($C1984, "OPT_UNDL_TICKER")," ")</f>
        <v xml:space="preserve"> </v>
      </c>
      <c r="P1984" s="8" t="str">
        <f>IF(ISNUMBER(N1984),_xll.BDP($C1984, "OPT_UNDL_PX")," ")</f>
        <v xml:space="preserve"> </v>
      </c>
      <c r="Q1984" s="7" t="str">
        <f t="shared" si="31"/>
        <v xml:space="preserve"> </v>
      </c>
      <c r="R1984" s="8" t="str">
        <f>IF(ISNUMBER(_xll.BDP($T1984&amp;" Index","DUR_ADJ_OAS_MID")),_xll.BDP($T1984&amp;" Index","DUR_ADJ_OAS_MID"),IF(ISNUMBER(_xll.BDP($T1984&amp;" Govt","DUR_ADJ_OAS_MID")),_xll.BDP($T1984&amp;" Govt","DUR_ADJ_OAS_MID")," "))</f>
        <v xml:space="preserve"> </v>
      </c>
      <c r="S1984" s="7" t="str">
        <f ca="1">IF(AND(A1983="SVOL",C1983="Cash"),                                     SUM(INDIRECT(ADDRESS(ROW()-(COUNTIF(A:A,"SVOL")),COLUMN())):INDIRECT(ADDRESS(ROW()-1,COLUMN()))),                                    IF(AND(A1984="TYA",C1984="Cash"), SUM(INDIRECT(ADDRESS(ROW()-(COUNTIF(A:A,"TYA")-1),COLUMN())):INDIRECT(ADDRESS(ROW()-1,COLUMN()))),                                    IF(AND(A1984="SVOL",ISNUMBER(FIND(" Govt",C1984))),"", IF(AND(A1984="SVOL",ISNUMBER(FIND(" Index",C1984))),J1984,                                    IF(ISNUMBER(N1984),Q1984*N1984,IF(ISNUMBER(R1984),J1984*R1984," "))))))</f>
        <v xml:space="preserve"> </v>
      </c>
      <c r="T1984" t="s">
        <v>4464</v>
      </c>
      <c r="U1984" t="s">
        <v>1183</v>
      </c>
      <c r="AG1984" s="17" t="s">
        <v>6276</v>
      </c>
    </row>
    <row r="1985" spans="1:33" x14ac:dyDescent="0.35">
      <c r="A1985" t="s">
        <v>4383</v>
      </c>
      <c r="B1985" t="s">
        <v>4467</v>
      </c>
      <c r="C1985" t="s">
        <v>4468</v>
      </c>
      <c r="D1985" t="s">
        <v>4469</v>
      </c>
      <c r="E1985" t="s">
        <v>4470</v>
      </c>
      <c r="F1985" t="s">
        <v>4471</v>
      </c>
      <c r="G1985" s="1">
        <v>22701</v>
      </c>
      <c r="H1985" s="1">
        <v>6.2083329999999997</v>
      </c>
      <c r="I1985" s="2">
        <v>140935.37</v>
      </c>
      <c r="J1985" s="3">
        <v>2.4314743914134102E-2</v>
      </c>
      <c r="K1985" s="4">
        <v>5796292.5899999999</v>
      </c>
      <c r="L1985" s="5">
        <v>225001</v>
      </c>
      <c r="M1985" s="6">
        <v>25.761185909999998</v>
      </c>
      <c r="N1985" s="7" t="str">
        <f>IF(ISNUMBER(_xll.BDP($C1985, "DELTA_MID")),_xll.BDP($C1985, "DELTA_MID")," ")</f>
        <v xml:space="preserve"> </v>
      </c>
      <c r="O1985" s="7" t="str">
        <f>IF(ISNUMBER(N1985),_xll.BDP($C1985, "OPT_UNDL_TICKER")," ")</f>
        <v xml:space="preserve"> </v>
      </c>
      <c r="P1985" s="8" t="str">
        <f>IF(ISNUMBER(N1985),_xll.BDP($C1985, "OPT_UNDL_PX")," ")</f>
        <v xml:space="preserve"> </v>
      </c>
      <c r="Q1985" s="7" t="str">
        <f t="shared" si="31"/>
        <v xml:space="preserve"> </v>
      </c>
      <c r="R1985" s="8" t="str">
        <f>IF(ISNUMBER(_xll.BDP($T1985&amp;" Index","DUR_ADJ_OAS_MID")),_xll.BDP($T1985&amp;" Index","DUR_ADJ_OAS_MID"),IF(ISNUMBER(_xll.BDP($T1985&amp;" Govt","DUR_ADJ_OAS_MID")),_xll.BDP($T1985&amp;" Govt","DUR_ADJ_OAS_MID")," "))</f>
        <v xml:space="preserve"> </v>
      </c>
      <c r="S1985" s="7" t="str">
        <f ca="1">IF(AND(A1984="SVOL",C1984="Cash"),                                     SUM(INDIRECT(ADDRESS(ROW()-(COUNTIF(A:A,"SVOL")),COLUMN())):INDIRECT(ADDRESS(ROW()-1,COLUMN()))),                                    IF(AND(A1985="TYA",C1985="Cash"), SUM(INDIRECT(ADDRESS(ROW()-(COUNTIF(A:A,"TYA")-1),COLUMN())):INDIRECT(ADDRESS(ROW()-1,COLUMN()))),                                    IF(AND(A1985="SVOL",ISNUMBER(FIND(" Govt",C1985))),"", IF(AND(A1985="SVOL",ISNUMBER(FIND(" Index",C1985))),J1985,                                    IF(ISNUMBER(N1985),Q1985*N1985,IF(ISNUMBER(R1985),J1985*R1985," "))))))</f>
        <v xml:space="preserve"> </v>
      </c>
      <c r="T1985" t="s">
        <v>4469</v>
      </c>
      <c r="U1985" t="s">
        <v>1183</v>
      </c>
      <c r="AG1985" s="17" t="s">
        <v>6276</v>
      </c>
    </row>
    <row r="1986" spans="1:33" x14ac:dyDescent="0.35">
      <c r="A1986" t="s">
        <v>4383</v>
      </c>
      <c r="B1986" t="s">
        <v>4472</v>
      </c>
      <c r="C1986" t="s">
        <v>4473</v>
      </c>
      <c r="D1986" t="s">
        <v>4474</v>
      </c>
      <c r="E1986" t="s">
        <v>4475</v>
      </c>
      <c r="G1986" s="1">
        <v>3827</v>
      </c>
      <c r="H1986" s="1">
        <v>30.051686</v>
      </c>
      <c r="I1986" s="2">
        <v>115007.8</v>
      </c>
      <c r="J1986" s="3">
        <v>1.9841613961973901E-2</v>
      </c>
      <c r="K1986" s="4">
        <v>5796292.5899999999</v>
      </c>
      <c r="L1986" s="5">
        <v>225001</v>
      </c>
      <c r="M1986" s="6">
        <v>25.761185909999998</v>
      </c>
      <c r="N1986" s="7" t="str">
        <f>IF(ISNUMBER(_xll.BDP($C1986, "DELTA_MID")),_xll.BDP($C1986, "DELTA_MID")," ")</f>
        <v xml:space="preserve"> </v>
      </c>
      <c r="O1986" s="7" t="str">
        <f>IF(ISNUMBER(N1986),_xll.BDP($C1986, "OPT_UNDL_TICKER")," ")</f>
        <v xml:space="preserve"> </v>
      </c>
      <c r="P1986" s="8" t="str">
        <f>IF(ISNUMBER(N1986),_xll.BDP($C1986, "OPT_UNDL_PX")," ")</f>
        <v xml:space="preserve"> </v>
      </c>
      <c r="Q1986" s="7" t="str">
        <f t="shared" si="31"/>
        <v xml:space="preserve"> </v>
      </c>
      <c r="R1986" s="8" t="str">
        <f>IF(ISNUMBER(_xll.BDP($T1986&amp;" Index","DUR_ADJ_OAS_MID")),_xll.BDP($T1986&amp;" Index","DUR_ADJ_OAS_MID"),IF(ISNUMBER(_xll.BDP($T1986&amp;" Govt","DUR_ADJ_OAS_MID")),_xll.BDP($T1986&amp;" Govt","DUR_ADJ_OAS_MID")," "))</f>
        <v xml:space="preserve"> </v>
      </c>
      <c r="S1986" s="7" t="str">
        <f ca="1">IF(AND(A1985="SVOL",C1985="Cash"),                                     SUM(INDIRECT(ADDRESS(ROW()-(COUNTIF(A:A,"SVOL")),COLUMN())):INDIRECT(ADDRESS(ROW()-1,COLUMN()))),                                    IF(AND(A1986="TYA",C1986="Cash"), SUM(INDIRECT(ADDRESS(ROW()-(COUNTIF(A:A,"TYA")-1),COLUMN())):INDIRECT(ADDRESS(ROW()-1,COLUMN()))),                                    IF(AND(A1986="SVOL",ISNUMBER(FIND(" Govt",C1986))),"", IF(AND(A1986="SVOL",ISNUMBER(FIND(" Index",C1986))),J1986,                                    IF(ISNUMBER(N1986),Q1986*N1986,IF(ISNUMBER(R1986),J1986*R1986," "))))))</f>
        <v xml:space="preserve"> </v>
      </c>
      <c r="T1986" t="s">
        <v>4474</v>
      </c>
      <c r="U1986" t="s">
        <v>1183</v>
      </c>
      <c r="AG1986" s="17" t="s">
        <v>6276</v>
      </c>
    </row>
    <row r="1987" spans="1:33" x14ac:dyDescent="0.35">
      <c r="A1987" t="s">
        <v>4383</v>
      </c>
      <c r="B1987" t="s">
        <v>4476</v>
      </c>
      <c r="C1987" t="s">
        <v>4477</v>
      </c>
      <c r="D1987" t="s">
        <v>4478</v>
      </c>
      <c r="E1987" t="s">
        <v>4479</v>
      </c>
      <c r="G1987" s="1">
        <v>4363</v>
      </c>
      <c r="H1987" s="1">
        <v>25.273786999999999</v>
      </c>
      <c r="I1987" s="2">
        <v>110269.53</v>
      </c>
      <c r="J1987" s="3">
        <v>1.9024148327576901E-2</v>
      </c>
      <c r="K1987" s="4">
        <v>5796292.5899999999</v>
      </c>
      <c r="L1987" s="5">
        <v>225001</v>
      </c>
      <c r="M1987" s="6">
        <v>25.761185909999998</v>
      </c>
      <c r="N1987" s="7" t="str">
        <f>IF(ISNUMBER(_xll.BDP($C1987, "DELTA_MID")),_xll.BDP($C1987, "DELTA_MID")," ")</f>
        <v xml:space="preserve"> </v>
      </c>
      <c r="O1987" s="7" t="str">
        <f>IF(ISNUMBER(N1987),_xll.BDP($C1987, "OPT_UNDL_TICKER")," ")</f>
        <v xml:space="preserve"> </v>
      </c>
      <c r="P1987" s="8" t="str">
        <f>IF(ISNUMBER(N1987),_xll.BDP($C1987, "OPT_UNDL_PX")," ")</f>
        <v xml:space="preserve"> </v>
      </c>
      <c r="Q1987" s="7" t="str">
        <f t="shared" si="31"/>
        <v xml:space="preserve"> </v>
      </c>
      <c r="R1987" s="8" t="str">
        <f>IF(ISNUMBER(_xll.BDP($T1987&amp;" Index","DUR_ADJ_OAS_MID")),_xll.BDP($T1987&amp;" Index","DUR_ADJ_OAS_MID"),IF(ISNUMBER(_xll.BDP($T1987&amp;" Govt","DUR_ADJ_OAS_MID")),_xll.BDP($T1987&amp;" Govt","DUR_ADJ_OAS_MID")," "))</f>
        <v xml:space="preserve"> </v>
      </c>
      <c r="S1987" s="7" t="str">
        <f ca="1">IF(AND(A1986="SVOL",C1986="Cash"),                                     SUM(INDIRECT(ADDRESS(ROW()-(COUNTIF(A:A,"SVOL")),COLUMN())):INDIRECT(ADDRESS(ROW()-1,COLUMN()))),                                    IF(AND(A1987="TYA",C1987="Cash"), SUM(INDIRECT(ADDRESS(ROW()-(COUNTIF(A:A,"TYA")-1),COLUMN())):INDIRECT(ADDRESS(ROW()-1,COLUMN()))),                                    IF(AND(A1987="SVOL",ISNUMBER(FIND(" Govt",C1987))),"", IF(AND(A1987="SVOL",ISNUMBER(FIND(" Index",C1987))),J1987,                                    IF(ISNUMBER(N1987),Q1987*N1987,IF(ISNUMBER(R1987),J1987*R1987," "))))))</f>
        <v xml:space="preserve"> </v>
      </c>
      <c r="T1987" t="s">
        <v>4478</v>
      </c>
      <c r="U1987" t="s">
        <v>1183</v>
      </c>
      <c r="AG1987" s="17" t="s">
        <v>6276</v>
      </c>
    </row>
    <row r="1988" spans="1:33" x14ac:dyDescent="0.35">
      <c r="A1988" t="s">
        <v>4383</v>
      </c>
      <c r="B1988" t="s">
        <v>4480</v>
      </c>
      <c r="C1988" t="s">
        <v>4481</v>
      </c>
      <c r="D1988" t="s">
        <v>4482</v>
      </c>
      <c r="E1988" t="s">
        <v>4483</v>
      </c>
      <c r="F1988" t="s">
        <v>4484</v>
      </c>
      <c r="G1988" s="1">
        <v>17722</v>
      </c>
      <c r="H1988" s="1">
        <v>12.678542</v>
      </c>
      <c r="I1988" s="2">
        <v>224689.12</v>
      </c>
      <c r="J1988" s="3">
        <v>3.8764281905189303E-2</v>
      </c>
      <c r="K1988" s="4">
        <v>5796292.5899999999</v>
      </c>
      <c r="L1988" s="5">
        <v>225001</v>
      </c>
      <c r="M1988" s="6">
        <v>25.761185909999998</v>
      </c>
      <c r="N1988" s="7" t="str">
        <f>IF(ISNUMBER(_xll.BDP($C1988, "DELTA_MID")),_xll.BDP($C1988, "DELTA_MID")," ")</f>
        <v xml:space="preserve"> </v>
      </c>
      <c r="O1988" s="7" t="str">
        <f>IF(ISNUMBER(N1988),_xll.BDP($C1988, "OPT_UNDL_TICKER")," ")</f>
        <v xml:space="preserve"> </v>
      </c>
      <c r="P1988" s="8" t="str">
        <f>IF(ISNUMBER(N1988),_xll.BDP($C1988, "OPT_UNDL_PX")," ")</f>
        <v xml:space="preserve"> </v>
      </c>
      <c r="Q1988" s="7" t="str">
        <f t="shared" si="31"/>
        <v xml:space="preserve"> </v>
      </c>
      <c r="R1988" s="8" t="str">
        <f>IF(ISNUMBER(_xll.BDP($T1988&amp;" Index","DUR_ADJ_OAS_MID")),_xll.BDP($T1988&amp;" Index","DUR_ADJ_OAS_MID"),IF(ISNUMBER(_xll.BDP($T1988&amp;" Govt","DUR_ADJ_OAS_MID")),_xll.BDP($T1988&amp;" Govt","DUR_ADJ_OAS_MID")," "))</f>
        <v xml:space="preserve"> </v>
      </c>
      <c r="S1988" s="7" t="str">
        <f ca="1">IF(AND(A1987="SVOL",C1987="Cash"),                                     SUM(INDIRECT(ADDRESS(ROW()-(COUNTIF(A:A,"SVOL")),COLUMN())):INDIRECT(ADDRESS(ROW()-1,COLUMN()))),                                    IF(AND(A1988="TYA",C1988="Cash"), SUM(INDIRECT(ADDRESS(ROW()-(COUNTIF(A:A,"TYA")-1),COLUMN())):INDIRECT(ADDRESS(ROW()-1,COLUMN()))),                                    IF(AND(A1988="SVOL",ISNUMBER(FIND(" Govt",C1988))),"", IF(AND(A1988="SVOL",ISNUMBER(FIND(" Index",C1988))),J1988,                                    IF(ISNUMBER(N1988),Q1988*N1988,IF(ISNUMBER(R1988),J1988*R1988," "))))))</f>
        <v xml:space="preserve"> </v>
      </c>
      <c r="T1988" t="s">
        <v>4482</v>
      </c>
      <c r="U1988" t="s">
        <v>1183</v>
      </c>
      <c r="AG1988" s="17" t="s">
        <v>6276</v>
      </c>
    </row>
    <row r="1989" spans="1:33" x14ac:dyDescent="0.35">
      <c r="A1989" t="s">
        <v>4383</v>
      </c>
      <c r="B1989" t="s">
        <v>4485</v>
      </c>
      <c r="C1989" t="s">
        <v>4486</v>
      </c>
      <c r="D1989" t="s">
        <v>4487</v>
      </c>
      <c r="E1989" t="s">
        <v>4488</v>
      </c>
      <c r="F1989" t="s">
        <v>4489</v>
      </c>
      <c r="G1989" s="1">
        <v>29540</v>
      </c>
      <c r="H1989" s="1">
        <v>6.4426430000000003</v>
      </c>
      <c r="I1989" s="2">
        <v>190315.67</v>
      </c>
      <c r="J1989" s="3">
        <v>3.2834034344230698E-2</v>
      </c>
      <c r="K1989" s="4">
        <v>5796292.5899999999</v>
      </c>
      <c r="L1989" s="5">
        <v>225001</v>
      </c>
      <c r="M1989" s="6">
        <v>25.761185909999998</v>
      </c>
      <c r="N1989" s="7" t="str">
        <f>IF(ISNUMBER(_xll.BDP($C1989, "DELTA_MID")),_xll.BDP($C1989, "DELTA_MID")," ")</f>
        <v xml:space="preserve"> </v>
      </c>
      <c r="O1989" s="7" t="str">
        <f>IF(ISNUMBER(N1989),_xll.BDP($C1989, "OPT_UNDL_TICKER")," ")</f>
        <v xml:space="preserve"> </v>
      </c>
      <c r="P1989" s="8" t="str">
        <f>IF(ISNUMBER(N1989),_xll.BDP($C1989, "OPT_UNDL_PX")," ")</f>
        <v xml:space="preserve"> </v>
      </c>
      <c r="Q1989" s="7" t="str">
        <f t="shared" si="31"/>
        <v xml:space="preserve"> </v>
      </c>
      <c r="R1989" s="8" t="str">
        <f>IF(ISNUMBER(_xll.BDP($T1989&amp;" Index","DUR_ADJ_OAS_MID")),_xll.BDP($T1989&amp;" Index","DUR_ADJ_OAS_MID"),IF(ISNUMBER(_xll.BDP($T1989&amp;" Govt","DUR_ADJ_OAS_MID")),_xll.BDP($T1989&amp;" Govt","DUR_ADJ_OAS_MID")," "))</f>
        <v xml:space="preserve"> </v>
      </c>
      <c r="S1989" s="7" t="str">
        <f ca="1">IF(AND(A1988="SVOL",C1988="Cash"),                                     SUM(INDIRECT(ADDRESS(ROW()-(COUNTIF(A:A,"SVOL")),COLUMN())):INDIRECT(ADDRESS(ROW()-1,COLUMN()))),                                    IF(AND(A1989="TYA",C1989="Cash"), SUM(INDIRECT(ADDRESS(ROW()-(COUNTIF(A:A,"TYA")-1),COLUMN())):INDIRECT(ADDRESS(ROW()-1,COLUMN()))),                                    IF(AND(A1989="SVOL",ISNUMBER(FIND(" Govt",C1989))),"", IF(AND(A1989="SVOL",ISNUMBER(FIND(" Index",C1989))),J1989,                                    IF(ISNUMBER(N1989),Q1989*N1989,IF(ISNUMBER(R1989),J1989*R1989," "))))))</f>
        <v xml:space="preserve"> </v>
      </c>
      <c r="T1989" t="s">
        <v>4487</v>
      </c>
      <c r="U1989" t="s">
        <v>1183</v>
      </c>
      <c r="AG1989" s="17" t="s">
        <v>6276</v>
      </c>
    </row>
    <row r="1990" spans="1:33" x14ac:dyDescent="0.35">
      <c r="A1990" t="s">
        <v>4383</v>
      </c>
      <c r="B1990" t="s">
        <v>4490</v>
      </c>
      <c r="C1990" t="s">
        <v>4491</v>
      </c>
      <c r="D1990" t="s">
        <v>4492</v>
      </c>
      <c r="E1990" t="s">
        <v>4493</v>
      </c>
      <c r="F1990" t="s">
        <v>4494</v>
      </c>
      <c r="G1990" s="1">
        <v>6015</v>
      </c>
      <c r="H1990" s="1">
        <v>43.017873000000002</v>
      </c>
      <c r="I1990" s="2">
        <v>258752.51</v>
      </c>
      <c r="J1990" s="3">
        <v>4.4641036652399199E-2</v>
      </c>
      <c r="K1990" s="4">
        <v>5796292.5899999999</v>
      </c>
      <c r="L1990" s="5">
        <v>225001</v>
      </c>
      <c r="M1990" s="6">
        <v>25.761185909999998</v>
      </c>
      <c r="N1990" s="7" t="str">
        <f>IF(ISNUMBER(_xll.BDP($C1990, "DELTA_MID")),_xll.BDP($C1990, "DELTA_MID")," ")</f>
        <v xml:space="preserve"> </v>
      </c>
      <c r="O1990" s="7" t="str">
        <f>IF(ISNUMBER(N1990),_xll.BDP($C1990, "OPT_UNDL_TICKER")," ")</f>
        <v xml:space="preserve"> </v>
      </c>
      <c r="P1990" s="8" t="str">
        <f>IF(ISNUMBER(N1990),_xll.BDP($C1990, "OPT_UNDL_PX")," ")</f>
        <v xml:space="preserve"> </v>
      </c>
      <c r="Q1990" s="7" t="str">
        <f t="shared" si="31"/>
        <v xml:space="preserve"> </v>
      </c>
      <c r="R1990" s="8" t="str">
        <f>IF(ISNUMBER(_xll.BDP($T1990&amp;" Index","DUR_ADJ_OAS_MID")),_xll.BDP($T1990&amp;" Index","DUR_ADJ_OAS_MID"),IF(ISNUMBER(_xll.BDP($T1990&amp;" Govt","DUR_ADJ_OAS_MID")),_xll.BDP($T1990&amp;" Govt","DUR_ADJ_OAS_MID")," "))</f>
        <v xml:space="preserve"> </v>
      </c>
      <c r="S1990" s="7" t="str">
        <f ca="1">IF(AND(A1989="SVOL",C1989="Cash"),                                     SUM(INDIRECT(ADDRESS(ROW()-(COUNTIF(A:A,"SVOL")),COLUMN())):INDIRECT(ADDRESS(ROW()-1,COLUMN()))),                                    IF(AND(A1990="TYA",C1990="Cash"), SUM(INDIRECT(ADDRESS(ROW()-(COUNTIF(A:A,"TYA")-1),COLUMN())):INDIRECT(ADDRESS(ROW()-1,COLUMN()))),                                    IF(AND(A1990="SVOL",ISNUMBER(FIND(" Govt",C1990))),"", IF(AND(A1990="SVOL",ISNUMBER(FIND(" Index",C1990))),J1990,                                    IF(ISNUMBER(N1990),Q1990*N1990,IF(ISNUMBER(R1990),J1990*R1990," "))))))</f>
        <v xml:space="preserve"> </v>
      </c>
      <c r="T1990" t="s">
        <v>4492</v>
      </c>
      <c r="U1990" t="s">
        <v>1183</v>
      </c>
      <c r="AG1990" s="17" t="s">
        <v>6276</v>
      </c>
    </row>
    <row r="1991" spans="1:33" x14ac:dyDescent="0.35">
      <c r="A1991" t="s">
        <v>4383</v>
      </c>
      <c r="B1991" t="s">
        <v>4495</v>
      </c>
      <c r="C1991" t="s">
        <v>4496</v>
      </c>
      <c r="D1991" t="s">
        <v>4497</v>
      </c>
      <c r="E1991" t="s">
        <v>4498</v>
      </c>
      <c r="F1991" t="s">
        <v>4499</v>
      </c>
      <c r="G1991" s="1">
        <v>31812</v>
      </c>
      <c r="H1991" s="1">
        <v>12.079881</v>
      </c>
      <c r="I1991" s="2">
        <v>384285.17</v>
      </c>
      <c r="J1991" s="3">
        <v>6.6298442318273407E-2</v>
      </c>
      <c r="K1991" s="4">
        <v>5796292.5899999999</v>
      </c>
      <c r="L1991" s="5">
        <v>225001</v>
      </c>
      <c r="M1991" s="6">
        <v>25.761185909999998</v>
      </c>
      <c r="N1991" s="7" t="str">
        <f>IF(ISNUMBER(_xll.BDP($C1991, "DELTA_MID")),_xll.BDP($C1991, "DELTA_MID")," ")</f>
        <v xml:space="preserve"> </v>
      </c>
      <c r="O1991" s="7" t="str">
        <f>IF(ISNUMBER(N1991),_xll.BDP($C1991, "OPT_UNDL_TICKER")," ")</f>
        <v xml:space="preserve"> </v>
      </c>
      <c r="P1991" s="8" t="str">
        <f>IF(ISNUMBER(N1991),_xll.BDP($C1991, "OPT_UNDL_PX")," ")</f>
        <v xml:space="preserve"> </v>
      </c>
      <c r="Q1991" s="7" t="str">
        <f t="shared" si="31"/>
        <v xml:space="preserve"> </v>
      </c>
      <c r="R1991" s="8" t="str">
        <f>IF(ISNUMBER(_xll.BDP($T1991&amp;" Index","DUR_ADJ_OAS_MID")),_xll.BDP($T1991&amp;" Index","DUR_ADJ_OAS_MID"),IF(ISNUMBER(_xll.BDP($T1991&amp;" Govt","DUR_ADJ_OAS_MID")),_xll.BDP($T1991&amp;" Govt","DUR_ADJ_OAS_MID")," "))</f>
        <v xml:space="preserve"> </v>
      </c>
      <c r="S1991" s="7" t="str">
        <f ca="1">IF(AND(A1990="SVOL",C1990="Cash"),                                     SUM(INDIRECT(ADDRESS(ROW()-(COUNTIF(A:A,"SVOL")),COLUMN())):INDIRECT(ADDRESS(ROW()-1,COLUMN()))),                                    IF(AND(A1991="TYA",C1991="Cash"), SUM(INDIRECT(ADDRESS(ROW()-(COUNTIF(A:A,"TYA")-1),COLUMN())):INDIRECT(ADDRESS(ROW()-1,COLUMN()))),                                    IF(AND(A1991="SVOL",ISNUMBER(FIND(" Govt",C1991))),"", IF(AND(A1991="SVOL",ISNUMBER(FIND(" Index",C1991))),J1991,                                    IF(ISNUMBER(N1991),Q1991*N1991,IF(ISNUMBER(R1991),J1991*R1991," "))))))</f>
        <v xml:space="preserve"> </v>
      </c>
      <c r="T1991" t="s">
        <v>4497</v>
      </c>
      <c r="U1991" t="s">
        <v>1183</v>
      </c>
      <c r="AG1991" s="17" t="s">
        <v>6276</v>
      </c>
    </row>
    <row r="1992" spans="1:33" x14ac:dyDescent="0.35">
      <c r="A1992" t="s">
        <v>4383</v>
      </c>
      <c r="B1992" t="s">
        <v>4500</v>
      </c>
      <c r="C1992" t="s">
        <v>4501</v>
      </c>
      <c r="D1992" t="s">
        <v>4502</v>
      </c>
      <c r="E1992" t="s">
        <v>4503</v>
      </c>
      <c r="G1992" s="1">
        <v>21881</v>
      </c>
      <c r="H1992" s="1">
        <v>8.8450760000000006</v>
      </c>
      <c r="I1992" s="2">
        <v>193539.11</v>
      </c>
      <c r="J1992" s="3">
        <v>3.3390155338716199E-2</v>
      </c>
      <c r="K1992" s="4">
        <v>5796292.5899999999</v>
      </c>
      <c r="L1992" s="5">
        <v>225001</v>
      </c>
      <c r="M1992" s="6">
        <v>25.761185909999998</v>
      </c>
      <c r="N1992" s="7" t="str">
        <f>IF(ISNUMBER(_xll.BDP($C1992, "DELTA_MID")),_xll.BDP($C1992, "DELTA_MID")," ")</f>
        <v xml:space="preserve"> </v>
      </c>
      <c r="O1992" s="7" t="str">
        <f>IF(ISNUMBER(N1992),_xll.BDP($C1992, "OPT_UNDL_TICKER")," ")</f>
        <v xml:space="preserve"> </v>
      </c>
      <c r="P1992" s="8" t="str">
        <f>IF(ISNUMBER(N1992),_xll.BDP($C1992, "OPT_UNDL_PX")," ")</f>
        <v xml:space="preserve"> </v>
      </c>
      <c r="Q1992" s="7" t="str">
        <f t="shared" si="31"/>
        <v xml:space="preserve"> </v>
      </c>
      <c r="R1992" s="8" t="str">
        <f>IF(ISNUMBER(_xll.BDP($T1992&amp;" Index","DUR_ADJ_OAS_MID")),_xll.BDP($T1992&amp;" Index","DUR_ADJ_OAS_MID"),IF(ISNUMBER(_xll.BDP($T1992&amp;" Govt","DUR_ADJ_OAS_MID")),_xll.BDP($T1992&amp;" Govt","DUR_ADJ_OAS_MID")," "))</f>
        <v xml:space="preserve"> </v>
      </c>
      <c r="S1992" s="7" t="str">
        <f ca="1">IF(AND(A1991="SVOL",C1991="Cash"),                                     SUM(INDIRECT(ADDRESS(ROW()-(COUNTIF(A:A,"SVOL")),COLUMN())):INDIRECT(ADDRESS(ROW()-1,COLUMN()))),                                    IF(AND(A1992="TYA",C1992="Cash"), SUM(INDIRECT(ADDRESS(ROW()-(COUNTIF(A:A,"TYA")-1),COLUMN())):INDIRECT(ADDRESS(ROW()-1,COLUMN()))),                                    IF(AND(A1992="SVOL",ISNUMBER(FIND(" Govt",C1992))),"", IF(AND(A1992="SVOL",ISNUMBER(FIND(" Index",C1992))),J1992,                                    IF(ISNUMBER(N1992),Q1992*N1992,IF(ISNUMBER(R1992),J1992*R1992," "))))))</f>
        <v xml:space="preserve"> </v>
      </c>
      <c r="T1992" t="s">
        <v>4502</v>
      </c>
      <c r="U1992" t="s">
        <v>1183</v>
      </c>
      <c r="AG1992" s="17" t="s">
        <v>6276</v>
      </c>
    </row>
    <row r="1993" spans="1:33" x14ac:dyDescent="0.35">
      <c r="A1993" t="s">
        <v>4383</v>
      </c>
      <c r="B1993" t="s">
        <v>4504</v>
      </c>
      <c r="C1993" t="s">
        <v>4505</v>
      </c>
      <c r="D1993" t="s">
        <v>4506</v>
      </c>
      <c r="E1993" t="s">
        <v>4507</v>
      </c>
      <c r="F1993" t="s">
        <v>4508</v>
      </c>
      <c r="G1993" s="1">
        <v>68378</v>
      </c>
      <c r="H1993" s="1">
        <v>2.3149410000000001</v>
      </c>
      <c r="I1993" s="2">
        <v>158291.04</v>
      </c>
      <c r="J1993" s="3">
        <v>2.7309014773949002E-2</v>
      </c>
      <c r="K1993" s="4">
        <v>5796292.5899999999</v>
      </c>
      <c r="L1993" s="5">
        <v>225001</v>
      </c>
      <c r="M1993" s="6">
        <v>25.761185909999998</v>
      </c>
      <c r="N1993" s="7" t="str">
        <f>IF(ISNUMBER(_xll.BDP($C1993, "DELTA_MID")),_xll.BDP($C1993, "DELTA_MID")," ")</f>
        <v xml:space="preserve"> </v>
      </c>
      <c r="O1993" s="7" t="str">
        <f>IF(ISNUMBER(N1993),_xll.BDP($C1993, "OPT_UNDL_TICKER")," ")</f>
        <v xml:space="preserve"> </v>
      </c>
      <c r="P1993" s="8" t="str">
        <f>IF(ISNUMBER(N1993),_xll.BDP($C1993, "OPT_UNDL_PX")," ")</f>
        <v xml:space="preserve"> </v>
      </c>
      <c r="Q1993" s="7" t="str">
        <f t="shared" si="31"/>
        <v xml:space="preserve"> </v>
      </c>
      <c r="R1993" s="8" t="str">
        <f>IF(ISNUMBER(_xll.BDP($T1993&amp;" Index","DUR_ADJ_OAS_MID")),_xll.BDP($T1993&amp;" Index","DUR_ADJ_OAS_MID"),IF(ISNUMBER(_xll.BDP($T1993&amp;" Govt","DUR_ADJ_OAS_MID")),_xll.BDP($T1993&amp;" Govt","DUR_ADJ_OAS_MID")," "))</f>
        <v xml:space="preserve"> </v>
      </c>
      <c r="S1993" s="7" t="str">
        <f ca="1">IF(AND(A1992="SVOL",C1992="Cash"),                                     SUM(INDIRECT(ADDRESS(ROW()-(COUNTIF(A:A,"SVOL")),COLUMN())):INDIRECT(ADDRESS(ROW()-1,COLUMN()))),                                    IF(AND(A1993="TYA",C1993="Cash"), SUM(INDIRECT(ADDRESS(ROW()-(COUNTIF(A:A,"TYA")-1),COLUMN())):INDIRECT(ADDRESS(ROW()-1,COLUMN()))),                                    IF(AND(A1993="SVOL",ISNUMBER(FIND(" Govt",C1993))),"", IF(AND(A1993="SVOL",ISNUMBER(FIND(" Index",C1993))),J1993,                                    IF(ISNUMBER(N1993),Q1993*N1993,IF(ISNUMBER(R1993),J1993*R1993," "))))))</f>
        <v xml:space="preserve"> </v>
      </c>
      <c r="T1993" t="s">
        <v>4506</v>
      </c>
      <c r="U1993" t="s">
        <v>1183</v>
      </c>
      <c r="AG1993" s="17" t="s">
        <v>6276</v>
      </c>
    </row>
    <row r="1994" spans="1:33" x14ac:dyDescent="0.35">
      <c r="A1994" t="s">
        <v>4383</v>
      </c>
      <c r="B1994" t="s">
        <v>67</v>
      </c>
      <c r="C1994" t="s">
        <v>67</v>
      </c>
      <c r="G1994" s="1">
        <v>226990.26</v>
      </c>
      <c r="H1994" s="1">
        <v>1</v>
      </c>
      <c r="I1994" s="2">
        <v>226990.26</v>
      </c>
      <c r="J1994" s="3">
        <v>3.9161283948115598E-2</v>
      </c>
      <c r="K1994" s="4">
        <v>5796292.5899999999</v>
      </c>
      <c r="L1994" s="5">
        <v>225001</v>
      </c>
      <c r="M1994" s="6">
        <v>25.761185909999998</v>
      </c>
      <c r="N1994" s="7" t="str">
        <f>IF(ISNUMBER(_xll.BDP($C1994, "DELTA_MID")),_xll.BDP($C1994, "DELTA_MID")," ")</f>
        <v xml:space="preserve"> </v>
      </c>
      <c r="O1994" s="7" t="str">
        <f>IF(ISNUMBER(N1994),_xll.BDP($C1994, "OPT_UNDL_TICKER")," ")</f>
        <v xml:space="preserve"> </v>
      </c>
      <c r="P1994" s="8" t="str">
        <f>IF(ISNUMBER(N1994),_xll.BDP($C1994, "OPT_UNDL_PX")," ")</f>
        <v xml:space="preserve"> </v>
      </c>
      <c r="Q1994" s="7" t="str">
        <f t="shared" si="31"/>
        <v xml:space="preserve"> </v>
      </c>
      <c r="R1994" s="8" t="str">
        <f>IF(ISNUMBER(_xll.BDP($T1994&amp;" Index","DUR_ADJ_OAS_MID")),_xll.BDP($T1994&amp;" Index","DUR_ADJ_OAS_MID"),IF(ISNUMBER(_xll.BDP($T1994&amp;" Govt","DUR_ADJ_OAS_MID")),_xll.BDP($T1994&amp;" Govt","DUR_ADJ_OAS_MID")," "))</f>
        <v xml:space="preserve"> </v>
      </c>
      <c r="S1994" s="7" t="str">
        <f ca="1">IF(AND(A1993="SVOL",C1993="Cash"),                                     SUM(INDIRECT(ADDRESS(ROW()-(COUNTIF(A:A,"SVOL")),COLUMN())):INDIRECT(ADDRESS(ROW()-1,COLUMN()))),                                    IF(AND(A1994="TYA",C1994="Cash"), SUM(INDIRECT(ADDRESS(ROW()-(COUNTIF(A:A,"TYA")-1),COLUMN())):INDIRECT(ADDRESS(ROW()-1,COLUMN()))),                                    IF(AND(A1994="SVOL",ISNUMBER(FIND(" Govt",C1994))),"", IF(AND(A1994="SVOL",ISNUMBER(FIND(" Index",C1994))),J1994,                                    IF(ISNUMBER(N1994),Q1994*N1994,IF(ISNUMBER(R1994),J1994*R1994," "))))))</f>
        <v xml:space="preserve"> </v>
      </c>
      <c r="T1994" t="s">
        <v>67</v>
      </c>
      <c r="U1994" t="s">
        <v>67</v>
      </c>
      <c r="AG1994" s="17" t="s">
        <v>6276</v>
      </c>
    </row>
    <row r="1995" spans="1:33" x14ac:dyDescent="0.35">
      <c r="N1995" s="7" t="str">
        <f>IF(ISNUMBER(_xll.BDP($C1995, "DELTA_MID")),_xll.BDP($C1995, "DELTA_MID")," ")</f>
        <v xml:space="preserve"> </v>
      </c>
      <c r="O1995" s="7" t="str">
        <f>IF(ISNUMBER(N1995),_xll.BDP($C1995, "OPT_UNDL_TICKER")," ")</f>
        <v xml:space="preserve"> </v>
      </c>
      <c r="P1995" s="8" t="str">
        <f>IF(ISNUMBER(N1995),_xll.BDP($C1995, "OPT_UNDL_PX")," ")</f>
        <v xml:space="preserve"> </v>
      </c>
      <c r="Q1995" s="7" t="str">
        <f t="shared" si="31"/>
        <v xml:space="preserve"> </v>
      </c>
      <c r="R1995" s="8" t="str">
        <f>IF(ISNUMBER(_xll.BDP($T1995&amp;" Index","DUR_ADJ_OAS_MID")),_xll.BDP($T1995&amp;" Index","DUR_ADJ_OAS_MID"),IF(ISNUMBER(_xll.BDP($T1995&amp;" Govt","DUR_ADJ_OAS_MID")),_xll.BDP($T1995&amp;" Govt","DUR_ADJ_OAS_MID")," "))</f>
        <v xml:space="preserve"> </v>
      </c>
      <c r="S1995" s="7" t="str">
        <f ca="1">IF(AND(A1994="SVOL",C1994="Cash"),                                     SUM(INDIRECT(ADDRESS(ROW()-(COUNTIF(A:A,"SVOL")),COLUMN())):INDIRECT(ADDRESS(ROW()-1,COLUMN()))),                                    IF(AND(A1995="TYA",C1995="Cash"), SUM(INDIRECT(ADDRESS(ROW()-(COUNTIF(A:A,"TYA")-1),COLUMN())):INDIRECT(ADDRESS(ROW()-1,COLUMN()))),                                    IF(AND(A1995="SVOL",ISNUMBER(FIND(" Govt",C1995))),"", IF(AND(A1995="SVOL",ISNUMBER(FIND(" Index",C1995))),J1995,                                    IF(ISNUMBER(N1995),Q1995*N1995,IF(ISNUMBER(R1995),J1995*R1995," "))))))</f>
        <v xml:space="preserve"> </v>
      </c>
      <c r="AG1995" s="17" t="s">
        <v>6276</v>
      </c>
    </row>
    <row r="1996" spans="1:33" x14ac:dyDescent="0.35">
      <c r="A1996" t="s">
        <v>4509</v>
      </c>
      <c r="B1996" t="s">
        <v>4510</v>
      </c>
      <c r="C1996" t="s">
        <v>4511</v>
      </c>
      <c r="F1996" t="s">
        <v>4510</v>
      </c>
      <c r="G1996" s="1">
        <v>64</v>
      </c>
      <c r="H1996" s="1">
        <v>57355</v>
      </c>
      <c r="I1996" s="2">
        <v>18353600</v>
      </c>
      <c r="J1996" s="3">
        <v>1.022959528881386</v>
      </c>
      <c r="K1996" s="4">
        <v>17941667.760000002</v>
      </c>
      <c r="L1996" s="5">
        <v>740001</v>
      </c>
      <c r="M1996" s="6">
        <v>24.245464210000002</v>
      </c>
      <c r="N1996" s="7" t="str">
        <f>IF(ISNUMBER(_xll.BDP($C1996, "DELTA_MID")),_xll.BDP($C1996, "DELTA_MID")," ")</f>
        <v xml:space="preserve"> </v>
      </c>
      <c r="O1996" s="7" t="str">
        <f>IF(ISNUMBER(N1996),_xll.BDP($C1996, "OPT_UNDL_TICKER")," ")</f>
        <v xml:space="preserve"> </v>
      </c>
      <c r="P1996" s="8" t="str">
        <f>IF(ISNUMBER(N1996),_xll.BDP($C1996, "OPT_UNDL_PX")," ")</f>
        <v xml:space="preserve"> </v>
      </c>
      <c r="Q1996" s="7" t="str">
        <f t="shared" si="31"/>
        <v xml:space="preserve"> </v>
      </c>
      <c r="R1996" s="8" t="str">
        <f>IF(ISNUMBER(_xll.BDP($T1996&amp;" Index","DUR_ADJ_OAS_MID")),_xll.BDP($T1996&amp;" Index","DUR_ADJ_OAS_MID"),IF(ISNUMBER(_xll.BDP($T1996&amp;" Govt","DUR_ADJ_OAS_MID")),_xll.BDP($T1996&amp;" Govt","DUR_ADJ_OAS_MID")," "))</f>
        <v xml:space="preserve"> </v>
      </c>
      <c r="S1996" s="7" t="str">
        <f ca="1">IF(AND(A1995="SVOL",C1995="Cash"),                                     SUM(INDIRECT(ADDRESS(ROW()-(COUNTIF(A:A,"SVOL")),COLUMN())):INDIRECT(ADDRESS(ROW()-1,COLUMN()))),                                    IF(AND(A1996="TYA",C1996="Cash"), SUM(INDIRECT(ADDRESS(ROW()-(COUNTIF(A:A,"TYA")-1),COLUMN())):INDIRECT(ADDRESS(ROW()-1,COLUMN()))),                                    IF(AND(A1996="SVOL",ISNUMBER(FIND(" Govt",C1996))),"", IF(AND(A1996="SVOL",ISNUMBER(FIND(" Index",C1996))),J1996,                                    IF(ISNUMBER(N1996),Q1996*N1996,IF(ISNUMBER(R1996),J1996*R1996," "))))))</f>
        <v xml:space="preserve"> </v>
      </c>
      <c r="T1996" t="s">
        <v>4512</v>
      </c>
      <c r="U1996" t="s">
        <v>45</v>
      </c>
      <c r="AG1996" s="17">
        <v>-4.9740000000000001E-3</v>
      </c>
    </row>
    <row r="1997" spans="1:33" x14ac:dyDescent="0.35">
      <c r="A1997" t="s">
        <v>4509</v>
      </c>
      <c r="B1997" t="s">
        <v>4354</v>
      </c>
      <c r="C1997" t="s">
        <v>4355</v>
      </c>
      <c r="F1997" t="s">
        <v>4356</v>
      </c>
      <c r="G1997" s="1">
        <v>1227</v>
      </c>
      <c r="H1997" s="1">
        <v>0.01</v>
      </c>
      <c r="I1997" s="2">
        <v>1227</v>
      </c>
      <c r="J1997" s="3">
        <v>6.8388291231009736E-5</v>
      </c>
      <c r="K1997" s="4">
        <v>17941667.760000002</v>
      </c>
      <c r="L1997" s="5">
        <v>740001</v>
      </c>
      <c r="M1997" s="6">
        <v>24.245464210000002</v>
      </c>
      <c r="N1997" s="7">
        <f>IF(ISNUMBER(_xll.BDP($C1997, "DELTA_MID")),_xll.BDP($C1997, "DELTA_MID")," ")</f>
        <v>4.6410000000000002E-3</v>
      </c>
      <c r="O1997" s="7" t="str">
        <f>IF(ISNUMBER(N1997),_xll.BDP($C1997, "OPT_UNDL_TICKER")," ")</f>
        <v>IWM US</v>
      </c>
      <c r="P1997" s="8">
        <f>IF(ISNUMBER(N1997),_xll.BDP($C1997, "OPT_UNDL_PX")," ")</f>
        <v>196.31</v>
      </c>
      <c r="Q1997" s="7">
        <f t="shared" si="31"/>
        <v>1.3425305452206189</v>
      </c>
      <c r="R1997" s="8" t="str">
        <f>IF(ISNUMBER(_xll.BDP($T1997&amp;" Index","DUR_ADJ_OAS_MID")),_xll.BDP($T1997&amp;" Index","DUR_ADJ_OAS_MID"),IF(ISNUMBER(_xll.BDP($T1997&amp;" Govt","DUR_ADJ_OAS_MID")),_xll.BDP($T1997&amp;" Govt","DUR_ADJ_OAS_MID")," "))</f>
        <v xml:space="preserve"> </v>
      </c>
      <c r="S1997" s="7">
        <f ca="1">IF(AND(A1996="SVOL",C1996="Cash"),                                     SUM(INDIRECT(ADDRESS(ROW()-(COUNTIF(A:A,"SVOL")),COLUMN())):INDIRECT(ADDRESS(ROW()-1,COLUMN()))),                                    IF(AND(A1997="TYA",C1997="Cash"), SUM(INDIRECT(ADDRESS(ROW()-(COUNTIF(A:A,"TYA")-1),COLUMN())):INDIRECT(ADDRESS(ROW()-1,COLUMN()))),                                    IF(AND(A1997="SVOL",ISNUMBER(FIND(" Govt",C1997))),"", IF(AND(A1997="SVOL",ISNUMBER(FIND(" Index",C1997))),J1997,                                    IF(ISNUMBER(N1997),Q1997*N1997,IF(ISNUMBER(R1997),J1997*R1997," "))))))</f>
        <v>6.2306842603688925E-3</v>
      </c>
      <c r="T1997" t="s">
        <v>4356</v>
      </c>
      <c r="U1997" t="s">
        <v>49</v>
      </c>
      <c r="AG1997" s="17">
        <v>-4.9740000000000001E-3</v>
      </c>
    </row>
    <row r="1998" spans="1:33" x14ac:dyDescent="0.35">
      <c r="A1998" t="s">
        <v>4509</v>
      </c>
      <c r="B1998" t="s">
        <v>4357</v>
      </c>
      <c r="C1998" t="s">
        <v>4358</v>
      </c>
      <c r="F1998" t="s">
        <v>4359</v>
      </c>
      <c r="G1998" s="1">
        <v>409</v>
      </c>
      <c r="H1998" s="1">
        <v>1.4999999999999999E-2</v>
      </c>
      <c r="I1998" s="2">
        <v>613.5</v>
      </c>
      <c r="J1998" s="3">
        <v>3.4194145615504868E-5</v>
      </c>
      <c r="K1998" s="4">
        <v>17941667.760000002</v>
      </c>
      <c r="L1998" s="5">
        <v>740001</v>
      </c>
      <c r="M1998" s="6">
        <v>24.245464210000002</v>
      </c>
      <c r="N1998" s="7">
        <f>IF(ISNUMBER(_xll.BDP($C1998, "DELTA_MID")),_xll.BDP($C1998, "DELTA_MID")," ")</f>
        <v>5.5160000000000001E-3</v>
      </c>
      <c r="O1998" s="7" t="str">
        <f>IF(ISNUMBER(N1998),_xll.BDP($C1998, "OPT_UNDL_TICKER")," ")</f>
        <v>GLD US</v>
      </c>
      <c r="P1998" s="8">
        <f>IF(ISNUMBER(N1998),_xll.BDP($C1998, "OPT_UNDL_PX")," ")</f>
        <v>213.79</v>
      </c>
      <c r="Q1998" s="7">
        <f t="shared" si="31"/>
        <v>0.4873577594327273</v>
      </c>
      <c r="R1998" s="8" t="str">
        <f>IF(ISNUMBER(_xll.BDP($T1998&amp;" Index","DUR_ADJ_OAS_MID")),_xll.BDP($T1998&amp;" Index","DUR_ADJ_OAS_MID"),IF(ISNUMBER(_xll.BDP($T1998&amp;" Govt","DUR_ADJ_OAS_MID")),_xll.BDP($T1998&amp;" Govt","DUR_ADJ_OAS_MID")," "))</f>
        <v xml:space="preserve"> </v>
      </c>
      <c r="S1998" s="7">
        <f ca="1">IF(AND(A1997="SVOL",C1997="Cash"),                                     SUM(INDIRECT(ADDRESS(ROW()-(COUNTIF(A:A,"SVOL")),COLUMN())):INDIRECT(ADDRESS(ROW()-1,COLUMN()))),                                    IF(AND(A1998="TYA",C1998="Cash"), SUM(INDIRECT(ADDRESS(ROW()-(COUNTIF(A:A,"TYA")-1),COLUMN())):INDIRECT(ADDRESS(ROW()-1,COLUMN()))),                                    IF(AND(A1998="SVOL",ISNUMBER(FIND(" Govt",C1998))),"", IF(AND(A1998="SVOL",ISNUMBER(FIND(" Index",C1998))),J1998,                                    IF(ISNUMBER(N1998),Q1998*N1998,IF(ISNUMBER(R1998),J1998*R1998," "))))))</f>
        <v>2.6882654010309238E-3</v>
      </c>
      <c r="T1998" t="s">
        <v>4359</v>
      </c>
      <c r="U1998" t="s">
        <v>49</v>
      </c>
      <c r="AG1998" s="17">
        <v>-4.9740000000000001E-3</v>
      </c>
    </row>
    <row r="1999" spans="1:33" x14ac:dyDescent="0.35">
      <c r="A1999" t="s">
        <v>4509</v>
      </c>
      <c r="B1999" t="s">
        <v>4360</v>
      </c>
      <c r="C1999" t="s">
        <v>4361</v>
      </c>
      <c r="F1999" t="s">
        <v>4362</v>
      </c>
      <c r="G1999" s="1">
        <v>-409</v>
      </c>
      <c r="H1999" s="1">
        <v>2.5000000000000001E-2</v>
      </c>
      <c r="I1999" s="2">
        <v>-1022.5</v>
      </c>
      <c r="J1999" s="3">
        <v>-5.699024269250812E-5</v>
      </c>
      <c r="K1999" s="4">
        <v>17941667.760000002</v>
      </c>
      <c r="L1999" s="5">
        <v>740001</v>
      </c>
      <c r="M1999" s="6">
        <v>24.245464210000002</v>
      </c>
      <c r="N1999" s="7">
        <f>IF(ISNUMBER(_xll.BDP($C1999, "DELTA_MID")),_xll.BDP($C1999, "DELTA_MID")," ")</f>
        <v>8.9429999999999996E-3</v>
      </c>
      <c r="O1999" s="7" t="str">
        <f>IF(ISNUMBER(N1999),_xll.BDP($C1999, "OPT_UNDL_TICKER")," ")</f>
        <v>GLD US</v>
      </c>
      <c r="P1999" s="8">
        <f>IF(ISNUMBER(N1999),_xll.BDP($C1999, "OPT_UNDL_PX")," ")</f>
        <v>213.79</v>
      </c>
      <c r="Q1999" s="7">
        <f t="shared" si="31"/>
        <v>-0.4873577594327273</v>
      </c>
      <c r="R1999" s="8" t="str">
        <f>IF(ISNUMBER(_xll.BDP($T1999&amp;" Index","DUR_ADJ_OAS_MID")),_xll.BDP($T1999&amp;" Index","DUR_ADJ_OAS_MID"),IF(ISNUMBER(_xll.BDP($T1999&amp;" Govt","DUR_ADJ_OAS_MID")),_xll.BDP($T1999&amp;" Govt","DUR_ADJ_OAS_MID")," "))</f>
        <v xml:space="preserve"> </v>
      </c>
      <c r="S1999" s="7">
        <f ca="1">IF(AND(A1998="SVOL",C1998="Cash"),                                     SUM(INDIRECT(ADDRESS(ROW()-(COUNTIF(A:A,"SVOL")),COLUMN())):INDIRECT(ADDRESS(ROW()-1,COLUMN()))),                                    IF(AND(A1999="TYA",C1999="Cash"), SUM(INDIRECT(ADDRESS(ROW()-(COUNTIF(A:A,"TYA")-1),COLUMN())):INDIRECT(ADDRESS(ROW()-1,COLUMN()))),                                    IF(AND(A1999="SVOL",ISNUMBER(FIND(" Govt",C1999))),"", IF(AND(A1999="SVOL",ISNUMBER(FIND(" Index",C1999))),J1999,                                    IF(ISNUMBER(N1999),Q1999*N1999,IF(ISNUMBER(R1999),J1999*R1999," "))))))</f>
        <v>-4.3584404426068798E-3</v>
      </c>
      <c r="T1999" t="s">
        <v>4362</v>
      </c>
      <c r="U1999" t="s">
        <v>49</v>
      </c>
      <c r="AG1999" s="17">
        <v>-4.9740000000000001E-3</v>
      </c>
    </row>
    <row r="2000" spans="1:33" x14ac:dyDescent="0.35">
      <c r="A2000" t="s">
        <v>4509</v>
      </c>
      <c r="B2000" t="s">
        <v>4363</v>
      </c>
      <c r="C2000" t="s">
        <v>4364</v>
      </c>
      <c r="F2000" t="s">
        <v>4365</v>
      </c>
      <c r="G2000" s="1">
        <v>-409</v>
      </c>
      <c r="H2000" s="1">
        <v>7.4999999999999997E-2</v>
      </c>
      <c r="I2000" s="2">
        <v>-3067.5</v>
      </c>
      <c r="J2000" s="3">
        <v>-1.7097072807750001E-4</v>
      </c>
      <c r="K2000" s="4">
        <v>17941667.760000002</v>
      </c>
      <c r="L2000" s="5">
        <v>740001</v>
      </c>
      <c r="M2000" s="6">
        <v>24.245464210000002</v>
      </c>
      <c r="N2000" s="7">
        <f>IF(ISNUMBER(_xll.BDP($C2000, "DELTA_MID")),_xll.BDP($C2000, "DELTA_MID")," ")</f>
        <v>-2.6814999999999999E-2</v>
      </c>
      <c r="O2000" s="7" t="str">
        <f>IF(ISNUMBER(N2000),_xll.BDP($C2000, "OPT_UNDL_TICKER")," ")</f>
        <v>GLD US</v>
      </c>
      <c r="P2000" s="8">
        <f>IF(ISNUMBER(N2000),_xll.BDP($C2000, "OPT_UNDL_PX")," ")</f>
        <v>213.79</v>
      </c>
      <c r="Q2000" s="7">
        <f t="shared" si="31"/>
        <v>-0.4873577594327273</v>
      </c>
      <c r="R2000" s="8" t="str">
        <f>IF(ISNUMBER(_xll.BDP($T2000&amp;" Index","DUR_ADJ_OAS_MID")),_xll.BDP($T2000&amp;" Index","DUR_ADJ_OAS_MID"),IF(ISNUMBER(_xll.BDP($T2000&amp;" Govt","DUR_ADJ_OAS_MID")),_xll.BDP($T2000&amp;" Govt","DUR_ADJ_OAS_MID")," "))</f>
        <v xml:space="preserve"> </v>
      </c>
      <c r="S2000" s="7">
        <f ca="1">IF(AND(A1999="SVOL",C1999="Cash"),                                     SUM(INDIRECT(ADDRESS(ROW()-(COUNTIF(A:A,"SVOL")),COLUMN())):INDIRECT(ADDRESS(ROW()-1,COLUMN()))),                                    IF(AND(A2000="TYA",C2000="Cash"), SUM(INDIRECT(ADDRESS(ROW()-(COUNTIF(A:A,"TYA")-1),COLUMN())):INDIRECT(ADDRESS(ROW()-1,COLUMN()))),                                    IF(AND(A2000="SVOL",ISNUMBER(FIND(" Govt",C2000))),"", IF(AND(A2000="SVOL",ISNUMBER(FIND(" Index",C2000))),J2000,                                    IF(ISNUMBER(N2000),Q2000*N2000,IF(ISNUMBER(R2000),J2000*R2000," "))))))</f>
        <v>1.3068498319188581E-2</v>
      </c>
      <c r="T2000" t="s">
        <v>4365</v>
      </c>
      <c r="U2000" t="s">
        <v>49</v>
      </c>
      <c r="AG2000" s="17">
        <v>-4.9740000000000001E-3</v>
      </c>
    </row>
    <row r="2001" spans="1:33" x14ac:dyDescent="0.35">
      <c r="A2001" t="s">
        <v>4509</v>
      </c>
      <c r="B2001" t="s">
        <v>4366</v>
      </c>
      <c r="C2001" t="s">
        <v>4367</v>
      </c>
      <c r="F2001" t="s">
        <v>4368</v>
      </c>
      <c r="G2001" s="1">
        <v>409</v>
      </c>
      <c r="H2001" s="1">
        <v>1.4999999999999999E-2</v>
      </c>
      <c r="I2001" s="2">
        <v>613.5</v>
      </c>
      <c r="J2001" s="3">
        <v>3.4194145615504868E-5</v>
      </c>
      <c r="K2001" s="4">
        <v>17941667.760000002</v>
      </c>
      <c r="L2001" s="5">
        <v>740001</v>
      </c>
      <c r="M2001" s="6">
        <v>24.245464210000002</v>
      </c>
      <c r="N2001" s="7">
        <f>IF(ISNUMBER(_xll.BDP($C2001, "DELTA_MID")),_xll.BDP($C2001, "DELTA_MID")," ")</f>
        <v>-3.676E-3</v>
      </c>
      <c r="O2001" s="7" t="str">
        <f>IF(ISNUMBER(N2001),_xll.BDP($C2001, "OPT_UNDL_TICKER")," ")</f>
        <v>GLD US</v>
      </c>
      <c r="P2001" s="8">
        <f>IF(ISNUMBER(N2001),_xll.BDP($C2001, "OPT_UNDL_PX")," ")</f>
        <v>213.79</v>
      </c>
      <c r="Q2001" s="7">
        <f t="shared" si="31"/>
        <v>0.4873577594327273</v>
      </c>
      <c r="R2001" s="8" t="str">
        <f>IF(ISNUMBER(_xll.BDP($T2001&amp;" Index","DUR_ADJ_OAS_MID")),_xll.BDP($T2001&amp;" Index","DUR_ADJ_OAS_MID"),IF(ISNUMBER(_xll.BDP($T2001&amp;" Govt","DUR_ADJ_OAS_MID")),_xll.BDP($T2001&amp;" Govt","DUR_ADJ_OAS_MID")," "))</f>
        <v xml:space="preserve"> </v>
      </c>
      <c r="S2001" s="7">
        <f ca="1">IF(AND(A2000="SVOL",C2000="Cash"),                                     SUM(INDIRECT(ADDRESS(ROW()-(COUNTIF(A:A,"SVOL")),COLUMN())):INDIRECT(ADDRESS(ROW()-1,COLUMN()))),                                    IF(AND(A2001="TYA",C2001="Cash"), SUM(INDIRECT(ADDRESS(ROW()-(COUNTIF(A:A,"TYA")-1),COLUMN())):INDIRECT(ADDRESS(ROW()-1,COLUMN()))),                                    IF(AND(A2001="SVOL",ISNUMBER(FIND(" Govt",C2001))),"", IF(AND(A2001="SVOL",ISNUMBER(FIND(" Index",C2001))),J2001,                                    IF(ISNUMBER(N2001),Q2001*N2001,IF(ISNUMBER(R2001),J2001*R2001," "))))))</f>
        <v>-1.7915271236747055E-3</v>
      </c>
      <c r="T2001" t="s">
        <v>4368</v>
      </c>
      <c r="U2001" t="s">
        <v>49</v>
      </c>
      <c r="AG2001" s="17">
        <v>-4.9740000000000001E-3</v>
      </c>
    </row>
    <row r="2002" spans="1:33" x14ac:dyDescent="0.35">
      <c r="A2002" t="s">
        <v>4509</v>
      </c>
      <c r="B2002" t="s">
        <v>4369</v>
      </c>
      <c r="C2002" t="s">
        <v>4370</v>
      </c>
      <c r="F2002" t="s">
        <v>4371</v>
      </c>
      <c r="G2002" s="1">
        <v>1541</v>
      </c>
      <c r="H2002" s="1">
        <v>0.01</v>
      </c>
      <c r="I2002" s="2">
        <v>1541</v>
      </c>
      <c r="J2002" s="3">
        <v>8.5889451334136924E-5</v>
      </c>
      <c r="K2002" s="4">
        <v>17941667.760000002</v>
      </c>
      <c r="L2002" s="5">
        <v>740001</v>
      </c>
      <c r="M2002" s="6">
        <v>24.245464210000002</v>
      </c>
      <c r="N2002" s="7">
        <f>IF(ISNUMBER(_xll.BDP($C2002, "DELTA_MID")),_xll.BDP($C2002, "DELTA_MID")," ")</f>
        <v>3.836E-3</v>
      </c>
      <c r="O2002" s="7" t="str">
        <f>IF(ISNUMBER(N2002),_xll.BDP($C2002, "OPT_UNDL_TICKER")," ")</f>
        <v>IWM US</v>
      </c>
      <c r="P2002" s="8">
        <f>IF(ISNUMBER(N2002),_xll.BDP($C2002, "OPT_UNDL_PX")," ")</f>
        <v>196.31</v>
      </c>
      <c r="Q2002" s="7">
        <f t="shared" si="31"/>
        <v>1.6860958192216573</v>
      </c>
      <c r="R2002" s="8" t="str">
        <f>IF(ISNUMBER(_xll.BDP($T2002&amp;" Index","DUR_ADJ_OAS_MID")),_xll.BDP($T2002&amp;" Index","DUR_ADJ_OAS_MID"),IF(ISNUMBER(_xll.BDP($T2002&amp;" Govt","DUR_ADJ_OAS_MID")),_xll.BDP($T2002&amp;" Govt","DUR_ADJ_OAS_MID")," "))</f>
        <v xml:space="preserve"> </v>
      </c>
      <c r="S2002" s="7">
        <f ca="1">IF(AND(A2001="SVOL",C2001="Cash"),                                     SUM(INDIRECT(ADDRESS(ROW()-(COUNTIF(A:A,"SVOL")),COLUMN())):INDIRECT(ADDRESS(ROW()-1,COLUMN()))),                                    IF(AND(A2002="TYA",C2002="Cash"), SUM(INDIRECT(ADDRESS(ROW()-(COUNTIF(A:A,"TYA")-1),COLUMN())):INDIRECT(ADDRESS(ROW()-1,COLUMN()))),                                    IF(AND(A2002="SVOL",ISNUMBER(FIND(" Govt",C2002))),"", IF(AND(A2002="SVOL",ISNUMBER(FIND(" Index",C2002))),J2002,                                    IF(ISNUMBER(N2002),Q2002*N2002,IF(ISNUMBER(R2002),J2002*R2002," "))))))</f>
        <v>6.4678635625342778E-3</v>
      </c>
      <c r="T2002" t="s">
        <v>4371</v>
      </c>
      <c r="U2002" t="s">
        <v>49</v>
      </c>
      <c r="AG2002" s="17">
        <v>-4.9740000000000001E-3</v>
      </c>
    </row>
    <row r="2003" spans="1:33" x14ac:dyDescent="0.35">
      <c r="A2003" t="s">
        <v>4509</v>
      </c>
      <c r="B2003" t="s">
        <v>4372</v>
      </c>
      <c r="C2003" t="s">
        <v>4373</v>
      </c>
      <c r="F2003" t="s">
        <v>4374</v>
      </c>
      <c r="G2003" s="1">
        <v>-1541</v>
      </c>
      <c r="H2003" s="1">
        <v>3.5000000000000003E-2</v>
      </c>
      <c r="I2003" s="2">
        <v>-5393.5</v>
      </c>
      <c r="J2003" s="3">
        <v>-3.0061307966940001E-4</v>
      </c>
      <c r="K2003" s="4">
        <v>17941667.760000002</v>
      </c>
      <c r="L2003" s="5">
        <v>740001</v>
      </c>
      <c r="M2003" s="6">
        <v>24.245464210000002</v>
      </c>
      <c r="N2003" s="7">
        <f>IF(ISNUMBER(_xll.BDP($C2003, "DELTA_MID")),_xll.BDP($C2003, "DELTA_MID")," ")</f>
        <v>1.4118E-2</v>
      </c>
      <c r="O2003" s="7" t="str">
        <f>IF(ISNUMBER(N2003),_xll.BDP($C2003, "OPT_UNDL_TICKER")," ")</f>
        <v>IWM US</v>
      </c>
      <c r="P2003" s="8">
        <f>IF(ISNUMBER(N2003),_xll.BDP($C2003, "OPT_UNDL_PX")," ")</f>
        <v>196.31</v>
      </c>
      <c r="Q2003" s="7">
        <f t="shared" si="31"/>
        <v>-1.6860958192216573</v>
      </c>
      <c r="R2003" s="8" t="str">
        <f>IF(ISNUMBER(_xll.BDP($T2003&amp;" Index","DUR_ADJ_OAS_MID")),_xll.BDP($T2003&amp;" Index","DUR_ADJ_OAS_MID"),IF(ISNUMBER(_xll.BDP($T2003&amp;" Govt","DUR_ADJ_OAS_MID")),_xll.BDP($T2003&amp;" Govt","DUR_ADJ_OAS_MID")," "))</f>
        <v xml:space="preserve"> </v>
      </c>
      <c r="S2003" s="7">
        <f ca="1">IF(AND(A2002="SVOL",C2002="Cash"),                                     SUM(INDIRECT(ADDRESS(ROW()-(COUNTIF(A:A,"SVOL")),COLUMN())):INDIRECT(ADDRESS(ROW()-1,COLUMN()))),                                    IF(AND(A2003="TYA",C2003="Cash"), SUM(INDIRECT(ADDRESS(ROW()-(COUNTIF(A:A,"TYA")-1),COLUMN())):INDIRECT(ADDRESS(ROW()-1,COLUMN()))),                                    IF(AND(A2003="SVOL",ISNUMBER(FIND(" Govt",C2003))),"", IF(AND(A2003="SVOL",ISNUMBER(FIND(" Index",C2003))),J2003,                                    IF(ISNUMBER(N2003),Q2003*N2003,IF(ISNUMBER(R2003),J2003*R2003," "))))))</f>
        <v>-2.3804300775771357E-2</v>
      </c>
      <c r="T2003" t="s">
        <v>4374</v>
      </c>
      <c r="U2003" t="s">
        <v>49</v>
      </c>
      <c r="AG2003" s="17">
        <v>-4.9740000000000001E-3</v>
      </c>
    </row>
    <row r="2004" spans="1:33" x14ac:dyDescent="0.35">
      <c r="A2004" t="s">
        <v>4509</v>
      </c>
      <c r="B2004" t="s">
        <v>4375</v>
      </c>
      <c r="C2004" t="s">
        <v>4375</v>
      </c>
      <c r="F2004" t="s">
        <v>4376</v>
      </c>
      <c r="G2004" s="1">
        <v>-60</v>
      </c>
      <c r="H2004" s="1">
        <v>5.65</v>
      </c>
      <c r="I2004" s="2">
        <v>-33900</v>
      </c>
      <c r="J2004" s="3">
        <v>-1.8894564569935999E-3</v>
      </c>
      <c r="K2004" s="4">
        <v>17941667.760000002</v>
      </c>
      <c r="L2004" s="5">
        <v>740001</v>
      </c>
      <c r="M2004" s="6">
        <v>24.245464210000002</v>
      </c>
      <c r="N2004" s="7">
        <f>IF(ISNUMBER(_xll.BDP($C2004, "DELTA_MID")),_xll.BDP($C2004, "DELTA_MID")," ")</f>
        <v>-8.7012000000000006E-2</v>
      </c>
      <c r="O2004" s="7" t="str">
        <f>IF(ISNUMBER(N2004),_xll.BDP($C2004, "OPT_UNDL_TICKER")," ")</f>
        <v>SPX</v>
      </c>
      <c r="P2004" s="8">
        <f>IF(ISNUMBER(N2004),_xll.BDP($C2004, "OPT_UNDL_PX")," ")</f>
        <v>5018.3900000000003</v>
      </c>
      <c r="Q2004" s="7">
        <f t="shared" si="31"/>
        <v>-1.6782352902069346</v>
      </c>
      <c r="R2004" s="8" t="str">
        <f>IF(ISNUMBER(_xll.BDP($T2004&amp;" Index","DUR_ADJ_OAS_MID")),_xll.BDP($T2004&amp;" Index","DUR_ADJ_OAS_MID"),IF(ISNUMBER(_xll.BDP($T2004&amp;" Govt","DUR_ADJ_OAS_MID")),_xll.BDP($T2004&amp;" Govt","DUR_ADJ_OAS_MID")," "))</f>
        <v xml:space="preserve"> </v>
      </c>
      <c r="S2004" s="7">
        <f ca="1">IF(AND(A2003="SVOL",C2003="Cash"),                                     SUM(INDIRECT(ADDRESS(ROW()-(COUNTIF(A:A,"SVOL")),COLUMN())):INDIRECT(ADDRESS(ROW()-1,COLUMN()))),                                    IF(AND(A2004="TYA",C2004="Cash"), SUM(INDIRECT(ADDRESS(ROW()-(COUNTIF(A:A,"TYA")-1),COLUMN())):INDIRECT(ADDRESS(ROW()-1,COLUMN()))),                                    IF(AND(A2004="SVOL",ISNUMBER(FIND(" Govt",C2004))),"", IF(AND(A2004="SVOL",ISNUMBER(FIND(" Index",C2004))),J2004,                                    IF(ISNUMBER(N2004),Q2004*N2004,IF(ISNUMBER(R2004),J2004*R2004," "))))))</f>
        <v>0.14602660907148582</v>
      </c>
      <c r="T2004" t="s">
        <v>4376</v>
      </c>
      <c r="U2004" t="s">
        <v>49</v>
      </c>
      <c r="AG2004" s="17">
        <v>-4.9740000000000001E-3</v>
      </c>
    </row>
    <row r="2005" spans="1:33" x14ac:dyDescent="0.35">
      <c r="A2005" t="s">
        <v>4509</v>
      </c>
      <c r="B2005" t="s">
        <v>4377</v>
      </c>
      <c r="C2005" t="s">
        <v>4377</v>
      </c>
      <c r="F2005" t="s">
        <v>4378</v>
      </c>
      <c r="G2005" s="1">
        <v>60</v>
      </c>
      <c r="H2005" s="1">
        <v>0.75</v>
      </c>
      <c r="I2005" s="2">
        <v>4500</v>
      </c>
      <c r="J2005" s="3">
        <v>2.5081280402570002E-4</v>
      </c>
      <c r="K2005" s="4">
        <v>17941667.760000002</v>
      </c>
      <c r="L2005" s="5">
        <v>740001</v>
      </c>
      <c r="M2005" s="6">
        <v>24.245464210000002</v>
      </c>
      <c r="N2005" s="7">
        <f>IF(ISNUMBER(_xll.BDP($C2005, "DELTA_MID")),_xll.BDP($C2005, "DELTA_MID")," ")</f>
        <v>-1.0300999999999999E-2</v>
      </c>
      <c r="O2005" s="7" t="str">
        <f>IF(ISNUMBER(N2005),_xll.BDP($C2005, "OPT_UNDL_TICKER")," ")</f>
        <v>SPX</v>
      </c>
      <c r="P2005" s="8">
        <f>IF(ISNUMBER(N2005),_xll.BDP($C2005, "OPT_UNDL_PX")," ")</f>
        <v>5018.3900000000003</v>
      </c>
      <c r="Q2005" s="7">
        <f t="shared" si="31"/>
        <v>1.6782352902069346</v>
      </c>
      <c r="R2005" s="8" t="str">
        <f>IF(ISNUMBER(_xll.BDP($T2005&amp;" Index","DUR_ADJ_OAS_MID")),_xll.BDP($T2005&amp;" Index","DUR_ADJ_OAS_MID"),IF(ISNUMBER(_xll.BDP($T2005&amp;" Govt","DUR_ADJ_OAS_MID")),_xll.BDP($T2005&amp;" Govt","DUR_ADJ_OAS_MID")," "))</f>
        <v xml:space="preserve"> </v>
      </c>
      <c r="S2005" s="7">
        <f ca="1">IF(AND(A2004="SVOL",C2004="Cash"),                                     SUM(INDIRECT(ADDRESS(ROW()-(COUNTIF(A:A,"SVOL")),COLUMN())):INDIRECT(ADDRESS(ROW()-1,COLUMN()))),                                    IF(AND(A2005="TYA",C2005="Cash"), SUM(INDIRECT(ADDRESS(ROW()-(COUNTIF(A:A,"TYA")-1),COLUMN())):INDIRECT(ADDRESS(ROW()-1,COLUMN()))),                                    IF(AND(A2005="SVOL",ISNUMBER(FIND(" Govt",C2005))),"", IF(AND(A2005="SVOL",ISNUMBER(FIND(" Index",C2005))),J2005,                                    IF(ISNUMBER(N2005),Q2005*N2005,IF(ISNUMBER(R2005),J2005*R2005," "))))))</f>
        <v>-1.7287501724421634E-2</v>
      </c>
      <c r="T2005" t="s">
        <v>4378</v>
      </c>
      <c r="U2005" t="s">
        <v>49</v>
      </c>
      <c r="AG2005" s="17">
        <v>-4.9740000000000001E-3</v>
      </c>
    </row>
    <row r="2006" spans="1:33" x14ac:dyDescent="0.35">
      <c r="A2006" t="s">
        <v>4509</v>
      </c>
      <c r="B2006" t="s">
        <v>4379</v>
      </c>
      <c r="C2006" t="s">
        <v>4379</v>
      </c>
      <c r="F2006" t="s">
        <v>4380</v>
      </c>
      <c r="G2006" s="1">
        <v>-63</v>
      </c>
      <c r="H2006" s="1">
        <v>11.4</v>
      </c>
      <c r="I2006" s="2">
        <v>-71820</v>
      </c>
      <c r="J2006" s="3">
        <v>-4.0029723522502997E-3</v>
      </c>
      <c r="K2006" s="4">
        <v>17941667.760000002</v>
      </c>
      <c r="L2006" s="5">
        <v>740001</v>
      </c>
      <c r="M2006" s="6">
        <v>24.245464210000002</v>
      </c>
      <c r="N2006" s="7">
        <f>IF(ISNUMBER(_xll.BDP($C2006, "DELTA_MID")),_xll.BDP($C2006, "DELTA_MID")," ")</f>
        <v>-0.129048</v>
      </c>
      <c r="O2006" s="7" t="str">
        <f>IF(ISNUMBER(N2006),_xll.BDP($C2006, "OPT_UNDL_TICKER")," ")</f>
        <v>SPX</v>
      </c>
      <c r="P2006" s="8">
        <f>IF(ISNUMBER(N2006),_xll.BDP($C2006, "OPT_UNDL_PX")," ")</f>
        <v>5018.3900000000003</v>
      </c>
      <c r="Q2006" s="7">
        <f t="shared" si="31"/>
        <v>-1.7621470547172813</v>
      </c>
      <c r="R2006" s="8" t="str">
        <f>IF(ISNUMBER(_xll.BDP($T2006&amp;" Index","DUR_ADJ_OAS_MID")),_xll.BDP($T2006&amp;" Index","DUR_ADJ_OAS_MID"),IF(ISNUMBER(_xll.BDP($T2006&amp;" Govt","DUR_ADJ_OAS_MID")),_xll.BDP($T2006&amp;" Govt","DUR_ADJ_OAS_MID")," "))</f>
        <v xml:space="preserve"> </v>
      </c>
      <c r="S2006" s="7">
        <f ca="1">IF(AND(A2005="SVOL",C2005="Cash"),                                     SUM(INDIRECT(ADDRESS(ROW()-(COUNTIF(A:A,"SVOL")),COLUMN())):INDIRECT(ADDRESS(ROW()-1,COLUMN()))),                                    IF(AND(A2006="TYA",C2006="Cash"), SUM(INDIRECT(ADDRESS(ROW()-(COUNTIF(A:A,"TYA")-1),COLUMN())):INDIRECT(ADDRESS(ROW()-1,COLUMN()))),                                    IF(AND(A2006="SVOL",ISNUMBER(FIND(" Govt",C2006))),"", IF(AND(A2006="SVOL",ISNUMBER(FIND(" Index",C2006))),J2006,                                    IF(ISNUMBER(N2006),Q2006*N2006,IF(ISNUMBER(R2006),J2006*R2006," "))))))</f>
        <v>0.22740155311715571</v>
      </c>
      <c r="T2006" t="s">
        <v>4380</v>
      </c>
      <c r="U2006" t="s">
        <v>49</v>
      </c>
      <c r="AG2006" s="17">
        <v>-4.9740000000000001E-3</v>
      </c>
    </row>
    <row r="2007" spans="1:33" x14ac:dyDescent="0.35">
      <c r="A2007" t="s">
        <v>4509</v>
      </c>
      <c r="B2007" t="s">
        <v>4381</v>
      </c>
      <c r="C2007" t="s">
        <v>4381</v>
      </c>
      <c r="F2007" t="s">
        <v>4382</v>
      </c>
      <c r="G2007" s="1">
        <v>63</v>
      </c>
      <c r="H2007" s="1">
        <v>1.7</v>
      </c>
      <c r="I2007" s="2">
        <v>10710</v>
      </c>
      <c r="J2007" s="3">
        <v>5.9693447358110004E-4</v>
      </c>
      <c r="K2007" s="4">
        <v>17941667.760000002</v>
      </c>
      <c r="L2007" s="5">
        <v>740001</v>
      </c>
      <c r="M2007" s="6">
        <v>24.245464210000002</v>
      </c>
      <c r="N2007" s="7">
        <f>IF(ISNUMBER(_xll.BDP($C2007, "DELTA_MID")),_xll.BDP($C2007, "DELTA_MID")," ")</f>
        <v>-1.8416999999999999E-2</v>
      </c>
      <c r="O2007" s="7" t="str">
        <f>IF(ISNUMBER(N2007),_xll.BDP($C2007, "OPT_UNDL_TICKER")," ")</f>
        <v>SPX</v>
      </c>
      <c r="P2007" s="8">
        <f>IF(ISNUMBER(N2007),_xll.BDP($C2007, "OPT_UNDL_PX")," ")</f>
        <v>5018.3900000000003</v>
      </c>
      <c r="Q2007" s="7">
        <f t="shared" si="31"/>
        <v>1.7621470547172813</v>
      </c>
      <c r="R2007" s="8" t="str">
        <f>IF(ISNUMBER(_xll.BDP($T2007&amp;" Index","DUR_ADJ_OAS_MID")),_xll.BDP($T2007&amp;" Index","DUR_ADJ_OAS_MID"),IF(ISNUMBER(_xll.BDP($T2007&amp;" Govt","DUR_ADJ_OAS_MID")),_xll.BDP($T2007&amp;" Govt","DUR_ADJ_OAS_MID")," "))</f>
        <v xml:space="preserve"> </v>
      </c>
      <c r="S2007" s="7">
        <f ca="1">IF(AND(A2006="SVOL",C2006="Cash"),                                     SUM(INDIRECT(ADDRESS(ROW()-(COUNTIF(A:A,"SVOL")),COLUMN())):INDIRECT(ADDRESS(ROW()-1,COLUMN()))),                                    IF(AND(A2007="TYA",C2007="Cash"), SUM(INDIRECT(ADDRESS(ROW()-(COUNTIF(A:A,"TYA")-1),COLUMN())):INDIRECT(ADDRESS(ROW()-1,COLUMN()))),                                    IF(AND(A2007="SVOL",ISNUMBER(FIND(" Govt",C2007))),"", IF(AND(A2007="SVOL",ISNUMBER(FIND(" Index",C2007))),J2007,                                    IF(ISNUMBER(N2007),Q2007*N2007,IF(ISNUMBER(R2007),J2007*R2007," "))))))</f>
        <v>-3.2453462306728166E-2</v>
      </c>
      <c r="T2007" t="s">
        <v>4382</v>
      </c>
      <c r="U2007" t="s">
        <v>49</v>
      </c>
      <c r="AG2007" s="17">
        <v>-4.9740000000000001E-3</v>
      </c>
    </row>
    <row r="2008" spans="1:33" x14ac:dyDescent="0.35">
      <c r="A2008" t="s">
        <v>4509</v>
      </c>
      <c r="B2008" t="s">
        <v>1552</v>
      </c>
      <c r="C2008" t="s">
        <v>1552</v>
      </c>
      <c r="D2008" t="s">
        <v>1553</v>
      </c>
      <c r="E2008" t="s">
        <v>1554</v>
      </c>
      <c r="F2008" t="s">
        <v>1555</v>
      </c>
      <c r="G2008" s="1">
        <v>3200000</v>
      </c>
      <c r="H2008" s="1">
        <v>99.620206999999994</v>
      </c>
      <c r="I2008" s="2">
        <v>3187846.62</v>
      </c>
      <c r="J2008" s="3">
        <v>0.17767838879246131</v>
      </c>
      <c r="K2008" s="4">
        <v>17941667.760000002</v>
      </c>
      <c r="L2008" s="5">
        <v>740001</v>
      </c>
      <c r="M2008" s="6">
        <v>24.245464210000002</v>
      </c>
      <c r="N2008" s="7" t="str">
        <f>IF(ISNUMBER(_xll.BDP($C2008, "DELTA_MID")),_xll.BDP($C2008, "DELTA_MID")," ")</f>
        <v xml:space="preserve"> </v>
      </c>
      <c r="O2008" s="7" t="str">
        <f>IF(ISNUMBER(N2008),_xll.BDP($C2008, "OPT_UNDL_TICKER")," ")</f>
        <v xml:space="preserve"> </v>
      </c>
      <c r="P2008" s="8" t="str">
        <f>IF(ISNUMBER(N2008),_xll.BDP($C2008, "OPT_UNDL_PX")," ")</f>
        <v xml:space="preserve"> </v>
      </c>
      <c r="Q2008" s="7" t="str">
        <f t="shared" si="31"/>
        <v xml:space="preserve"> </v>
      </c>
      <c r="R2008" s="8">
        <f>IF(ISNUMBER(_xll.BDP($T2008&amp;" Index","DUR_ADJ_OAS_MID")),_xll.BDP($T2008&amp;" Index","DUR_ADJ_OAS_MID"),IF(ISNUMBER(_xll.BDP($T2008&amp;" Govt","DUR_ADJ_OAS_MID")),_xll.BDP($T2008&amp;" Govt","DUR_ADJ_OAS_MID")," "))</f>
        <v>6.9308919368655367E-2</v>
      </c>
      <c r="S2008" s="7">
        <f ca="1">IF(AND(A2007="SVOL",C2007="Cash"),                                     SUM(INDIRECT(ADDRESS(ROW()-(COUNTIF(A:A,"SVOL")),COLUMN())):INDIRECT(ADDRESS(ROW()-1,COLUMN()))),                                    IF(AND(A2008="TYA",C2008="Cash"), SUM(INDIRECT(ADDRESS(ROW()-(COUNTIF(A:A,"TYA")-1),COLUMN())):INDIRECT(ADDRESS(ROW()-1,COLUMN()))),                                    IF(AND(A2008="SVOL",ISNUMBER(FIND(" Govt",C2008))),"", IF(AND(A2008="SVOL",ISNUMBER(FIND(" Index",C2008))),J2008,                                    IF(ISNUMBER(N2008),Q2008*N2008,IF(ISNUMBER(R2008),J2008*R2008," "))))))</f>
        <v>1.23146971223693E-2</v>
      </c>
      <c r="T2008" t="s">
        <v>1555</v>
      </c>
      <c r="U2008" t="s">
        <v>63</v>
      </c>
      <c r="AG2008" s="17">
        <v>-4.9740000000000001E-3</v>
      </c>
    </row>
    <row r="2009" spans="1:33" x14ac:dyDescent="0.35">
      <c r="A2009" t="s">
        <v>4509</v>
      </c>
      <c r="B2009" t="s">
        <v>1092</v>
      </c>
      <c r="C2009" t="s">
        <v>1092</v>
      </c>
      <c r="D2009" t="s">
        <v>1093</v>
      </c>
      <c r="E2009" t="s">
        <v>1094</v>
      </c>
      <c r="F2009" t="s">
        <v>1095</v>
      </c>
      <c r="G2009" s="1">
        <v>1200000</v>
      </c>
      <c r="H2009" s="1">
        <v>99.210999999999999</v>
      </c>
      <c r="I2009" s="2">
        <v>1190532</v>
      </c>
      <c r="J2009" s="3">
        <v>6.63557042671854E-2</v>
      </c>
      <c r="K2009" s="4">
        <v>17941667.760000002</v>
      </c>
      <c r="L2009" s="5">
        <v>740001</v>
      </c>
      <c r="M2009" s="6">
        <v>24.245464210000002</v>
      </c>
      <c r="N2009" s="7" t="str">
        <f>IF(ISNUMBER(_xll.BDP($C2009, "DELTA_MID")),_xll.BDP($C2009, "DELTA_MID")," ")</f>
        <v xml:space="preserve"> </v>
      </c>
      <c r="O2009" s="7" t="str">
        <f>IF(ISNUMBER(N2009),_xll.BDP($C2009, "OPT_UNDL_TICKER")," ")</f>
        <v xml:space="preserve"> </v>
      </c>
      <c r="P2009" s="8" t="str">
        <f>IF(ISNUMBER(N2009),_xll.BDP($C2009, "OPT_UNDL_PX")," ")</f>
        <v xml:space="preserve"> </v>
      </c>
      <c r="Q2009" s="7" t="str">
        <f t="shared" si="31"/>
        <v xml:space="preserve"> </v>
      </c>
      <c r="R2009" s="8">
        <f>IF(ISNUMBER(_xll.BDP($T2009&amp;" Index","DUR_ADJ_OAS_MID")),_xll.BDP($T2009&amp;" Index","DUR_ADJ_OAS_MID"),IF(ISNUMBER(_xll.BDP($T2009&amp;" Govt","DUR_ADJ_OAS_MID")),_xll.BDP($T2009&amp;" Govt","DUR_ADJ_OAS_MID")," "))</f>
        <v>0.14392759808989014</v>
      </c>
      <c r="S2009" s="7">
        <f ca="1">IF(AND(A2008="SVOL",C2008="Cash"),                                     SUM(INDIRECT(ADDRESS(ROW()-(COUNTIF(A:A,"SVOL")),COLUMN())):INDIRECT(ADDRESS(ROW()-1,COLUMN()))),                                    IF(AND(A2009="TYA",C2009="Cash"), SUM(INDIRECT(ADDRESS(ROW()-(COUNTIF(A:A,"TYA")-1),COLUMN())):INDIRECT(ADDRESS(ROW()-1,COLUMN()))),                                    IF(AND(A2009="SVOL",ISNUMBER(FIND(" Govt",C2009))),"", IF(AND(A2009="SVOL",ISNUMBER(FIND(" Index",C2009))),J2009,                                    IF(ISNUMBER(N2009),Q2009*N2009,IF(ISNUMBER(R2009),J2009*R2009," "))))))</f>
        <v>9.5504171347390691E-3</v>
      </c>
      <c r="T2009" t="s">
        <v>1095</v>
      </c>
      <c r="U2009" t="s">
        <v>63</v>
      </c>
      <c r="AG2009" s="17">
        <v>-4.9740000000000001E-3</v>
      </c>
    </row>
    <row r="2010" spans="1:33" x14ac:dyDescent="0.35">
      <c r="A2010" t="s">
        <v>4509</v>
      </c>
      <c r="B2010" t="s">
        <v>59</v>
      </c>
      <c r="C2010" t="s">
        <v>59</v>
      </c>
      <c r="D2010" t="s">
        <v>60</v>
      </c>
      <c r="E2010" t="s">
        <v>61</v>
      </c>
      <c r="F2010" t="s">
        <v>62</v>
      </c>
      <c r="G2010" s="1">
        <v>10700000</v>
      </c>
      <c r="H2010" s="1">
        <v>99.065777999999995</v>
      </c>
      <c r="I2010" s="2">
        <v>10600038.25</v>
      </c>
      <c r="J2010" s="3">
        <v>0.59080562583605778</v>
      </c>
      <c r="K2010" s="4">
        <v>17941667.760000002</v>
      </c>
      <c r="L2010" s="5">
        <v>740001</v>
      </c>
      <c r="M2010" s="6">
        <v>24.245464210000002</v>
      </c>
      <c r="N2010" s="7" t="str">
        <f>IF(ISNUMBER(_xll.BDP($C2010, "DELTA_MID")),_xll.BDP($C2010, "DELTA_MID")," ")</f>
        <v xml:space="preserve"> </v>
      </c>
      <c r="O2010" s="7" t="str">
        <f>IF(ISNUMBER(N2010),_xll.BDP($C2010, "OPT_UNDL_TICKER")," ")</f>
        <v xml:space="preserve"> </v>
      </c>
      <c r="P2010" s="8" t="str">
        <f>IF(ISNUMBER(N2010),_xll.BDP($C2010, "OPT_UNDL_PX")," ")</f>
        <v xml:space="preserve"> </v>
      </c>
      <c r="Q2010" s="7" t="str">
        <f t="shared" si="31"/>
        <v xml:space="preserve"> </v>
      </c>
      <c r="R2010" s="8">
        <f>IF(ISNUMBER(_xll.BDP($T2010&amp;" Index","DUR_ADJ_OAS_MID")),_xll.BDP($T2010&amp;" Index","DUR_ADJ_OAS_MID"),IF(ISNUMBER(_xll.BDP($T2010&amp;" Govt","DUR_ADJ_OAS_MID")),_xll.BDP($T2010&amp;" Govt","DUR_ADJ_OAS_MID")," "))</f>
        <v>0.17058948962529646</v>
      </c>
      <c r="S2010" s="7">
        <f ca="1">IF(AND(A2009="SVOL",C2009="Cash"),                                     SUM(INDIRECT(ADDRESS(ROW()-(COUNTIF(A:A,"SVOL")),COLUMN())):INDIRECT(ADDRESS(ROW()-1,COLUMN()))),                                    IF(AND(A2010="TYA",C2010="Cash"), SUM(INDIRECT(ADDRESS(ROW()-(COUNTIF(A:A,"TYA")-1),COLUMN())):INDIRECT(ADDRESS(ROW()-1,COLUMN()))),                                    IF(AND(A2010="SVOL",ISNUMBER(FIND(" Govt",C2010))),"", IF(AND(A2010="SVOL",ISNUMBER(FIND(" Index",C2010))),J2010,                                    IF(ISNUMBER(N2010),Q2010*N2010,IF(ISNUMBER(R2010),J2010*R2010," "))))))</f>
        <v>0.10078523017912697</v>
      </c>
      <c r="T2010" t="s">
        <v>62</v>
      </c>
      <c r="U2010" t="s">
        <v>63</v>
      </c>
      <c r="AG2010" s="17">
        <v>-4.9740000000000001E-3</v>
      </c>
    </row>
    <row r="2011" spans="1:33" x14ac:dyDescent="0.35">
      <c r="A2011" t="s">
        <v>4509</v>
      </c>
      <c r="B2011" t="s">
        <v>1096</v>
      </c>
      <c r="C2011" t="s">
        <v>1096</v>
      </c>
      <c r="D2011" t="s">
        <v>1097</v>
      </c>
      <c r="E2011" t="s">
        <v>1098</v>
      </c>
      <c r="F2011" t="s">
        <v>1099</v>
      </c>
      <c r="G2011" s="1">
        <v>3500000</v>
      </c>
      <c r="H2011" s="1">
        <v>98.499251999999998</v>
      </c>
      <c r="I2011" s="2">
        <v>3447473.82</v>
      </c>
      <c r="J2011" s="3">
        <v>0.1921490167998709</v>
      </c>
      <c r="K2011" s="4">
        <v>17941667.760000002</v>
      </c>
      <c r="L2011" s="5">
        <v>740001</v>
      </c>
      <c r="M2011" s="6">
        <v>24.245464210000002</v>
      </c>
      <c r="N2011" s="7" t="str">
        <f>IF(ISNUMBER(_xll.BDP($C2011, "DELTA_MID")),_xll.BDP($C2011, "DELTA_MID")," ")</f>
        <v xml:space="preserve"> </v>
      </c>
      <c r="O2011" s="7" t="str">
        <f>IF(ISNUMBER(N2011),_xll.BDP($C2011, "OPT_UNDL_TICKER")," ")</f>
        <v xml:space="preserve"> </v>
      </c>
      <c r="P2011" s="8" t="str">
        <f>IF(ISNUMBER(N2011),_xll.BDP($C2011, "OPT_UNDL_PX")," ")</f>
        <v xml:space="preserve"> </v>
      </c>
      <c r="Q2011" s="7" t="str">
        <f t="shared" si="31"/>
        <v xml:space="preserve"> </v>
      </c>
      <c r="R2011" s="8">
        <f>IF(ISNUMBER(_xll.BDP($T2011&amp;" Index","DUR_ADJ_OAS_MID")),_xll.BDP($T2011&amp;" Index","DUR_ADJ_OAS_MID"),IF(ISNUMBER(_xll.BDP($T2011&amp;" Govt","DUR_ADJ_OAS_MID")),_xll.BDP($T2011&amp;" Govt","DUR_ADJ_OAS_MID")," "))</f>
        <v>0.27453717240719494</v>
      </c>
      <c r="S2011" s="7">
        <f ca="1">IF(AND(A2010="SVOL",C2010="Cash"),                                     SUM(INDIRECT(ADDRESS(ROW()-(COUNTIF(A:A,"SVOL")),COLUMN())):INDIRECT(ADDRESS(ROW()-1,COLUMN()))),                                    IF(AND(A2011="TYA",C2011="Cash"), SUM(INDIRECT(ADDRESS(ROW()-(COUNTIF(A:A,"TYA")-1),COLUMN())):INDIRECT(ADDRESS(ROW()-1,COLUMN()))),                                    IF(AND(A2011="SVOL",ISNUMBER(FIND(" Govt",C2011))),"", IF(AND(A2011="SVOL",ISNUMBER(FIND(" Index",C2011))),J2011,                                    IF(ISNUMBER(N2011),Q2011*N2011,IF(ISNUMBER(R2011),J2011*R2011," "))))))</f>
        <v>5.2752047753059153E-2</v>
      </c>
      <c r="T2011" t="s">
        <v>1099</v>
      </c>
      <c r="U2011" t="s">
        <v>63</v>
      </c>
      <c r="AG2011" s="17">
        <v>-4.9740000000000001E-3</v>
      </c>
    </row>
    <row r="2012" spans="1:33" x14ac:dyDescent="0.35">
      <c r="A2012" t="s">
        <v>4509</v>
      </c>
      <c r="B2012" t="s">
        <v>67</v>
      </c>
      <c r="C2012" t="s">
        <v>67</v>
      </c>
      <c r="G2012" s="1">
        <v>-388224.43000000191</v>
      </c>
      <c r="H2012" s="1">
        <v>1</v>
      </c>
      <c r="I2012" s="2">
        <v>-388224.43000000191</v>
      </c>
      <c r="J2012" s="3">
        <v>-2.1638146195462799E-2</v>
      </c>
      <c r="K2012" s="4">
        <v>17941667.760000002</v>
      </c>
      <c r="L2012" s="5">
        <v>740001</v>
      </c>
      <c r="M2012" s="6">
        <v>24.245464210000002</v>
      </c>
      <c r="N2012" s="7" t="str">
        <f>IF(ISNUMBER(_xll.BDP($C2012, "DELTA_MID")),_xll.BDP($C2012, "DELTA_MID")," ")</f>
        <v xml:space="preserve"> </v>
      </c>
      <c r="O2012" s="7" t="str">
        <f>IF(ISNUMBER(N2012),_xll.BDP($C2012, "OPT_UNDL_TICKER")," ")</f>
        <v xml:space="preserve"> </v>
      </c>
      <c r="P2012" s="8" t="str">
        <f>IF(ISNUMBER(N2012),_xll.BDP($C2012, "OPT_UNDL_PX")," ")</f>
        <v xml:space="preserve"> </v>
      </c>
      <c r="Q2012" s="7" t="str">
        <f t="shared" si="31"/>
        <v xml:space="preserve"> </v>
      </c>
      <c r="R2012" s="8" t="str">
        <f>IF(ISNUMBER(_xll.BDP($T2012&amp;" Index","DUR_ADJ_OAS_MID")),_xll.BDP($T2012&amp;" Index","DUR_ADJ_OAS_MID"),IF(ISNUMBER(_xll.BDP($T2012&amp;" Govt","DUR_ADJ_OAS_MID")),_xll.BDP($T2012&amp;" Govt","DUR_ADJ_OAS_MID")," "))</f>
        <v xml:space="preserve"> </v>
      </c>
      <c r="S2012" s="7" t="str">
        <f ca="1">IF(AND(A2011="SVOL",C2011="Cash"),                                     SUM(INDIRECT(ADDRESS(ROW()-(COUNTIF(A:A,"SVOL")),COLUMN())):INDIRECT(ADDRESS(ROW()-1,COLUMN()))),                                    IF(AND(A2012="TYA",C2012="Cash"), SUM(INDIRECT(ADDRESS(ROW()-(COUNTIF(A:A,"TYA")-1),COLUMN())):INDIRECT(ADDRESS(ROW()-1,COLUMN()))),                                    IF(AND(A2012="SVOL",ISNUMBER(FIND(" Govt",C2012))),"", IF(AND(A2012="SVOL",ISNUMBER(FIND(" Index",C2012))),J2012,                                    IF(ISNUMBER(N2012),Q2012*N2012,IF(ISNUMBER(R2012),J2012*R2012," "))))))</f>
        <v xml:space="preserve"> </v>
      </c>
      <c r="T2012" t="s">
        <v>67</v>
      </c>
      <c r="U2012" t="s">
        <v>67</v>
      </c>
      <c r="AG2012" s="17">
        <v>-4.9740000000000001E-3</v>
      </c>
    </row>
    <row r="2013" spans="1:33" x14ac:dyDescent="0.35">
      <c r="N2013" s="7" t="str">
        <f>IF(ISNUMBER(_xll.BDP($C2013, "DELTA_MID")),_xll.BDP($C2013, "DELTA_MID")," ")</f>
        <v xml:space="preserve"> </v>
      </c>
      <c r="O2013" s="7" t="str">
        <f>IF(ISNUMBER(N2013),_xll.BDP($C2013, "OPT_UNDL_TICKER")," ")</f>
        <v xml:space="preserve"> </v>
      </c>
      <c r="P2013" s="8" t="str">
        <f>IF(ISNUMBER(N2013),_xll.BDP($C2013, "OPT_UNDL_PX")," ")</f>
        <v xml:space="preserve"> </v>
      </c>
      <c r="Q2013" s="7" t="str">
        <f t="shared" si="31"/>
        <v xml:space="preserve"> </v>
      </c>
      <c r="R2013" s="8" t="str">
        <f>IF(ISNUMBER(_xll.BDP($T2013&amp;" Index","DUR_ADJ_OAS_MID")),_xll.BDP($T2013&amp;" Index","DUR_ADJ_OAS_MID"),IF(ISNUMBER(_xll.BDP($T2013&amp;" Govt","DUR_ADJ_OAS_MID")),_xll.BDP($T2013&amp;" Govt","DUR_ADJ_OAS_MID")," "))</f>
        <v xml:space="preserve"> </v>
      </c>
      <c r="S2013" s="7" t="str">
        <f ca="1">IF(AND(A2012="SVOL",C2012="Cash"),                                     SUM(INDIRECT(ADDRESS(ROW()-(COUNTIF(A:A,"SVOL")),COLUMN())):INDIRECT(ADDRESS(ROW()-1,COLUMN()))),                                    IF(AND(A2013="TYA",C2013="Cash"), SUM(INDIRECT(ADDRESS(ROW()-(COUNTIF(A:A,"TYA")-1),COLUMN())):INDIRECT(ADDRESS(ROW()-1,COLUMN()))),                                    IF(AND(A2013="SVOL",ISNUMBER(FIND(" Govt",C2013))),"", IF(AND(A2013="SVOL",ISNUMBER(FIND(" Index",C2013))),J2013,                                    IF(ISNUMBER(N2013),Q2013*N2013,IF(ISNUMBER(R2013),J2013*R2013," "))))))</f>
        <v xml:space="preserve"> </v>
      </c>
      <c r="AG2013" s="17" t="s">
        <v>6276</v>
      </c>
    </row>
    <row r="2014" spans="1:33" x14ac:dyDescent="0.35">
      <c r="A2014" t="s">
        <v>4513</v>
      </c>
      <c r="B2014" t="s">
        <v>4514</v>
      </c>
      <c r="C2014" t="s">
        <v>4514</v>
      </c>
      <c r="E2014" t="s">
        <v>4515</v>
      </c>
      <c r="F2014" t="s">
        <v>4516</v>
      </c>
      <c r="G2014" s="1">
        <v>165000000</v>
      </c>
      <c r="H2014" s="1">
        <v>95.469469000000004</v>
      </c>
      <c r="I2014" s="2">
        <v>157524623.84999999</v>
      </c>
      <c r="J2014" s="3">
        <v>0.23727195744016369</v>
      </c>
      <c r="K2014" s="4">
        <v>663899036.14999998</v>
      </c>
      <c r="L2014" s="5">
        <v>13300001</v>
      </c>
      <c r="M2014" s="6">
        <v>49.917217010000002</v>
      </c>
      <c r="N2014" s="7" t="str">
        <f>IF(ISNUMBER(_xll.BDP($C2014, "DELTA_MID")),_xll.BDP($C2014, "DELTA_MID")," ")</f>
        <v xml:space="preserve"> </v>
      </c>
      <c r="O2014" s="7" t="str">
        <f>IF(ISNUMBER(N2014),_xll.BDP($C2014, "OPT_UNDL_TICKER")," ")</f>
        <v xml:space="preserve"> </v>
      </c>
      <c r="P2014" s="8" t="str">
        <f>IF(ISNUMBER(N2014),_xll.BDP($C2014, "OPT_UNDL_PX")," ")</f>
        <v xml:space="preserve"> </v>
      </c>
      <c r="Q2014" s="7" t="str">
        <f t="shared" si="31"/>
        <v xml:space="preserve"> </v>
      </c>
      <c r="R2014" s="8" cm="1">
        <f t="array" ref="R2014">_xll.BDP(E2014&amp;" ISIN","dur_adj_oas_mid")</f>
        <v>5.3305086998900002</v>
      </c>
      <c r="S2014" s="8">
        <f ca="1">IF(AND(A2013="SVOL",C2013="Cash"),                                     SUM(INDIRECT(ADDRESS(ROW()-(COUNTIF(A:A,"SVOL")),COLUMN())):INDIRECT(ADDRESS(ROW()-1,COLUMN()))),                                    IF(AND(A2014="TYA",C2014="Cash"), SUM(INDIRECT(ADDRESS(ROW()-(COUNTIF(A:A,"TYA")-1),COLUMN())):INDIRECT(ADDRESS(ROW()-1,COLUMN()))),                                    IF(AND(A2014="SVOL",ISNUMBER(FIND(" Govt",C2014))),"", IF(AND(A2014="SVOL",ISNUMBER(FIND(" Index",C2014))),J2014,                                    IF(ISNUMBER(N2014),Q2014*N2014,IF(ISNUMBER(R2014),J2014*R2014," "))))))</f>
        <v>1.2647802333747225</v>
      </c>
      <c r="T2014" t="s">
        <v>4516</v>
      </c>
      <c r="U2014" t="s">
        <v>1200</v>
      </c>
      <c r="AG2014" s="17">
        <v>-1.3300000000000001E-4</v>
      </c>
    </row>
    <row r="2015" spans="1:33" x14ac:dyDescent="0.35">
      <c r="A2015" t="s">
        <v>4513</v>
      </c>
      <c r="B2015" t="s">
        <v>4517</v>
      </c>
      <c r="C2015" t="s">
        <v>4517</v>
      </c>
      <c r="E2015" t="s">
        <v>4518</v>
      </c>
      <c r="F2015" t="s">
        <v>4519</v>
      </c>
      <c r="G2015" s="1">
        <v>206250000</v>
      </c>
      <c r="H2015" s="1">
        <v>97.695030000000003</v>
      </c>
      <c r="I2015" s="2">
        <v>201495999.38</v>
      </c>
      <c r="J2015" s="3">
        <v>0.3035039793828056</v>
      </c>
      <c r="K2015" s="4">
        <v>663899036.14999998</v>
      </c>
      <c r="L2015" s="5">
        <v>13300001</v>
      </c>
      <c r="M2015" s="6">
        <v>49.917217010000002</v>
      </c>
      <c r="N2015" s="7" t="str">
        <f>IF(ISNUMBER(_xll.BDP($C2015, "DELTA_MID")),_xll.BDP($C2015, "DELTA_MID")," ")</f>
        <v xml:space="preserve"> </v>
      </c>
      <c r="O2015" s="7" t="str">
        <f>IF(ISNUMBER(N2015),_xll.BDP($C2015, "OPT_UNDL_TICKER")," ")</f>
        <v xml:space="preserve"> </v>
      </c>
      <c r="P2015" s="8" t="str">
        <f>IF(ISNUMBER(N2015),_xll.BDP($C2015, "OPT_UNDL_PX")," ")</f>
        <v xml:space="preserve"> </v>
      </c>
      <c r="Q2015" s="7" t="str">
        <f t="shared" si="31"/>
        <v xml:space="preserve"> </v>
      </c>
      <c r="R2015" s="8" cm="1">
        <f t="array" ref="R2015">_xll.BDP(E2015&amp;" ISIN","dur_adj_oas_mid")</f>
        <v>4.5983493076400004</v>
      </c>
      <c r="S2015" s="8">
        <f ca="1">IF(AND(A2014="SVOL",C2014="Cash"),                                     SUM(INDIRECT(ADDRESS(ROW()-(COUNTIF(A:A,"SVOL")),COLUMN())):INDIRECT(ADDRESS(ROW()-1,COLUMN()))),                                    IF(AND(A2015="TYA",C2015="Cash"), SUM(INDIRECT(ADDRESS(ROW()-(COUNTIF(A:A,"TYA")-1),COLUMN())):INDIRECT(ADDRESS(ROW()-1,COLUMN()))),                                    IF(AND(A2015="SVOL",ISNUMBER(FIND(" Govt",C2015))),"", IF(AND(A2015="SVOL",ISNUMBER(FIND(" Index",C2015))),J2015,                                    IF(ISNUMBER(N2015),Q2015*N2015,IF(ISNUMBER(R2015),J2015*R2015," "))))))</f>
        <v>1.3956173134609091</v>
      </c>
      <c r="T2015" t="s">
        <v>4519</v>
      </c>
      <c r="U2015" t="s">
        <v>1200</v>
      </c>
      <c r="AG2015" s="17">
        <v>-1.3300000000000001E-4</v>
      </c>
    </row>
    <row r="2016" spans="1:33" x14ac:dyDescent="0.35">
      <c r="A2016" t="s">
        <v>4513</v>
      </c>
      <c r="B2016" t="s">
        <v>4520</v>
      </c>
      <c r="C2016" t="s">
        <v>4520</v>
      </c>
      <c r="E2016" t="s">
        <v>4521</v>
      </c>
      <c r="F2016" t="s">
        <v>4522</v>
      </c>
      <c r="G2016" s="1">
        <v>227500000</v>
      </c>
      <c r="H2016" s="1">
        <v>99.617221999999998</v>
      </c>
      <c r="I2016" s="2">
        <v>226629180.05000001</v>
      </c>
      <c r="J2016" s="3">
        <v>0.34136091138822161</v>
      </c>
      <c r="K2016" s="4">
        <v>663899036.14999998</v>
      </c>
      <c r="L2016" s="5">
        <v>13300001</v>
      </c>
      <c r="M2016" s="6">
        <v>49.917217010000002</v>
      </c>
      <c r="N2016" s="7" t="str">
        <f>IF(ISNUMBER(_xll.BDP($C2016, "DELTA_MID")),_xll.BDP($C2016, "DELTA_MID")," ")</f>
        <v xml:space="preserve"> </v>
      </c>
      <c r="O2016" s="7" t="str">
        <f>IF(ISNUMBER(N2016),_xll.BDP($C2016, "OPT_UNDL_TICKER")," ")</f>
        <v xml:space="preserve"> </v>
      </c>
      <c r="P2016" s="8" t="str">
        <f>IF(ISNUMBER(N2016),_xll.BDP($C2016, "OPT_UNDL_PX")," ")</f>
        <v xml:space="preserve"> </v>
      </c>
      <c r="Q2016" s="7" t="str">
        <f t="shared" si="31"/>
        <v xml:space="preserve"> </v>
      </c>
      <c r="R2016" s="8" cm="1">
        <f t="array" ref="R2016">_xll.BDP(E2016&amp;" ISIN","dur_adj_oas_mid")</f>
        <v>3.7726806319500001</v>
      </c>
      <c r="S2016" s="8">
        <f ca="1">IF(AND(A2015="SVOL",C2015="Cash"),                                     SUM(INDIRECT(ADDRESS(ROW()-(COUNTIF(A:A,"SVOL")),COLUMN())):INDIRECT(ADDRESS(ROW()-1,COLUMN()))),                                    IF(AND(A2016="TYA",C2016="Cash"), SUM(INDIRECT(ADDRESS(ROW()-(COUNTIF(A:A,"TYA")-1),COLUMN())):INDIRECT(ADDRESS(ROW()-1,COLUMN()))),                                    IF(AND(A2016="SVOL",ISNUMBER(FIND(" Govt",C2016))),"", IF(AND(A2016="SVOL",ISNUMBER(FIND(" Index",C2016))),J2016,                                    IF(ISNUMBER(N2016),Q2016*N2016,IF(ISNUMBER(R2016),J2016*R2016," "))))))</f>
        <v>1.2878456988991438</v>
      </c>
      <c r="T2016" t="s">
        <v>4522</v>
      </c>
      <c r="U2016" t="s">
        <v>1200</v>
      </c>
      <c r="AG2016" s="17">
        <v>-1.3300000000000001E-4</v>
      </c>
    </row>
    <row r="2017" spans="1:33" x14ac:dyDescent="0.35">
      <c r="A2017" t="s">
        <v>4513</v>
      </c>
      <c r="B2017" t="s">
        <v>1246</v>
      </c>
      <c r="C2017" t="s">
        <v>1246</v>
      </c>
      <c r="D2017" t="s">
        <v>1247</v>
      </c>
      <c r="E2017" t="s">
        <v>1248</v>
      </c>
      <c r="F2017" t="s">
        <v>1249</v>
      </c>
      <c r="G2017" s="1">
        <v>66250000</v>
      </c>
      <c r="H2017" s="1">
        <v>99.578159999999997</v>
      </c>
      <c r="I2017" s="2">
        <v>65970531</v>
      </c>
      <c r="J2017" s="3">
        <v>9.93683186867486E-2</v>
      </c>
      <c r="K2017" s="4">
        <v>663899036.14999998</v>
      </c>
      <c r="L2017" s="5">
        <v>13300001</v>
      </c>
      <c r="M2017" s="6">
        <v>49.917217010000002</v>
      </c>
      <c r="N2017" s="7" t="str">
        <f>IF(ISNUMBER(_xll.BDP($C2017, "DELTA_MID")),_xll.BDP($C2017, "DELTA_MID")," ")</f>
        <v xml:space="preserve"> </v>
      </c>
      <c r="O2017" s="7" t="str">
        <f>IF(ISNUMBER(N2017),_xll.BDP($C2017, "OPT_UNDL_TICKER")," ")</f>
        <v xml:space="preserve"> </v>
      </c>
      <c r="P2017" s="8" t="str">
        <f>IF(ISNUMBER(N2017),_xll.BDP($C2017, "OPT_UNDL_PX")," ")</f>
        <v xml:space="preserve"> </v>
      </c>
      <c r="Q2017" s="7" t="str">
        <f t="shared" si="31"/>
        <v xml:space="preserve"> </v>
      </c>
      <c r="R2017" s="8" cm="1">
        <f t="array" ref="R2017">_xll.BDP(E2017&amp;" ISIN","dur_adj_oas_mid")</f>
        <v>3.7437162319500001</v>
      </c>
      <c r="S2017" s="8">
        <f ca="1">IF(AND(A2016="SVOL",C2016="Cash"),                                     SUM(INDIRECT(ADDRESS(ROW()-(COUNTIF(A:A,"SVOL")),COLUMN())):INDIRECT(ADDRESS(ROW()-1,COLUMN()))),                                    IF(AND(A2017="TYA",C2017="Cash"), SUM(INDIRECT(ADDRESS(ROW()-(COUNTIF(A:A,"TYA")-1),COLUMN())):INDIRECT(ADDRESS(ROW()-1,COLUMN()))),                                    IF(AND(A2017="SVOL",ISNUMBER(FIND(" Govt",C2017))),"", IF(AND(A2017="SVOL",ISNUMBER(FIND(" Index",C2017))),J2017,                                    IF(ISNUMBER(N2017),Q2017*N2017,IF(ISNUMBER(R2017),J2017*R2017," "))))))</f>
        <v>0.37200678760916123</v>
      </c>
      <c r="T2017" t="s">
        <v>1249</v>
      </c>
      <c r="U2017" t="s">
        <v>1200</v>
      </c>
      <c r="AG2017" s="17">
        <v>-1.3300000000000001E-4</v>
      </c>
    </row>
    <row r="2018" spans="1:33" x14ac:dyDescent="0.35">
      <c r="A2018" t="s">
        <v>4513</v>
      </c>
      <c r="B2018" t="s">
        <v>75</v>
      </c>
      <c r="C2018" t="s">
        <v>75</v>
      </c>
      <c r="D2018" t="s">
        <v>76</v>
      </c>
      <c r="E2018" t="s">
        <v>77</v>
      </c>
      <c r="F2018" t="s">
        <v>78</v>
      </c>
      <c r="G2018" s="1">
        <v>409500000</v>
      </c>
      <c r="H2018" s="1">
        <v>99.722256999999999</v>
      </c>
      <c r="I2018" s="2">
        <v>408362642.42000002</v>
      </c>
      <c r="J2018" s="3">
        <v>0.61509750757885095</v>
      </c>
      <c r="K2018" s="4">
        <v>663899036.14999998</v>
      </c>
      <c r="L2018" s="5">
        <v>13300001</v>
      </c>
      <c r="M2018" s="6">
        <v>49.917217010000002</v>
      </c>
      <c r="N2018" s="7" t="str">
        <f>IF(ISNUMBER(_xll.BDP($C2018, "DELTA_MID")),_xll.BDP($C2018, "DELTA_MID")," ")</f>
        <v xml:space="preserve"> </v>
      </c>
      <c r="O2018" s="7" t="str">
        <f>IF(ISNUMBER(N2018),_xll.BDP($C2018, "OPT_UNDL_TICKER")," ")</f>
        <v xml:space="preserve"> </v>
      </c>
      <c r="P2018" s="8" t="str">
        <f>IF(ISNUMBER(N2018),_xll.BDP($C2018, "OPT_UNDL_PX")," ")</f>
        <v xml:space="preserve"> </v>
      </c>
      <c r="Q2018" s="7" t="str">
        <f t="shared" si="31"/>
        <v xml:space="preserve"> </v>
      </c>
      <c r="R2018" s="8">
        <f>IF(ISNUMBER(_xll.BDP($T2018&amp;" Index","DUR_ADJ_OAS_MID")),_xll.BDP($T2018&amp;" Index","DUR_ADJ_OAS_MID"),IF(ISNUMBER(_xll.BDP($T2018&amp;" Govt","DUR_ADJ_OAS_MID")),_xll.BDP($T2018&amp;" Govt","DUR_ADJ_OAS_MID")," "))</f>
        <v>5.0645331149940367E-2</v>
      </c>
      <c r="S2018" s="8">
        <f ca="1">IF(AND(A2017="SVOL",C2017="Cash"),                                     SUM(INDIRECT(ADDRESS(ROW()-(COUNTIF(A:A,"SVOL")),COLUMN())):INDIRECT(ADDRESS(ROW()-1,COLUMN()))),                                    IF(AND(A2018="TYA",C2018="Cash"), SUM(INDIRECT(ADDRESS(ROW()-(COUNTIF(A:A,"TYA")-1),COLUMN())):INDIRECT(ADDRESS(ROW()-1,COLUMN()))),                                    IF(AND(A2018="SVOL",ISNUMBER(FIND(" Govt",C2018))),"", IF(AND(A2018="SVOL",ISNUMBER(FIND(" Index",C2018))),J2018,                                    IF(ISNUMBER(N2018),Q2018*N2018,IF(ISNUMBER(R2018),J2018*R2018," "))))))</f>
        <v>3.1151816960833863E-2</v>
      </c>
      <c r="T2018" t="s">
        <v>78</v>
      </c>
      <c r="U2018" t="s">
        <v>63</v>
      </c>
      <c r="AG2018" s="17">
        <v>-1.3300000000000001E-4</v>
      </c>
    </row>
    <row r="2019" spans="1:33" x14ac:dyDescent="0.35">
      <c r="A2019" t="s">
        <v>4513</v>
      </c>
      <c r="B2019" t="s">
        <v>4523</v>
      </c>
      <c r="C2019" t="s">
        <v>4523</v>
      </c>
      <c r="D2019" t="s">
        <v>4524</v>
      </c>
      <c r="E2019" t="s">
        <v>4525</v>
      </c>
      <c r="F2019" t="s">
        <v>4526</v>
      </c>
      <c r="G2019" s="1">
        <v>263200000</v>
      </c>
      <c r="H2019" s="1">
        <v>99.517604000000006</v>
      </c>
      <c r="I2019" s="2">
        <v>261930333.72999999</v>
      </c>
      <c r="J2019" s="3">
        <v>0.39453338454724662</v>
      </c>
      <c r="K2019" s="4">
        <v>663899036.14999998</v>
      </c>
      <c r="L2019" s="5">
        <v>13300001</v>
      </c>
      <c r="M2019" s="6">
        <v>49.917217010000002</v>
      </c>
      <c r="N2019" s="7" t="str">
        <f>IF(ISNUMBER(_xll.BDP($C2019, "DELTA_MID")),_xll.BDP($C2019, "DELTA_MID")," ")</f>
        <v xml:space="preserve"> </v>
      </c>
      <c r="O2019" s="7" t="str">
        <f>IF(ISNUMBER(N2019),_xll.BDP($C2019, "OPT_UNDL_TICKER")," ")</f>
        <v xml:space="preserve"> </v>
      </c>
      <c r="P2019" s="8" t="str">
        <f>IF(ISNUMBER(N2019),_xll.BDP($C2019, "OPT_UNDL_PX")," ")</f>
        <v xml:space="preserve"> </v>
      </c>
      <c r="Q2019" s="7" t="str">
        <f t="shared" si="31"/>
        <v xml:space="preserve"> </v>
      </c>
      <c r="R2019" s="8">
        <f>IF(ISNUMBER(_xll.BDP($T2019&amp;" Index","DUR_ADJ_OAS_MID")),_xll.BDP($T2019&amp;" Index","DUR_ADJ_OAS_MID"),IF(ISNUMBER(_xll.BDP($T2019&amp;" Govt","DUR_ADJ_OAS_MID")),_xll.BDP($T2019&amp;" Govt","DUR_ADJ_OAS_MID")," "))</f>
        <v>8.7962764605801561E-2</v>
      </c>
      <c r="S2019" s="8">
        <f ca="1">IF(AND(A2018="SVOL",C2018="Cash"),                                     SUM(INDIRECT(ADDRESS(ROW()-(COUNTIF(A:A,"SVOL")),COLUMN())):INDIRECT(ADDRESS(ROW()-1,COLUMN()))),                                    IF(AND(A2019="TYA",C2019="Cash"), SUM(INDIRECT(ADDRESS(ROW()-(COUNTIF(A:A,"TYA")-1),COLUMN())):INDIRECT(ADDRESS(ROW()-1,COLUMN()))),                                    IF(AND(A2019="SVOL",ISNUMBER(FIND(" Govt",C2019))),"", IF(AND(A2019="SVOL",ISNUMBER(FIND(" Index",C2019))),J2019,                                    IF(ISNUMBER(N2019),Q2019*N2019,IF(ISNUMBER(R2019),J2019*R2019," "))))))</f>
        <v>3.470424723405964E-2</v>
      </c>
      <c r="T2019" t="s">
        <v>4526</v>
      </c>
      <c r="U2019" t="s">
        <v>63</v>
      </c>
      <c r="AG2019" s="17">
        <v>-1.3300000000000001E-4</v>
      </c>
    </row>
    <row r="2020" spans="1:33" x14ac:dyDescent="0.35">
      <c r="A2020" t="s">
        <v>4513</v>
      </c>
      <c r="B2020" t="s">
        <v>67</v>
      </c>
      <c r="C2020" t="s">
        <v>67</v>
      </c>
      <c r="G2020" s="1">
        <v>-6393940.0000000596</v>
      </c>
      <c r="H2020" s="1">
        <v>1</v>
      </c>
      <c r="I2020" s="2">
        <v>-6393940.0000000596</v>
      </c>
      <c r="J2020" s="3">
        <v>-9.6308921264278285E-3</v>
      </c>
      <c r="K2020" s="4">
        <v>663899036.14999998</v>
      </c>
      <c r="L2020" s="5">
        <v>13300001</v>
      </c>
      <c r="M2020" s="6">
        <v>49.917217010000002</v>
      </c>
      <c r="N2020" s="7" t="str">
        <f>IF(ISNUMBER(_xll.BDP($C2020, "DELTA_MID")),_xll.BDP($C2020, "DELTA_MID")," ")</f>
        <v xml:space="preserve"> </v>
      </c>
      <c r="O2020" s="7" t="str">
        <f>IF(ISNUMBER(N2020),_xll.BDP($C2020, "OPT_UNDL_TICKER")," ")</f>
        <v xml:space="preserve"> </v>
      </c>
      <c r="P2020" s="8" t="str">
        <f>IF(ISNUMBER(N2020),_xll.BDP($C2020, "OPT_UNDL_PX")," ")</f>
        <v xml:space="preserve"> </v>
      </c>
      <c r="Q2020" s="7" t="str">
        <f t="shared" si="31"/>
        <v xml:space="preserve"> </v>
      </c>
      <c r="R2020" s="8" t="str">
        <f>IF(ISNUMBER(_xll.BDP($T2020&amp;" Index","DUR_ADJ_OAS_MID")),_xll.BDP($T2020&amp;" Index","DUR_ADJ_OAS_MID"),IF(ISNUMBER(_xll.BDP($T2020&amp;" Govt","DUR_ADJ_OAS_MID")),_xll.BDP($T2020&amp;" Govt","DUR_ADJ_OAS_MID")," "))</f>
        <v xml:space="preserve"> </v>
      </c>
      <c r="S2020" s="7" t="str">
        <f ca="1">IF(AND(A2019="SVOL",C2019="Cash"),                                     SUM(INDIRECT(ADDRESS(ROW()-(COUNTIF(A:A,"SVOL")),COLUMN())):INDIRECT(ADDRESS(ROW()-1,COLUMN()))),                                    IF(AND(A2020="TYA",C2020="Cash"), SUM(INDIRECT(ADDRESS(ROW()-(COUNTIF(A:A,"TYA")-1),COLUMN())):INDIRECT(ADDRESS(ROW()-1,COLUMN()))),                                    IF(AND(A2020="SVOL",ISNUMBER(FIND(" Govt",C2020))),"", IF(AND(A2020="SVOL",ISNUMBER(FIND(" Index",C2020))),J2020,                                    IF(ISNUMBER(N2020),Q2020*N2020,IF(ISNUMBER(R2020),J2020*R2020," "))))))</f>
        <v xml:space="preserve"> </v>
      </c>
      <c r="T2020" t="s">
        <v>67</v>
      </c>
      <c r="U2020" t="s">
        <v>67</v>
      </c>
      <c r="AG2020" s="17">
        <v>-1.3300000000000001E-4</v>
      </c>
    </row>
    <row r="2021" spans="1:33" x14ac:dyDescent="0.35">
      <c r="N2021" s="7" t="str">
        <f>IF(ISNUMBER(_xll.BDP($C2021, "DELTA_MID")),_xll.BDP($C2021, "DELTA_MID")," ")</f>
        <v xml:space="preserve"> </v>
      </c>
      <c r="O2021" s="7" t="str">
        <f>IF(ISNUMBER(N2021),_xll.BDP($C2021, "OPT_UNDL_TICKER")," ")</f>
        <v xml:space="preserve"> </v>
      </c>
      <c r="P2021" s="8" t="str">
        <f>IF(ISNUMBER(N2021),_xll.BDP($C2021, "OPT_UNDL_PX")," ")</f>
        <v xml:space="preserve"> </v>
      </c>
      <c r="Q2021" s="7" t="str">
        <f t="shared" si="31"/>
        <v xml:space="preserve"> </v>
      </c>
      <c r="R2021" s="8" t="str">
        <f>IF(ISNUMBER(_xll.BDP($T2021&amp;" Index","DUR_ADJ_OAS_MID")),_xll.BDP($T2021&amp;" Index","DUR_ADJ_OAS_MID"),IF(ISNUMBER(_xll.BDP($T2021&amp;" Govt","DUR_ADJ_OAS_MID")),_xll.BDP($T2021&amp;" Govt","DUR_ADJ_OAS_MID")," "))</f>
        <v xml:space="preserve"> </v>
      </c>
      <c r="S2021" s="7" t="str">
        <f ca="1">IF(AND(A2020="SVOL",C2020="Cash"),                                     SUM(INDIRECT(ADDRESS(ROW()-(COUNTIF(A:A,"SVOL")),COLUMN())):INDIRECT(ADDRESS(ROW()-1,COLUMN()))),                                    IF(AND(A2021="TYA",C2021="Cash"), SUM(INDIRECT(ADDRESS(ROW()-(COUNTIF(A:A,"TYA")-1),COLUMN())):INDIRECT(ADDRESS(ROW()-1,COLUMN()))),                                    IF(AND(A2021="SVOL",ISNUMBER(FIND(" Govt",C2021))),"", IF(AND(A2021="SVOL",ISNUMBER(FIND(" Index",C2021))),J2021,                                    IF(ISNUMBER(N2021),Q2021*N2021,IF(ISNUMBER(R2021),J2021*R2021," "))))))</f>
        <v xml:space="preserve"> </v>
      </c>
      <c r="AG2021" s="17" t="s">
        <v>6276</v>
      </c>
    </row>
    <row r="2022" spans="1:33" x14ac:dyDescent="0.35">
      <c r="A2022" t="s">
        <v>4241</v>
      </c>
      <c r="B2022" t="s">
        <v>4527</v>
      </c>
      <c r="C2022" t="s">
        <v>4528</v>
      </c>
      <c r="D2022" t="s">
        <v>4529</v>
      </c>
      <c r="E2022" t="s">
        <v>4530</v>
      </c>
      <c r="F2022" t="s">
        <v>4531</v>
      </c>
      <c r="G2022" s="1">
        <v>46</v>
      </c>
      <c r="H2022" s="1">
        <v>138.69</v>
      </c>
      <c r="I2022" s="2">
        <v>6379.74</v>
      </c>
      <c r="J2022" s="3">
        <v>2.5872553985026E-3</v>
      </c>
      <c r="K2022" s="4">
        <v>2465833.1</v>
      </c>
      <c r="L2022" s="5">
        <v>100001</v>
      </c>
      <c r="M2022" s="6">
        <v>24.658084420000002</v>
      </c>
      <c r="N2022" s="7" t="str">
        <f>IF(ISNUMBER(_xll.BDP($C2022, "DELTA_MID")),_xll.BDP($C2022, "DELTA_MID")," ")</f>
        <v xml:space="preserve"> </v>
      </c>
      <c r="O2022" s="7" t="str">
        <f>IF(ISNUMBER(N2022),_xll.BDP($C2022, "OPT_UNDL_TICKER")," ")</f>
        <v xml:space="preserve"> </v>
      </c>
      <c r="P2022" s="8" t="str">
        <f>IF(ISNUMBER(N2022),_xll.BDP($C2022, "OPT_UNDL_PX")," ")</f>
        <v xml:space="preserve"> </v>
      </c>
      <c r="Q2022" s="7" t="str">
        <f t="shared" si="31"/>
        <v xml:space="preserve"> </v>
      </c>
      <c r="R2022" s="8" t="str">
        <f>IF(ISNUMBER(_xll.BDP($T2022&amp;" Index","DUR_ADJ_OAS_MID")),_xll.BDP($T2022&amp;" Index","DUR_ADJ_OAS_MID"),IF(ISNUMBER(_xll.BDP($T2022&amp;" Govt","DUR_ADJ_OAS_MID")),_xll.BDP($T2022&amp;" Govt","DUR_ADJ_OAS_MID")," "))</f>
        <v xml:space="preserve"> </v>
      </c>
      <c r="S2022" s="7" t="str">
        <f ca="1">IF(AND(A2021="SVOL",C2021="Cash"),                                     SUM(INDIRECT(ADDRESS(ROW()-(COUNTIF(A:A,"SVOL")),COLUMN())):INDIRECT(ADDRESS(ROW()-1,COLUMN()))),                                    IF(AND(A2022="TYA",C2022="Cash"), SUM(INDIRECT(ADDRESS(ROW()-(COUNTIF(A:A,"TYA")-1),COLUMN())):INDIRECT(ADDRESS(ROW()-1,COLUMN()))),                                    IF(AND(A2022="SVOL",ISNUMBER(FIND(" Govt",C2022))),"", IF(AND(A2022="SVOL",ISNUMBER(FIND(" Index",C2022))),J2022,                                    IF(ISNUMBER(N2022),Q2022*N2022,IF(ISNUMBER(R2022),J2022*R2022," "))))))</f>
        <v xml:space="preserve"> </v>
      </c>
      <c r="T2022" t="s">
        <v>4531</v>
      </c>
      <c r="U2022" t="s">
        <v>1183</v>
      </c>
      <c r="AG2022" s="17" t="s">
        <v>6276</v>
      </c>
    </row>
    <row r="2023" spans="1:33" x14ac:dyDescent="0.35">
      <c r="A2023" t="s">
        <v>4241</v>
      </c>
      <c r="B2023" t="s">
        <v>4532</v>
      </c>
      <c r="C2023" t="s">
        <v>4533</v>
      </c>
      <c r="D2023" t="s">
        <v>4534</v>
      </c>
      <c r="E2023" t="s">
        <v>4535</v>
      </c>
      <c r="F2023" t="s">
        <v>4536</v>
      </c>
      <c r="G2023" s="1">
        <v>93</v>
      </c>
      <c r="H2023" s="1">
        <v>156.16</v>
      </c>
      <c r="I2023" s="2">
        <v>14522.88</v>
      </c>
      <c r="J2023" s="3">
        <v>5.8896443556956998E-3</v>
      </c>
      <c r="K2023" s="4">
        <v>2465833.1</v>
      </c>
      <c r="L2023" s="5">
        <v>100001</v>
      </c>
      <c r="M2023" s="6">
        <v>24.658084420000002</v>
      </c>
      <c r="N2023" s="7" t="str">
        <f>IF(ISNUMBER(_xll.BDP($C2023, "DELTA_MID")),_xll.BDP($C2023, "DELTA_MID")," ")</f>
        <v xml:space="preserve"> </v>
      </c>
      <c r="O2023" s="7" t="str">
        <f>IF(ISNUMBER(N2023),_xll.BDP($C2023, "OPT_UNDL_TICKER")," ")</f>
        <v xml:space="preserve"> </v>
      </c>
      <c r="P2023" s="8" t="str">
        <f>IF(ISNUMBER(N2023),_xll.BDP($C2023, "OPT_UNDL_PX")," ")</f>
        <v xml:space="preserve"> </v>
      </c>
      <c r="Q2023" s="7" t="str">
        <f t="shared" ref="Q2023:Q2086" si="32">IF(ISNUMBER(N2023),+G2023*100*P2023/K2023," ")</f>
        <v xml:space="preserve"> </v>
      </c>
      <c r="R2023" s="8" t="str">
        <f>IF(ISNUMBER(_xll.BDP($T2023&amp;" Index","DUR_ADJ_OAS_MID")),_xll.BDP($T2023&amp;" Index","DUR_ADJ_OAS_MID"),IF(ISNUMBER(_xll.BDP($T2023&amp;" Govt","DUR_ADJ_OAS_MID")),_xll.BDP($T2023&amp;" Govt","DUR_ADJ_OAS_MID")," "))</f>
        <v xml:space="preserve"> </v>
      </c>
      <c r="S2023" s="7" t="str">
        <f ca="1">IF(AND(A2022="SVOL",C2022="Cash"),                                     SUM(INDIRECT(ADDRESS(ROW()-(COUNTIF(A:A,"SVOL")),COLUMN())):INDIRECT(ADDRESS(ROW()-1,COLUMN()))),                                    IF(AND(A2023="TYA",C2023="Cash"), SUM(INDIRECT(ADDRESS(ROW()-(COUNTIF(A:A,"TYA")-1),COLUMN())):INDIRECT(ADDRESS(ROW()-1,COLUMN()))),                                    IF(AND(A2023="SVOL",ISNUMBER(FIND(" Govt",C2023))),"", IF(AND(A2023="SVOL",ISNUMBER(FIND(" Index",C2023))),J2023,                                    IF(ISNUMBER(N2023),Q2023*N2023,IF(ISNUMBER(R2023),J2023*R2023," "))))))</f>
        <v xml:space="preserve"> </v>
      </c>
      <c r="T2023" t="s">
        <v>4536</v>
      </c>
      <c r="U2023" t="s">
        <v>1183</v>
      </c>
      <c r="AG2023" s="17" t="s">
        <v>6276</v>
      </c>
    </row>
    <row r="2024" spans="1:33" x14ac:dyDescent="0.35">
      <c r="A2024" t="s">
        <v>4241</v>
      </c>
      <c r="B2024" t="s">
        <v>1755</v>
      </c>
      <c r="C2024" t="s">
        <v>4537</v>
      </c>
      <c r="D2024" t="s">
        <v>1757</v>
      </c>
      <c r="E2024" t="s">
        <v>1758</v>
      </c>
      <c r="F2024" t="s">
        <v>4538</v>
      </c>
      <c r="G2024" s="1">
        <v>38</v>
      </c>
      <c r="H2024" s="1">
        <v>95.8</v>
      </c>
      <c r="I2024" s="2">
        <v>3640.4</v>
      </c>
      <c r="J2024" s="3">
        <v>1.4763367398528001E-3</v>
      </c>
      <c r="K2024" s="4">
        <v>2465833.1</v>
      </c>
      <c r="L2024" s="5">
        <v>100001</v>
      </c>
      <c r="M2024" s="6">
        <v>24.658084420000002</v>
      </c>
      <c r="N2024" s="7" t="str">
        <f>IF(ISNUMBER(_xll.BDP($C2024, "DELTA_MID")),_xll.BDP($C2024, "DELTA_MID")," ")</f>
        <v xml:space="preserve"> </v>
      </c>
      <c r="O2024" s="7" t="str">
        <f>IF(ISNUMBER(N2024),_xll.BDP($C2024, "OPT_UNDL_TICKER")," ")</f>
        <v xml:space="preserve"> </v>
      </c>
      <c r="P2024" s="8" t="str">
        <f>IF(ISNUMBER(N2024),_xll.BDP($C2024, "OPT_UNDL_PX")," ")</f>
        <v xml:space="preserve"> </v>
      </c>
      <c r="Q2024" s="7" t="str">
        <f t="shared" si="32"/>
        <v xml:space="preserve"> </v>
      </c>
      <c r="R2024" s="8" t="str">
        <f>IF(ISNUMBER(_xll.BDP($T2024&amp;" Index","DUR_ADJ_OAS_MID")),_xll.BDP($T2024&amp;" Index","DUR_ADJ_OAS_MID"),IF(ISNUMBER(_xll.BDP($T2024&amp;" Govt","DUR_ADJ_OAS_MID")),_xll.BDP($T2024&amp;" Govt","DUR_ADJ_OAS_MID")," "))</f>
        <v xml:space="preserve"> </v>
      </c>
      <c r="S2024" s="7" t="str">
        <f ca="1">IF(AND(A2023="SVOL",C2023="Cash"),                                     SUM(INDIRECT(ADDRESS(ROW()-(COUNTIF(A:A,"SVOL")),COLUMN())):INDIRECT(ADDRESS(ROW()-1,COLUMN()))),                                    IF(AND(A2024="TYA",C2024="Cash"), SUM(INDIRECT(ADDRESS(ROW()-(COUNTIF(A:A,"TYA")-1),COLUMN())):INDIRECT(ADDRESS(ROW()-1,COLUMN()))),                                    IF(AND(A2024="SVOL",ISNUMBER(FIND(" Govt",C2024))),"", IF(AND(A2024="SVOL",ISNUMBER(FIND(" Index",C2024))),J2024,                                    IF(ISNUMBER(N2024),Q2024*N2024,IF(ISNUMBER(R2024),J2024*R2024," "))))))</f>
        <v xml:space="preserve"> </v>
      </c>
      <c r="T2024" t="s">
        <v>4538</v>
      </c>
      <c r="U2024" t="s">
        <v>1183</v>
      </c>
      <c r="AG2024" s="17" t="s">
        <v>6276</v>
      </c>
    </row>
    <row r="2025" spans="1:33" x14ac:dyDescent="0.35">
      <c r="A2025" t="s">
        <v>4241</v>
      </c>
      <c r="B2025" t="s">
        <v>4539</v>
      </c>
      <c r="C2025" t="s">
        <v>604</v>
      </c>
      <c r="D2025" t="s">
        <v>605</v>
      </c>
      <c r="E2025" t="s">
        <v>606</v>
      </c>
      <c r="F2025" t="s">
        <v>4540</v>
      </c>
      <c r="G2025" s="1">
        <v>101</v>
      </c>
      <c r="H2025" s="1">
        <v>298.66000000000003</v>
      </c>
      <c r="I2025" s="2">
        <v>30164.66</v>
      </c>
      <c r="J2025" s="3">
        <v>1.22330501601942E-2</v>
      </c>
      <c r="K2025" s="4">
        <v>2465833.1</v>
      </c>
      <c r="L2025" s="5">
        <v>100001</v>
      </c>
      <c r="M2025" s="6">
        <v>24.658084420000002</v>
      </c>
      <c r="N2025" s="7" t="str">
        <f>IF(ISNUMBER(_xll.BDP($C2025, "DELTA_MID")),_xll.BDP($C2025, "DELTA_MID")," ")</f>
        <v xml:space="preserve"> </v>
      </c>
      <c r="O2025" s="7" t="str">
        <f>IF(ISNUMBER(N2025),_xll.BDP($C2025, "OPT_UNDL_TICKER")," ")</f>
        <v xml:space="preserve"> </v>
      </c>
      <c r="P2025" s="8" t="str">
        <f>IF(ISNUMBER(N2025),_xll.BDP($C2025, "OPT_UNDL_PX")," ")</f>
        <v xml:space="preserve"> </v>
      </c>
      <c r="Q2025" s="7" t="str">
        <f t="shared" si="32"/>
        <v xml:space="preserve"> </v>
      </c>
      <c r="R2025" s="8" t="str">
        <f>IF(ISNUMBER(_xll.BDP($T2025&amp;" Index","DUR_ADJ_OAS_MID")),_xll.BDP($T2025&amp;" Index","DUR_ADJ_OAS_MID"),IF(ISNUMBER(_xll.BDP($T2025&amp;" Govt","DUR_ADJ_OAS_MID")),_xll.BDP($T2025&amp;" Govt","DUR_ADJ_OAS_MID")," "))</f>
        <v xml:space="preserve"> </v>
      </c>
      <c r="S2025" s="7" t="str">
        <f ca="1">IF(AND(A2024="SVOL",C2024="Cash"),                                     SUM(INDIRECT(ADDRESS(ROW()-(COUNTIF(A:A,"SVOL")),COLUMN())):INDIRECT(ADDRESS(ROW()-1,COLUMN()))),                                    IF(AND(A2025="TYA",C2025="Cash"), SUM(INDIRECT(ADDRESS(ROW()-(COUNTIF(A:A,"TYA")-1),COLUMN())):INDIRECT(ADDRESS(ROW()-1,COLUMN()))),                                    IF(AND(A2025="SVOL",ISNUMBER(FIND(" Govt",C2025))),"", IF(AND(A2025="SVOL",ISNUMBER(FIND(" Index",C2025))),J2025,                                    IF(ISNUMBER(N2025),Q2025*N2025,IF(ISNUMBER(R2025),J2025*R2025," "))))))</f>
        <v xml:space="preserve"> </v>
      </c>
      <c r="T2025" t="s">
        <v>4540</v>
      </c>
      <c r="U2025" t="s">
        <v>1183</v>
      </c>
      <c r="AG2025" s="17" t="s">
        <v>6276</v>
      </c>
    </row>
    <row r="2026" spans="1:33" x14ac:dyDescent="0.35">
      <c r="A2026" t="s">
        <v>4241</v>
      </c>
      <c r="B2026" t="s">
        <v>4541</v>
      </c>
      <c r="C2026" t="s">
        <v>608</v>
      </c>
      <c r="D2026" t="s">
        <v>609</v>
      </c>
      <c r="E2026" t="s">
        <v>610</v>
      </c>
      <c r="F2026" t="s">
        <v>611</v>
      </c>
      <c r="G2026" s="1">
        <v>131</v>
      </c>
      <c r="H2026" s="1">
        <v>469.39</v>
      </c>
      <c r="I2026" s="2">
        <v>61490.09</v>
      </c>
      <c r="J2026" s="3">
        <v>2.4936841831628701E-2</v>
      </c>
      <c r="K2026" s="4">
        <v>2465833.1</v>
      </c>
      <c r="L2026" s="5">
        <v>100001</v>
      </c>
      <c r="M2026" s="6">
        <v>24.658084420000002</v>
      </c>
      <c r="N2026" s="7" t="str">
        <f>IF(ISNUMBER(_xll.BDP($C2026, "DELTA_MID")),_xll.BDP($C2026, "DELTA_MID")," ")</f>
        <v xml:space="preserve"> </v>
      </c>
      <c r="O2026" s="7" t="str">
        <f>IF(ISNUMBER(N2026),_xll.BDP($C2026, "OPT_UNDL_TICKER")," ")</f>
        <v xml:space="preserve"> </v>
      </c>
      <c r="P2026" s="8" t="str">
        <f>IF(ISNUMBER(N2026),_xll.BDP($C2026, "OPT_UNDL_PX")," ")</f>
        <v xml:space="preserve"> </v>
      </c>
      <c r="Q2026" s="7" t="str">
        <f t="shared" si="32"/>
        <v xml:space="preserve"> </v>
      </c>
      <c r="R2026" s="8" t="str">
        <f>IF(ISNUMBER(_xll.BDP($T2026&amp;" Index","DUR_ADJ_OAS_MID")),_xll.BDP($T2026&amp;" Index","DUR_ADJ_OAS_MID"),IF(ISNUMBER(_xll.BDP($T2026&amp;" Govt","DUR_ADJ_OAS_MID")),_xll.BDP($T2026&amp;" Govt","DUR_ADJ_OAS_MID")," "))</f>
        <v xml:space="preserve"> </v>
      </c>
      <c r="S2026" s="7" t="str">
        <f ca="1">IF(AND(A2025="SVOL",C2025="Cash"),                                     SUM(INDIRECT(ADDRESS(ROW()-(COUNTIF(A:A,"SVOL")),COLUMN())):INDIRECT(ADDRESS(ROW()-1,COLUMN()))),                                    IF(AND(A2026="TYA",C2026="Cash"), SUM(INDIRECT(ADDRESS(ROW()-(COUNTIF(A:A,"TYA")-1),COLUMN())):INDIRECT(ADDRESS(ROW()-1,COLUMN()))),                                    IF(AND(A2026="SVOL",ISNUMBER(FIND(" Govt",C2026))),"", IF(AND(A2026="SVOL",ISNUMBER(FIND(" Index",C2026))),J2026,                                    IF(ISNUMBER(N2026),Q2026*N2026,IF(ISNUMBER(R2026),J2026*R2026," "))))))</f>
        <v xml:space="preserve"> </v>
      </c>
      <c r="T2026" t="s">
        <v>611</v>
      </c>
      <c r="U2026" t="s">
        <v>1183</v>
      </c>
      <c r="AG2026" s="17" t="s">
        <v>6276</v>
      </c>
    </row>
    <row r="2027" spans="1:33" x14ac:dyDescent="0.35">
      <c r="A2027" t="s">
        <v>4241</v>
      </c>
      <c r="B2027" t="s">
        <v>4542</v>
      </c>
      <c r="C2027" t="s">
        <v>4543</v>
      </c>
      <c r="D2027" t="s">
        <v>4544</v>
      </c>
      <c r="E2027" t="s">
        <v>4545</v>
      </c>
      <c r="F2027" t="s">
        <v>4546</v>
      </c>
      <c r="G2027" s="1">
        <v>63</v>
      </c>
      <c r="H2027" s="1">
        <v>210.71</v>
      </c>
      <c r="I2027" s="2">
        <v>13274.73</v>
      </c>
      <c r="J2027" s="3">
        <v>5.3834665450574999E-3</v>
      </c>
      <c r="K2027" s="4">
        <v>2465833.1</v>
      </c>
      <c r="L2027" s="5">
        <v>100001</v>
      </c>
      <c r="M2027" s="6">
        <v>24.658084420000002</v>
      </c>
      <c r="N2027" s="7" t="str">
        <f>IF(ISNUMBER(_xll.BDP($C2027, "DELTA_MID")),_xll.BDP($C2027, "DELTA_MID")," ")</f>
        <v xml:space="preserve"> </v>
      </c>
      <c r="O2027" s="7" t="str">
        <f>IF(ISNUMBER(N2027),_xll.BDP($C2027, "OPT_UNDL_TICKER")," ")</f>
        <v xml:space="preserve"> </v>
      </c>
      <c r="P2027" s="8" t="str">
        <f>IF(ISNUMBER(N2027),_xll.BDP($C2027, "OPT_UNDL_PX")," ")</f>
        <v xml:space="preserve"> </v>
      </c>
      <c r="Q2027" s="7" t="str">
        <f t="shared" si="32"/>
        <v xml:space="preserve"> </v>
      </c>
      <c r="R2027" s="8" t="str">
        <f>IF(ISNUMBER(_xll.BDP($T2027&amp;" Index","DUR_ADJ_OAS_MID")),_xll.BDP($T2027&amp;" Index","DUR_ADJ_OAS_MID"),IF(ISNUMBER(_xll.BDP($T2027&amp;" Govt","DUR_ADJ_OAS_MID")),_xll.BDP($T2027&amp;" Govt","DUR_ADJ_OAS_MID")," "))</f>
        <v xml:space="preserve"> </v>
      </c>
      <c r="S2027" s="7" t="str">
        <f ca="1">IF(AND(A2026="SVOL",C2026="Cash"),                                     SUM(INDIRECT(ADDRESS(ROW()-(COUNTIF(A:A,"SVOL")),COLUMN())):INDIRECT(ADDRESS(ROW()-1,COLUMN()))),                                    IF(AND(A2027="TYA",C2027="Cash"), SUM(INDIRECT(ADDRESS(ROW()-(COUNTIF(A:A,"TYA")-1),COLUMN())):INDIRECT(ADDRESS(ROW()-1,COLUMN()))),                                    IF(AND(A2027="SVOL",ISNUMBER(FIND(" Govt",C2027))),"", IF(AND(A2027="SVOL",ISNUMBER(FIND(" Index",C2027))),J2027,                                    IF(ISNUMBER(N2027),Q2027*N2027,IF(ISNUMBER(R2027),J2027*R2027," "))))))</f>
        <v xml:space="preserve"> </v>
      </c>
      <c r="T2027" t="s">
        <v>4546</v>
      </c>
      <c r="U2027" t="s">
        <v>1183</v>
      </c>
      <c r="AG2027" s="17" t="s">
        <v>6276</v>
      </c>
    </row>
    <row r="2028" spans="1:33" x14ac:dyDescent="0.35">
      <c r="A2028" t="s">
        <v>4241</v>
      </c>
      <c r="B2028" t="s">
        <v>4547</v>
      </c>
      <c r="C2028" t="s">
        <v>4548</v>
      </c>
      <c r="D2028" t="s">
        <v>4549</v>
      </c>
      <c r="E2028" t="s">
        <v>4550</v>
      </c>
      <c r="F2028" t="s">
        <v>4551</v>
      </c>
      <c r="G2028" s="1">
        <v>59</v>
      </c>
      <c r="H2028" s="1">
        <v>84.57</v>
      </c>
      <c r="I2028" s="2">
        <v>4989.63</v>
      </c>
      <c r="J2028" s="3">
        <v>2.0235067814723998E-3</v>
      </c>
      <c r="K2028" s="4">
        <v>2465833.1</v>
      </c>
      <c r="L2028" s="5">
        <v>100001</v>
      </c>
      <c r="M2028" s="6">
        <v>24.658084420000002</v>
      </c>
      <c r="N2028" s="7" t="str">
        <f>IF(ISNUMBER(_xll.BDP($C2028, "DELTA_MID")),_xll.BDP($C2028, "DELTA_MID")," ")</f>
        <v xml:space="preserve"> </v>
      </c>
      <c r="O2028" s="7" t="str">
        <f>IF(ISNUMBER(N2028),_xll.BDP($C2028, "OPT_UNDL_TICKER")," ")</f>
        <v xml:space="preserve"> </v>
      </c>
      <c r="P2028" s="8" t="str">
        <f>IF(ISNUMBER(N2028),_xll.BDP($C2028, "OPT_UNDL_PX")," ")</f>
        <v xml:space="preserve"> </v>
      </c>
      <c r="Q2028" s="7" t="str">
        <f t="shared" si="32"/>
        <v xml:space="preserve"> </v>
      </c>
      <c r="R2028" s="8" t="str">
        <f>IF(ISNUMBER(_xll.BDP($T2028&amp;" Index","DUR_ADJ_OAS_MID")),_xll.BDP($T2028&amp;" Index","DUR_ADJ_OAS_MID"),IF(ISNUMBER(_xll.BDP($T2028&amp;" Govt","DUR_ADJ_OAS_MID")),_xll.BDP($T2028&amp;" Govt","DUR_ADJ_OAS_MID")," "))</f>
        <v xml:space="preserve"> </v>
      </c>
      <c r="S2028" s="7" t="str">
        <f ca="1">IF(AND(A2027="SVOL",C2027="Cash"),                                     SUM(INDIRECT(ADDRESS(ROW()-(COUNTIF(A:A,"SVOL")),COLUMN())):INDIRECT(ADDRESS(ROW()-1,COLUMN()))),                                    IF(AND(A2028="TYA",C2028="Cash"), SUM(INDIRECT(ADDRESS(ROW()-(COUNTIF(A:A,"TYA")-1),COLUMN())):INDIRECT(ADDRESS(ROW()-1,COLUMN()))),                                    IF(AND(A2028="SVOL",ISNUMBER(FIND(" Govt",C2028))),"", IF(AND(A2028="SVOL",ISNUMBER(FIND(" Index",C2028))),J2028,                                    IF(ISNUMBER(N2028),Q2028*N2028,IF(ISNUMBER(R2028),J2028*R2028," "))))))</f>
        <v xml:space="preserve"> </v>
      </c>
      <c r="T2028" t="s">
        <v>4551</v>
      </c>
      <c r="U2028" t="s">
        <v>1183</v>
      </c>
      <c r="AG2028" s="17" t="s">
        <v>6276</v>
      </c>
    </row>
    <row r="2029" spans="1:33" x14ac:dyDescent="0.35">
      <c r="A2029" t="s">
        <v>4241</v>
      </c>
      <c r="B2029" t="s">
        <v>4552</v>
      </c>
      <c r="C2029" t="s">
        <v>4553</v>
      </c>
      <c r="D2029" t="s">
        <v>1792</v>
      </c>
      <c r="E2029" t="s">
        <v>1793</v>
      </c>
      <c r="F2029" t="s">
        <v>1794</v>
      </c>
      <c r="G2029" s="1">
        <v>72</v>
      </c>
      <c r="H2029" s="1">
        <v>75.81</v>
      </c>
      <c r="I2029" s="2">
        <v>5458.32</v>
      </c>
      <c r="J2029" s="3">
        <v>2.2135804729902001E-3</v>
      </c>
      <c r="K2029" s="4">
        <v>2465833.1</v>
      </c>
      <c r="L2029" s="5">
        <v>100001</v>
      </c>
      <c r="M2029" s="6">
        <v>24.658084420000002</v>
      </c>
      <c r="N2029" s="7" t="str">
        <f>IF(ISNUMBER(_xll.BDP($C2029, "DELTA_MID")),_xll.BDP($C2029, "DELTA_MID")," ")</f>
        <v xml:space="preserve"> </v>
      </c>
      <c r="O2029" s="7" t="str">
        <f>IF(ISNUMBER(N2029),_xll.BDP($C2029, "OPT_UNDL_TICKER")," ")</f>
        <v xml:space="preserve"> </v>
      </c>
      <c r="P2029" s="8" t="str">
        <f>IF(ISNUMBER(N2029),_xll.BDP($C2029, "OPT_UNDL_PX")," ")</f>
        <v xml:space="preserve"> </v>
      </c>
      <c r="Q2029" s="7" t="str">
        <f t="shared" si="32"/>
        <v xml:space="preserve"> </v>
      </c>
      <c r="R2029" s="8" t="str">
        <f>IF(ISNUMBER(_xll.BDP($T2029&amp;" Index","DUR_ADJ_OAS_MID")),_xll.BDP($T2029&amp;" Index","DUR_ADJ_OAS_MID"),IF(ISNUMBER(_xll.BDP($T2029&amp;" Govt","DUR_ADJ_OAS_MID")),_xll.BDP($T2029&amp;" Govt","DUR_ADJ_OAS_MID")," "))</f>
        <v xml:space="preserve"> </v>
      </c>
      <c r="S2029" s="7" t="str">
        <f ca="1">IF(AND(A2028="SVOL",C2028="Cash"),                                     SUM(INDIRECT(ADDRESS(ROW()-(COUNTIF(A:A,"SVOL")),COLUMN())):INDIRECT(ADDRESS(ROW()-1,COLUMN()))),                                    IF(AND(A2029="TYA",C2029="Cash"), SUM(INDIRECT(ADDRESS(ROW()-(COUNTIF(A:A,"TYA")-1),COLUMN())):INDIRECT(ADDRESS(ROW()-1,COLUMN()))),                                    IF(AND(A2029="SVOL",ISNUMBER(FIND(" Govt",C2029))),"", IF(AND(A2029="SVOL",ISNUMBER(FIND(" Index",C2029))),J2029,                                    IF(ISNUMBER(N2029),Q2029*N2029,IF(ISNUMBER(R2029),J2029*R2029," "))))))</f>
        <v xml:space="preserve"> </v>
      </c>
      <c r="T2029" t="s">
        <v>1794</v>
      </c>
      <c r="U2029" t="s">
        <v>1183</v>
      </c>
      <c r="AG2029" s="17" t="s">
        <v>6276</v>
      </c>
    </row>
    <row r="2030" spans="1:33" x14ac:dyDescent="0.35">
      <c r="A2030" t="s">
        <v>4241</v>
      </c>
      <c r="B2030" t="s">
        <v>4554</v>
      </c>
      <c r="C2030" t="s">
        <v>618</v>
      </c>
      <c r="D2030" t="s">
        <v>619</v>
      </c>
      <c r="E2030" t="s">
        <v>620</v>
      </c>
      <c r="F2030" t="s">
        <v>621</v>
      </c>
      <c r="G2030" s="1">
        <v>21</v>
      </c>
      <c r="H2030" s="1">
        <v>238.8</v>
      </c>
      <c r="I2030" s="2">
        <v>5014.8</v>
      </c>
      <c r="J2030" s="3">
        <v>2.0337142849726E-3</v>
      </c>
      <c r="K2030" s="4">
        <v>2465833.1</v>
      </c>
      <c r="L2030" s="5">
        <v>100001</v>
      </c>
      <c r="M2030" s="6">
        <v>24.658084420000002</v>
      </c>
      <c r="N2030" s="7" t="str">
        <f>IF(ISNUMBER(_xll.BDP($C2030, "DELTA_MID")),_xll.BDP($C2030, "DELTA_MID")," ")</f>
        <v xml:space="preserve"> </v>
      </c>
      <c r="O2030" s="7" t="str">
        <f>IF(ISNUMBER(N2030),_xll.BDP($C2030, "OPT_UNDL_TICKER")," ")</f>
        <v xml:space="preserve"> </v>
      </c>
      <c r="P2030" s="8" t="str">
        <f>IF(ISNUMBER(N2030),_xll.BDP($C2030, "OPT_UNDL_PX")," ")</f>
        <v xml:space="preserve"> </v>
      </c>
      <c r="Q2030" s="7" t="str">
        <f t="shared" si="32"/>
        <v xml:space="preserve"> </v>
      </c>
      <c r="R2030" s="8" t="str">
        <f>IF(ISNUMBER(_xll.BDP($T2030&amp;" Index","DUR_ADJ_OAS_MID")),_xll.BDP($T2030&amp;" Index","DUR_ADJ_OAS_MID"),IF(ISNUMBER(_xll.BDP($T2030&amp;" Govt","DUR_ADJ_OAS_MID")),_xll.BDP($T2030&amp;" Govt","DUR_ADJ_OAS_MID")," "))</f>
        <v xml:space="preserve"> </v>
      </c>
      <c r="S2030" s="7" t="str">
        <f ca="1">IF(AND(A2029="SVOL",C2029="Cash"),                                     SUM(INDIRECT(ADDRESS(ROW()-(COUNTIF(A:A,"SVOL")),COLUMN())):INDIRECT(ADDRESS(ROW()-1,COLUMN()))),                                    IF(AND(A2030="TYA",C2030="Cash"), SUM(INDIRECT(ADDRESS(ROW()-(COUNTIF(A:A,"TYA")-1),COLUMN())):INDIRECT(ADDRESS(ROW()-1,COLUMN()))),                                    IF(AND(A2030="SVOL",ISNUMBER(FIND(" Govt",C2030))),"", IF(AND(A2030="SVOL",ISNUMBER(FIND(" Index",C2030))),J2030,                                    IF(ISNUMBER(N2030),Q2030*N2030,IF(ISNUMBER(R2030),J2030*R2030," "))))))</f>
        <v xml:space="preserve"> </v>
      </c>
      <c r="T2030" t="s">
        <v>621</v>
      </c>
      <c r="U2030" t="s">
        <v>1183</v>
      </c>
      <c r="AG2030" s="17" t="s">
        <v>6276</v>
      </c>
    </row>
    <row r="2031" spans="1:33" x14ac:dyDescent="0.35">
      <c r="A2031" t="s">
        <v>4241</v>
      </c>
      <c r="B2031" t="s">
        <v>3073</v>
      </c>
      <c r="C2031" t="s">
        <v>4555</v>
      </c>
      <c r="D2031" t="s">
        <v>3075</v>
      </c>
      <c r="E2031" t="s">
        <v>3076</v>
      </c>
      <c r="F2031" t="s">
        <v>3077</v>
      </c>
      <c r="G2031" s="1">
        <v>13</v>
      </c>
      <c r="H2031" s="1">
        <v>284.52</v>
      </c>
      <c r="I2031" s="2">
        <v>3698.76</v>
      </c>
      <c r="J2031" s="3">
        <v>1.500004197313E-3</v>
      </c>
      <c r="K2031" s="4">
        <v>2465833.1</v>
      </c>
      <c r="L2031" s="5">
        <v>100001</v>
      </c>
      <c r="M2031" s="6">
        <v>24.658084420000002</v>
      </c>
      <c r="N2031" s="7" t="str">
        <f>IF(ISNUMBER(_xll.BDP($C2031, "DELTA_MID")),_xll.BDP($C2031, "DELTA_MID")," ")</f>
        <v xml:space="preserve"> </v>
      </c>
      <c r="O2031" s="7" t="str">
        <f>IF(ISNUMBER(N2031),_xll.BDP($C2031, "OPT_UNDL_TICKER")," ")</f>
        <v xml:space="preserve"> </v>
      </c>
      <c r="P2031" s="8" t="str">
        <f>IF(ISNUMBER(N2031),_xll.BDP($C2031, "OPT_UNDL_PX")," ")</f>
        <v xml:space="preserve"> </v>
      </c>
      <c r="Q2031" s="7" t="str">
        <f t="shared" si="32"/>
        <v xml:space="preserve"> </v>
      </c>
      <c r="R2031" s="8" t="str">
        <f>IF(ISNUMBER(_xll.BDP($T2031&amp;" Index","DUR_ADJ_OAS_MID")),_xll.BDP($T2031&amp;" Index","DUR_ADJ_OAS_MID"),IF(ISNUMBER(_xll.BDP($T2031&amp;" Govt","DUR_ADJ_OAS_MID")),_xll.BDP($T2031&amp;" Govt","DUR_ADJ_OAS_MID")," "))</f>
        <v xml:space="preserve"> </v>
      </c>
      <c r="S2031" s="7" t="str">
        <f ca="1">IF(AND(A2030="SVOL",C2030="Cash"),                                     SUM(INDIRECT(ADDRESS(ROW()-(COUNTIF(A:A,"SVOL")),COLUMN())):INDIRECT(ADDRESS(ROW()-1,COLUMN()))),                                    IF(AND(A2031="TYA",C2031="Cash"), SUM(INDIRECT(ADDRESS(ROW()-(COUNTIF(A:A,"TYA")-1),COLUMN())):INDIRECT(ADDRESS(ROW()-1,COLUMN()))),                                    IF(AND(A2031="SVOL",ISNUMBER(FIND(" Govt",C2031))),"", IF(AND(A2031="SVOL",ISNUMBER(FIND(" Index",C2031))),J2031,                                    IF(ISNUMBER(N2031),Q2031*N2031,IF(ISNUMBER(R2031),J2031*R2031," "))))))</f>
        <v xml:space="preserve"> </v>
      </c>
      <c r="T2031" t="s">
        <v>3077</v>
      </c>
      <c r="U2031" t="s">
        <v>1183</v>
      </c>
      <c r="AG2031" s="17" t="s">
        <v>6276</v>
      </c>
    </row>
    <row r="2032" spans="1:33" x14ac:dyDescent="0.35">
      <c r="A2032" t="s">
        <v>4241</v>
      </c>
      <c r="B2032" t="s">
        <v>4556</v>
      </c>
      <c r="C2032" t="s">
        <v>4557</v>
      </c>
      <c r="D2032" t="s">
        <v>1816</v>
      </c>
      <c r="E2032" t="s">
        <v>1817</v>
      </c>
      <c r="F2032" t="s">
        <v>1818</v>
      </c>
      <c r="G2032" s="1">
        <v>25</v>
      </c>
      <c r="H2032" s="1">
        <v>171.56</v>
      </c>
      <c r="I2032" s="2">
        <v>4289</v>
      </c>
      <c r="J2032" s="3">
        <v>1.7393715737909999E-3</v>
      </c>
      <c r="K2032" s="4">
        <v>2465833.1</v>
      </c>
      <c r="L2032" s="5">
        <v>100001</v>
      </c>
      <c r="M2032" s="6">
        <v>24.658084420000002</v>
      </c>
      <c r="N2032" s="7" t="str">
        <f>IF(ISNUMBER(_xll.BDP($C2032, "DELTA_MID")),_xll.BDP($C2032, "DELTA_MID")," ")</f>
        <v xml:space="preserve"> </v>
      </c>
      <c r="O2032" s="7" t="str">
        <f>IF(ISNUMBER(N2032),_xll.BDP($C2032, "OPT_UNDL_TICKER")," ")</f>
        <v xml:space="preserve"> </v>
      </c>
      <c r="P2032" s="8" t="str">
        <f>IF(ISNUMBER(N2032),_xll.BDP($C2032, "OPT_UNDL_PX")," ")</f>
        <v xml:space="preserve"> </v>
      </c>
      <c r="Q2032" s="7" t="str">
        <f t="shared" si="32"/>
        <v xml:space="preserve"> </v>
      </c>
      <c r="R2032" s="8" t="str">
        <f>IF(ISNUMBER(_xll.BDP($T2032&amp;" Index","DUR_ADJ_OAS_MID")),_xll.BDP($T2032&amp;" Index","DUR_ADJ_OAS_MID"),IF(ISNUMBER(_xll.BDP($T2032&amp;" Govt","DUR_ADJ_OAS_MID")),_xll.BDP($T2032&amp;" Govt","DUR_ADJ_OAS_MID")," "))</f>
        <v xml:space="preserve"> </v>
      </c>
      <c r="S2032" s="7" t="str">
        <f ca="1">IF(AND(A2031="SVOL",C2031="Cash"),                                     SUM(INDIRECT(ADDRESS(ROW()-(COUNTIF(A:A,"SVOL")),COLUMN())):INDIRECT(ADDRESS(ROW()-1,COLUMN()))),                                    IF(AND(A2032="TYA",C2032="Cash"), SUM(INDIRECT(ADDRESS(ROW()-(COUNTIF(A:A,"TYA")-1),COLUMN())):INDIRECT(ADDRESS(ROW()-1,COLUMN()))),                                    IF(AND(A2032="SVOL",ISNUMBER(FIND(" Govt",C2032))),"", IF(AND(A2032="SVOL",ISNUMBER(FIND(" Index",C2032))),J2032,                                    IF(ISNUMBER(N2032),Q2032*N2032,IF(ISNUMBER(R2032),J2032*R2032," "))))))</f>
        <v xml:space="preserve"> </v>
      </c>
      <c r="T2032" t="s">
        <v>1818</v>
      </c>
      <c r="U2032" t="s">
        <v>1183</v>
      </c>
      <c r="AG2032" s="17" t="s">
        <v>6276</v>
      </c>
    </row>
    <row r="2033" spans="1:33" x14ac:dyDescent="0.35">
      <c r="A2033" t="s">
        <v>4241</v>
      </c>
      <c r="B2033" t="s">
        <v>3078</v>
      </c>
      <c r="C2033" t="s">
        <v>4558</v>
      </c>
      <c r="D2033" t="s">
        <v>3080</v>
      </c>
      <c r="E2033" t="s">
        <v>3081</v>
      </c>
      <c r="F2033" t="s">
        <v>3082</v>
      </c>
      <c r="G2033" s="1">
        <v>21</v>
      </c>
      <c r="H2033" s="1">
        <v>149.96</v>
      </c>
      <c r="I2033" s="2">
        <v>3149.16</v>
      </c>
      <c r="J2033" s="3">
        <v>1.2771180660573001E-3</v>
      </c>
      <c r="K2033" s="4">
        <v>2465833.1</v>
      </c>
      <c r="L2033" s="5">
        <v>100001</v>
      </c>
      <c r="M2033" s="6">
        <v>24.658084420000002</v>
      </c>
      <c r="N2033" s="7" t="str">
        <f>IF(ISNUMBER(_xll.BDP($C2033, "DELTA_MID")),_xll.BDP($C2033, "DELTA_MID")," ")</f>
        <v xml:space="preserve"> </v>
      </c>
      <c r="O2033" s="7" t="str">
        <f>IF(ISNUMBER(N2033),_xll.BDP($C2033, "OPT_UNDL_TICKER")," ")</f>
        <v xml:space="preserve"> </v>
      </c>
      <c r="P2033" s="8" t="str">
        <f>IF(ISNUMBER(N2033),_xll.BDP($C2033, "OPT_UNDL_PX")," ")</f>
        <v xml:space="preserve"> </v>
      </c>
      <c r="Q2033" s="7" t="str">
        <f t="shared" si="32"/>
        <v xml:space="preserve"> </v>
      </c>
      <c r="R2033" s="8" t="str">
        <f>IF(ISNUMBER(_xll.BDP($T2033&amp;" Index","DUR_ADJ_OAS_MID")),_xll.BDP($T2033&amp;" Index","DUR_ADJ_OAS_MID"),IF(ISNUMBER(_xll.BDP($T2033&amp;" Govt","DUR_ADJ_OAS_MID")),_xll.BDP($T2033&amp;" Govt","DUR_ADJ_OAS_MID")," "))</f>
        <v xml:space="preserve"> </v>
      </c>
      <c r="S2033" s="7" t="str">
        <f ca="1">IF(AND(A2032="SVOL",C2032="Cash"),                                     SUM(INDIRECT(ADDRESS(ROW()-(COUNTIF(A:A,"SVOL")),COLUMN())):INDIRECT(ADDRESS(ROW()-1,COLUMN()))),                                    IF(AND(A2033="TYA",C2033="Cash"), SUM(INDIRECT(ADDRESS(ROW()-(COUNTIF(A:A,"TYA")-1),COLUMN())):INDIRECT(ADDRESS(ROW()-1,COLUMN()))),                                    IF(AND(A2033="SVOL",ISNUMBER(FIND(" Govt",C2033))),"", IF(AND(A2033="SVOL",ISNUMBER(FIND(" Index",C2033))),J2033,                                    IF(ISNUMBER(N2033),Q2033*N2033,IF(ISNUMBER(R2033),J2033*R2033," "))))))</f>
        <v xml:space="preserve"> </v>
      </c>
      <c r="T2033" t="s">
        <v>3082</v>
      </c>
      <c r="U2033" t="s">
        <v>1183</v>
      </c>
      <c r="AG2033" s="17" t="s">
        <v>6276</v>
      </c>
    </row>
    <row r="2034" spans="1:33" x14ac:dyDescent="0.35">
      <c r="A2034" t="s">
        <v>4241</v>
      </c>
      <c r="B2034" t="s">
        <v>4559</v>
      </c>
      <c r="C2034" t="s">
        <v>4560</v>
      </c>
      <c r="D2034" t="s">
        <v>1830</v>
      </c>
      <c r="E2034" t="s">
        <v>1831</v>
      </c>
      <c r="F2034" t="s">
        <v>1832</v>
      </c>
      <c r="G2034" s="1">
        <v>122</v>
      </c>
      <c r="H2034" s="1">
        <v>193.99</v>
      </c>
      <c r="I2034" s="2">
        <v>23666.78</v>
      </c>
      <c r="J2034" s="3">
        <v>9.5978839764904005E-3</v>
      </c>
      <c r="K2034" s="4">
        <v>2465833.1</v>
      </c>
      <c r="L2034" s="5">
        <v>100001</v>
      </c>
      <c r="M2034" s="6">
        <v>24.658084420000002</v>
      </c>
      <c r="N2034" s="7" t="str">
        <f>IF(ISNUMBER(_xll.BDP($C2034, "DELTA_MID")),_xll.BDP($C2034, "DELTA_MID")," ")</f>
        <v xml:space="preserve"> </v>
      </c>
      <c r="O2034" s="7" t="str">
        <f>IF(ISNUMBER(N2034),_xll.BDP($C2034, "OPT_UNDL_TICKER")," ")</f>
        <v xml:space="preserve"> </v>
      </c>
      <c r="P2034" s="8" t="str">
        <f>IF(ISNUMBER(N2034),_xll.BDP($C2034, "OPT_UNDL_PX")," ")</f>
        <v xml:space="preserve"> </v>
      </c>
      <c r="Q2034" s="7" t="str">
        <f t="shared" si="32"/>
        <v xml:space="preserve"> </v>
      </c>
      <c r="R2034" s="8" t="str">
        <f>IF(ISNUMBER(_xll.BDP($T2034&amp;" Index","DUR_ADJ_OAS_MID")),_xll.BDP($T2034&amp;" Index","DUR_ADJ_OAS_MID"),IF(ISNUMBER(_xll.BDP($T2034&amp;" Govt","DUR_ADJ_OAS_MID")),_xll.BDP($T2034&amp;" Govt","DUR_ADJ_OAS_MID")," "))</f>
        <v xml:space="preserve"> </v>
      </c>
      <c r="S2034" s="7" t="str">
        <f ca="1">IF(AND(A2033="SVOL",C2033="Cash"),                                     SUM(INDIRECT(ADDRESS(ROW()-(COUNTIF(A:A,"SVOL")),COLUMN())):INDIRECT(ADDRESS(ROW()-1,COLUMN()))),                                    IF(AND(A2034="TYA",C2034="Cash"), SUM(INDIRECT(ADDRESS(ROW()-(COUNTIF(A:A,"TYA")-1),COLUMN())):INDIRECT(ADDRESS(ROW()-1,COLUMN()))),                                    IF(AND(A2034="SVOL",ISNUMBER(FIND(" Govt",C2034))),"", IF(AND(A2034="SVOL",ISNUMBER(FIND(" Index",C2034))),J2034,                                    IF(ISNUMBER(N2034),Q2034*N2034,IF(ISNUMBER(R2034),J2034*R2034," "))))))</f>
        <v xml:space="preserve"> </v>
      </c>
      <c r="T2034" t="s">
        <v>1832</v>
      </c>
      <c r="U2034" t="s">
        <v>1183</v>
      </c>
      <c r="AG2034" s="17" t="s">
        <v>6276</v>
      </c>
    </row>
    <row r="2035" spans="1:33" x14ac:dyDescent="0.35">
      <c r="A2035" t="s">
        <v>4241</v>
      </c>
      <c r="B2035" t="s">
        <v>4561</v>
      </c>
      <c r="C2035" t="s">
        <v>4562</v>
      </c>
      <c r="D2035" t="s">
        <v>1835</v>
      </c>
      <c r="E2035" t="s">
        <v>1836</v>
      </c>
      <c r="F2035" t="s">
        <v>1837</v>
      </c>
      <c r="G2035" s="1">
        <v>8</v>
      </c>
      <c r="H2035" s="1">
        <v>413.44</v>
      </c>
      <c r="I2035" s="2">
        <v>3307.52</v>
      </c>
      <c r="J2035" s="3">
        <v>1.3413397686512999E-3</v>
      </c>
      <c r="K2035" s="4">
        <v>2465833.1</v>
      </c>
      <c r="L2035" s="5">
        <v>100001</v>
      </c>
      <c r="M2035" s="6">
        <v>24.658084420000002</v>
      </c>
      <c r="N2035" s="7" t="str">
        <f>IF(ISNUMBER(_xll.BDP($C2035, "DELTA_MID")),_xll.BDP($C2035, "DELTA_MID")," ")</f>
        <v xml:space="preserve"> </v>
      </c>
      <c r="O2035" s="7" t="str">
        <f>IF(ISNUMBER(N2035),_xll.BDP($C2035, "OPT_UNDL_TICKER")," ")</f>
        <v xml:space="preserve"> </v>
      </c>
      <c r="P2035" s="8" t="str">
        <f>IF(ISNUMBER(N2035),_xll.BDP($C2035, "OPT_UNDL_PX")," ")</f>
        <v xml:space="preserve"> </v>
      </c>
      <c r="Q2035" s="7" t="str">
        <f t="shared" si="32"/>
        <v xml:space="preserve"> </v>
      </c>
      <c r="R2035" s="8" t="str">
        <f>IF(ISNUMBER(_xll.BDP($T2035&amp;" Index","DUR_ADJ_OAS_MID")),_xll.BDP($T2035&amp;" Index","DUR_ADJ_OAS_MID"),IF(ISNUMBER(_xll.BDP($T2035&amp;" Govt","DUR_ADJ_OAS_MID")),_xll.BDP($T2035&amp;" Govt","DUR_ADJ_OAS_MID")," "))</f>
        <v xml:space="preserve"> </v>
      </c>
      <c r="S2035" s="7" t="str">
        <f ca="1">IF(AND(A2034="SVOL",C2034="Cash"),                                     SUM(INDIRECT(ADDRESS(ROW()-(COUNTIF(A:A,"SVOL")),COLUMN())):INDIRECT(ADDRESS(ROW()-1,COLUMN()))),                                    IF(AND(A2035="TYA",C2035="Cash"), SUM(INDIRECT(ADDRESS(ROW()-(COUNTIF(A:A,"TYA")-1),COLUMN())):INDIRECT(ADDRESS(ROW()-1,COLUMN()))),                                    IF(AND(A2035="SVOL",ISNUMBER(FIND(" Govt",C2035))),"", IF(AND(A2035="SVOL",ISNUMBER(FIND(" Index",C2035))),J2035,                                    IF(ISNUMBER(N2035),Q2035*N2035,IF(ISNUMBER(R2035),J2035*R2035," "))))))</f>
        <v xml:space="preserve"> </v>
      </c>
      <c r="T2035" t="s">
        <v>1837</v>
      </c>
      <c r="U2035" t="s">
        <v>1183</v>
      </c>
      <c r="AG2035" s="17" t="s">
        <v>6276</v>
      </c>
    </row>
    <row r="2036" spans="1:33" x14ac:dyDescent="0.35">
      <c r="A2036" t="s">
        <v>4241</v>
      </c>
      <c r="B2036" t="s">
        <v>4563</v>
      </c>
      <c r="C2036" t="s">
        <v>4564</v>
      </c>
      <c r="D2036" t="s">
        <v>4565</v>
      </c>
      <c r="E2036" t="s">
        <v>4566</v>
      </c>
      <c r="F2036" t="s">
        <v>4567</v>
      </c>
      <c r="G2036" s="1">
        <v>101</v>
      </c>
      <c r="H2036" s="1">
        <v>69.739999999999995</v>
      </c>
      <c r="I2036" s="2">
        <v>7043.74</v>
      </c>
      <c r="J2036" s="3">
        <v>2.8565355861914E-3</v>
      </c>
      <c r="K2036" s="4">
        <v>2465833.1</v>
      </c>
      <c r="L2036" s="5">
        <v>100001</v>
      </c>
      <c r="M2036" s="6">
        <v>24.658084420000002</v>
      </c>
      <c r="N2036" s="7" t="str">
        <f>IF(ISNUMBER(_xll.BDP($C2036, "DELTA_MID")),_xll.BDP($C2036, "DELTA_MID")," ")</f>
        <v xml:space="preserve"> </v>
      </c>
      <c r="O2036" s="7" t="str">
        <f>IF(ISNUMBER(N2036),_xll.BDP($C2036, "OPT_UNDL_TICKER")," ")</f>
        <v xml:space="preserve"> </v>
      </c>
      <c r="P2036" s="8" t="str">
        <f>IF(ISNUMBER(N2036),_xll.BDP($C2036, "OPT_UNDL_PX")," ")</f>
        <v xml:space="preserve"> </v>
      </c>
      <c r="Q2036" s="7" t="str">
        <f t="shared" si="32"/>
        <v xml:space="preserve"> </v>
      </c>
      <c r="R2036" s="8" t="str">
        <f>IF(ISNUMBER(_xll.BDP($T2036&amp;" Index","DUR_ADJ_OAS_MID")),_xll.BDP($T2036&amp;" Index","DUR_ADJ_OAS_MID"),IF(ISNUMBER(_xll.BDP($T2036&amp;" Govt","DUR_ADJ_OAS_MID")),_xll.BDP($T2036&amp;" Govt","DUR_ADJ_OAS_MID")," "))</f>
        <v xml:space="preserve"> </v>
      </c>
      <c r="S2036" s="7" t="str">
        <f ca="1">IF(AND(A2035="SVOL",C2035="Cash"),                                     SUM(INDIRECT(ADDRESS(ROW()-(COUNTIF(A:A,"SVOL")),COLUMN())):INDIRECT(ADDRESS(ROW()-1,COLUMN()))),                                    IF(AND(A2036="TYA",C2036="Cash"), SUM(INDIRECT(ADDRESS(ROW()-(COUNTIF(A:A,"TYA")-1),COLUMN())):INDIRECT(ADDRESS(ROW()-1,COLUMN()))),                                    IF(AND(A2036="SVOL",ISNUMBER(FIND(" Govt",C2036))),"", IF(AND(A2036="SVOL",ISNUMBER(FIND(" Index",C2036))),J2036,                                    IF(ISNUMBER(N2036),Q2036*N2036,IF(ISNUMBER(R2036),J2036*R2036," "))))))</f>
        <v xml:space="preserve"> </v>
      </c>
      <c r="T2036" t="s">
        <v>4567</v>
      </c>
      <c r="U2036" t="s">
        <v>1183</v>
      </c>
      <c r="AG2036" s="17" t="s">
        <v>6276</v>
      </c>
    </row>
    <row r="2037" spans="1:33" x14ac:dyDescent="0.35">
      <c r="A2037" t="s">
        <v>4241</v>
      </c>
      <c r="B2037" t="s">
        <v>4568</v>
      </c>
      <c r="C2037" t="s">
        <v>4569</v>
      </c>
      <c r="D2037" t="s">
        <v>4570</v>
      </c>
      <c r="E2037" t="s">
        <v>4571</v>
      </c>
      <c r="F2037" t="s">
        <v>4572</v>
      </c>
      <c r="G2037" s="1">
        <v>42</v>
      </c>
      <c r="H2037" s="1">
        <v>69.75</v>
      </c>
      <c r="I2037" s="2">
        <v>2929.5</v>
      </c>
      <c r="J2037" s="3">
        <v>1.1880366111962999E-3</v>
      </c>
      <c r="K2037" s="4">
        <v>2465833.1</v>
      </c>
      <c r="L2037" s="5">
        <v>100001</v>
      </c>
      <c r="M2037" s="6">
        <v>24.658084420000002</v>
      </c>
      <c r="N2037" s="7" t="str">
        <f>IF(ISNUMBER(_xll.BDP($C2037, "DELTA_MID")),_xll.BDP($C2037, "DELTA_MID")," ")</f>
        <v xml:space="preserve"> </v>
      </c>
      <c r="O2037" s="7" t="str">
        <f>IF(ISNUMBER(N2037),_xll.BDP($C2037, "OPT_UNDL_TICKER")," ")</f>
        <v xml:space="preserve"> </v>
      </c>
      <c r="P2037" s="8" t="str">
        <f>IF(ISNUMBER(N2037),_xll.BDP($C2037, "OPT_UNDL_PX")," ")</f>
        <v xml:space="preserve"> </v>
      </c>
      <c r="Q2037" s="7" t="str">
        <f t="shared" si="32"/>
        <v xml:space="preserve"> </v>
      </c>
      <c r="R2037" s="8" t="str">
        <f>IF(ISNUMBER(_xll.BDP($T2037&amp;" Index","DUR_ADJ_OAS_MID")),_xll.BDP($T2037&amp;" Index","DUR_ADJ_OAS_MID"),IF(ISNUMBER(_xll.BDP($T2037&amp;" Govt","DUR_ADJ_OAS_MID")),_xll.BDP($T2037&amp;" Govt","DUR_ADJ_OAS_MID")," "))</f>
        <v xml:space="preserve"> </v>
      </c>
      <c r="S2037" s="7" t="str">
        <f ca="1">IF(AND(A2036="SVOL",C2036="Cash"),                                     SUM(INDIRECT(ADDRESS(ROW()-(COUNTIF(A:A,"SVOL")),COLUMN())):INDIRECT(ADDRESS(ROW()-1,COLUMN()))),                                    IF(AND(A2037="TYA",C2037="Cash"), SUM(INDIRECT(ADDRESS(ROW()-(COUNTIF(A:A,"TYA")-1),COLUMN())):INDIRECT(ADDRESS(ROW()-1,COLUMN()))),                                    IF(AND(A2037="SVOL",ISNUMBER(FIND(" Govt",C2037))),"", IF(AND(A2037="SVOL",ISNUMBER(FIND(" Index",C2037))),J2037,                                    IF(ISNUMBER(N2037),Q2037*N2037,IF(ISNUMBER(R2037),J2037*R2037," "))))))</f>
        <v xml:space="preserve"> </v>
      </c>
      <c r="T2037" t="s">
        <v>4572</v>
      </c>
      <c r="U2037" t="s">
        <v>1183</v>
      </c>
      <c r="AG2037" s="17" t="s">
        <v>6276</v>
      </c>
    </row>
    <row r="2038" spans="1:33" x14ac:dyDescent="0.35">
      <c r="A2038" t="s">
        <v>4241</v>
      </c>
      <c r="B2038" t="s">
        <v>4573</v>
      </c>
      <c r="C2038" t="s">
        <v>660</v>
      </c>
      <c r="D2038" t="s">
        <v>661</v>
      </c>
      <c r="E2038" t="s">
        <v>662</v>
      </c>
      <c r="F2038" t="s">
        <v>663</v>
      </c>
      <c r="G2038" s="1">
        <v>13</v>
      </c>
      <c r="H2038" s="1">
        <v>217.83</v>
      </c>
      <c r="I2038" s="2">
        <v>2831.79</v>
      </c>
      <c r="J2038" s="3">
        <v>1.1484110582759999E-3</v>
      </c>
      <c r="K2038" s="4">
        <v>2465833.1</v>
      </c>
      <c r="L2038" s="5">
        <v>100001</v>
      </c>
      <c r="M2038" s="6">
        <v>24.658084420000002</v>
      </c>
      <c r="N2038" s="7" t="str">
        <f>IF(ISNUMBER(_xll.BDP($C2038, "DELTA_MID")),_xll.BDP($C2038, "DELTA_MID")," ")</f>
        <v xml:space="preserve"> </v>
      </c>
      <c r="O2038" s="7" t="str">
        <f>IF(ISNUMBER(N2038),_xll.BDP($C2038, "OPT_UNDL_TICKER")," ")</f>
        <v xml:space="preserve"> </v>
      </c>
      <c r="P2038" s="8" t="str">
        <f>IF(ISNUMBER(N2038),_xll.BDP($C2038, "OPT_UNDL_PX")," ")</f>
        <v xml:space="preserve"> </v>
      </c>
      <c r="Q2038" s="7" t="str">
        <f t="shared" si="32"/>
        <v xml:space="preserve"> </v>
      </c>
      <c r="R2038" s="8" t="str">
        <f>IF(ISNUMBER(_xll.BDP($T2038&amp;" Index","DUR_ADJ_OAS_MID")),_xll.BDP($T2038&amp;" Index","DUR_ADJ_OAS_MID"),IF(ISNUMBER(_xll.BDP($T2038&amp;" Govt","DUR_ADJ_OAS_MID")),_xll.BDP($T2038&amp;" Govt","DUR_ADJ_OAS_MID")," "))</f>
        <v xml:space="preserve"> </v>
      </c>
      <c r="S2038" s="7" t="str">
        <f ca="1">IF(AND(A2037="SVOL",C2037="Cash"),                                     SUM(INDIRECT(ADDRESS(ROW()-(COUNTIF(A:A,"SVOL")),COLUMN())):INDIRECT(ADDRESS(ROW()-1,COLUMN()))),                                    IF(AND(A2038="TYA",C2038="Cash"), SUM(INDIRECT(ADDRESS(ROW()-(COUNTIF(A:A,"TYA")-1),COLUMN())):INDIRECT(ADDRESS(ROW()-1,COLUMN()))),                                    IF(AND(A2038="SVOL",ISNUMBER(FIND(" Govt",C2038))),"", IF(AND(A2038="SVOL",ISNUMBER(FIND(" Index",C2038))),J2038,                                    IF(ISNUMBER(N2038),Q2038*N2038,IF(ISNUMBER(R2038),J2038*R2038," "))))))</f>
        <v xml:space="preserve"> </v>
      </c>
      <c r="T2038" t="s">
        <v>663</v>
      </c>
      <c r="U2038" t="s">
        <v>1183</v>
      </c>
      <c r="AG2038" s="17" t="s">
        <v>6276</v>
      </c>
    </row>
    <row r="2039" spans="1:33" x14ac:dyDescent="0.35">
      <c r="A2039" t="s">
        <v>4241</v>
      </c>
      <c r="B2039" t="s">
        <v>4574</v>
      </c>
      <c r="C2039" t="s">
        <v>4575</v>
      </c>
      <c r="D2039" t="s">
        <v>4576</v>
      </c>
      <c r="E2039" t="s">
        <v>4577</v>
      </c>
      <c r="F2039" t="s">
        <v>4578</v>
      </c>
      <c r="G2039" s="1">
        <v>76</v>
      </c>
      <c r="H2039" s="1">
        <v>231.46</v>
      </c>
      <c r="I2039" s="2">
        <v>17590.96</v>
      </c>
      <c r="J2039" s="3">
        <v>7.1338810397985003E-3</v>
      </c>
      <c r="K2039" s="4">
        <v>2465833.1</v>
      </c>
      <c r="L2039" s="5">
        <v>100001</v>
      </c>
      <c r="M2039" s="6">
        <v>24.658084420000002</v>
      </c>
      <c r="N2039" s="7" t="str">
        <f>IF(ISNUMBER(_xll.BDP($C2039, "DELTA_MID")),_xll.BDP($C2039, "DELTA_MID")," ")</f>
        <v xml:space="preserve"> </v>
      </c>
      <c r="O2039" s="7" t="str">
        <f>IF(ISNUMBER(N2039),_xll.BDP($C2039, "OPT_UNDL_TICKER")," ")</f>
        <v xml:space="preserve"> </v>
      </c>
      <c r="P2039" s="8" t="str">
        <f>IF(ISNUMBER(N2039),_xll.BDP($C2039, "OPT_UNDL_PX")," ")</f>
        <v xml:space="preserve"> </v>
      </c>
      <c r="Q2039" s="7" t="str">
        <f t="shared" si="32"/>
        <v xml:space="preserve"> </v>
      </c>
      <c r="R2039" s="8" t="str">
        <f>IF(ISNUMBER(_xll.BDP($T2039&amp;" Index","DUR_ADJ_OAS_MID")),_xll.BDP($T2039&amp;" Index","DUR_ADJ_OAS_MID"),IF(ISNUMBER(_xll.BDP($T2039&amp;" Govt","DUR_ADJ_OAS_MID")),_xll.BDP($T2039&amp;" Govt","DUR_ADJ_OAS_MID")," "))</f>
        <v xml:space="preserve"> </v>
      </c>
      <c r="S2039" s="7" t="str">
        <f ca="1">IF(AND(A2038="SVOL",C2038="Cash"),                                     SUM(INDIRECT(ADDRESS(ROW()-(COUNTIF(A:A,"SVOL")),COLUMN())):INDIRECT(ADDRESS(ROW()-1,COLUMN()))),                                    IF(AND(A2039="TYA",C2039="Cash"), SUM(INDIRECT(ADDRESS(ROW()-(COUNTIF(A:A,"TYA")-1),COLUMN())):INDIRECT(ADDRESS(ROW()-1,COLUMN()))),                                    IF(AND(A2039="SVOL",ISNUMBER(FIND(" Govt",C2039))),"", IF(AND(A2039="SVOL",ISNUMBER(FIND(" Index",C2039))),J2039,                                    IF(ISNUMBER(N2039),Q2039*N2039,IF(ISNUMBER(R2039),J2039*R2039," "))))))</f>
        <v xml:space="preserve"> </v>
      </c>
      <c r="T2039" t="s">
        <v>4578</v>
      </c>
      <c r="U2039" t="s">
        <v>1183</v>
      </c>
      <c r="AG2039" s="17" t="s">
        <v>6276</v>
      </c>
    </row>
    <row r="2040" spans="1:33" x14ac:dyDescent="0.35">
      <c r="A2040" t="s">
        <v>4241</v>
      </c>
      <c r="B2040" t="s">
        <v>4579</v>
      </c>
      <c r="C2040" t="s">
        <v>665</v>
      </c>
      <c r="D2040" t="s">
        <v>666</v>
      </c>
      <c r="E2040" t="s">
        <v>667</v>
      </c>
      <c r="F2040" t="s">
        <v>668</v>
      </c>
      <c r="G2040" s="1">
        <v>4</v>
      </c>
      <c r="H2040" s="1">
        <v>2946.81</v>
      </c>
      <c r="I2040" s="2">
        <v>11787.24</v>
      </c>
      <c r="J2040" s="3">
        <v>4.7802262041158998E-3</v>
      </c>
      <c r="K2040" s="4">
        <v>2465833.1</v>
      </c>
      <c r="L2040" s="5">
        <v>100001</v>
      </c>
      <c r="M2040" s="6">
        <v>24.658084420000002</v>
      </c>
      <c r="N2040" s="7" t="str">
        <f>IF(ISNUMBER(_xll.BDP($C2040, "DELTA_MID")),_xll.BDP($C2040, "DELTA_MID")," ")</f>
        <v xml:space="preserve"> </v>
      </c>
      <c r="O2040" s="7" t="str">
        <f>IF(ISNUMBER(N2040),_xll.BDP($C2040, "OPT_UNDL_TICKER")," ")</f>
        <v xml:space="preserve"> </v>
      </c>
      <c r="P2040" s="8" t="str">
        <f>IF(ISNUMBER(N2040),_xll.BDP($C2040, "OPT_UNDL_PX")," ")</f>
        <v xml:space="preserve"> </v>
      </c>
      <c r="Q2040" s="7" t="str">
        <f t="shared" si="32"/>
        <v xml:space="preserve"> </v>
      </c>
      <c r="R2040" s="8" t="str">
        <f>IF(ISNUMBER(_xll.BDP($T2040&amp;" Index","DUR_ADJ_OAS_MID")),_xll.BDP($T2040&amp;" Index","DUR_ADJ_OAS_MID"),IF(ISNUMBER(_xll.BDP($T2040&amp;" Govt","DUR_ADJ_OAS_MID")),_xll.BDP($T2040&amp;" Govt","DUR_ADJ_OAS_MID")," "))</f>
        <v xml:space="preserve"> </v>
      </c>
      <c r="S2040" s="7" t="str">
        <f ca="1">IF(AND(A2039="SVOL",C2039="Cash"),                                     SUM(INDIRECT(ADDRESS(ROW()-(COUNTIF(A:A,"SVOL")),COLUMN())):INDIRECT(ADDRESS(ROW()-1,COLUMN()))),                                    IF(AND(A2040="TYA",C2040="Cash"), SUM(INDIRECT(ADDRESS(ROW()-(COUNTIF(A:A,"TYA")-1),COLUMN())):INDIRECT(ADDRESS(ROW()-1,COLUMN()))),                                    IF(AND(A2040="SVOL",ISNUMBER(FIND(" Govt",C2040))),"", IF(AND(A2040="SVOL",ISNUMBER(FIND(" Index",C2040))),J2040,                                    IF(ISNUMBER(N2040),Q2040*N2040,IF(ISNUMBER(R2040),J2040*R2040," "))))))</f>
        <v xml:space="preserve"> </v>
      </c>
      <c r="T2040" t="s">
        <v>668</v>
      </c>
      <c r="U2040" t="s">
        <v>1183</v>
      </c>
      <c r="AG2040" s="17" t="s">
        <v>6276</v>
      </c>
    </row>
    <row r="2041" spans="1:33" x14ac:dyDescent="0.35">
      <c r="A2041" t="s">
        <v>4241</v>
      </c>
      <c r="B2041" t="s">
        <v>4580</v>
      </c>
      <c r="C2041" t="s">
        <v>4581</v>
      </c>
      <c r="D2041" t="s">
        <v>4582</v>
      </c>
      <c r="E2041" t="s">
        <v>4583</v>
      </c>
      <c r="F2041" t="s">
        <v>4584</v>
      </c>
      <c r="G2041" s="1">
        <v>21</v>
      </c>
      <c r="H2041" s="1">
        <v>147.33000000000001</v>
      </c>
      <c r="I2041" s="2">
        <v>3093.93</v>
      </c>
      <c r="J2041" s="3">
        <v>1.2547199564699001E-3</v>
      </c>
      <c r="K2041" s="4">
        <v>2465833.1</v>
      </c>
      <c r="L2041" s="5">
        <v>100001</v>
      </c>
      <c r="M2041" s="6">
        <v>24.658084420000002</v>
      </c>
      <c r="N2041" s="7" t="str">
        <f>IF(ISNUMBER(_xll.BDP($C2041, "DELTA_MID")),_xll.BDP($C2041, "DELTA_MID")," ")</f>
        <v xml:space="preserve"> </v>
      </c>
      <c r="O2041" s="7" t="str">
        <f>IF(ISNUMBER(N2041),_xll.BDP($C2041, "OPT_UNDL_TICKER")," ")</f>
        <v xml:space="preserve"> </v>
      </c>
      <c r="P2041" s="8" t="str">
        <f>IF(ISNUMBER(N2041),_xll.BDP($C2041, "OPT_UNDL_PX")," ")</f>
        <v xml:space="preserve"> </v>
      </c>
      <c r="Q2041" s="7" t="str">
        <f t="shared" si="32"/>
        <v xml:space="preserve"> </v>
      </c>
      <c r="R2041" s="8" t="str">
        <f>IF(ISNUMBER(_xll.BDP($T2041&amp;" Index","DUR_ADJ_OAS_MID")),_xll.BDP($T2041&amp;" Index","DUR_ADJ_OAS_MID"),IF(ISNUMBER(_xll.BDP($T2041&amp;" Govt","DUR_ADJ_OAS_MID")),_xll.BDP($T2041&amp;" Govt","DUR_ADJ_OAS_MID")," "))</f>
        <v xml:space="preserve"> </v>
      </c>
      <c r="S2041" s="7" t="str">
        <f ca="1">IF(AND(A2040="SVOL",C2040="Cash"),                                     SUM(INDIRECT(ADDRESS(ROW()-(COUNTIF(A:A,"SVOL")),COLUMN())):INDIRECT(ADDRESS(ROW()-1,COLUMN()))),                                    IF(AND(A2041="TYA",C2041="Cash"), SUM(INDIRECT(ADDRESS(ROW()-(COUNTIF(A:A,"TYA")-1),COLUMN())):INDIRECT(ADDRESS(ROW()-1,COLUMN()))),                                    IF(AND(A2041="SVOL",ISNUMBER(FIND(" Govt",C2041))),"", IF(AND(A2041="SVOL",ISNUMBER(FIND(" Index",C2041))),J2041,                                    IF(ISNUMBER(N2041),Q2041*N2041,IF(ISNUMBER(R2041),J2041*R2041," "))))))</f>
        <v xml:space="preserve"> </v>
      </c>
      <c r="T2041" t="s">
        <v>4584</v>
      </c>
      <c r="U2041" t="s">
        <v>1183</v>
      </c>
      <c r="AG2041" s="17" t="s">
        <v>6276</v>
      </c>
    </row>
    <row r="2042" spans="1:33" x14ac:dyDescent="0.35">
      <c r="A2042" t="s">
        <v>4241</v>
      </c>
      <c r="B2042" t="s">
        <v>4585</v>
      </c>
      <c r="C2042" t="s">
        <v>4586</v>
      </c>
      <c r="D2042" t="s">
        <v>4587</v>
      </c>
      <c r="E2042" t="s">
        <v>4588</v>
      </c>
      <c r="F2042" t="s">
        <v>4589</v>
      </c>
      <c r="G2042" s="1">
        <v>67</v>
      </c>
      <c r="H2042" s="1">
        <v>43.83</v>
      </c>
      <c r="I2042" s="2">
        <v>2936.61</v>
      </c>
      <c r="J2042" s="3">
        <v>1.1909200180253E-3</v>
      </c>
      <c r="K2042" s="4">
        <v>2465833.1</v>
      </c>
      <c r="L2042" s="5">
        <v>100001</v>
      </c>
      <c r="M2042" s="6">
        <v>24.658084420000002</v>
      </c>
      <c r="N2042" s="7" t="str">
        <f>IF(ISNUMBER(_xll.BDP($C2042, "DELTA_MID")),_xll.BDP($C2042, "DELTA_MID")," ")</f>
        <v xml:space="preserve"> </v>
      </c>
      <c r="O2042" s="7" t="str">
        <f>IF(ISNUMBER(N2042),_xll.BDP($C2042, "OPT_UNDL_TICKER")," ")</f>
        <v xml:space="preserve"> </v>
      </c>
      <c r="P2042" s="8" t="str">
        <f>IF(ISNUMBER(N2042),_xll.BDP($C2042, "OPT_UNDL_PX")," ")</f>
        <v xml:space="preserve"> </v>
      </c>
      <c r="Q2042" s="7" t="str">
        <f t="shared" si="32"/>
        <v xml:space="preserve"> </v>
      </c>
      <c r="R2042" s="8" t="str">
        <f>IF(ISNUMBER(_xll.BDP($T2042&amp;" Index","DUR_ADJ_OAS_MID")),_xll.BDP($T2042&amp;" Index","DUR_ADJ_OAS_MID"),IF(ISNUMBER(_xll.BDP($T2042&amp;" Govt","DUR_ADJ_OAS_MID")),_xll.BDP($T2042&amp;" Govt","DUR_ADJ_OAS_MID")," "))</f>
        <v xml:space="preserve"> </v>
      </c>
      <c r="S2042" s="7" t="str">
        <f ca="1">IF(AND(A2041="SVOL",C2041="Cash"),                                     SUM(INDIRECT(ADDRESS(ROW()-(COUNTIF(A:A,"SVOL")),COLUMN())):INDIRECT(ADDRESS(ROW()-1,COLUMN()))),                                    IF(AND(A2042="TYA",C2042="Cash"), SUM(INDIRECT(ADDRESS(ROW()-(COUNTIF(A:A,"TYA")-1),COLUMN())):INDIRECT(ADDRESS(ROW()-1,COLUMN()))),                                    IF(AND(A2042="SVOL",ISNUMBER(FIND(" Govt",C2042))),"", IF(AND(A2042="SVOL",ISNUMBER(FIND(" Index",C2042))),J2042,                                    IF(ISNUMBER(N2042),Q2042*N2042,IF(ISNUMBER(R2042),J2042*R2042," "))))))</f>
        <v xml:space="preserve"> </v>
      </c>
      <c r="T2042" t="s">
        <v>4589</v>
      </c>
      <c r="U2042" t="s">
        <v>1183</v>
      </c>
      <c r="AG2042" s="17" t="s">
        <v>6276</v>
      </c>
    </row>
    <row r="2043" spans="1:33" x14ac:dyDescent="0.35">
      <c r="A2043" t="s">
        <v>4241</v>
      </c>
      <c r="B2043" t="s">
        <v>4590</v>
      </c>
      <c r="C2043" t="s">
        <v>4591</v>
      </c>
      <c r="D2043" t="s">
        <v>4592</v>
      </c>
      <c r="E2043" t="s">
        <v>4593</v>
      </c>
      <c r="F2043" t="s">
        <v>4594</v>
      </c>
      <c r="G2043" s="1">
        <v>63</v>
      </c>
      <c r="H2043" s="1">
        <v>72.03</v>
      </c>
      <c r="I2043" s="2">
        <v>4537.8900000000003</v>
      </c>
      <c r="J2043" s="3">
        <v>1.8403070345047001E-3</v>
      </c>
      <c r="K2043" s="4">
        <v>2465833.1</v>
      </c>
      <c r="L2043" s="5">
        <v>100001</v>
      </c>
      <c r="M2043" s="6">
        <v>24.658084420000002</v>
      </c>
      <c r="N2043" s="7" t="str">
        <f>IF(ISNUMBER(_xll.BDP($C2043, "DELTA_MID")),_xll.BDP($C2043, "DELTA_MID")," ")</f>
        <v xml:space="preserve"> </v>
      </c>
      <c r="O2043" s="7" t="str">
        <f>IF(ISNUMBER(N2043),_xll.BDP($C2043, "OPT_UNDL_TICKER")," ")</f>
        <v xml:space="preserve"> </v>
      </c>
      <c r="P2043" s="8" t="str">
        <f>IF(ISNUMBER(N2043),_xll.BDP($C2043, "OPT_UNDL_PX")," ")</f>
        <v xml:space="preserve"> </v>
      </c>
      <c r="Q2043" s="7" t="str">
        <f t="shared" si="32"/>
        <v xml:space="preserve"> </v>
      </c>
      <c r="R2043" s="8" t="str">
        <f>IF(ISNUMBER(_xll.BDP($T2043&amp;" Index","DUR_ADJ_OAS_MID")),_xll.BDP($T2043&amp;" Index","DUR_ADJ_OAS_MID"),IF(ISNUMBER(_xll.BDP($T2043&amp;" Govt","DUR_ADJ_OAS_MID")),_xll.BDP($T2043&amp;" Govt","DUR_ADJ_OAS_MID")," "))</f>
        <v xml:space="preserve"> </v>
      </c>
      <c r="S2043" s="7" t="str">
        <f ca="1">IF(AND(A2042="SVOL",C2042="Cash"),                                     SUM(INDIRECT(ADDRESS(ROW()-(COUNTIF(A:A,"SVOL")),COLUMN())):INDIRECT(ADDRESS(ROW()-1,COLUMN()))),                                    IF(AND(A2043="TYA",C2043="Cash"), SUM(INDIRECT(ADDRESS(ROW()-(COUNTIF(A:A,"TYA")-1),COLUMN())):INDIRECT(ADDRESS(ROW()-1,COLUMN()))),                                    IF(AND(A2043="SVOL",ISNUMBER(FIND(" Govt",C2043))),"", IF(AND(A2043="SVOL",ISNUMBER(FIND(" Index",C2043))),J2043,                                    IF(ISNUMBER(N2043),Q2043*N2043,IF(ISNUMBER(R2043),J2043*R2043," "))))))</f>
        <v xml:space="preserve"> </v>
      </c>
      <c r="T2043" t="s">
        <v>4594</v>
      </c>
      <c r="U2043" t="s">
        <v>1183</v>
      </c>
      <c r="AG2043" s="17" t="s">
        <v>6276</v>
      </c>
    </row>
    <row r="2044" spans="1:33" x14ac:dyDescent="0.35">
      <c r="A2044" t="s">
        <v>4241</v>
      </c>
      <c r="B2044" t="s">
        <v>4595</v>
      </c>
      <c r="C2044" t="s">
        <v>4596</v>
      </c>
      <c r="D2044" t="s">
        <v>4597</v>
      </c>
      <c r="E2044" t="s">
        <v>4598</v>
      </c>
      <c r="F2044" t="s">
        <v>4599</v>
      </c>
      <c r="G2044" s="1">
        <v>55</v>
      </c>
      <c r="H2044" s="1">
        <v>48.36</v>
      </c>
      <c r="I2044" s="2">
        <v>2659.8</v>
      </c>
      <c r="J2044" s="3">
        <v>1.0786618120703E-3</v>
      </c>
      <c r="K2044" s="4">
        <v>2465833.1</v>
      </c>
      <c r="L2044" s="5">
        <v>100001</v>
      </c>
      <c r="M2044" s="6">
        <v>24.658084420000002</v>
      </c>
      <c r="N2044" s="7" t="str">
        <f>IF(ISNUMBER(_xll.BDP($C2044, "DELTA_MID")),_xll.BDP($C2044, "DELTA_MID")," ")</f>
        <v xml:space="preserve"> </v>
      </c>
      <c r="O2044" s="7" t="str">
        <f>IF(ISNUMBER(N2044),_xll.BDP($C2044, "OPT_UNDL_TICKER")," ")</f>
        <v xml:space="preserve"> </v>
      </c>
      <c r="P2044" s="8" t="str">
        <f>IF(ISNUMBER(N2044),_xll.BDP($C2044, "OPT_UNDL_PX")," ")</f>
        <v xml:space="preserve"> </v>
      </c>
      <c r="Q2044" s="7" t="str">
        <f t="shared" si="32"/>
        <v xml:space="preserve"> </v>
      </c>
      <c r="R2044" s="8" t="str">
        <f>IF(ISNUMBER(_xll.BDP($T2044&amp;" Index","DUR_ADJ_OAS_MID")),_xll.BDP($T2044&amp;" Index","DUR_ADJ_OAS_MID"),IF(ISNUMBER(_xll.BDP($T2044&amp;" Govt","DUR_ADJ_OAS_MID")),_xll.BDP($T2044&amp;" Govt","DUR_ADJ_OAS_MID")," "))</f>
        <v xml:space="preserve"> </v>
      </c>
      <c r="S2044" s="7" t="str">
        <f ca="1">IF(AND(A2043="SVOL",C2043="Cash"),                                     SUM(INDIRECT(ADDRESS(ROW()-(COUNTIF(A:A,"SVOL")),COLUMN())):INDIRECT(ADDRESS(ROW()-1,COLUMN()))),                                    IF(AND(A2044="TYA",C2044="Cash"), SUM(INDIRECT(ADDRESS(ROW()-(COUNTIF(A:A,"TYA")-1),COLUMN())):INDIRECT(ADDRESS(ROW()-1,COLUMN()))),                                    IF(AND(A2044="SVOL",ISNUMBER(FIND(" Govt",C2044))),"", IF(AND(A2044="SVOL",ISNUMBER(FIND(" Index",C2044))),J2044,                                    IF(ISNUMBER(N2044),Q2044*N2044,IF(ISNUMBER(R2044),J2044*R2044," "))))))</f>
        <v xml:space="preserve"> </v>
      </c>
      <c r="T2044" t="s">
        <v>4599</v>
      </c>
      <c r="U2044" t="s">
        <v>1183</v>
      </c>
      <c r="AG2044" s="17" t="s">
        <v>6276</v>
      </c>
    </row>
    <row r="2045" spans="1:33" x14ac:dyDescent="0.35">
      <c r="A2045" t="s">
        <v>4241</v>
      </c>
      <c r="B2045" t="s">
        <v>4600</v>
      </c>
      <c r="C2045" t="s">
        <v>4601</v>
      </c>
      <c r="D2045" t="s">
        <v>4602</v>
      </c>
      <c r="E2045" t="s">
        <v>4603</v>
      </c>
      <c r="F2045" t="s">
        <v>4604</v>
      </c>
      <c r="G2045" s="1">
        <v>38</v>
      </c>
      <c r="H2045" s="1">
        <v>75.25</v>
      </c>
      <c r="I2045" s="2">
        <v>2859.5</v>
      </c>
      <c r="J2045" s="3">
        <v>1.1596486396025999E-3</v>
      </c>
      <c r="K2045" s="4">
        <v>2465833.1</v>
      </c>
      <c r="L2045" s="5">
        <v>100001</v>
      </c>
      <c r="M2045" s="6">
        <v>24.658084420000002</v>
      </c>
      <c r="N2045" s="7" t="str">
        <f>IF(ISNUMBER(_xll.BDP($C2045, "DELTA_MID")),_xll.BDP($C2045, "DELTA_MID")," ")</f>
        <v xml:space="preserve"> </v>
      </c>
      <c r="O2045" s="7" t="str">
        <f>IF(ISNUMBER(N2045),_xll.BDP($C2045, "OPT_UNDL_TICKER")," ")</f>
        <v xml:space="preserve"> </v>
      </c>
      <c r="P2045" s="8" t="str">
        <f>IF(ISNUMBER(N2045),_xll.BDP($C2045, "OPT_UNDL_PX")," ")</f>
        <v xml:space="preserve"> </v>
      </c>
      <c r="Q2045" s="7" t="str">
        <f t="shared" si="32"/>
        <v xml:space="preserve"> </v>
      </c>
      <c r="R2045" s="8" t="str">
        <f>IF(ISNUMBER(_xll.BDP($T2045&amp;" Index","DUR_ADJ_OAS_MID")),_xll.BDP($T2045&amp;" Index","DUR_ADJ_OAS_MID"),IF(ISNUMBER(_xll.BDP($T2045&amp;" Govt","DUR_ADJ_OAS_MID")),_xll.BDP($T2045&amp;" Govt","DUR_ADJ_OAS_MID")," "))</f>
        <v xml:space="preserve"> </v>
      </c>
      <c r="S2045" s="7" t="str">
        <f ca="1">IF(AND(A2044="SVOL",C2044="Cash"),                                     SUM(INDIRECT(ADDRESS(ROW()-(COUNTIF(A:A,"SVOL")),COLUMN())):INDIRECT(ADDRESS(ROW()-1,COLUMN()))),                                    IF(AND(A2045="TYA",C2045="Cash"), SUM(INDIRECT(ADDRESS(ROW()-(COUNTIF(A:A,"TYA")-1),COLUMN())):INDIRECT(ADDRESS(ROW()-1,COLUMN()))),                                    IF(AND(A2045="SVOL",ISNUMBER(FIND(" Govt",C2045))),"", IF(AND(A2045="SVOL",ISNUMBER(FIND(" Index",C2045))),J2045,                                    IF(ISNUMBER(N2045),Q2045*N2045,IF(ISNUMBER(R2045),J2045*R2045," "))))))</f>
        <v xml:space="preserve"> </v>
      </c>
      <c r="T2045" t="s">
        <v>4604</v>
      </c>
      <c r="U2045" t="s">
        <v>1183</v>
      </c>
      <c r="AG2045" s="17" t="s">
        <v>6276</v>
      </c>
    </row>
    <row r="2046" spans="1:33" x14ac:dyDescent="0.35">
      <c r="A2046" t="s">
        <v>4241</v>
      </c>
      <c r="B2046" t="s">
        <v>4605</v>
      </c>
      <c r="C2046" t="s">
        <v>4606</v>
      </c>
      <c r="D2046" t="s">
        <v>4607</v>
      </c>
      <c r="E2046" t="s">
        <v>4608</v>
      </c>
      <c r="F2046" t="s">
        <v>4609</v>
      </c>
      <c r="G2046" s="1">
        <v>4</v>
      </c>
      <c r="H2046" s="1">
        <v>3415.64</v>
      </c>
      <c r="I2046" s="2">
        <v>13662.56</v>
      </c>
      <c r="J2046" s="3">
        <v>5.5407480739601001E-3</v>
      </c>
      <c r="K2046" s="4">
        <v>2465833.1</v>
      </c>
      <c r="L2046" s="5">
        <v>100001</v>
      </c>
      <c r="M2046" s="6">
        <v>24.658084420000002</v>
      </c>
      <c r="N2046" s="7" t="str">
        <f>IF(ISNUMBER(_xll.BDP($C2046, "DELTA_MID")),_xll.BDP($C2046, "DELTA_MID")," ")</f>
        <v xml:space="preserve"> </v>
      </c>
      <c r="O2046" s="7" t="str">
        <f>IF(ISNUMBER(N2046),_xll.BDP($C2046, "OPT_UNDL_TICKER")," ")</f>
        <v xml:space="preserve"> </v>
      </c>
      <c r="P2046" s="8" t="str">
        <f>IF(ISNUMBER(N2046),_xll.BDP($C2046, "OPT_UNDL_PX")," ")</f>
        <v xml:space="preserve"> </v>
      </c>
      <c r="Q2046" s="7" t="str">
        <f t="shared" si="32"/>
        <v xml:space="preserve"> </v>
      </c>
      <c r="R2046" s="8" t="str">
        <f>IF(ISNUMBER(_xll.BDP($T2046&amp;" Index","DUR_ADJ_OAS_MID")),_xll.BDP($T2046&amp;" Index","DUR_ADJ_OAS_MID"),IF(ISNUMBER(_xll.BDP($T2046&amp;" Govt","DUR_ADJ_OAS_MID")),_xll.BDP($T2046&amp;" Govt","DUR_ADJ_OAS_MID")," "))</f>
        <v xml:space="preserve"> </v>
      </c>
      <c r="S2046" s="7" t="str">
        <f ca="1">IF(AND(A2045="SVOL",C2045="Cash"),                                     SUM(INDIRECT(ADDRESS(ROW()-(COUNTIF(A:A,"SVOL")),COLUMN())):INDIRECT(ADDRESS(ROW()-1,COLUMN()))),                                    IF(AND(A2046="TYA",C2046="Cash"), SUM(INDIRECT(ADDRESS(ROW()-(COUNTIF(A:A,"TYA")-1),COLUMN())):INDIRECT(ADDRESS(ROW()-1,COLUMN()))),                                    IF(AND(A2046="SVOL",ISNUMBER(FIND(" Govt",C2046))),"", IF(AND(A2046="SVOL",ISNUMBER(FIND(" Index",C2046))),J2046,                                    IF(ISNUMBER(N2046),Q2046*N2046,IF(ISNUMBER(R2046),J2046*R2046," "))))))</f>
        <v xml:space="preserve"> </v>
      </c>
      <c r="T2046" t="s">
        <v>4609</v>
      </c>
      <c r="U2046" t="s">
        <v>1183</v>
      </c>
      <c r="AG2046" s="17" t="s">
        <v>6276</v>
      </c>
    </row>
    <row r="2047" spans="1:33" x14ac:dyDescent="0.35">
      <c r="A2047" t="s">
        <v>4241</v>
      </c>
      <c r="B2047" t="s">
        <v>4610</v>
      </c>
      <c r="C2047" t="s">
        <v>4611</v>
      </c>
      <c r="D2047" t="s">
        <v>1902</v>
      </c>
      <c r="E2047" t="s">
        <v>1903</v>
      </c>
      <c r="F2047" t="s">
        <v>1904</v>
      </c>
      <c r="G2047" s="1">
        <v>135</v>
      </c>
      <c r="H2047" s="1">
        <v>31.89</v>
      </c>
      <c r="I2047" s="2">
        <v>4305.1499999999996</v>
      </c>
      <c r="J2047" s="3">
        <v>1.7459210843802E-3</v>
      </c>
      <c r="K2047" s="4">
        <v>2465833.1</v>
      </c>
      <c r="L2047" s="5">
        <v>100001</v>
      </c>
      <c r="M2047" s="6">
        <v>24.658084420000002</v>
      </c>
      <c r="N2047" s="7" t="str">
        <f>IF(ISNUMBER(_xll.BDP($C2047, "DELTA_MID")),_xll.BDP($C2047, "DELTA_MID")," ")</f>
        <v xml:space="preserve"> </v>
      </c>
      <c r="O2047" s="7" t="str">
        <f>IF(ISNUMBER(N2047),_xll.BDP($C2047, "OPT_UNDL_TICKER")," ")</f>
        <v xml:space="preserve"> </v>
      </c>
      <c r="P2047" s="8" t="str">
        <f>IF(ISNUMBER(N2047),_xll.BDP($C2047, "OPT_UNDL_PX")," ")</f>
        <v xml:space="preserve"> </v>
      </c>
      <c r="Q2047" s="7" t="str">
        <f t="shared" si="32"/>
        <v xml:space="preserve"> </v>
      </c>
      <c r="R2047" s="8" t="str">
        <f>IF(ISNUMBER(_xll.BDP($T2047&amp;" Index","DUR_ADJ_OAS_MID")),_xll.BDP($T2047&amp;" Index","DUR_ADJ_OAS_MID"),IF(ISNUMBER(_xll.BDP($T2047&amp;" Govt","DUR_ADJ_OAS_MID")),_xll.BDP($T2047&amp;" Govt","DUR_ADJ_OAS_MID")," "))</f>
        <v xml:space="preserve"> </v>
      </c>
      <c r="S2047" s="7" t="str">
        <f ca="1">IF(AND(A2046="SVOL",C2046="Cash"),                                     SUM(INDIRECT(ADDRESS(ROW()-(COUNTIF(A:A,"SVOL")),COLUMN())):INDIRECT(ADDRESS(ROW()-1,COLUMN()))),                                    IF(AND(A2047="TYA",C2047="Cash"), SUM(INDIRECT(ADDRESS(ROW()-(COUNTIF(A:A,"TYA")-1),COLUMN())):INDIRECT(ADDRESS(ROW()-1,COLUMN()))),                                    IF(AND(A2047="SVOL",ISNUMBER(FIND(" Govt",C2047))),"", IF(AND(A2047="SVOL",ISNUMBER(FIND(" Index",C2047))),J2047,                                    IF(ISNUMBER(N2047),Q2047*N2047,IF(ISNUMBER(R2047),J2047*R2047," "))))))</f>
        <v xml:space="preserve"> </v>
      </c>
      <c r="T2047" t="s">
        <v>1904</v>
      </c>
      <c r="U2047" t="s">
        <v>1183</v>
      </c>
      <c r="AG2047" s="17" t="s">
        <v>6276</v>
      </c>
    </row>
    <row r="2048" spans="1:33" x14ac:dyDescent="0.35">
      <c r="A2048" t="s">
        <v>4241</v>
      </c>
      <c r="B2048" t="s">
        <v>4612</v>
      </c>
      <c r="C2048" t="s">
        <v>4613</v>
      </c>
      <c r="D2048" t="s">
        <v>4614</v>
      </c>
      <c r="E2048" t="s">
        <v>4615</v>
      </c>
      <c r="F2048" t="s">
        <v>4616</v>
      </c>
      <c r="G2048" s="1">
        <v>13</v>
      </c>
      <c r="H2048" s="1">
        <v>184.39</v>
      </c>
      <c r="I2048" s="2">
        <v>2397.0700000000002</v>
      </c>
      <c r="J2048" s="3">
        <v>9.7211364383010005E-4</v>
      </c>
      <c r="K2048" s="4">
        <v>2465833.1</v>
      </c>
      <c r="L2048" s="5">
        <v>100001</v>
      </c>
      <c r="M2048" s="6">
        <v>24.658084420000002</v>
      </c>
      <c r="N2048" s="7" t="str">
        <f>IF(ISNUMBER(_xll.BDP($C2048, "DELTA_MID")),_xll.BDP($C2048, "DELTA_MID")," ")</f>
        <v xml:space="preserve"> </v>
      </c>
      <c r="O2048" s="7" t="str">
        <f>IF(ISNUMBER(N2048),_xll.BDP($C2048, "OPT_UNDL_TICKER")," ")</f>
        <v xml:space="preserve"> </v>
      </c>
      <c r="P2048" s="8" t="str">
        <f>IF(ISNUMBER(N2048),_xll.BDP($C2048, "OPT_UNDL_PX")," ")</f>
        <v xml:space="preserve"> </v>
      </c>
      <c r="Q2048" s="7" t="str">
        <f t="shared" si="32"/>
        <v xml:space="preserve"> </v>
      </c>
      <c r="R2048" s="8" t="str">
        <f>IF(ISNUMBER(_xll.BDP($T2048&amp;" Index","DUR_ADJ_OAS_MID")),_xll.BDP($T2048&amp;" Index","DUR_ADJ_OAS_MID"),IF(ISNUMBER(_xll.BDP($T2048&amp;" Govt","DUR_ADJ_OAS_MID")),_xll.BDP($T2048&amp;" Govt","DUR_ADJ_OAS_MID")," "))</f>
        <v xml:space="preserve"> </v>
      </c>
      <c r="S2048" s="7" t="str">
        <f ca="1">IF(AND(A2047="SVOL",C2047="Cash"),                                     SUM(INDIRECT(ADDRESS(ROW()-(COUNTIF(A:A,"SVOL")),COLUMN())):INDIRECT(ADDRESS(ROW()-1,COLUMN()))),                                    IF(AND(A2048="TYA",C2048="Cash"), SUM(INDIRECT(ADDRESS(ROW()-(COUNTIF(A:A,"TYA")-1),COLUMN())):INDIRECT(ADDRESS(ROW()-1,COLUMN()))),                                    IF(AND(A2048="SVOL",ISNUMBER(FIND(" Govt",C2048))),"", IF(AND(A2048="SVOL",ISNUMBER(FIND(" Index",C2048))),J2048,                                    IF(ISNUMBER(N2048),Q2048*N2048,IF(ISNUMBER(R2048),J2048*R2048," "))))))</f>
        <v xml:space="preserve"> </v>
      </c>
      <c r="T2048" t="s">
        <v>4616</v>
      </c>
      <c r="U2048" t="s">
        <v>1183</v>
      </c>
      <c r="AG2048" s="17" t="s">
        <v>6276</v>
      </c>
    </row>
    <row r="2049" spans="1:33" x14ac:dyDescent="0.35">
      <c r="A2049" t="s">
        <v>4241</v>
      </c>
      <c r="B2049" t="s">
        <v>4617</v>
      </c>
      <c r="C2049" t="s">
        <v>4618</v>
      </c>
      <c r="D2049" t="s">
        <v>4619</v>
      </c>
      <c r="E2049" t="s">
        <v>4620</v>
      </c>
      <c r="F2049" t="s">
        <v>4621</v>
      </c>
      <c r="G2049" s="1">
        <v>29</v>
      </c>
      <c r="H2049" s="1">
        <v>83.33</v>
      </c>
      <c r="I2049" s="2">
        <v>2416.5700000000002</v>
      </c>
      <c r="J2049" s="3">
        <v>9.8002172163120008E-4</v>
      </c>
      <c r="K2049" s="4">
        <v>2465833.1</v>
      </c>
      <c r="L2049" s="5">
        <v>100001</v>
      </c>
      <c r="M2049" s="6">
        <v>24.658084420000002</v>
      </c>
      <c r="N2049" s="7" t="str">
        <f>IF(ISNUMBER(_xll.BDP($C2049, "DELTA_MID")),_xll.BDP($C2049, "DELTA_MID")," ")</f>
        <v xml:space="preserve"> </v>
      </c>
      <c r="O2049" s="7" t="str">
        <f>IF(ISNUMBER(N2049),_xll.BDP($C2049, "OPT_UNDL_TICKER")," ")</f>
        <v xml:space="preserve"> </v>
      </c>
      <c r="P2049" s="8" t="str">
        <f>IF(ISNUMBER(N2049),_xll.BDP($C2049, "OPT_UNDL_PX")," ")</f>
        <v xml:space="preserve"> </v>
      </c>
      <c r="Q2049" s="7" t="str">
        <f t="shared" si="32"/>
        <v xml:space="preserve"> </v>
      </c>
      <c r="R2049" s="8" t="str">
        <f>IF(ISNUMBER(_xll.BDP($T2049&amp;" Index","DUR_ADJ_OAS_MID")),_xll.BDP($T2049&amp;" Index","DUR_ADJ_OAS_MID"),IF(ISNUMBER(_xll.BDP($T2049&amp;" Govt","DUR_ADJ_OAS_MID")),_xll.BDP($T2049&amp;" Govt","DUR_ADJ_OAS_MID")," "))</f>
        <v xml:space="preserve"> </v>
      </c>
      <c r="S2049" s="7" t="str">
        <f ca="1">IF(AND(A2048="SVOL",C2048="Cash"),                                     SUM(INDIRECT(ADDRESS(ROW()-(COUNTIF(A:A,"SVOL")),COLUMN())):INDIRECT(ADDRESS(ROW()-1,COLUMN()))),                                    IF(AND(A2049="TYA",C2049="Cash"), SUM(INDIRECT(ADDRESS(ROW()-(COUNTIF(A:A,"TYA")-1),COLUMN())):INDIRECT(ADDRESS(ROW()-1,COLUMN()))),                                    IF(AND(A2049="SVOL",ISNUMBER(FIND(" Govt",C2049))),"", IF(AND(A2049="SVOL",ISNUMBER(FIND(" Index",C2049))),J2049,                                    IF(ISNUMBER(N2049),Q2049*N2049,IF(ISNUMBER(R2049),J2049*R2049," "))))))</f>
        <v xml:space="preserve"> </v>
      </c>
      <c r="T2049" t="s">
        <v>4621</v>
      </c>
      <c r="U2049" t="s">
        <v>1183</v>
      </c>
      <c r="AG2049" s="17" t="s">
        <v>6276</v>
      </c>
    </row>
    <row r="2050" spans="1:33" x14ac:dyDescent="0.35">
      <c r="A2050" t="s">
        <v>4241</v>
      </c>
      <c r="B2050" t="s">
        <v>4622</v>
      </c>
      <c r="C2050" t="s">
        <v>4623</v>
      </c>
      <c r="D2050" t="s">
        <v>4624</v>
      </c>
      <c r="E2050" t="s">
        <v>4625</v>
      </c>
      <c r="F2050" t="s">
        <v>4626</v>
      </c>
      <c r="G2050" s="1">
        <v>223</v>
      </c>
      <c r="H2050" s="1">
        <v>398.58</v>
      </c>
      <c r="I2050" s="2">
        <v>88883.34</v>
      </c>
      <c r="J2050" s="3">
        <v>3.6045967586758799E-2</v>
      </c>
      <c r="K2050" s="4">
        <v>2465833.1</v>
      </c>
      <c r="L2050" s="5">
        <v>100001</v>
      </c>
      <c r="M2050" s="6">
        <v>24.658084420000002</v>
      </c>
      <c r="N2050" s="7" t="str">
        <f>IF(ISNUMBER(_xll.BDP($C2050, "DELTA_MID")),_xll.BDP($C2050, "DELTA_MID")," ")</f>
        <v xml:space="preserve"> </v>
      </c>
      <c r="O2050" s="7" t="str">
        <f>IF(ISNUMBER(N2050),_xll.BDP($C2050, "OPT_UNDL_TICKER")," ")</f>
        <v xml:space="preserve"> </v>
      </c>
      <c r="P2050" s="8" t="str">
        <f>IF(ISNUMBER(N2050),_xll.BDP($C2050, "OPT_UNDL_PX")," ")</f>
        <v xml:space="preserve"> </v>
      </c>
      <c r="Q2050" s="7" t="str">
        <f t="shared" si="32"/>
        <v xml:space="preserve"> </v>
      </c>
      <c r="R2050" s="8" t="str">
        <f>IF(ISNUMBER(_xll.BDP($T2050&amp;" Index","DUR_ADJ_OAS_MID")),_xll.BDP($T2050&amp;" Index","DUR_ADJ_OAS_MID"),IF(ISNUMBER(_xll.BDP($T2050&amp;" Govt","DUR_ADJ_OAS_MID")),_xll.BDP($T2050&amp;" Govt","DUR_ADJ_OAS_MID")," "))</f>
        <v xml:space="preserve"> </v>
      </c>
      <c r="S2050" s="7" t="str">
        <f ca="1">IF(AND(A2049="SVOL",C2049="Cash"),                                     SUM(INDIRECT(ADDRESS(ROW()-(COUNTIF(A:A,"SVOL")),COLUMN())):INDIRECT(ADDRESS(ROW()-1,COLUMN()))),                                    IF(AND(A2050="TYA",C2050="Cash"), SUM(INDIRECT(ADDRESS(ROW()-(COUNTIF(A:A,"TYA")-1),COLUMN())):INDIRECT(ADDRESS(ROW()-1,COLUMN()))),                                    IF(AND(A2050="SVOL",ISNUMBER(FIND(" Govt",C2050))),"", IF(AND(A2050="SVOL",ISNUMBER(FIND(" Index",C2050))),J2050,                                    IF(ISNUMBER(N2050),Q2050*N2050,IF(ISNUMBER(R2050),J2050*R2050," "))))))</f>
        <v xml:space="preserve"> </v>
      </c>
      <c r="T2050" t="s">
        <v>4626</v>
      </c>
      <c r="U2050" t="s">
        <v>1183</v>
      </c>
      <c r="AG2050" s="17" t="s">
        <v>6276</v>
      </c>
    </row>
    <row r="2051" spans="1:33" x14ac:dyDescent="0.35">
      <c r="A2051" t="s">
        <v>4241</v>
      </c>
      <c r="B2051" t="s">
        <v>4627</v>
      </c>
      <c r="C2051" t="s">
        <v>684</v>
      </c>
      <c r="D2051" t="s">
        <v>685</v>
      </c>
      <c r="E2051" t="s">
        <v>686</v>
      </c>
      <c r="F2051" t="s">
        <v>687</v>
      </c>
      <c r="G2051" s="1">
        <v>29</v>
      </c>
      <c r="H2051" s="1">
        <v>82.7</v>
      </c>
      <c r="I2051" s="2">
        <v>2398.3000000000002</v>
      </c>
      <c r="J2051" s="3">
        <v>9.7261246104520004E-4</v>
      </c>
      <c r="K2051" s="4">
        <v>2465833.1</v>
      </c>
      <c r="L2051" s="5">
        <v>100001</v>
      </c>
      <c r="M2051" s="6">
        <v>24.658084420000002</v>
      </c>
      <c r="N2051" s="7" t="str">
        <f>IF(ISNUMBER(_xll.BDP($C2051, "DELTA_MID")),_xll.BDP($C2051, "DELTA_MID")," ")</f>
        <v xml:space="preserve"> </v>
      </c>
      <c r="O2051" s="7" t="str">
        <f>IF(ISNUMBER(N2051),_xll.BDP($C2051, "OPT_UNDL_TICKER")," ")</f>
        <v xml:space="preserve"> </v>
      </c>
      <c r="P2051" s="8" t="str">
        <f>IF(ISNUMBER(N2051),_xll.BDP($C2051, "OPT_UNDL_PX")," ")</f>
        <v xml:space="preserve"> </v>
      </c>
      <c r="Q2051" s="7" t="str">
        <f t="shared" si="32"/>
        <v xml:space="preserve"> </v>
      </c>
      <c r="R2051" s="8" t="str">
        <f>IF(ISNUMBER(_xll.BDP($T2051&amp;" Index","DUR_ADJ_OAS_MID")),_xll.BDP($T2051&amp;" Index","DUR_ADJ_OAS_MID"),IF(ISNUMBER(_xll.BDP($T2051&amp;" Govt","DUR_ADJ_OAS_MID")),_xll.BDP($T2051&amp;" Govt","DUR_ADJ_OAS_MID")," "))</f>
        <v xml:space="preserve"> </v>
      </c>
      <c r="S2051" s="7" t="str">
        <f ca="1">IF(AND(A2050="SVOL",C2050="Cash"),                                     SUM(INDIRECT(ADDRESS(ROW()-(COUNTIF(A:A,"SVOL")),COLUMN())):INDIRECT(ADDRESS(ROW()-1,COLUMN()))),                                    IF(AND(A2051="TYA",C2051="Cash"), SUM(INDIRECT(ADDRESS(ROW()-(COUNTIF(A:A,"TYA")-1),COLUMN())):INDIRECT(ADDRESS(ROW()-1,COLUMN()))),                                    IF(AND(A2051="SVOL",ISNUMBER(FIND(" Govt",C2051))),"", IF(AND(A2051="SVOL",ISNUMBER(FIND(" Index",C2051))),J2051,                                    IF(ISNUMBER(N2051),Q2051*N2051,IF(ISNUMBER(R2051),J2051*R2051," "))))))</f>
        <v xml:space="preserve"> </v>
      </c>
      <c r="T2051" t="s">
        <v>687</v>
      </c>
      <c r="U2051" t="s">
        <v>1183</v>
      </c>
      <c r="AG2051" s="17" t="s">
        <v>6276</v>
      </c>
    </row>
    <row r="2052" spans="1:33" x14ac:dyDescent="0.35">
      <c r="A2052" t="s">
        <v>4241</v>
      </c>
      <c r="B2052" t="s">
        <v>4628</v>
      </c>
      <c r="C2052" t="s">
        <v>4629</v>
      </c>
      <c r="D2052" t="s">
        <v>3211</v>
      </c>
      <c r="E2052" t="s">
        <v>3212</v>
      </c>
      <c r="F2052" t="s">
        <v>3213</v>
      </c>
      <c r="G2052" s="1">
        <v>17</v>
      </c>
      <c r="H2052" s="1">
        <v>178.02</v>
      </c>
      <c r="I2052" s="2">
        <v>3026.34</v>
      </c>
      <c r="J2052" s="3">
        <v>1.2273093421838999E-3</v>
      </c>
      <c r="K2052" s="4">
        <v>2465833.1</v>
      </c>
      <c r="L2052" s="5">
        <v>100001</v>
      </c>
      <c r="M2052" s="6">
        <v>24.658084420000002</v>
      </c>
      <c r="N2052" s="7" t="str">
        <f>IF(ISNUMBER(_xll.BDP($C2052, "DELTA_MID")),_xll.BDP($C2052, "DELTA_MID")," ")</f>
        <v xml:space="preserve"> </v>
      </c>
      <c r="O2052" s="7" t="str">
        <f>IF(ISNUMBER(N2052),_xll.BDP($C2052, "OPT_UNDL_TICKER")," ")</f>
        <v xml:space="preserve"> </v>
      </c>
      <c r="P2052" s="8" t="str">
        <f>IF(ISNUMBER(N2052),_xll.BDP($C2052, "OPT_UNDL_PX")," ")</f>
        <v xml:space="preserve"> </v>
      </c>
      <c r="Q2052" s="7" t="str">
        <f t="shared" si="32"/>
        <v xml:space="preserve"> </v>
      </c>
      <c r="R2052" s="8" t="str">
        <f>IF(ISNUMBER(_xll.BDP($T2052&amp;" Index","DUR_ADJ_OAS_MID")),_xll.BDP($T2052&amp;" Index","DUR_ADJ_OAS_MID"),IF(ISNUMBER(_xll.BDP($T2052&amp;" Govt","DUR_ADJ_OAS_MID")),_xll.BDP($T2052&amp;" Govt","DUR_ADJ_OAS_MID")," "))</f>
        <v xml:space="preserve"> </v>
      </c>
      <c r="S2052" s="7" t="str">
        <f ca="1">IF(AND(A2051="SVOL",C2051="Cash"),                                     SUM(INDIRECT(ADDRESS(ROW()-(COUNTIF(A:A,"SVOL")),COLUMN())):INDIRECT(ADDRESS(ROW()-1,COLUMN()))),                                    IF(AND(A2052="TYA",C2052="Cash"), SUM(INDIRECT(ADDRESS(ROW()-(COUNTIF(A:A,"TYA")-1),COLUMN())):INDIRECT(ADDRESS(ROW()-1,COLUMN()))),                                    IF(AND(A2052="SVOL",ISNUMBER(FIND(" Govt",C2052))),"", IF(AND(A2052="SVOL",ISNUMBER(FIND(" Index",C2052))),J2052,                                    IF(ISNUMBER(N2052),Q2052*N2052,IF(ISNUMBER(R2052),J2052*R2052," "))))))</f>
        <v xml:space="preserve"> </v>
      </c>
      <c r="T2052" t="s">
        <v>3213</v>
      </c>
      <c r="U2052" t="s">
        <v>1183</v>
      </c>
      <c r="AG2052" s="17" t="s">
        <v>6276</v>
      </c>
    </row>
    <row r="2053" spans="1:33" x14ac:dyDescent="0.35">
      <c r="A2053" t="s">
        <v>4241</v>
      </c>
      <c r="B2053" t="s">
        <v>4630</v>
      </c>
      <c r="C2053" t="s">
        <v>4631</v>
      </c>
      <c r="D2053" t="s">
        <v>4632</v>
      </c>
      <c r="E2053" t="s">
        <v>4633</v>
      </c>
      <c r="F2053" t="s">
        <v>4634</v>
      </c>
      <c r="G2053" s="1">
        <v>126</v>
      </c>
      <c r="H2053" s="1">
        <v>117.49</v>
      </c>
      <c r="I2053" s="2">
        <v>14803.74</v>
      </c>
      <c r="J2053" s="3">
        <v>6.0035450085787001E-3</v>
      </c>
      <c r="K2053" s="4">
        <v>2465833.1</v>
      </c>
      <c r="L2053" s="5">
        <v>100001</v>
      </c>
      <c r="M2053" s="6">
        <v>24.658084420000002</v>
      </c>
      <c r="N2053" s="7" t="str">
        <f>IF(ISNUMBER(_xll.BDP($C2053, "DELTA_MID")),_xll.BDP($C2053, "DELTA_MID")," ")</f>
        <v xml:space="preserve"> </v>
      </c>
      <c r="O2053" s="7" t="str">
        <f>IF(ISNUMBER(N2053),_xll.BDP($C2053, "OPT_UNDL_TICKER")," ")</f>
        <v xml:space="preserve"> </v>
      </c>
      <c r="P2053" s="8" t="str">
        <f>IF(ISNUMBER(N2053),_xll.BDP($C2053, "OPT_UNDL_PX")," ")</f>
        <v xml:space="preserve"> </v>
      </c>
      <c r="Q2053" s="7" t="str">
        <f t="shared" si="32"/>
        <v xml:space="preserve"> </v>
      </c>
      <c r="R2053" s="8" t="str">
        <f>IF(ISNUMBER(_xll.BDP($T2053&amp;" Index","DUR_ADJ_OAS_MID")),_xll.BDP($T2053&amp;" Index","DUR_ADJ_OAS_MID"),IF(ISNUMBER(_xll.BDP($T2053&amp;" Govt","DUR_ADJ_OAS_MID")),_xll.BDP($T2053&amp;" Govt","DUR_ADJ_OAS_MID")," "))</f>
        <v xml:space="preserve"> </v>
      </c>
      <c r="S2053" s="7" t="str">
        <f ca="1">IF(AND(A2052="SVOL",C2052="Cash"),                                     SUM(INDIRECT(ADDRESS(ROW()-(COUNTIF(A:A,"SVOL")),COLUMN())):INDIRECT(ADDRESS(ROW()-1,COLUMN()))),                                    IF(AND(A2053="TYA",C2053="Cash"), SUM(INDIRECT(ADDRESS(ROW()-(COUNTIF(A:A,"TYA")-1),COLUMN())):INDIRECT(ADDRESS(ROW()-1,COLUMN()))),                                    IF(AND(A2053="SVOL",ISNUMBER(FIND(" Govt",C2053))),"", IF(AND(A2053="SVOL",ISNUMBER(FIND(" Index",C2053))),J2053,                                    IF(ISNUMBER(N2053),Q2053*N2053,IF(ISNUMBER(R2053),J2053*R2053," "))))))</f>
        <v xml:space="preserve"> </v>
      </c>
      <c r="T2053" t="s">
        <v>4634</v>
      </c>
      <c r="U2053" t="s">
        <v>1183</v>
      </c>
      <c r="AG2053" s="17" t="s">
        <v>6276</v>
      </c>
    </row>
    <row r="2054" spans="1:33" x14ac:dyDescent="0.35">
      <c r="A2054" t="s">
        <v>4241</v>
      </c>
      <c r="B2054" t="s">
        <v>4635</v>
      </c>
      <c r="C2054" t="s">
        <v>689</v>
      </c>
      <c r="D2054" t="s">
        <v>690</v>
      </c>
      <c r="E2054" t="s">
        <v>691</v>
      </c>
      <c r="F2054" t="s">
        <v>692</v>
      </c>
      <c r="G2054" s="1">
        <v>8</v>
      </c>
      <c r="H2054" s="1">
        <v>407.7</v>
      </c>
      <c r="I2054" s="2">
        <v>3261.6</v>
      </c>
      <c r="J2054" s="3">
        <v>1.3227172592858E-3</v>
      </c>
      <c r="K2054" s="4">
        <v>2465833.1</v>
      </c>
      <c r="L2054" s="5">
        <v>100001</v>
      </c>
      <c r="M2054" s="6">
        <v>24.658084420000002</v>
      </c>
      <c r="N2054" s="7" t="str">
        <f>IF(ISNUMBER(_xll.BDP($C2054, "DELTA_MID")),_xll.BDP($C2054, "DELTA_MID")," ")</f>
        <v xml:space="preserve"> </v>
      </c>
      <c r="O2054" s="7" t="str">
        <f>IF(ISNUMBER(N2054),_xll.BDP($C2054, "OPT_UNDL_TICKER")," ")</f>
        <v xml:space="preserve"> </v>
      </c>
      <c r="P2054" s="8" t="str">
        <f>IF(ISNUMBER(N2054),_xll.BDP($C2054, "OPT_UNDL_PX")," ")</f>
        <v xml:space="preserve"> </v>
      </c>
      <c r="Q2054" s="7" t="str">
        <f t="shared" si="32"/>
        <v xml:space="preserve"> </v>
      </c>
      <c r="R2054" s="8" t="str">
        <f>IF(ISNUMBER(_xll.BDP($T2054&amp;" Index","DUR_ADJ_OAS_MID")),_xll.BDP($T2054&amp;" Index","DUR_ADJ_OAS_MID"),IF(ISNUMBER(_xll.BDP($T2054&amp;" Govt","DUR_ADJ_OAS_MID")),_xll.BDP($T2054&amp;" Govt","DUR_ADJ_OAS_MID")," "))</f>
        <v xml:space="preserve"> </v>
      </c>
      <c r="S2054" s="7" t="str">
        <f ca="1">IF(AND(A2053="SVOL",C2053="Cash"),                                     SUM(INDIRECT(ADDRESS(ROW()-(COUNTIF(A:A,"SVOL")),COLUMN())):INDIRECT(ADDRESS(ROW()-1,COLUMN()))),                                    IF(AND(A2054="TYA",C2054="Cash"), SUM(INDIRECT(ADDRESS(ROW()-(COUNTIF(A:A,"TYA")-1),COLUMN())):INDIRECT(ADDRESS(ROW()-1,COLUMN()))),                                    IF(AND(A2054="SVOL",ISNUMBER(FIND(" Govt",C2054))),"", IF(AND(A2054="SVOL",ISNUMBER(FIND(" Index",C2054))),J2054,                                    IF(ISNUMBER(N2054),Q2054*N2054,IF(ISNUMBER(R2054),J2054*R2054," "))))))</f>
        <v xml:space="preserve"> </v>
      </c>
      <c r="T2054" t="s">
        <v>692</v>
      </c>
      <c r="U2054" t="s">
        <v>1183</v>
      </c>
      <c r="AG2054" s="17" t="s">
        <v>6276</v>
      </c>
    </row>
    <row r="2055" spans="1:33" x14ac:dyDescent="0.35">
      <c r="A2055" t="s">
        <v>4241</v>
      </c>
      <c r="B2055" t="s">
        <v>4636</v>
      </c>
      <c r="C2055" t="s">
        <v>4637</v>
      </c>
      <c r="D2055" t="s">
        <v>4638</v>
      </c>
      <c r="E2055" t="s">
        <v>4639</v>
      </c>
      <c r="F2055" t="s">
        <v>4640</v>
      </c>
      <c r="G2055" s="1">
        <v>34</v>
      </c>
      <c r="H2055" s="1">
        <v>86.27</v>
      </c>
      <c r="I2055" s="2">
        <v>2933.18</v>
      </c>
      <c r="J2055" s="3">
        <v>1.1895290074172E-3</v>
      </c>
      <c r="K2055" s="4">
        <v>2465833.1</v>
      </c>
      <c r="L2055" s="5">
        <v>100001</v>
      </c>
      <c r="M2055" s="6">
        <v>24.658084420000002</v>
      </c>
      <c r="N2055" s="7" t="str">
        <f>IF(ISNUMBER(_xll.BDP($C2055, "DELTA_MID")),_xll.BDP($C2055, "DELTA_MID")," ")</f>
        <v xml:space="preserve"> </v>
      </c>
      <c r="O2055" s="7" t="str">
        <f>IF(ISNUMBER(N2055),_xll.BDP($C2055, "OPT_UNDL_TICKER")," ")</f>
        <v xml:space="preserve"> </v>
      </c>
      <c r="P2055" s="8" t="str">
        <f>IF(ISNUMBER(N2055),_xll.BDP($C2055, "OPT_UNDL_PX")," ")</f>
        <v xml:space="preserve"> </v>
      </c>
      <c r="Q2055" s="7" t="str">
        <f t="shared" si="32"/>
        <v xml:space="preserve"> </v>
      </c>
      <c r="R2055" s="8" t="str">
        <f>IF(ISNUMBER(_xll.BDP($T2055&amp;" Index","DUR_ADJ_OAS_MID")),_xll.BDP($T2055&amp;" Index","DUR_ADJ_OAS_MID"),IF(ISNUMBER(_xll.BDP($T2055&amp;" Govt","DUR_ADJ_OAS_MID")),_xll.BDP($T2055&amp;" Govt","DUR_ADJ_OAS_MID")," "))</f>
        <v xml:space="preserve"> </v>
      </c>
      <c r="S2055" s="7" t="str">
        <f ca="1">IF(AND(A2054="SVOL",C2054="Cash"),                                     SUM(INDIRECT(ADDRESS(ROW()-(COUNTIF(A:A,"SVOL")),COLUMN())):INDIRECT(ADDRESS(ROW()-1,COLUMN()))),                                    IF(AND(A2055="TYA",C2055="Cash"), SUM(INDIRECT(ADDRESS(ROW()-(COUNTIF(A:A,"TYA")-1),COLUMN())):INDIRECT(ADDRESS(ROW()-1,COLUMN()))),                                    IF(AND(A2055="SVOL",ISNUMBER(FIND(" Govt",C2055))),"", IF(AND(A2055="SVOL",ISNUMBER(FIND(" Index",C2055))),J2055,                                    IF(ISNUMBER(N2055),Q2055*N2055,IF(ISNUMBER(R2055),J2055*R2055," "))))))</f>
        <v xml:space="preserve"> </v>
      </c>
      <c r="T2055" t="s">
        <v>4640</v>
      </c>
      <c r="U2055" t="s">
        <v>1183</v>
      </c>
      <c r="AG2055" s="17" t="s">
        <v>6276</v>
      </c>
    </row>
    <row r="2056" spans="1:33" x14ac:dyDescent="0.35">
      <c r="A2056" t="s">
        <v>4241</v>
      </c>
      <c r="B2056" t="s">
        <v>4641</v>
      </c>
      <c r="C2056" t="s">
        <v>4642</v>
      </c>
      <c r="D2056" t="s">
        <v>4643</v>
      </c>
      <c r="E2056" t="s">
        <v>4644</v>
      </c>
      <c r="F2056" t="s">
        <v>4645</v>
      </c>
      <c r="G2056" s="1">
        <v>80</v>
      </c>
      <c r="H2056" s="1">
        <v>274.55</v>
      </c>
      <c r="I2056" s="2">
        <v>21964</v>
      </c>
      <c r="J2056" s="3">
        <v>8.9073344012001003E-3</v>
      </c>
      <c r="K2056" s="4">
        <v>2465833.1</v>
      </c>
      <c r="L2056" s="5">
        <v>100001</v>
      </c>
      <c r="M2056" s="6">
        <v>24.658084420000002</v>
      </c>
      <c r="N2056" s="7" t="str">
        <f>IF(ISNUMBER(_xll.BDP($C2056, "DELTA_MID")),_xll.BDP($C2056, "DELTA_MID")," ")</f>
        <v xml:space="preserve"> </v>
      </c>
      <c r="O2056" s="7" t="str">
        <f>IF(ISNUMBER(N2056),_xll.BDP($C2056, "OPT_UNDL_TICKER")," ")</f>
        <v xml:space="preserve"> </v>
      </c>
      <c r="P2056" s="8" t="str">
        <f>IF(ISNUMBER(N2056),_xll.BDP($C2056, "OPT_UNDL_PX")," ")</f>
        <v xml:space="preserve"> </v>
      </c>
      <c r="Q2056" s="7" t="str">
        <f t="shared" si="32"/>
        <v xml:space="preserve"> </v>
      </c>
      <c r="R2056" s="8" t="str">
        <f>IF(ISNUMBER(_xll.BDP($T2056&amp;" Index","DUR_ADJ_OAS_MID")),_xll.BDP($T2056&amp;" Index","DUR_ADJ_OAS_MID"),IF(ISNUMBER(_xll.BDP($T2056&amp;" Govt","DUR_ADJ_OAS_MID")),_xll.BDP($T2056&amp;" Govt","DUR_ADJ_OAS_MID")," "))</f>
        <v xml:space="preserve"> </v>
      </c>
      <c r="S2056" s="7" t="str">
        <f ca="1">IF(AND(A2055="SVOL",C2055="Cash"),                                     SUM(INDIRECT(ADDRESS(ROW()-(COUNTIF(A:A,"SVOL")),COLUMN())):INDIRECT(ADDRESS(ROW()-1,COLUMN()))),                                    IF(AND(A2056="TYA",C2056="Cash"), SUM(INDIRECT(ADDRESS(ROW()-(COUNTIF(A:A,"TYA")-1),COLUMN())):INDIRECT(ADDRESS(ROW()-1,COLUMN()))),                                    IF(AND(A2056="SVOL",ISNUMBER(FIND(" Govt",C2056))),"", IF(AND(A2056="SVOL",ISNUMBER(FIND(" Index",C2056))),J2056,                                    IF(ISNUMBER(N2056),Q2056*N2056,IF(ISNUMBER(R2056),J2056*R2056," "))))))</f>
        <v xml:space="preserve"> </v>
      </c>
      <c r="T2056" t="s">
        <v>4645</v>
      </c>
      <c r="U2056" t="s">
        <v>1183</v>
      </c>
      <c r="AG2056" s="17" t="s">
        <v>6276</v>
      </c>
    </row>
    <row r="2057" spans="1:33" x14ac:dyDescent="0.35">
      <c r="A2057" t="s">
        <v>4241</v>
      </c>
      <c r="B2057" t="s">
        <v>4646</v>
      </c>
      <c r="C2057" t="s">
        <v>4647</v>
      </c>
      <c r="D2057" t="s">
        <v>4648</v>
      </c>
      <c r="E2057" t="s">
        <v>4649</v>
      </c>
      <c r="F2057" t="s">
        <v>4650</v>
      </c>
      <c r="G2057" s="1">
        <v>38</v>
      </c>
      <c r="H2057" s="1">
        <v>214.61</v>
      </c>
      <c r="I2057" s="2">
        <v>8155.18</v>
      </c>
      <c r="J2057" s="3">
        <v>3.3072716883071999E-3</v>
      </c>
      <c r="K2057" s="4">
        <v>2465833.1</v>
      </c>
      <c r="L2057" s="5">
        <v>100001</v>
      </c>
      <c r="M2057" s="6">
        <v>24.658084420000002</v>
      </c>
      <c r="N2057" s="7" t="str">
        <f>IF(ISNUMBER(_xll.BDP($C2057, "DELTA_MID")),_xll.BDP($C2057, "DELTA_MID")," ")</f>
        <v xml:space="preserve"> </v>
      </c>
      <c r="O2057" s="7" t="str">
        <f>IF(ISNUMBER(N2057),_xll.BDP($C2057, "OPT_UNDL_TICKER")," ")</f>
        <v xml:space="preserve"> </v>
      </c>
      <c r="P2057" s="8" t="str">
        <f>IF(ISNUMBER(N2057),_xll.BDP($C2057, "OPT_UNDL_PX")," ")</f>
        <v xml:space="preserve"> </v>
      </c>
      <c r="Q2057" s="7" t="str">
        <f t="shared" si="32"/>
        <v xml:space="preserve"> </v>
      </c>
      <c r="R2057" s="8" t="str">
        <f>IF(ISNUMBER(_xll.BDP($T2057&amp;" Index","DUR_ADJ_OAS_MID")),_xll.BDP($T2057&amp;" Index","DUR_ADJ_OAS_MID"),IF(ISNUMBER(_xll.BDP($T2057&amp;" Govt","DUR_ADJ_OAS_MID")),_xll.BDP($T2057&amp;" Govt","DUR_ADJ_OAS_MID")," "))</f>
        <v xml:space="preserve"> </v>
      </c>
      <c r="S2057" s="7" t="str">
        <f ca="1">IF(AND(A2056="SVOL",C2056="Cash"),                                     SUM(INDIRECT(ADDRESS(ROW()-(COUNTIF(A:A,"SVOL")),COLUMN())):INDIRECT(ADDRESS(ROW()-1,COLUMN()))),                                    IF(AND(A2057="TYA",C2057="Cash"), SUM(INDIRECT(ADDRESS(ROW()-(COUNTIF(A:A,"TYA")-1),COLUMN())):INDIRECT(ADDRESS(ROW()-1,COLUMN()))),                                    IF(AND(A2057="SVOL",ISNUMBER(FIND(" Govt",C2057))),"", IF(AND(A2057="SVOL",ISNUMBER(FIND(" Index",C2057))),J2057,                                    IF(ISNUMBER(N2057),Q2057*N2057,IF(ISNUMBER(R2057),J2057*R2057," "))))))</f>
        <v xml:space="preserve"> </v>
      </c>
      <c r="T2057" t="s">
        <v>4650</v>
      </c>
      <c r="U2057" t="s">
        <v>1183</v>
      </c>
      <c r="AG2057" s="17" t="s">
        <v>6276</v>
      </c>
    </row>
    <row r="2058" spans="1:33" x14ac:dyDescent="0.35">
      <c r="A2058" t="s">
        <v>4241</v>
      </c>
      <c r="B2058" t="s">
        <v>4651</v>
      </c>
      <c r="C2058" t="s">
        <v>4652</v>
      </c>
      <c r="D2058" t="s">
        <v>4653</v>
      </c>
      <c r="E2058" t="s">
        <v>4654</v>
      </c>
      <c r="F2058" t="s">
        <v>4655</v>
      </c>
      <c r="G2058" s="1">
        <v>93</v>
      </c>
      <c r="H2058" s="1">
        <v>28.21</v>
      </c>
      <c r="I2058" s="2">
        <v>2623.53</v>
      </c>
      <c r="J2058" s="3">
        <v>1.0639527873602E-3</v>
      </c>
      <c r="K2058" s="4">
        <v>2465833.1</v>
      </c>
      <c r="L2058" s="5">
        <v>100001</v>
      </c>
      <c r="M2058" s="6">
        <v>24.658084420000002</v>
      </c>
      <c r="N2058" s="7" t="str">
        <f>IF(ISNUMBER(_xll.BDP($C2058, "DELTA_MID")),_xll.BDP($C2058, "DELTA_MID")," ")</f>
        <v xml:space="preserve"> </v>
      </c>
      <c r="O2058" s="7" t="str">
        <f>IF(ISNUMBER(N2058),_xll.BDP($C2058, "OPT_UNDL_TICKER")," ")</f>
        <v xml:space="preserve"> </v>
      </c>
      <c r="P2058" s="8" t="str">
        <f>IF(ISNUMBER(N2058),_xll.BDP($C2058, "OPT_UNDL_PX")," ")</f>
        <v xml:space="preserve"> </v>
      </c>
      <c r="Q2058" s="7" t="str">
        <f t="shared" si="32"/>
        <v xml:space="preserve"> </v>
      </c>
      <c r="R2058" s="8" t="str">
        <f>IF(ISNUMBER(_xll.BDP($T2058&amp;" Index","DUR_ADJ_OAS_MID")),_xll.BDP($T2058&amp;" Index","DUR_ADJ_OAS_MID"),IF(ISNUMBER(_xll.BDP($T2058&amp;" Govt","DUR_ADJ_OAS_MID")),_xll.BDP($T2058&amp;" Govt","DUR_ADJ_OAS_MID")," "))</f>
        <v xml:space="preserve"> </v>
      </c>
      <c r="S2058" s="7" t="str">
        <f ca="1">IF(AND(A2057="SVOL",C2057="Cash"),                                     SUM(INDIRECT(ADDRESS(ROW()-(COUNTIF(A:A,"SVOL")),COLUMN())):INDIRECT(ADDRESS(ROW()-1,COLUMN()))),                                    IF(AND(A2058="TYA",C2058="Cash"), SUM(INDIRECT(ADDRESS(ROW()-(COUNTIF(A:A,"TYA")-1),COLUMN())):INDIRECT(ADDRESS(ROW()-1,COLUMN()))),                                    IF(AND(A2058="SVOL",ISNUMBER(FIND(" Govt",C2058))),"", IF(AND(A2058="SVOL",ISNUMBER(FIND(" Index",C2058))),J2058,                                    IF(ISNUMBER(N2058),Q2058*N2058,IF(ISNUMBER(R2058),J2058*R2058," "))))))</f>
        <v xml:space="preserve"> </v>
      </c>
      <c r="T2058" t="s">
        <v>4655</v>
      </c>
      <c r="U2058" t="s">
        <v>1183</v>
      </c>
      <c r="AG2058" s="17" t="s">
        <v>6276</v>
      </c>
    </row>
    <row r="2059" spans="1:33" x14ac:dyDescent="0.35">
      <c r="A2059" t="s">
        <v>4241</v>
      </c>
      <c r="B2059" t="s">
        <v>4656</v>
      </c>
      <c r="C2059" t="s">
        <v>709</v>
      </c>
      <c r="D2059" t="s">
        <v>710</v>
      </c>
      <c r="E2059" t="s">
        <v>711</v>
      </c>
      <c r="F2059" t="s">
        <v>712</v>
      </c>
      <c r="G2059" s="1">
        <v>29</v>
      </c>
      <c r="H2059" s="1">
        <v>357.18</v>
      </c>
      <c r="I2059" s="2">
        <v>10358.219999999999</v>
      </c>
      <c r="J2059" s="3">
        <v>4.2006979303041E-3</v>
      </c>
      <c r="K2059" s="4">
        <v>2465833.1</v>
      </c>
      <c r="L2059" s="5">
        <v>100001</v>
      </c>
      <c r="M2059" s="6">
        <v>24.658084420000002</v>
      </c>
      <c r="N2059" s="7" t="str">
        <f>IF(ISNUMBER(_xll.BDP($C2059, "DELTA_MID")),_xll.BDP($C2059, "DELTA_MID")," ")</f>
        <v xml:space="preserve"> </v>
      </c>
      <c r="O2059" s="7" t="str">
        <f>IF(ISNUMBER(N2059),_xll.BDP($C2059, "OPT_UNDL_TICKER")," ")</f>
        <v xml:space="preserve"> </v>
      </c>
      <c r="P2059" s="8" t="str">
        <f>IF(ISNUMBER(N2059),_xll.BDP($C2059, "OPT_UNDL_PX")," ")</f>
        <v xml:space="preserve"> </v>
      </c>
      <c r="Q2059" s="7" t="str">
        <f t="shared" si="32"/>
        <v xml:space="preserve"> </v>
      </c>
      <c r="R2059" s="8" t="str">
        <f>IF(ISNUMBER(_xll.BDP($T2059&amp;" Index","DUR_ADJ_OAS_MID")),_xll.BDP($T2059&amp;" Index","DUR_ADJ_OAS_MID"),IF(ISNUMBER(_xll.BDP($T2059&amp;" Govt","DUR_ADJ_OAS_MID")),_xll.BDP($T2059&amp;" Govt","DUR_ADJ_OAS_MID")," "))</f>
        <v xml:space="preserve"> </v>
      </c>
      <c r="S2059" s="7" t="str">
        <f ca="1">IF(AND(A2058="SVOL",C2058="Cash"),                                     SUM(INDIRECT(ADDRESS(ROW()-(COUNTIF(A:A,"SVOL")),COLUMN())):INDIRECT(ADDRESS(ROW()-1,COLUMN()))),                                    IF(AND(A2059="TYA",C2059="Cash"), SUM(INDIRECT(ADDRESS(ROW()-(COUNTIF(A:A,"TYA")-1),COLUMN())):INDIRECT(ADDRESS(ROW()-1,COLUMN()))),                                    IF(AND(A2059="SVOL",ISNUMBER(FIND(" Govt",C2059))),"", IF(AND(A2059="SVOL",ISNUMBER(FIND(" Index",C2059))),J2059,                                    IF(ISNUMBER(N2059),Q2059*N2059,IF(ISNUMBER(R2059),J2059*R2059," "))))))</f>
        <v xml:space="preserve"> </v>
      </c>
      <c r="T2059" t="s">
        <v>712</v>
      </c>
      <c r="U2059" t="s">
        <v>1183</v>
      </c>
      <c r="AG2059" s="17" t="s">
        <v>6276</v>
      </c>
    </row>
    <row r="2060" spans="1:33" x14ac:dyDescent="0.35">
      <c r="A2060" t="s">
        <v>4241</v>
      </c>
      <c r="B2060" t="s">
        <v>4657</v>
      </c>
      <c r="C2060" t="s">
        <v>4658</v>
      </c>
      <c r="D2060" t="s">
        <v>4659</v>
      </c>
      <c r="E2060" t="s">
        <v>4660</v>
      </c>
      <c r="F2060" t="s">
        <v>4661</v>
      </c>
      <c r="G2060" s="1">
        <v>42</v>
      </c>
      <c r="H2060" s="1">
        <v>46.63</v>
      </c>
      <c r="I2060" s="2">
        <v>1958.46</v>
      </c>
      <c r="J2060" s="3">
        <v>7.942386692485E-4</v>
      </c>
      <c r="K2060" s="4">
        <v>2465833.1</v>
      </c>
      <c r="L2060" s="5">
        <v>100001</v>
      </c>
      <c r="M2060" s="6">
        <v>24.658084420000002</v>
      </c>
      <c r="N2060" s="7" t="str">
        <f>IF(ISNUMBER(_xll.BDP($C2060, "DELTA_MID")),_xll.BDP($C2060, "DELTA_MID")," ")</f>
        <v xml:space="preserve"> </v>
      </c>
      <c r="O2060" s="7" t="str">
        <f>IF(ISNUMBER(N2060),_xll.BDP($C2060, "OPT_UNDL_TICKER")," ")</f>
        <v xml:space="preserve"> </v>
      </c>
      <c r="P2060" s="8" t="str">
        <f>IF(ISNUMBER(N2060),_xll.BDP($C2060, "OPT_UNDL_PX")," ")</f>
        <v xml:space="preserve"> </v>
      </c>
      <c r="Q2060" s="7" t="str">
        <f t="shared" si="32"/>
        <v xml:space="preserve"> </v>
      </c>
      <c r="R2060" s="8" t="str">
        <f>IF(ISNUMBER(_xll.BDP($T2060&amp;" Index","DUR_ADJ_OAS_MID")),_xll.BDP($T2060&amp;" Index","DUR_ADJ_OAS_MID"),IF(ISNUMBER(_xll.BDP($T2060&amp;" Govt","DUR_ADJ_OAS_MID")),_xll.BDP($T2060&amp;" Govt","DUR_ADJ_OAS_MID")," "))</f>
        <v xml:space="preserve"> </v>
      </c>
      <c r="S2060" s="7" t="str">
        <f ca="1">IF(AND(A2059="SVOL",C2059="Cash"),                                     SUM(INDIRECT(ADDRESS(ROW()-(COUNTIF(A:A,"SVOL")),COLUMN())):INDIRECT(ADDRESS(ROW()-1,COLUMN()))),                                    IF(AND(A2060="TYA",C2060="Cash"), SUM(INDIRECT(ADDRESS(ROW()-(COUNTIF(A:A,"TYA")-1),COLUMN())):INDIRECT(ADDRESS(ROW()-1,COLUMN()))),                                    IF(AND(A2060="SVOL",ISNUMBER(FIND(" Govt",C2060))),"", IF(AND(A2060="SVOL",ISNUMBER(FIND(" Index",C2060))),J2060,                                    IF(ISNUMBER(N2060),Q2060*N2060,IF(ISNUMBER(R2060),J2060*R2060," "))))))</f>
        <v xml:space="preserve"> </v>
      </c>
      <c r="T2060" t="s">
        <v>4661</v>
      </c>
      <c r="U2060" t="s">
        <v>1183</v>
      </c>
      <c r="AG2060" s="17" t="s">
        <v>6276</v>
      </c>
    </row>
    <row r="2061" spans="1:33" x14ac:dyDescent="0.35">
      <c r="A2061" t="s">
        <v>4241</v>
      </c>
      <c r="B2061" t="s">
        <v>4662</v>
      </c>
      <c r="C2061" t="s">
        <v>4663</v>
      </c>
      <c r="D2061" t="s">
        <v>3248</v>
      </c>
      <c r="E2061" t="s">
        <v>3249</v>
      </c>
      <c r="F2061" t="s">
        <v>3250</v>
      </c>
      <c r="G2061" s="1">
        <v>143</v>
      </c>
      <c r="H2061" s="1">
        <v>91.9</v>
      </c>
      <c r="I2061" s="2">
        <v>13141.7</v>
      </c>
      <c r="J2061" s="3">
        <v>5.3295172327559003E-3</v>
      </c>
      <c r="K2061" s="4">
        <v>2465833.1</v>
      </c>
      <c r="L2061" s="5">
        <v>100001</v>
      </c>
      <c r="M2061" s="6">
        <v>24.658084420000002</v>
      </c>
      <c r="N2061" s="7" t="str">
        <f>IF(ISNUMBER(_xll.BDP($C2061, "DELTA_MID")),_xll.BDP($C2061, "DELTA_MID")," ")</f>
        <v xml:space="preserve"> </v>
      </c>
      <c r="O2061" s="7" t="str">
        <f>IF(ISNUMBER(N2061),_xll.BDP($C2061, "OPT_UNDL_TICKER")," ")</f>
        <v xml:space="preserve"> </v>
      </c>
      <c r="P2061" s="8" t="str">
        <f>IF(ISNUMBER(N2061),_xll.BDP($C2061, "OPT_UNDL_PX")," ")</f>
        <v xml:space="preserve"> </v>
      </c>
      <c r="Q2061" s="7" t="str">
        <f t="shared" si="32"/>
        <v xml:space="preserve"> </v>
      </c>
      <c r="R2061" s="8" t="str">
        <f>IF(ISNUMBER(_xll.BDP($T2061&amp;" Index","DUR_ADJ_OAS_MID")),_xll.BDP($T2061&amp;" Index","DUR_ADJ_OAS_MID"),IF(ISNUMBER(_xll.BDP($T2061&amp;" Govt","DUR_ADJ_OAS_MID")),_xll.BDP($T2061&amp;" Govt","DUR_ADJ_OAS_MID")," "))</f>
        <v xml:space="preserve"> </v>
      </c>
      <c r="S2061" s="7" t="str">
        <f ca="1">IF(AND(A2060="SVOL",C2060="Cash"),                                     SUM(INDIRECT(ADDRESS(ROW()-(COUNTIF(A:A,"SVOL")),COLUMN())):INDIRECT(ADDRESS(ROW()-1,COLUMN()))),                                    IF(AND(A2061="TYA",C2061="Cash"), SUM(INDIRECT(ADDRESS(ROW()-(COUNTIF(A:A,"TYA")-1),COLUMN())):INDIRECT(ADDRESS(ROW()-1,COLUMN()))),                                    IF(AND(A2061="SVOL",ISNUMBER(FIND(" Govt",C2061))),"", IF(AND(A2061="SVOL",ISNUMBER(FIND(" Index",C2061))),J2061,                                    IF(ISNUMBER(N2061),Q2061*N2061,IF(ISNUMBER(R2061),J2061*R2061," "))))))</f>
        <v xml:space="preserve"> </v>
      </c>
      <c r="T2061" t="s">
        <v>3250</v>
      </c>
      <c r="U2061" t="s">
        <v>1183</v>
      </c>
      <c r="AG2061" s="17" t="s">
        <v>6276</v>
      </c>
    </row>
    <row r="2062" spans="1:33" x14ac:dyDescent="0.35">
      <c r="A2062" t="s">
        <v>4241</v>
      </c>
      <c r="B2062" t="s">
        <v>4664</v>
      </c>
      <c r="C2062" t="s">
        <v>4665</v>
      </c>
      <c r="D2062" t="s">
        <v>4666</v>
      </c>
      <c r="E2062" t="s">
        <v>4667</v>
      </c>
      <c r="F2062" t="s">
        <v>4668</v>
      </c>
      <c r="G2062" s="1">
        <v>21</v>
      </c>
      <c r="H2062" s="1">
        <v>139.63</v>
      </c>
      <c r="I2062" s="2">
        <v>2932.23</v>
      </c>
      <c r="J2062" s="3">
        <v>1.1891437420884E-3</v>
      </c>
      <c r="K2062" s="4">
        <v>2465833.1</v>
      </c>
      <c r="L2062" s="5">
        <v>100001</v>
      </c>
      <c r="M2062" s="6">
        <v>24.658084420000002</v>
      </c>
      <c r="N2062" s="7" t="str">
        <f>IF(ISNUMBER(_xll.BDP($C2062, "DELTA_MID")),_xll.BDP($C2062, "DELTA_MID")," ")</f>
        <v xml:space="preserve"> </v>
      </c>
      <c r="O2062" s="7" t="str">
        <f>IF(ISNUMBER(N2062),_xll.BDP($C2062, "OPT_UNDL_TICKER")," ")</f>
        <v xml:space="preserve"> </v>
      </c>
      <c r="P2062" s="8" t="str">
        <f>IF(ISNUMBER(N2062),_xll.BDP($C2062, "OPT_UNDL_PX")," ")</f>
        <v xml:space="preserve"> </v>
      </c>
      <c r="Q2062" s="7" t="str">
        <f t="shared" si="32"/>
        <v xml:space="preserve"> </v>
      </c>
      <c r="R2062" s="8" t="str">
        <f>IF(ISNUMBER(_xll.BDP($T2062&amp;" Index","DUR_ADJ_OAS_MID")),_xll.BDP($T2062&amp;" Index","DUR_ADJ_OAS_MID"),IF(ISNUMBER(_xll.BDP($T2062&amp;" Govt","DUR_ADJ_OAS_MID")),_xll.BDP($T2062&amp;" Govt","DUR_ADJ_OAS_MID")," "))</f>
        <v xml:space="preserve"> </v>
      </c>
      <c r="S2062" s="7" t="str">
        <f ca="1">IF(AND(A2061="SVOL",C2061="Cash"),                                     SUM(INDIRECT(ADDRESS(ROW()-(COUNTIF(A:A,"SVOL")),COLUMN())):INDIRECT(ADDRESS(ROW()-1,COLUMN()))),                                    IF(AND(A2062="TYA",C2062="Cash"), SUM(INDIRECT(ADDRESS(ROW()-(COUNTIF(A:A,"TYA")-1),COLUMN())):INDIRECT(ADDRESS(ROW()-1,COLUMN()))),                                    IF(AND(A2062="SVOL",ISNUMBER(FIND(" Govt",C2062))),"", IF(AND(A2062="SVOL",ISNUMBER(FIND(" Index",C2062))),J2062,                                    IF(ISNUMBER(N2062),Q2062*N2062,IF(ISNUMBER(R2062),J2062*R2062," "))))))</f>
        <v xml:space="preserve"> </v>
      </c>
      <c r="T2062" t="s">
        <v>4668</v>
      </c>
      <c r="U2062" t="s">
        <v>1183</v>
      </c>
      <c r="AG2062" s="17" t="s">
        <v>6276</v>
      </c>
    </row>
    <row r="2063" spans="1:33" x14ac:dyDescent="0.35">
      <c r="A2063" t="s">
        <v>4241</v>
      </c>
      <c r="B2063" t="s">
        <v>4669</v>
      </c>
      <c r="C2063" t="s">
        <v>4670</v>
      </c>
      <c r="D2063" t="s">
        <v>4671</v>
      </c>
      <c r="E2063" t="s">
        <v>4672</v>
      </c>
      <c r="F2063" t="s">
        <v>4673</v>
      </c>
      <c r="G2063" s="1">
        <v>1158</v>
      </c>
      <c r="H2063" s="1">
        <v>38.200000000000003</v>
      </c>
      <c r="I2063" s="2">
        <v>44235.6</v>
      </c>
      <c r="J2063" s="3">
        <v>1.7939413660431999E-2</v>
      </c>
      <c r="K2063" s="4">
        <v>2465833.1</v>
      </c>
      <c r="L2063" s="5">
        <v>100001</v>
      </c>
      <c r="M2063" s="6">
        <v>24.658084420000002</v>
      </c>
      <c r="N2063" s="7" t="str">
        <f>IF(ISNUMBER(_xll.BDP($C2063, "DELTA_MID")),_xll.BDP($C2063, "DELTA_MID")," ")</f>
        <v xml:space="preserve"> </v>
      </c>
      <c r="O2063" s="7" t="str">
        <f>IF(ISNUMBER(N2063),_xll.BDP($C2063, "OPT_UNDL_TICKER")," ")</f>
        <v xml:space="preserve"> </v>
      </c>
      <c r="P2063" s="8" t="str">
        <f>IF(ISNUMBER(N2063),_xll.BDP($C2063, "OPT_UNDL_PX")," ")</f>
        <v xml:space="preserve"> </v>
      </c>
      <c r="Q2063" s="7" t="str">
        <f t="shared" si="32"/>
        <v xml:space="preserve"> </v>
      </c>
      <c r="R2063" s="8" t="str">
        <f>IF(ISNUMBER(_xll.BDP($T2063&amp;" Index","DUR_ADJ_OAS_MID")),_xll.BDP($T2063&amp;" Index","DUR_ADJ_OAS_MID"),IF(ISNUMBER(_xll.BDP($T2063&amp;" Govt","DUR_ADJ_OAS_MID")),_xll.BDP($T2063&amp;" Govt","DUR_ADJ_OAS_MID")," "))</f>
        <v xml:space="preserve"> </v>
      </c>
      <c r="S2063" s="7" t="str">
        <f ca="1">IF(AND(A2062="SVOL",C2062="Cash"),                                     SUM(INDIRECT(ADDRESS(ROW()-(COUNTIF(A:A,"SVOL")),COLUMN())):INDIRECT(ADDRESS(ROW()-1,COLUMN()))),                                    IF(AND(A2063="TYA",C2063="Cash"), SUM(INDIRECT(ADDRESS(ROW()-(COUNTIF(A:A,"TYA")-1),COLUMN())):INDIRECT(ADDRESS(ROW()-1,COLUMN()))),                                    IF(AND(A2063="SVOL",ISNUMBER(FIND(" Govt",C2063))),"", IF(AND(A2063="SVOL",ISNUMBER(FIND(" Index",C2063))),J2063,                                    IF(ISNUMBER(N2063),Q2063*N2063,IF(ISNUMBER(R2063),J2063*R2063," "))))))</f>
        <v xml:space="preserve"> </v>
      </c>
      <c r="T2063" t="s">
        <v>4673</v>
      </c>
      <c r="U2063" t="s">
        <v>1183</v>
      </c>
      <c r="AG2063" s="17" t="s">
        <v>6276</v>
      </c>
    </row>
    <row r="2064" spans="1:33" x14ac:dyDescent="0.35">
      <c r="A2064" t="s">
        <v>4241</v>
      </c>
      <c r="B2064" t="s">
        <v>4674</v>
      </c>
      <c r="C2064" t="s">
        <v>4675</v>
      </c>
      <c r="D2064" t="s">
        <v>4676</v>
      </c>
      <c r="E2064" t="s">
        <v>4677</v>
      </c>
      <c r="F2064" t="s">
        <v>4678</v>
      </c>
      <c r="G2064" s="1">
        <v>21</v>
      </c>
      <c r="H2064" s="1">
        <v>283.87</v>
      </c>
      <c r="I2064" s="2">
        <v>5961.27</v>
      </c>
      <c r="J2064" s="3">
        <v>2.417548048891E-3</v>
      </c>
      <c r="K2064" s="4">
        <v>2465833.1</v>
      </c>
      <c r="L2064" s="5">
        <v>100001</v>
      </c>
      <c r="M2064" s="6">
        <v>24.658084420000002</v>
      </c>
      <c r="N2064" s="7" t="str">
        <f>IF(ISNUMBER(_xll.BDP($C2064, "DELTA_MID")),_xll.BDP($C2064, "DELTA_MID")," ")</f>
        <v xml:space="preserve"> </v>
      </c>
      <c r="O2064" s="7" t="str">
        <f>IF(ISNUMBER(N2064),_xll.BDP($C2064, "OPT_UNDL_TICKER")," ")</f>
        <v xml:space="preserve"> </v>
      </c>
      <c r="P2064" s="8" t="str">
        <f>IF(ISNUMBER(N2064),_xll.BDP($C2064, "OPT_UNDL_PX")," ")</f>
        <v xml:space="preserve"> </v>
      </c>
      <c r="Q2064" s="7" t="str">
        <f t="shared" si="32"/>
        <v xml:space="preserve"> </v>
      </c>
      <c r="R2064" s="8" t="str">
        <f>IF(ISNUMBER(_xll.BDP($T2064&amp;" Index","DUR_ADJ_OAS_MID")),_xll.BDP($T2064&amp;" Index","DUR_ADJ_OAS_MID"),IF(ISNUMBER(_xll.BDP($T2064&amp;" Govt","DUR_ADJ_OAS_MID")),_xll.BDP($T2064&amp;" Govt","DUR_ADJ_OAS_MID")," "))</f>
        <v xml:space="preserve"> </v>
      </c>
      <c r="S2064" s="7" t="str">
        <f ca="1">IF(AND(A2063="SVOL",C2063="Cash"),                                     SUM(INDIRECT(ADDRESS(ROW()-(COUNTIF(A:A,"SVOL")),COLUMN())):INDIRECT(ADDRESS(ROW()-1,COLUMN()))),                                    IF(AND(A2064="TYA",C2064="Cash"), SUM(INDIRECT(ADDRESS(ROW()-(COUNTIF(A:A,"TYA")-1),COLUMN())):INDIRECT(ADDRESS(ROW()-1,COLUMN()))),                                    IF(AND(A2064="SVOL",ISNUMBER(FIND(" Govt",C2064))),"", IF(AND(A2064="SVOL",ISNUMBER(FIND(" Index",C2064))),J2064,                                    IF(ISNUMBER(N2064),Q2064*N2064,IF(ISNUMBER(R2064),J2064*R2064," "))))))</f>
        <v xml:space="preserve"> </v>
      </c>
      <c r="T2064" t="s">
        <v>4678</v>
      </c>
      <c r="U2064" t="s">
        <v>1183</v>
      </c>
      <c r="AG2064" s="17" t="s">
        <v>6276</v>
      </c>
    </row>
    <row r="2065" spans="1:33" x14ac:dyDescent="0.35">
      <c r="A2065" t="s">
        <v>4241</v>
      </c>
      <c r="B2065" t="s">
        <v>4679</v>
      </c>
      <c r="C2065" t="s">
        <v>4680</v>
      </c>
      <c r="D2065" t="s">
        <v>4681</v>
      </c>
      <c r="E2065" t="s">
        <v>4682</v>
      </c>
      <c r="F2065" t="s">
        <v>4683</v>
      </c>
      <c r="G2065" s="1">
        <v>55</v>
      </c>
      <c r="H2065" s="1">
        <v>72.25</v>
      </c>
      <c r="I2065" s="2">
        <v>3973.75</v>
      </c>
      <c r="J2065" s="3">
        <v>1.6115243160066E-3</v>
      </c>
      <c r="K2065" s="4">
        <v>2465833.1</v>
      </c>
      <c r="L2065" s="5">
        <v>100001</v>
      </c>
      <c r="M2065" s="6">
        <v>24.658084420000002</v>
      </c>
      <c r="N2065" s="7" t="str">
        <f>IF(ISNUMBER(_xll.BDP($C2065, "DELTA_MID")),_xll.BDP($C2065, "DELTA_MID")," ")</f>
        <v xml:space="preserve"> </v>
      </c>
      <c r="O2065" s="7" t="str">
        <f>IF(ISNUMBER(N2065),_xll.BDP($C2065, "OPT_UNDL_TICKER")," ")</f>
        <v xml:space="preserve"> </v>
      </c>
      <c r="P2065" s="8" t="str">
        <f>IF(ISNUMBER(N2065),_xll.BDP($C2065, "OPT_UNDL_PX")," ")</f>
        <v xml:space="preserve"> </v>
      </c>
      <c r="Q2065" s="7" t="str">
        <f t="shared" si="32"/>
        <v xml:space="preserve"> </v>
      </c>
      <c r="R2065" s="8" t="str">
        <f>IF(ISNUMBER(_xll.BDP($T2065&amp;" Index","DUR_ADJ_OAS_MID")),_xll.BDP($T2065&amp;" Index","DUR_ADJ_OAS_MID"),IF(ISNUMBER(_xll.BDP($T2065&amp;" Govt","DUR_ADJ_OAS_MID")),_xll.BDP($T2065&amp;" Govt","DUR_ADJ_OAS_MID")," "))</f>
        <v xml:space="preserve"> </v>
      </c>
      <c r="S2065" s="7" t="str">
        <f ca="1">IF(AND(A2064="SVOL",C2064="Cash"),                                     SUM(INDIRECT(ADDRESS(ROW()-(COUNTIF(A:A,"SVOL")),COLUMN())):INDIRECT(ADDRESS(ROW()-1,COLUMN()))),                                    IF(AND(A2065="TYA",C2065="Cash"), SUM(INDIRECT(ADDRESS(ROW()-(COUNTIF(A:A,"TYA")-1),COLUMN())):INDIRECT(ADDRESS(ROW()-1,COLUMN()))),                                    IF(AND(A2065="SVOL",ISNUMBER(FIND(" Govt",C2065))),"", IF(AND(A2065="SVOL",ISNUMBER(FIND(" Index",C2065))),J2065,                                    IF(ISNUMBER(N2065),Q2065*N2065,IF(ISNUMBER(R2065),J2065*R2065," "))))))</f>
        <v xml:space="preserve"> </v>
      </c>
      <c r="T2065" t="s">
        <v>4683</v>
      </c>
      <c r="U2065" t="s">
        <v>1183</v>
      </c>
      <c r="AG2065" s="17" t="s">
        <v>6276</v>
      </c>
    </row>
    <row r="2066" spans="1:33" x14ac:dyDescent="0.35">
      <c r="A2066" t="s">
        <v>4241</v>
      </c>
      <c r="B2066" t="s">
        <v>4684</v>
      </c>
      <c r="C2066" t="s">
        <v>724</v>
      </c>
      <c r="D2066" t="s">
        <v>725</v>
      </c>
      <c r="E2066" t="s">
        <v>726</v>
      </c>
      <c r="F2066" t="s">
        <v>727</v>
      </c>
      <c r="G2066" s="1">
        <v>1179</v>
      </c>
      <c r="H2066" s="1">
        <v>46.84</v>
      </c>
      <c r="I2066" s="2">
        <v>55224.36</v>
      </c>
      <c r="J2066" s="3">
        <v>2.23958223280031E-2</v>
      </c>
      <c r="K2066" s="4">
        <v>2465833.1</v>
      </c>
      <c r="L2066" s="5">
        <v>100001</v>
      </c>
      <c r="M2066" s="6">
        <v>24.658084420000002</v>
      </c>
      <c r="N2066" s="7" t="str">
        <f>IF(ISNUMBER(_xll.BDP($C2066, "DELTA_MID")),_xll.BDP($C2066, "DELTA_MID")," ")</f>
        <v xml:space="preserve"> </v>
      </c>
      <c r="O2066" s="7" t="str">
        <f>IF(ISNUMBER(N2066),_xll.BDP($C2066, "OPT_UNDL_TICKER")," ")</f>
        <v xml:space="preserve"> </v>
      </c>
      <c r="P2066" s="8" t="str">
        <f>IF(ISNUMBER(N2066),_xll.BDP($C2066, "OPT_UNDL_PX")," ")</f>
        <v xml:space="preserve"> </v>
      </c>
      <c r="Q2066" s="7" t="str">
        <f t="shared" si="32"/>
        <v xml:space="preserve"> </v>
      </c>
      <c r="R2066" s="8" t="str">
        <f>IF(ISNUMBER(_xll.BDP($T2066&amp;" Index","DUR_ADJ_OAS_MID")),_xll.BDP($T2066&amp;" Index","DUR_ADJ_OAS_MID"),IF(ISNUMBER(_xll.BDP($T2066&amp;" Govt","DUR_ADJ_OAS_MID")),_xll.BDP($T2066&amp;" Govt","DUR_ADJ_OAS_MID")," "))</f>
        <v xml:space="preserve"> </v>
      </c>
      <c r="S2066" s="7" t="str">
        <f ca="1">IF(AND(A2065="SVOL",C2065="Cash"),                                     SUM(INDIRECT(ADDRESS(ROW()-(COUNTIF(A:A,"SVOL")),COLUMN())):INDIRECT(ADDRESS(ROW()-1,COLUMN()))),                                    IF(AND(A2066="TYA",C2066="Cash"), SUM(INDIRECT(ADDRESS(ROW()-(COUNTIF(A:A,"TYA")-1),COLUMN())):INDIRECT(ADDRESS(ROW()-1,COLUMN()))),                                    IF(AND(A2066="SVOL",ISNUMBER(FIND(" Govt",C2066))),"", IF(AND(A2066="SVOL",ISNUMBER(FIND(" Index",C2066))),J2066,                                    IF(ISNUMBER(N2066),Q2066*N2066,IF(ISNUMBER(R2066),J2066*R2066," "))))))</f>
        <v xml:space="preserve"> </v>
      </c>
      <c r="T2066" t="s">
        <v>727</v>
      </c>
      <c r="U2066" t="s">
        <v>1183</v>
      </c>
      <c r="AG2066" s="17" t="s">
        <v>6276</v>
      </c>
    </row>
    <row r="2067" spans="1:33" x14ac:dyDescent="0.35">
      <c r="A2067" t="s">
        <v>4241</v>
      </c>
      <c r="B2067" t="s">
        <v>4685</v>
      </c>
      <c r="C2067" t="s">
        <v>729</v>
      </c>
      <c r="D2067" t="s">
        <v>730</v>
      </c>
      <c r="E2067" t="s">
        <v>731</v>
      </c>
      <c r="F2067" t="s">
        <v>732</v>
      </c>
      <c r="G2067" s="1">
        <v>17</v>
      </c>
      <c r="H2067" s="1">
        <v>663.59</v>
      </c>
      <c r="I2067" s="2">
        <v>11281.03</v>
      </c>
      <c r="J2067" s="3">
        <v>4.5749365598238001E-3</v>
      </c>
      <c r="K2067" s="4">
        <v>2465833.1</v>
      </c>
      <c r="L2067" s="5">
        <v>100001</v>
      </c>
      <c r="M2067" s="6">
        <v>24.658084420000002</v>
      </c>
      <c r="N2067" s="7" t="str">
        <f>IF(ISNUMBER(_xll.BDP($C2067, "DELTA_MID")),_xll.BDP($C2067, "DELTA_MID")," ")</f>
        <v xml:space="preserve"> </v>
      </c>
      <c r="O2067" s="7" t="str">
        <f>IF(ISNUMBER(N2067),_xll.BDP($C2067, "OPT_UNDL_TICKER")," ")</f>
        <v xml:space="preserve"> </v>
      </c>
      <c r="P2067" s="8" t="str">
        <f>IF(ISNUMBER(N2067),_xll.BDP($C2067, "OPT_UNDL_PX")," ")</f>
        <v xml:space="preserve"> </v>
      </c>
      <c r="Q2067" s="7" t="str">
        <f t="shared" si="32"/>
        <v xml:space="preserve"> </v>
      </c>
      <c r="R2067" s="8" t="str">
        <f>IF(ISNUMBER(_xll.BDP($T2067&amp;" Index","DUR_ADJ_OAS_MID")),_xll.BDP($T2067&amp;" Index","DUR_ADJ_OAS_MID"),IF(ISNUMBER(_xll.BDP($T2067&amp;" Govt","DUR_ADJ_OAS_MID")),_xll.BDP($T2067&amp;" Govt","DUR_ADJ_OAS_MID")," "))</f>
        <v xml:space="preserve"> </v>
      </c>
      <c r="S2067" s="7" t="str">
        <f ca="1">IF(AND(A2066="SVOL",C2066="Cash"),                                     SUM(INDIRECT(ADDRESS(ROW()-(COUNTIF(A:A,"SVOL")),COLUMN())):INDIRECT(ADDRESS(ROW()-1,COLUMN()))),                                    IF(AND(A2067="TYA",C2067="Cash"), SUM(INDIRECT(ADDRESS(ROW()-(COUNTIF(A:A,"TYA")-1),COLUMN())):INDIRECT(ADDRESS(ROW()-1,COLUMN()))),                                    IF(AND(A2067="SVOL",ISNUMBER(FIND(" Govt",C2067))),"", IF(AND(A2067="SVOL",ISNUMBER(FIND(" Index",C2067))),J2067,                                    IF(ISNUMBER(N2067),Q2067*N2067,IF(ISNUMBER(R2067),J2067*R2067," "))))))</f>
        <v xml:space="preserve"> </v>
      </c>
      <c r="T2067" t="s">
        <v>732</v>
      </c>
      <c r="U2067" t="s">
        <v>1183</v>
      </c>
      <c r="AG2067" s="17" t="s">
        <v>6276</v>
      </c>
    </row>
    <row r="2068" spans="1:33" x14ac:dyDescent="0.35">
      <c r="A2068" t="s">
        <v>4241</v>
      </c>
      <c r="B2068" t="s">
        <v>733</v>
      </c>
      <c r="C2068" t="s">
        <v>734</v>
      </c>
      <c r="D2068" t="s">
        <v>735</v>
      </c>
      <c r="E2068" t="s">
        <v>736</v>
      </c>
      <c r="F2068" t="s">
        <v>737</v>
      </c>
      <c r="G2068" s="1">
        <v>143</v>
      </c>
      <c r="H2068" s="1">
        <v>65.37</v>
      </c>
      <c r="I2068" s="2">
        <v>9347.91</v>
      </c>
      <c r="J2068" s="3">
        <v>3.7909743362922002E-3</v>
      </c>
      <c r="K2068" s="4">
        <v>2465833.1</v>
      </c>
      <c r="L2068" s="5">
        <v>100001</v>
      </c>
      <c r="M2068" s="6">
        <v>24.658084420000002</v>
      </c>
      <c r="N2068" s="7" t="str">
        <f>IF(ISNUMBER(_xll.BDP($C2068, "DELTA_MID")),_xll.BDP($C2068, "DELTA_MID")," ")</f>
        <v xml:space="preserve"> </v>
      </c>
      <c r="O2068" s="7" t="str">
        <f>IF(ISNUMBER(N2068),_xll.BDP($C2068, "OPT_UNDL_TICKER")," ")</f>
        <v xml:space="preserve"> </v>
      </c>
      <c r="P2068" s="8" t="str">
        <f>IF(ISNUMBER(N2068),_xll.BDP($C2068, "OPT_UNDL_PX")," ")</f>
        <v xml:space="preserve"> </v>
      </c>
      <c r="Q2068" s="7" t="str">
        <f t="shared" si="32"/>
        <v xml:space="preserve"> </v>
      </c>
      <c r="R2068" s="8" t="str">
        <f>IF(ISNUMBER(_xll.BDP($T2068&amp;" Index","DUR_ADJ_OAS_MID")),_xll.BDP($T2068&amp;" Index","DUR_ADJ_OAS_MID"),IF(ISNUMBER(_xll.BDP($T2068&amp;" Govt","DUR_ADJ_OAS_MID")),_xll.BDP($T2068&amp;" Govt","DUR_ADJ_OAS_MID")," "))</f>
        <v xml:space="preserve"> </v>
      </c>
      <c r="S2068" s="7" t="str">
        <f ca="1">IF(AND(A2067="SVOL",C2067="Cash"),                                     SUM(INDIRECT(ADDRESS(ROW()-(COUNTIF(A:A,"SVOL")),COLUMN())):INDIRECT(ADDRESS(ROW()-1,COLUMN()))),                                    IF(AND(A2068="TYA",C2068="Cash"), SUM(INDIRECT(ADDRESS(ROW()-(COUNTIF(A:A,"TYA")-1),COLUMN())):INDIRECT(ADDRESS(ROW()-1,COLUMN()))),                                    IF(AND(A2068="SVOL",ISNUMBER(FIND(" Govt",C2068))),"", IF(AND(A2068="SVOL",ISNUMBER(FIND(" Index",C2068))),J2068,                                    IF(ISNUMBER(N2068),Q2068*N2068,IF(ISNUMBER(R2068),J2068*R2068," "))))))</f>
        <v xml:space="preserve"> </v>
      </c>
      <c r="T2068" t="s">
        <v>737</v>
      </c>
      <c r="U2068" t="s">
        <v>1183</v>
      </c>
      <c r="AG2068" s="17" t="s">
        <v>6276</v>
      </c>
    </row>
    <row r="2069" spans="1:33" x14ac:dyDescent="0.35">
      <c r="A2069" t="s">
        <v>4241</v>
      </c>
      <c r="B2069" t="s">
        <v>4686</v>
      </c>
      <c r="C2069" t="s">
        <v>744</v>
      </c>
      <c r="D2069" t="s">
        <v>745</v>
      </c>
      <c r="E2069" t="s">
        <v>746</v>
      </c>
      <c r="F2069" t="s">
        <v>747</v>
      </c>
      <c r="G2069" s="1">
        <v>131</v>
      </c>
      <c r="H2069" s="1">
        <v>56.31</v>
      </c>
      <c r="I2069" s="2">
        <v>7376.61</v>
      </c>
      <c r="J2069" s="3">
        <v>2.9915285019685E-3</v>
      </c>
      <c r="K2069" s="4">
        <v>2465833.1</v>
      </c>
      <c r="L2069" s="5">
        <v>100001</v>
      </c>
      <c r="M2069" s="6">
        <v>24.658084420000002</v>
      </c>
      <c r="N2069" s="7" t="str">
        <f>IF(ISNUMBER(_xll.BDP($C2069, "DELTA_MID")),_xll.BDP($C2069, "DELTA_MID")," ")</f>
        <v xml:space="preserve"> </v>
      </c>
      <c r="O2069" s="7" t="str">
        <f>IF(ISNUMBER(N2069),_xll.BDP($C2069, "OPT_UNDL_TICKER")," ")</f>
        <v xml:space="preserve"> </v>
      </c>
      <c r="P2069" s="8" t="str">
        <f>IF(ISNUMBER(N2069),_xll.BDP($C2069, "OPT_UNDL_PX")," ")</f>
        <v xml:space="preserve"> </v>
      </c>
      <c r="Q2069" s="7" t="str">
        <f t="shared" si="32"/>
        <v xml:space="preserve"> </v>
      </c>
      <c r="R2069" s="8" t="str">
        <f>IF(ISNUMBER(_xll.BDP($T2069&amp;" Index","DUR_ADJ_OAS_MID")),_xll.BDP($T2069&amp;" Index","DUR_ADJ_OAS_MID"),IF(ISNUMBER(_xll.BDP($T2069&amp;" Govt","DUR_ADJ_OAS_MID")),_xll.BDP($T2069&amp;" Govt","DUR_ADJ_OAS_MID")," "))</f>
        <v xml:space="preserve"> </v>
      </c>
      <c r="S2069" s="7" t="str">
        <f ca="1">IF(AND(A2068="SVOL",C2068="Cash"),                                     SUM(INDIRECT(ADDRESS(ROW()-(COUNTIF(A:A,"SVOL")),COLUMN())):INDIRECT(ADDRESS(ROW()-1,COLUMN()))),                                    IF(AND(A2069="TYA",C2069="Cash"), SUM(INDIRECT(ADDRESS(ROW()-(COUNTIF(A:A,"TYA")-1),COLUMN())):INDIRECT(ADDRESS(ROW()-1,COLUMN()))),                                    IF(AND(A2069="SVOL",ISNUMBER(FIND(" Govt",C2069))),"", IF(AND(A2069="SVOL",ISNUMBER(FIND(" Index",C2069))),J2069,                                    IF(ISNUMBER(N2069),Q2069*N2069,IF(ISNUMBER(R2069),J2069*R2069," "))))))</f>
        <v xml:space="preserve"> </v>
      </c>
      <c r="T2069" t="s">
        <v>747</v>
      </c>
      <c r="U2069" t="s">
        <v>1183</v>
      </c>
      <c r="AG2069" s="17" t="s">
        <v>6276</v>
      </c>
    </row>
    <row r="2070" spans="1:33" x14ac:dyDescent="0.35">
      <c r="A2070" t="s">
        <v>4241</v>
      </c>
      <c r="B2070" t="s">
        <v>4687</v>
      </c>
      <c r="C2070" t="s">
        <v>4688</v>
      </c>
      <c r="D2070" t="s">
        <v>3302</v>
      </c>
      <c r="E2070" t="s">
        <v>3303</v>
      </c>
      <c r="F2070" t="s">
        <v>3304</v>
      </c>
      <c r="G2070" s="1">
        <v>143</v>
      </c>
      <c r="H2070" s="1">
        <v>51.15</v>
      </c>
      <c r="I2070" s="2">
        <v>7314.45</v>
      </c>
      <c r="J2070" s="3">
        <v>2.9663199831933E-3</v>
      </c>
      <c r="K2070" s="4">
        <v>2465833.1</v>
      </c>
      <c r="L2070" s="5">
        <v>100001</v>
      </c>
      <c r="M2070" s="6">
        <v>24.658084420000002</v>
      </c>
      <c r="N2070" s="7" t="str">
        <f>IF(ISNUMBER(_xll.BDP($C2070, "DELTA_MID")),_xll.BDP($C2070, "DELTA_MID")," ")</f>
        <v xml:space="preserve"> </v>
      </c>
      <c r="O2070" s="7" t="str">
        <f>IF(ISNUMBER(N2070),_xll.BDP($C2070, "OPT_UNDL_TICKER")," ")</f>
        <v xml:space="preserve"> </v>
      </c>
      <c r="P2070" s="8" t="str">
        <f>IF(ISNUMBER(N2070),_xll.BDP($C2070, "OPT_UNDL_PX")," ")</f>
        <v xml:space="preserve"> </v>
      </c>
      <c r="Q2070" s="7" t="str">
        <f t="shared" si="32"/>
        <v xml:space="preserve"> </v>
      </c>
      <c r="R2070" s="8" t="str">
        <f>IF(ISNUMBER(_xll.BDP($T2070&amp;" Index","DUR_ADJ_OAS_MID")),_xll.BDP($T2070&amp;" Index","DUR_ADJ_OAS_MID"),IF(ISNUMBER(_xll.BDP($T2070&amp;" Govt","DUR_ADJ_OAS_MID")),_xll.BDP($T2070&amp;" Govt","DUR_ADJ_OAS_MID")," "))</f>
        <v xml:space="preserve"> </v>
      </c>
      <c r="S2070" s="7" t="str">
        <f ca="1">IF(AND(A2069="SVOL",C2069="Cash"),                                     SUM(INDIRECT(ADDRESS(ROW()-(COUNTIF(A:A,"SVOL")),COLUMN())):INDIRECT(ADDRESS(ROW()-1,COLUMN()))),                                    IF(AND(A2070="TYA",C2070="Cash"), SUM(INDIRECT(ADDRESS(ROW()-(COUNTIF(A:A,"TYA")-1),COLUMN())):INDIRECT(ADDRESS(ROW()-1,COLUMN()))),                                    IF(AND(A2070="SVOL",ISNUMBER(FIND(" Govt",C2070))),"", IF(AND(A2070="SVOL",ISNUMBER(FIND(" Index",C2070))),J2070,                                    IF(ISNUMBER(N2070),Q2070*N2070,IF(ISNUMBER(R2070),J2070*R2070," "))))))</f>
        <v xml:space="preserve"> </v>
      </c>
      <c r="T2070" t="s">
        <v>3304</v>
      </c>
      <c r="U2070" t="s">
        <v>1183</v>
      </c>
      <c r="AG2070" s="17" t="s">
        <v>6276</v>
      </c>
    </row>
    <row r="2071" spans="1:33" x14ac:dyDescent="0.35">
      <c r="A2071" t="s">
        <v>4241</v>
      </c>
      <c r="B2071" t="s">
        <v>4689</v>
      </c>
      <c r="C2071" t="s">
        <v>4690</v>
      </c>
      <c r="D2071" t="s">
        <v>4691</v>
      </c>
      <c r="E2071" t="s">
        <v>4692</v>
      </c>
      <c r="F2071" t="s">
        <v>4693</v>
      </c>
      <c r="G2071" s="1">
        <v>59</v>
      </c>
      <c r="H2071" s="1">
        <v>127.46</v>
      </c>
      <c r="I2071" s="2">
        <v>7520.14</v>
      </c>
      <c r="J2071" s="3">
        <v>3.0497360100090998E-3</v>
      </c>
      <c r="K2071" s="4">
        <v>2465833.1</v>
      </c>
      <c r="L2071" s="5">
        <v>100001</v>
      </c>
      <c r="M2071" s="6">
        <v>24.658084420000002</v>
      </c>
      <c r="N2071" s="7" t="str">
        <f>IF(ISNUMBER(_xll.BDP($C2071, "DELTA_MID")),_xll.BDP($C2071, "DELTA_MID")," ")</f>
        <v xml:space="preserve"> </v>
      </c>
      <c r="O2071" s="7" t="str">
        <f>IF(ISNUMBER(N2071),_xll.BDP($C2071, "OPT_UNDL_TICKER")," ")</f>
        <v xml:space="preserve"> </v>
      </c>
      <c r="P2071" s="8" t="str">
        <f>IF(ISNUMBER(N2071),_xll.BDP($C2071, "OPT_UNDL_PX")," ")</f>
        <v xml:space="preserve"> </v>
      </c>
      <c r="Q2071" s="7" t="str">
        <f t="shared" si="32"/>
        <v xml:space="preserve"> </v>
      </c>
      <c r="R2071" s="8" t="str">
        <f>IF(ISNUMBER(_xll.BDP($T2071&amp;" Index","DUR_ADJ_OAS_MID")),_xll.BDP($T2071&amp;" Index","DUR_ADJ_OAS_MID"),IF(ISNUMBER(_xll.BDP($T2071&amp;" Govt","DUR_ADJ_OAS_MID")),_xll.BDP($T2071&amp;" Govt","DUR_ADJ_OAS_MID")," "))</f>
        <v xml:space="preserve"> </v>
      </c>
      <c r="S2071" s="7" t="str">
        <f ca="1">IF(AND(A2070="SVOL",C2070="Cash"),                                     SUM(INDIRECT(ADDRESS(ROW()-(COUNTIF(A:A,"SVOL")),COLUMN())):INDIRECT(ADDRESS(ROW()-1,COLUMN()))),                                    IF(AND(A2071="TYA",C2071="Cash"), SUM(INDIRECT(ADDRESS(ROW()-(COUNTIF(A:A,"TYA")-1),COLUMN())):INDIRECT(ADDRESS(ROW()-1,COLUMN()))),                                    IF(AND(A2071="SVOL",ISNUMBER(FIND(" Govt",C2071))),"", IF(AND(A2071="SVOL",ISNUMBER(FIND(" Index",C2071))),J2071,                                    IF(ISNUMBER(N2071),Q2071*N2071,IF(ISNUMBER(R2071),J2071*R2071," "))))))</f>
        <v xml:space="preserve"> </v>
      </c>
      <c r="T2071" t="s">
        <v>4693</v>
      </c>
      <c r="U2071" t="s">
        <v>1183</v>
      </c>
      <c r="AG2071" s="17" t="s">
        <v>6276</v>
      </c>
    </row>
    <row r="2072" spans="1:33" x14ac:dyDescent="0.35">
      <c r="A2072" t="s">
        <v>4241</v>
      </c>
      <c r="B2072" t="s">
        <v>2011</v>
      </c>
      <c r="C2072" t="s">
        <v>4694</v>
      </c>
      <c r="D2072" t="s">
        <v>2013</v>
      </c>
      <c r="E2072" t="s">
        <v>2014</v>
      </c>
      <c r="F2072" t="s">
        <v>2015</v>
      </c>
      <c r="G2072" s="1">
        <v>101</v>
      </c>
      <c r="H2072" s="1">
        <v>23.49</v>
      </c>
      <c r="I2072" s="2">
        <v>2372.4899999999998</v>
      </c>
      <c r="J2072" s="3">
        <v>9.6214541037620001E-4</v>
      </c>
      <c r="K2072" s="4">
        <v>2465833.1</v>
      </c>
      <c r="L2072" s="5">
        <v>100001</v>
      </c>
      <c r="M2072" s="6">
        <v>24.658084420000002</v>
      </c>
      <c r="N2072" s="7" t="str">
        <f>IF(ISNUMBER(_xll.BDP($C2072, "DELTA_MID")),_xll.BDP($C2072, "DELTA_MID")," ")</f>
        <v xml:space="preserve"> </v>
      </c>
      <c r="O2072" s="7" t="str">
        <f>IF(ISNUMBER(N2072),_xll.BDP($C2072, "OPT_UNDL_TICKER")," ")</f>
        <v xml:space="preserve"> </v>
      </c>
      <c r="P2072" s="8" t="str">
        <f>IF(ISNUMBER(N2072),_xll.BDP($C2072, "OPT_UNDL_PX")," ")</f>
        <v xml:space="preserve"> </v>
      </c>
      <c r="Q2072" s="7" t="str">
        <f t="shared" si="32"/>
        <v xml:space="preserve"> </v>
      </c>
      <c r="R2072" s="8" t="str">
        <f>IF(ISNUMBER(_xll.BDP($T2072&amp;" Index","DUR_ADJ_OAS_MID")),_xll.BDP($T2072&amp;" Index","DUR_ADJ_OAS_MID"),IF(ISNUMBER(_xll.BDP($T2072&amp;" Govt","DUR_ADJ_OAS_MID")),_xll.BDP($T2072&amp;" Govt","DUR_ADJ_OAS_MID")," "))</f>
        <v xml:space="preserve"> </v>
      </c>
      <c r="S2072" s="7" t="str">
        <f ca="1">IF(AND(A2071="SVOL",C2071="Cash"),                                     SUM(INDIRECT(ADDRESS(ROW()-(COUNTIF(A:A,"SVOL")),COLUMN())):INDIRECT(ADDRESS(ROW()-1,COLUMN()))),                                    IF(AND(A2072="TYA",C2072="Cash"), SUM(INDIRECT(ADDRESS(ROW()-(COUNTIF(A:A,"TYA")-1),COLUMN())):INDIRECT(ADDRESS(ROW()-1,COLUMN()))),                                    IF(AND(A2072="SVOL",ISNUMBER(FIND(" Govt",C2072))),"", IF(AND(A2072="SVOL",ISNUMBER(FIND(" Index",C2072))),J2072,                                    IF(ISNUMBER(N2072),Q2072*N2072,IF(ISNUMBER(R2072),J2072*R2072," "))))))</f>
        <v xml:space="preserve"> </v>
      </c>
      <c r="T2072" t="s">
        <v>2015</v>
      </c>
      <c r="U2072" t="s">
        <v>1183</v>
      </c>
      <c r="AG2072" s="17" t="s">
        <v>6276</v>
      </c>
    </row>
    <row r="2073" spans="1:33" x14ac:dyDescent="0.35">
      <c r="A2073" t="s">
        <v>4241</v>
      </c>
      <c r="B2073" t="s">
        <v>4695</v>
      </c>
      <c r="C2073" t="s">
        <v>4696</v>
      </c>
      <c r="D2073" t="s">
        <v>4697</v>
      </c>
      <c r="E2073" t="s">
        <v>4698</v>
      </c>
      <c r="F2073" t="s">
        <v>4699</v>
      </c>
      <c r="G2073" s="1">
        <v>59</v>
      </c>
      <c r="H2073" s="1">
        <v>78.31</v>
      </c>
      <c r="I2073" s="2">
        <v>4620.29</v>
      </c>
      <c r="J2073" s="3">
        <v>1.8737237324950001E-3</v>
      </c>
      <c r="K2073" s="4">
        <v>2465833.1</v>
      </c>
      <c r="L2073" s="5">
        <v>100001</v>
      </c>
      <c r="M2073" s="6">
        <v>24.658084420000002</v>
      </c>
      <c r="N2073" s="7" t="str">
        <f>IF(ISNUMBER(_xll.BDP($C2073, "DELTA_MID")),_xll.BDP($C2073, "DELTA_MID")," ")</f>
        <v xml:space="preserve"> </v>
      </c>
      <c r="O2073" s="7" t="str">
        <f>IF(ISNUMBER(N2073),_xll.BDP($C2073, "OPT_UNDL_TICKER")," ")</f>
        <v xml:space="preserve"> </v>
      </c>
      <c r="P2073" s="8" t="str">
        <f>IF(ISNUMBER(N2073),_xll.BDP($C2073, "OPT_UNDL_PX")," ")</f>
        <v xml:space="preserve"> </v>
      </c>
      <c r="Q2073" s="7" t="str">
        <f t="shared" si="32"/>
        <v xml:space="preserve"> </v>
      </c>
      <c r="R2073" s="8" t="str">
        <f>IF(ISNUMBER(_xll.BDP($T2073&amp;" Index","DUR_ADJ_OAS_MID")),_xll.BDP($T2073&amp;" Index","DUR_ADJ_OAS_MID"),IF(ISNUMBER(_xll.BDP($T2073&amp;" Govt","DUR_ADJ_OAS_MID")),_xll.BDP($T2073&amp;" Govt","DUR_ADJ_OAS_MID")," "))</f>
        <v xml:space="preserve"> </v>
      </c>
      <c r="S2073" s="7" t="str">
        <f ca="1">IF(AND(A2072="SVOL",C2072="Cash"),                                     SUM(INDIRECT(ADDRESS(ROW()-(COUNTIF(A:A,"SVOL")),COLUMN())):INDIRECT(ADDRESS(ROW()-1,COLUMN()))),                                    IF(AND(A2073="TYA",C2073="Cash"), SUM(INDIRECT(ADDRESS(ROW()-(COUNTIF(A:A,"TYA")-1),COLUMN())):INDIRECT(ADDRESS(ROW()-1,COLUMN()))),                                    IF(AND(A2073="SVOL",ISNUMBER(FIND(" Govt",C2073))),"", IF(AND(A2073="SVOL",ISNUMBER(FIND(" Index",C2073))),J2073,                                    IF(ISNUMBER(N2073),Q2073*N2073,IF(ISNUMBER(R2073),J2073*R2073," "))))))</f>
        <v xml:space="preserve"> </v>
      </c>
      <c r="T2073" t="s">
        <v>4699</v>
      </c>
      <c r="U2073" t="s">
        <v>1183</v>
      </c>
      <c r="AG2073" s="17" t="s">
        <v>6276</v>
      </c>
    </row>
    <row r="2074" spans="1:33" x14ac:dyDescent="0.35">
      <c r="A2074" t="s">
        <v>4241</v>
      </c>
      <c r="B2074" t="s">
        <v>2016</v>
      </c>
      <c r="C2074" t="s">
        <v>4700</v>
      </c>
      <c r="D2074" t="s">
        <v>2018</v>
      </c>
      <c r="E2074" t="s">
        <v>2019</v>
      </c>
      <c r="F2074" t="s">
        <v>2020</v>
      </c>
      <c r="G2074" s="1">
        <v>97</v>
      </c>
      <c r="H2074" s="1">
        <v>126.42</v>
      </c>
      <c r="I2074" s="2">
        <v>12262.74</v>
      </c>
      <c r="J2074" s="3">
        <v>4.9730616397274004E-3</v>
      </c>
      <c r="K2074" s="4">
        <v>2465833.1</v>
      </c>
      <c r="L2074" s="5">
        <v>100001</v>
      </c>
      <c r="M2074" s="6">
        <v>24.658084420000002</v>
      </c>
      <c r="N2074" s="7" t="str">
        <f>IF(ISNUMBER(_xll.BDP($C2074, "DELTA_MID")),_xll.BDP($C2074, "DELTA_MID")," ")</f>
        <v xml:space="preserve"> </v>
      </c>
      <c r="O2074" s="7" t="str">
        <f>IF(ISNUMBER(N2074),_xll.BDP($C2074, "OPT_UNDL_TICKER")," ")</f>
        <v xml:space="preserve"> </v>
      </c>
      <c r="P2074" s="8" t="str">
        <f>IF(ISNUMBER(N2074),_xll.BDP($C2074, "OPT_UNDL_PX")," ")</f>
        <v xml:space="preserve"> </v>
      </c>
      <c r="Q2074" s="7" t="str">
        <f t="shared" si="32"/>
        <v xml:space="preserve"> </v>
      </c>
      <c r="R2074" s="8" t="str">
        <f>IF(ISNUMBER(_xll.BDP($T2074&amp;" Index","DUR_ADJ_OAS_MID")),_xll.BDP($T2074&amp;" Index","DUR_ADJ_OAS_MID"),IF(ISNUMBER(_xll.BDP($T2074&amp;" Govt","DUR_ADJ_OAS_MID")),_xll.BDP($T2074&amp;" Govt","DUR_ADJ_OAS_MID")," "))</f>
        <v xml:space="preserve"> </v>
      </c>
      <c r="S2074" s="7" t="str">
        <f ca="1">IF(AND(A2073="SVOL",C2073="Cash"),                                     SUM(INDIRECT(ADDRESS(ROW()-(COUNTIF(A:A,"SVOL")),COLUMN())):INDIRECT(ADDRESS(ROW()-1,COLUMN()))),                                    IF(AND(A2074="TYA",C2074="Cash"), SUM(INDIRECT(ADDRESS(ROW()-(COUNTIF(A:A,"TYA")-1),COLUMN())):INDIRECT(ADDRESS(ROW()-1,COLUMN()))),                                    IF(AND(A2074="SVOL",ISNUMBER(FIND(" Govt",C2074))),"", IF(AND(A2074="SVOL",ISNUMBER(FIND(" Index",C2074))),J2074,                                    IF(ISNUMBER(N2074),Q2074*N2074,IF(ISNUMBER(R2074),J2074*R2074," "))))))</f>
        <v xml:space="preserve"> </v>
      </c>
      <c r="T2074" t="s">
        <v>2020</v>
      </c>
      <c r="U2074" t="s">
        <v>1183</v>
      </c>
      <c r="AG2074" s="17" t="s">
        <v>6276</v>
      </c>
    </row>
    <row r="2075" spans="1:33" x14ac:dyDescent="0.35">
      <c r="A2075" t="s">
        <v>4241</v>
      </c>
      <c r="B2075" t="s">
        <v>4701</v>
      </c>
      <c r="C2075" t="s">
        <v>754</v>
      </c>
      <c r="D2075" t="s">
        <v>755</v>
      </c>
      <c r="E2075" t="s">
        <v>756</v>
      </c>
      <c r="F2075" t="s">
        <v>757</v>
      </c>
      <c r="G2075" s="1">
        <v>4</v>
      </c>
      <c r="H2075" s="1">
        <v>819.48</v>
      </c>
      <c r="I2075" s="2">
        <v>3277.92</v>
      </c>
      <c r="J2075" s="3">
        <v>1.3293357120915999E-3</v>
      </c>
      <c r="K2075" s="4">
        <v>2465833.1</v>
      </c>
      <c r="L2075" s="5">
        <v>100001</v>
      </c>
      <c r="M2075" s="6">
        <v>24.658084420000002</v>
      </c>
      <c r="N2075" s="7" t="str">
        <f>IF(ISNUMBER(_xll.BDP($C2075, "DELTA_MID")),_xll.BDP($C2075, "DELTA_MID")," ")</f>
        <v xml:space="preserve"> </v>
      </c>
      <c r="O2075" s="7" t="str">
        <f>IF(ISNUMBER(N2075),_xll.BDP($C2075, "OPT_UNDL_TICKER")," ")</f>
        <v xml:space="preserve"> </v>
      </c>
      <c r="P2075" s="8" t="str">
        <f>IF(ISNUMBER(N2075),_xll.BDP($C2075, "OPT_UNDL_PX")," ")</f>
        <v xml:space="preserve"> </v>
      </c>
      <c r="Q2075" s="7" t="str">
        <f t="shared" si="32"/>
        <v xml:space="preserve"> </v>
      </c>
      <c r="R2075" s="8" t="str">
        <f>IF(ISNUMBER(_xll.BDP($T2075&amp;" Index","DUR_ADJ_OAS_MID")),_xll.BDP($T2075&amp;" Index","DUR_ADJ_OAS_MID"),IF(ISNUMBER(_xll.BDP($T2075&amp;" Govt","DUR_ADJ_OAS_MID")),_xll.BDP($T2075&amp;" Govt","DUR_ADJ_OAS_MID")," "))</f>
        <v xml:space="preserve"> </v>
      </c>
      <c r="S2075" s="7" t="str">
        <f ca="1">IF(AND(A2074="SVOL",C2074="Cash"),                                     SUM(INDIRECT(ADDRESS(ROW()-(COUNTIF(A:A,"SVOL")),COLUMN())):INDIRECT(ADDRESS(ROW()-1,COLUMN()))),                                    IF(AND(A2075="TYA",C2075="Cash"), SUM(INDIRECT(ADDRESS(ROW()-(COUNTIF(A:A,"TYA")-1),COLUMN())):INDIRECT(ADDRESS(ROW()-1,COLUMN()))),                                    IF(AND(A2075="SVOL",ISNUMBER(FIND(" Govt",C2075))),"", IF(AND(A2075="SVOL",ISNUMBER(FIND(" Index",C2075))),J2075,                                    IF(ISNUMBER(N2075),Q2075*N2075,IF(ISNUMBER(R2075),J2075*R2075," "))))))</f>
        <v xml:space="preserve"> </v>
      </c>
      <c r="T2075" t="s">
        <v>757</v>
      </c>
      <c r="U2075" t="s">
        <v>1183</v>
      </c>
      <c r="AG2075" s="17" t="s">
        <v>6276</v>
      </c>
    </row>
    <row r="2076" spans="1:33" x14ac:dyDescent="0.35">
      <c r="A2076" t="s">
        <v>4241</v>
      </c>
      <c r="B2076" t="s">
        <v>2022</v>
      </c>
      <c r="C2076" t="s">
        <v>4702</v>
      </c>
      <c r="D2076" t="s">
        <v>2024</v>
      </c>
      <c r="E2076" t="s">
        <v>2025</v>
      </c>
      <c r="F2076" t="s">
        <v>2026</v>
      </c>
      <c r="G2076" s="1">
        <v>206</v>
      </c>
      <c r="H2076" s="1">
        <v>118.78</v>
      </c>
      <c r="I2076" s="2">
        <v>24468.68</v>
      </c>
      <c r="J2076" s="3">
        <v>9.9230884682188006E-3</v>
      </c>
      <c r="K2076" s="4">
        <v>2465833.1</v>
      </c>
      <c r="L2076" s="5">
        <v>100001</v>
      </c>
      <c r="M2076" s="6">
        <v>24.658084420000002</v>
      </c>
      <c r="N2076" s="7" t="str">
        <f>IF(ISNUMBER(_xll.BDP($C2076, "DELTA_MID")),_xll.BDP($C2076, "DELTA_MID")," ")</f>
        <v xml:space="preserve"> </v>
      </c>
      <c r="O2076" s="7" t="str">
        <f>IF(ISNUMBER(N2076),_xll.BDP($C2076, "OPT_UNDL_TICKER")," ")</f>
        <v xml:space="preserve"> </v>
      </c>
      <c r="P2076" s="8" t="str">
        <f>IF(ISNUMBER(N2076),_xll.BDP($C2076, "OPT_UNDL_PX")," ")</f>
        <v xml:space="preserve"> </v>
      </c>
      <c r="Q2076" s="7" t="str">
        <f t="shared" si="32"/>
        <v xml:space="preserve"> </v>
      </c>
      <c r="R2076" s="8" t="str">
        <f>IF(ISNUMBER(_xll.BDP($T2076&amp;" Index","DUR_ADJ_OAS_MID")),_xll.BDP($T2076&amp;" Index","DUR_ADJ_OAS_MID"),IF(ISNUMBER(_xll.BDP($T2076&amp;" Govt","DUR_ADJ_OAS_MID")),_xll.BDP($T2076&amp;" Govt","DUR_ADJ_OAS_MID")," "))</f>
        <v xml:space="preserve"> </v>
      </c>
      <c r="S2076" s="7" t="str">
        <f ca="1">IF(AND(A2075="SVOL",C2075="Cash"),                                     SUM(INDIRECT(ADDRESS(ROW()-(COUNTIF(A:A,"SVOL")),COLUMN())):INDIRECT(ADDRESS(ROW()-1,COLUMN()))),                                    IF(AND(A2076="TYA",C2076="Cash"), SUM(INDIRECT(ADDRESS(ROW()-(COUNTIF(A:A,"TYA")-1),COLUMN())):INDIRECT(ADDRESS(ROW()-1,COLUMN()))),                                    IF(AND(A2076="SVOL",ISNUMBER(FIND(" Govt",C2076))),"", IF(AND(A2076="SVOL",ISNUMBER(FIND(" Index",C2076))),J2076,                                    IF(ISNUMBER(N2076),Q2076*N2076,IF(ISNUMBER(R2076),J2076*R2076," "))))))</f>
        <v xml:space="preserve"> </v>
      </c>
      <c r="T2076" t="s">
        <v>2026</v>
      </c>
      <c r="U2076" t="s">
        <v>1183</v>
      </c>
      <c r="AG2076" s="17" t="s">
        <v>6276</v>
      </c>
    </row>
    <row r="2077" spans="1:33" x14ac:dyDescent="0.35">
      <c r="A2077" t="s">
        <v>4241</v>
      </c>
      <c r="B2077" t="s">
        <v>4703</v>
      </c>
      <c r="C2077" t="s">
        <v>4704</v>
      </c>
      <c r="D2077" t="s">
        <v>4705</v>
      </c>
      <c r="E2077" t="s">
        <v>4706</v>
      </c>
      <c r="F2077" t="s">
        <v>4707</v>
      </c>
      <c r="G2077" s="1">
        <v>76</v>
      </c>
      <c r="H2077" s="1">
        <v>41.82</v>
      </c>
      <c r="I2077" s="2">
        <v>3178.32</v>
      </c>
      <c r="J2077" s="3">
        <v>1.2889436839383E-3</v>
      </c>
      <c r="K2077" s="4">
        <v>2465833.1</v>
      </c>
      <c r="L2077" s="5">
        <v>100001</v>
      </c>
      <c r="M2077" s="6">
        <v>24.658084420000002</v>
      </c>
      <c r="N2077" s="7" t="str">
        <f>IF(ISNUMBER(_xll.BDP($C2077, "DELTA_MID")),_xll.BDP($C2077, "DELTA_MID")," ")</f>
        <v xml:space="preserve"> </v>
      </c>
      <c r="O2077" s="7" t="str">
        <f>IF(ISNUMBER(N2077),_xll.BDP($C2077, "OPT_UNDL_TICKER")," ")</f>
        <v xml:space="preserve"> </v>
      </c>
      <c r="P2077" s="8" t="str">
        <f>IF(ISNUMBER(N2077),_xll.BDP($C2077, "OPT_UNDL_PX")," ")</f>
        <v xml:space="preserve"> </v>
      </c>
      <c r="Q2077" s="7" t="str">
        <f t="shared" si="32"/>
        <v xml:space="preserve"> </v>
      </c>
      <c r="R2077" s="8" t="str">
        <f>IF(ISNUMBER(_xll.BDP($T2077&amp;" Index","DUR_ADJ_OAS_MID")),_xll.BDP($T2077&amp;" Index","DUR_ADJ_OAS_MID"),IF(ISNUMBER(_xll.BDP($T2077&amp;" Govt","DUR_ADJ_OAS_MID")),_xll.BDP($T2077&amp;" Govt","DUR_ADJ_OAS_MID")," "))</f>
        <v xml:space="preserve"> </v>
      </c>
      <c r="S2077" s="7" t="str">
        <f ca="1">IF(AND(A2076="SVOL",C2076="Cash"),                                     SUM(INDIRECT(ADDRESS(ROW()-(COUNTIF(A:A,"SVOL")),COLUMN())):INDIRECT(ADDRESS(ROW()-1,COLUMN()))),                                    IF(AND(A2077="TYA",C2077="Cash"), SUM(INDIRECT(ADDRESS(ROW()-(COUNTIF(A:A,"TYA")-1),COLUMN())):INDIRECT(ADDRESS(ROW()-1,COLUMN()))),                                    IF(AND(A2077="SVOL",ISNUMBER(FIND(" Govt",C2077))),"", IF(AND(A2077="SVOL",ISNUMBER(FIND(" Index",C2077))),J2077,                                    IF(ISNUMBER(N2077),Q2077*N2077,IF(ISNUMBER(R2077),J2077*R2077," "))))))</f>
        <v xml:space="preserve"> </v>
      </c>
      <c r="T2077" t="s">
        <v>4707</v>
      </c>
      <c r="U2077" t="s">
        <v>1183</v>
      </c>
      <c r="AG2077" s="17" t="s">
        <v>6276</v>
      </c>
    </row>
    <row r="2078" spans="1:33" x14ac:dyDescent="0.35">
      <c r="A2078" t="s">
        <v>4241</v>
      </c>
      <c r="B2078" t="s">
        <v>4708</v>
      </c>
      <c r="C2078" t="s">
        <v>4709</v>
      </c>
      <c r="D2078" t="s">
        <v>4710</v>
      </c>
      <c r="E2078" t="s">
        <v>4711</v>
      </c>
      <c r="F2078" t="s">
        <v>4712</v>
      </c>
      <c r="G2078" s="1">
        <v>17</v>
      </c>
      <c r="H2078" s="1">
        <v>77.58</v>
      </c>
      <c r="I2078" s="2">
        <v>1318.86</v>
      </c>
      <c r="J2078" s="3">
        <v>5.3485371737229997E-4</v>
      </c>
      <c r="K2078" s="4">
        <v>2465833.1</v>
      </c>
      <c r="L2078" s="5">
        <v>100001</v>
      </c>
      <c r="M2078" s="6">
        <v>24.658084420000002</v>
      </c>
      <c r="N2078" s="7" t="str">
        <f>IF(ISNUMBER(_xll.BDP($C2078, "DELTA_MID")),_xll.BDP($C2078, "DELTA_MID")," ")</f>
        <v xml:space="preserve"> </v>
      </c>
      <c r="O2078" s="7" t="str">
        <f>IF(ISNUMBER(N2078),_xll.BDP($C2078, "OPT_UNDL_TICKER")," ")</f>
        <v xml:space="preserve"> </v>
      </c>
      <c r="P2078" s="8" t="str">
        <f>IF(ISNUMBER(N2078),_xll.BDP($C2078, "OPT_UNDL_PX")," ")</f>
        <v xml:space="preserve"> </v>
      </c>
      <c r="Q2078" s="7" t="str">
        <f t="shared" si="32"/>
        <v xml:space="preserve"> </v>
      </c>
      <c r="R2078" s="8" t="str">
        <f>IF(ISNUMBER(_xll.BDP($T2078&amp;" Index","DUR_ADJ_OAS_MID")),_xll.BDP($T2078&amp;" Index","DUR_ADJ_OAS_MID"),IF(ISNUMBER(_xll.BDP($T2078&amp;" Govt","DUR_ADJ_OAS_MID")),_xll.BDP($T2078&amp;" Govt","DUR_ADJ_OAS_MID")," "))</f>
        <v xml:space="preserve"> </v>
      </c>
      <c r="S2078" s="7" t="str">
        <f ca="1">IF(AND(A2077="SVOL",C2077="Cash"),                                     SUM(INDIRECT(ADDRESS(ROW()-(COUNTIF(A:A,"SVOL")),COLUMN())):INDIRECT(ADDRESS(ROW()-1,COLUMN()))),                                    IF(AND(A2078="TYA",C2078="Cash"), SUM(INDIRECT(ADDRESS(ROW()-(COUNTIF(A:A,"TYA")-1),COLUMN())):INDIRECT(ADDRESS(ROW()-1,COLUMN()))),                                    IF(AND(A2078="SVOL",ISNUMBER(FIND(" Govt",C2078))),"", IF(AND(A2078="SVOL",ISNUMBER(FIND(" Index",C2078))),J2078,                                    IF(ISNUMBER(N2078),Q2078*N2078,IF(ISNUMBER(R2078),J2078*R2078," "))))))</f>
        <v xml:space="preserve"> </v>
      </c>
      <c r="T2078" t="s">
        <v>4712</v>
      </c>
      <c r="U2078" t="s">
        <v>1183</v>
      </c>
      <c r="AG2078" s="17" t="s">
        <v>6276</v>
      </c>
    </row>
    <row r="2079" spans="1:33" x14ac:dyDescent="0.35">
      <c r="A2079" t="s">
        <v>4241</v>
      </c>
      <c r="B2079" t="s">
        <v>4713</v>
      </c>
      <c r="C2079" t="s">
        <v>4714</v>
      </c>
      <c r="D2079" t="s">
        <v>4715</v>
      </c>
      <c r="E2079" t="s">
        <v>4716</v>
      </c>
      <c r="F2079" t="s">
        <v>4717</v>
      </c>
      <c r="G2079" s="1">
        <v>59</v>
      </c>
      <c r="H2079" s="1">
        <v>57.3</v>
      </c>
      <c r="I2079" s="2">
        <v>3380.7</v>
      </c>
      <c r="J2079" s="3">
        <v>1.3710173652402E-3</v>
      </c>
      <c r="K2079" s="4">
        <v>2465833.1</v>
      </c>
      <c r="L2079" s="5">
        <v>100001</v>
      </c>
      <c r="M2079" s="6">
        <v>24.658084420000002</v>
      </c>
      <c r="N2079" s="7" t="str">
        <f>IF(ISNUMBER(_xll.BDP($C2079, "DELTA_MID")),_xll.BDP($C2079, "DELTA_MID")," ")</f>
        <v xml:space="preserve"> </v>
      </c>
      <c r="O2079" s="7" t="str">
        <f>IF(ISNUMBER(N2079),_xll.BDP($C2079, "OPT_UNDL_TICKER")," ")</f>
        <v xml:space="preserve"> </v>
      </c>
      <c r="P2079" s="8" t="str">
        <f>IF(ISNUMBER(N2079),_xll.BDP($C2079, "OPT_UNDL_PX")," ")</f>
        <v xml:space="preserve"> </v>
      </c>
      <c r="Q2079" s="7" t="str">
        <f t="shared" si="32"/>
        <v xml:space="preserve"> </v>
      </c>
      <c r="R2079" s="8" t="str">
        <f>IF(ISNUMBER(_xll.BDP($T2079&amp;" Index","DUR_ADJ_OAS_MID")),_xll.BDP($T2079&amp;" Index","DUR_ADJ_OAS_MID"),IF(ISNUMBER(_xll.BDP($T2079&amp;" Govt","DUR_ADJ_OAS_MID")),_xll.BDP($T2079&amp;" Govt","DUR_ADJ_OAS_MID")," "))</f>
        <v xml:space="preserve"> </v>
      </c>
      <c r="S2079" s="7" t="str">
        <f ca="1">IF(AND(A2078="SVOL",C2078="Cash"),                                     SUM(INDIRECT(ADDRESS(ROW()-(COUNTIF(A:A,"SVOL")),COLUMN())):INDIRECT(ADDRESS(ROW()-1,COLUMN()))),                                    IF(AND(A2079="TYA",C2079="Cash"), SUM(INDIRECT(ADDRESS(ROW()-(COUNTIF(A:A,"TYA")-1),COLUMN())):INDIRECT(ADDRESS(ROW()-1,COLUMN()))),                                    IF(AND(A2079="SVOL",ISNUMBER(FIND(" Govt",C2079))),"", IF(AND(A2079="SVOL",ISNUMBER(FIND(" Index",C2079))),J2079,                                    IF(ISNUMBER(N2079),Q2079*N2079,IF(ISNUMBER(R2079),J2079*R2079," "))))))</f>
        <v xml:space="preserve"> </v>
      </c>
      <c r="T2079" t="s">
        <v>4717</v>
      </c>
      <c r="U2079" t="s">
        <v>1183</v>
      </c>
      <c r="AG2079" s="17" t="s">
        <v>6276</v>
      </c>
    </row>
    <row r="2080" spans="1:33" x14ac:dyDescent="0.35">
      <c r="A2080" t="s">
        <v>4241</v>
      </c>
      <c r="B2080" t="s">
        <v>4718</v>
      </c>
      <c r="C2080" t="s">
        <v>764</v>
      </c>
      <c r="D2080" t="s">
        <v>765</v>
      </c>
      <c r="E2080" t="s">
        <v>766</v>
      </c>
      <c r="F2080" t="s">
        <v>767</v>
      </c>
      <c r="G2080" s="1">
        <v>21</v>
      </c>
      <c r="H2080" s="1">
        <v>177.85</v>
      </c>
      <c r="I2080" s="2">
        <v>3734.85</v>
      </c>
      <c r="J2080" s="3">
        <v>1.5146402243818001E-3</v>
      </c>
      <c r="K2080" s="4">
        <v>2465833.1</v>
      </c>
      <c r="L2080" s="5">
        <v>100001</v>
      </c>
      <c r="M2080" s="6">
        <v>24.658084420000002</v>
      </c>
      <c r="N2080" s="7" t="str">
        <f>IF(ISNUMBER(_xll.BDP($C2080, "DELTA_MID")),_xll.BDP($C2080, "DELTA_MID")," ")</f>
        <v xml:space="preserve"> </v>
      </c>
      <c r="O2080" s="7" t="str">
        <f>IF(ISNUMBER(N2080),_xll.BDP($C2080, "OPT_UNDL_TICKER")," ")</f>
        <v xml:space="preserve"> </v>
      </c>
      <c r="P2080" s="8" t="str">
        <f>IF(ISNUMBER(N2080),_xll.BDP($C2080, "OPT_UNDL_PX")," ")</f>
        <v xml:space="preserve"> </v>
      </c>
      <c r="Q2080" s="7" t="str">
        <f t="shared" si="32"/>
        <v xml:space="preserve"> </v>
      </c>
      <c r="R2080" s="8" t="str">
        <f>IF(ISNUMBER(_xll.BDP($T2080&amp;" Index","DUR_ADJ_OAS_MID")),_xll.BDP($T2080&amp;" Index","DUR_ADJ_OAS_MID"),IF(ISNUMBER(_xll.BDP($T2080&amp;" Govt","DUR_ADJ_OAS_MID")),_xll.BDP($T2080&amp;" Govt","DUR_ADJ_OAS_MID")," "))</f>
        <v xml:space="preserve"> </v>
      </c>
      <c r="S2080" s="7" t="str">
        <f ca="1">IF(AND(A2079="SVOL",C2079="Cash"),                                     SUM(INDIRECT(ADDRESS(ROW()-(COUNTIF(A:A,"SVOL")),COLUMN())):INDIRECT(ADDRESS(ROW()-1,COLUMN()))),                                    IF(AND(A2080="TYA",C2080="Cash"), SUM(INDIRECT(ADDRESS(ROW()-(COUNTIF(A:A,"TYA")-1),COLUMN())):INDIRECT(ADDRESS(ROW()-1,COLUMN()))),                                    IF(AND(A2080="SVOL",ISNUMBER(FIND(" Govt",C2080))),"", IF(AND(A2080="SVOL",ISNUMBER(FIND(" Index",C2080))),J2080,                                    IF(ISNUMBER(N2080),Q2080*N2080,IF(ISNUMBER(R2080),J2080*R2080," "))))))</f>
        <v xml:space="preserve"> </v>
      </c>
      <c r="T2080" t="s">
        <v>767</v>
      </c>
      <c r="U2080" t="s">
        <v>1183</v>
      </c>
      <c r="AG2080" s="17" t="s">
        <v>6276</v>
      </c>
    </row>
    <row r="2081" spans="1:33" x14ac:dyDescent="0.35">
      <c r="A2081" t="s">
        <v>4241</v>
      </c>
      <c r="B2081" t="s">
        <v>2040</v>
      </c>
      <c r="C2081" t="s">
        <v>4719</v>
      </c>
      <c r="D2081" t="s">
        <v>2042</v>
      </c>
      <c r="E2081" t="s">
        <v>2043</v>
      </c>
      <c r="F2081" t="s">
        <v>2044</v>
      </c>
      <c r="G2081" s="1">
        <v>84</v>
      </c>
      <c r="H2081" s="1">
        <v>45.58</v>
      </c>
      <c r="I2081" s="2">
        <v>3828.72</v>
      </c>
      <c r="J2081" s="3">
        <v>1.5527084942889E-3</v>
      </c>
      <c r="K2081" s="4">
        <v>2465833.1</v>
      </c>
      <c r="L2081" s="5">
        <v>100001</v>
      </c>
      <c r="M2081" s="6">
        <v>24.658084420000002</v>
      </c>
      <c r="N2081" s="7" t="str">
        <f>IF(ISNUMBER(_xll.BDP($C2081, "DELTA_MID")),_xll.BDP($C2081, "DELTA_MID")," ")</f>
        <v xml:space="preserve"> </v>
      </c>
      <c r="O2081" s="7" t="str">
        <f>IF(ISNUMBER(N2081),_xll.BDP($C2081, "OPT_UNDL_TICKER")," ")</f>
        <v xml:space="preserve"> </v>
      </c>
      <c r="P2081" s="8" t="str">
        <f>IF(ISNUMBER(N2081),_xll.BDP($C2081, "OPT_UNDL_PX")," ")</f>
        <v xml:space="preserve"> </v>
      </c>
      <c r="Q2081" s="7" t="str">
        <f t="shared" si="32"/>
        <v xml:space="preserve"> </v>
      </c>
      <c r="R2081" s="8" t="str">
        <f>IF(ISNUMBER(_xll.BDP($T2081&amp;" Index","DUR_ADJ_OAS_MID")),_xll.BDP($T2081&amp;" Index","DUR_ADJ_OAS_MID"),IF(ISNUMBER(_xll.BDP($T2081&amp;" Govt","DUR_ADJ_OAS_MID")),_xll.BDP($T2081&amp;" Govt","DUR_ADJ_OAS_MID")," "))</f>
        <v xml:space="preserve"> </v>
      </c>
      <c r="S2081" s="7" t="str">
        <f ca="1">IF(AND(A2080="SVOL",C2080="Cash"),                                     SUM(INDIRECT(ADDRESS(ROW()-(COUNTIF(A:A,"SVOL")),COLUMN())):INDIRECT(ADDRESS(ROW()-1,COLUMN()))),                                    IF(AND(A2081="TYA",C2081="Cash"), SUM(INDIRECT(ADDRESS(ROW()-(COUNTIF(A:A,"TYA")-1),COLUMN())):INDIRECT(ADDRESS(ROW()-1,COLUMN()))),                                    IF(AND(A2081="SVOL",ISNUMBER(FIND(" Govt",C2081))),"", IF(AND(A2081="SVOL",ISNUMBER(FIND(" Index",C2081))),J2081,                                    IF(ISNUMBER(N2081),Q2081*N2081,IF(ISNUMBER(R2081),J2081*R2081," "))))))</f>
        <v xml:space="preserve"> </v>
      </c>
      <c r="T2081" t="s">
        <v>2044</v>
      </c>
      <c r="U2081" t="s">
        <v>1183</v>
      </c>
      <c r="AG2081" s="17" t="s">
        <v>6276</v>
      </c>
    </row>
    <row r="2082" spans="1:33" x14ac:dyDescent="0.35">
      <c r="A2082" t="s">
        <v>4241</v>
      </c>
      <c r="B2082" t="s">
        <v>4720</v>
      </c>
      <c r="C2082" t="s">
        <v>4721</v>
      </c>
      <c r="D2082" t="s">
        <v>4722</v>
      </c>
      <c r="E2082" t="s">
        <v>4723</v>
      </c>
      <c r="F2082" t="s">
        <v>4724</v>
      </c>
      <c r="G2082" s="1">
        <v>13</v>
      </c>
      <c r="H2082" s="1">
        <v>223.03</v>
      </c>
      <c r="I2082" s="2">
        <v>2899.39</v>
      </c>
      <c r="J2082" s="3">
        <v>1.1758257279865E-3</v>
      </c>
      <c r="K2082" s="4">
        <v>2465833.1</v>
      </c>
      <c r="L2082" s="5">
        <v>100001</v>
      </c>
      <c r="M2082" s="6">
        <v>24.658084420000002</v>
      </c>
      <c r="N2082" s="7" t="str">
        <f>IF(ISNUMBER(_xll.BDP($C2082, "DELTA_MID")),_xll.BDP($C2082, "DELTA_MID")," ")</f>
        <v xml:space="preserve"> </v>
      </c>
      <c r="O2082" s="7" t="str">
        <f>IF(ISNUMBER(N2082),_xll.BDP($C2082, "OPT_UNDL_TICKER")," ")</f>
        <v xml:space="preserve"> </v>
      </c>
      <c r="P2082" s="8" t="str">
        <f>IF(ISNUMBER(N2082),_xll.BDP($C2082, "OPT_UNDL_PX")," ")</f>
        <v xml:space="preserve"> </v>
      </c>
      <c r="Q2082" s="7" t="str">
        <f t="shared" si="32"/>
        <v xml:space="preserve"> </v>
      </c>
      <c r="R2082" s="8" t="str">
        <f>IF(ISNUMBER(_xll.BDP($T2082&amp;" Index","DUR_ADJ_OAS_MID")),_xll.BDP($T2082&amp;" Index","DUR_ADJ_OAS_MID"),IF(ISNUMBER(_xll.BDP($T2082&amp;" Govt","DUR_ADJ_OAS_MID")),_xll.BDP($T2082&amp;" Govt","DUR_ADJ_OAS_MID")," "))</f>
        <v xml:space="preserve"> </v>
      </c>
      <c r="S2082" s="7" t="str">
        <f ca="1">IF(AND(A2081="SVOL",C2081="Cash"),                                     SUM(INDIRECT(ADDRESS(ROW()-(COUNTIF(A:A,"SVOL")),COLUMN())):INDIRECT(ADDRESS(ROW()-1,COLUMN()))),                                    IF(AND(A2082="TYA",C2082="Cash"), SUM(INDIRECT(ADDRESS(ROW()-(COUNTIF(A:A,"TYA")-1),COLUMN())):INDIRECT(ADDRESS(ROW()-1,COLUMN()))),                                    IF(AND(A2082="SVOL",ISNUMBER(FIND(" Govt",C2082))),"", IF(AND(A2082="SVOL",ISNUMBER(FIND(" Index",C2082))),J2082,                                    IF(ISNUMBER(N2082),Q2082*N2082,IF(ISNUMBER(R2082),J2082*R2082," "))))))</f>
        <v xml:space="preserve"> </v>
      </c>
      <c r="T2082" t="s">
        <v>4724</v>
      </c>
      <c r="U2082" t="s">
        <v>1183</v>
      </c>
      <c r="AG2082" s="17" t="s">
        <v>6276</v>
      </c>
    </row>
    <row r="2083" spans="1:33" x14ac:dyDescent="0.35">
      <c r="A2083" t="s">
        <v>4241</v>
      </c>
      <c r="B2083" t="s">
        <v>4725</v>
      </c>
      <c r="C2083" t="s">
        <v>4726</v>
      </c>
      <c r="D2083" t="s">
        <v>2047</v>
      </c>
      <c r="E2083" t="s">
        <v>2048</v>
      </c>
      <c r="F2083" t="s">
        <v>2049</v>
      </c>
      <c r="G2083" s="1">
        <v>84</v>
      </c>
      <c r="H2083" s="1">
        <v>50.4</v>
      </c>
      <c r="I2083" s="2">
        <v>4233.6000000000004</v>
      </c>
      <c r="J2083" s="3">
        <v>1.7169045219869001E-3</v>
      </c>
      <c r="K2083" s="4">
        <v>2465833.1</v>
      </c>
      <c r="L2083" s="5">
        <v>100001</v>
      </c>
      <c r="M2083" s="6">
        <v>24.658084420000002</v>
      </c>
      <c r="N2083" s="7" t="str">
        <f>IF(ISNUMBER(_xll.BDP($C2083, "DELTA_MID")),_xll.BDP($C2083, "DELTA_MID")," ")</f>
        <v xml:space="preserve"> </v>
      </c>
      <c r="O2083" s="7" t="str">
        <f>IF(ISNUMBER(N2083),_xll.BDP($C2083, "OPT_UNDL_TICKER")," ")</f>
        <v xml:space="preserve"> </v>
      </c>
      <c r="P2083" s="8" t="str">
        <f>IF(ISNUMBER(N2083),_xll.BDP($C2083, "OPT_UNDL_PX")," ")</f>
        <v xml:space="preserve"> </v>
      </c>
      <c r="Q2083" s="7" t="str">
        <f t="shared" si="32"/>
        <v xml:space="preserve"> </v>
      </c>
      <c r="R2083" s="8" t="str">
        <f>IF(ISNUMBER(_xll.BDP($T2083&amp;" Index","DUR_ADJ_OAS_MID")),_xll.BDP($T2083&amp;" Index","DUR_ADJ_OAS_MID"),IF(ISNUMBER(_xll.BDP($T2083&amp;" Govt","DUR_ADJ_OAS_MID")),_xll.BDP($T2083&amp;" Govt","DUR_ADJ_OAS_MID")," "))</f>
        <v xml:space="preserve"> </v>
      </c>
      <c r="S2083" s="7" t="str">
        <f ca="1">IF(AND(A2082="SVOL",C2082="Cash"),                                     SUM(INDIRECT(ADDRESS(ROW()-(COUNTIF(A:A,"SVOL")),COLUMN())):INDIRECT(ADDRESS(ROW()-1,COLUMN()))),                                    IF(AND(A2083="TYA",C2083="Cash"), SUM(INDIRECT(ADDRESS(ROW()-(COUNTIF(A:A,"TYA")-1),COLUMN())):INDIRECT(ADDRESS(ROW()-1,COLUMN()))),                                    IF(AND(A2083="SVOL",ISNUMBER(FIND(" Govt",C2083))),"", IF(AND(A2083="SVOL",ISNUMBER(FIND(" Index",C2083))),J2083,                                    IF(ISNUMBER(N2083),Q2083*N2083,IF(ISNUMBER(R2083),J2083*R2083," "))))))</f>
        <v xml:space="preserve"> </v>
      </c>
      <c r="T2083" t="s">
        <v>2049</v>
      </c>
      <c r="U2083" t="s">
        <v>1183</v>
      </c>
      <c r="AG2083" s="17" t="s">
        <v>6276</v>
      </c>
    </row>
    <row r="2084" spans="1:33" x14ac:dyDescent="0.35">
      <c r="A2084" t="s">
        <v>4241</v>
      </c>
      <c r="B2084" t="s">
        <v>4727</v>
      </c>
      <c r="C2084" t="s">
        <v>4728</v>
      </c>
      <c r="D2084" t="s">
        <v>2056</v>
      </c>
      <c r="E2084" t="s">
        <v>2057</v>
      </c>
      <c r="F2084" t="s">
        <v>2058</v>
      </c>
      <c r="G2084" s="1">
        <v>76</v>
      </c>
      <c r="H2084" s="1">
        <v>128.18</v>
      </c>
      <c r="I2084" s="2">
        <v>9741.68</v>
      </c>
      <c r="J2084" s="3">
        <v>3.9506647873557999E-3</v>
      </c>
      <c r="K2084" s="4">
        <v>2465833.1</v>
      </c>
      <c r="L2084" s="5">
        <v>100001</v>
      </c>
      <c r="M2084" s="6">
        <v>24.658084420000002</v>
      </c>
      <c r="N2084" s="7" t="str">
        <f>IF(ISNUMBER(_xll.BDP($C2084, "DELTA_MID")),_xll.BDP($C2084, "DELTA_MID")," ")</f>
        <v xml:space="preserve"> </v>
      </c>
      <c r="O2084" s="7" t="str">
        <f>IF(ISNUMBER(N2084),_xll.BDP($C2084, "OPT_UNDL_TICKER")," ")</f>
        <v xml:space="preserve"> </v>
      </c>
      <c r="P2084" s="8" t="str">
        <f>IF(ISNUMBER(N2084),_xll.BDP($C2084, "OPT_UNDL_PX")," ")</f>
        <v xml:space="preserve"> </v>
      </c>
      <c r="Q2084" s="7" t="str">
        <f t="shared" si="32"/>
        <v xml:space="preserve"> </v>
      </c>
      <c r="R2084" s="8" t="str">
        <f>IF(ISNUMBER(_xll.BDP($T2084&amp;" Index","DUR_ADJ_OAS_MID")),_xll.BDP($T2084&amp;" Index","DUR_ADJ_OAS_MID"),IF(ISNUMBER(_xll.BDP($T2084&amp;" Govt","DUR_ADJ_OAS_MID")),_xll.BDP($T2084&amp;" Govt","DUR_ADJ_OAS_MID")," "))</f>
        <v xml:space="preserve"> </v>
      </c>
      <c r="S2084" s="7" t="str">
        <f ca="1">IF(AND(A2083="SVOL",C2083="Cash"),                                     SUM(INDIRECT(ADDRESS(ROW()-(COUNTIF(A:A,"SVOL")),COLUMN())):INDIRECT(ADDRESS(ROW()-1,COLUMN()))),                                    IF(AND(A2084="TYA",C2084="Cash"), SUM(INDIRECT(ADDRESS(ROW()-(COUNTIF(A:A,"TYA")-1),COLUMN())):INDIRECT(ADDRESS(ROW()-1,COLUMN()))),                                    IF(AND(A2084="SVOL",ISNUMBER(FIND(" Govt",C2084))),"", IF(AND(A2084="SVOL",ISNUMBER(FIND(" Index",C2084))),J2084,                                    IF(ISNUMBER(N2084),Q2084*N2084,IF(ISNUMBER(R2084),J2084*R2084," "))))))</f>
        <v xml:space="preserve"> </v>
      </c>
      <c r="T2084" t="s">
        <v>2058</v>
      </c>
      <c r="U2084" t="s">
        <v>1183</v>
      </c>
      <c r="AG2084" s="17" t="s">
        <v>6276</v>
      </c>
    </row>
    <row r="2085" spans="1:33" x14ac:dyDescent="0.35">
      <c r="A2085" t="s">
        <v>4241</v>
      </c>
      <c r="B2085" t="s">
        <v>4729</v>
      </c>
      <c r="C2085" t="s">
        <v>4730</v>
      </c>
      <c r="D2085" t="s">
        <v>4731</v>
      </c>
      <c r="E2085" t="s">
        <v>4732</v>
      </c>
      <c r="F2085" t="s">
        <v>4733</v>
      </c>
      <c r="G2085" s="1">
        <v>152</v>
      </c>
      <c r="H2085" s="1">
        <v>51.06</v>
      </c>
      <c r="I2085" s="2">
        <v>7761.12</v>
      </c>
      <c r="J2085" s="3">
        <v>3.1474636299326998E-3</v>
      </c>
      <c r="K2085" s="4">
        <v>2465833.1</v>
      </c>
      <c r="L2085" s="5">
        <v>100001</v>
      </c>
      <c r="M2085" s="6">
        <v>24.658084420000002</v>
      </c>
      <c r="N2085" s="7" t="str">
        <f>IF(ISNUMBER(_xll.BDP($C2085, "DELTA_MID")),_xll.BDP($C2085, "DELTA_MID")," ")</f>
        <v xml:space="preserve"> </v>
      </c>
      <c r="O2085" s="7" t="str">
        <f>IF(ISNUMBER(N2085),_xll.BDP($C2085, "OPT_UNDL_TICKER")," ")</f>
        <v xml:space="preserve"> </v>
      </c>
      <c r="P2085" s="8" t="str">
        <f>IF(ISNUMBER(N2085),_xll.BDP($C2085, "OPT_UNDL_PX")," ")</f>
        <v xml:space="preserve"> </v>
      </c>
      <c r="Q2085" s="7" t="str">
        <f t="shared" si="32"/>
        <v xml:space="preserve"> </v>
      </c>
      <c r="R2085" s="8" t="str">
        <f>IF(ISNUMBER(_xll.BDP($T2085&amp;" Index","DUR_ADJ_OAS_MID")),_xll.BDP($T2085&amp;" Index","DUR_ADJ_OAS_MID"),IF(ISNUMBER(_xll.BDP($T2085&amp;" Govt","DUR_ADJ_OAS_MID")),_xll.BDP($T2085&amp;" Govt","DUR_ADJ_OAS_MID")," "))</f>
        <v xml:space="preserve"> </v>
      </c>
      <c r="S2085" s="7" t="str">
        <f ca="1">IF(AND(A2084="SVOL",C2084="Cash"),                                     SUM(INDIRECT(ADDRESS(ROW()-(COUNTIF(A:A,"SVOL")),COLUMN())):INDIRECT(ADDRESS(ROW()-1,COLUMN()))),                                    IF(AND(A2085="TYA",C2085="Cash"), SUM(INDIRECT(ADDRESS(ROW()-(COUNTIF(A:A,"TYA")-1),COLUMN())):INDIRECT(ADDRESS(ROW()-1,COLUMN()))),                                    IF(AND(A2085="SVOL",ISNUMBER(FIND(" Govt",C2085))),"", IF(AND(A2085="SVOL",ISNUMBER(FIND(" Index",C2085))),J2085,                                    IF(ISNUMBER(N2085),Q2085*N2085,IF(ISNUMBER(R2085),J2085*R2085," "))))))</f>
        <v xml:space="preserve"> </v>
      </c>
      <c r="T2085" t="s">
        <v>4733</v>
      </c>
      <c r="U2085" t="s">
        <v>1183</v>
      </c>
      <c r="AG2085" s="17" t="s">
        <v>6276</v>
      </c>
    </row>
    <row r="2086" spans="1:33" x14ac:dyDescent="0.35">
      <c r="A2086" t="s">
        <v>4241</v>
      </c>
      <c r="B2086" t="s">
        <v>4734</v>
      </c>
      <c r="C2086" t="s">
        <v>774</v>
      </c>
      <c r="D2086" t="s">
        <v>775</v>
      </c>
      <c r="E2086" t="s">
        <v>776</v>
      </c>
      <c r="F2086" t="s">
        <v>777</v>
      </c>
      <c r="G2086" s="1">
        <v>42</v>
      </c>
      <c r="H2086" s="1">
        <v>224.98</v>
      </c>
      <c r="I2086" s="2">
        <v>9449.16</v>
      </c>
      <c r="J2086" s="3">
        <v>3.8320355094902002E-3</v>
      </c>
      <c r="K2086" s="4">
        <v>2465833.1</v>
      </c>
      <c r="L2086" s="5">
        <v>100001</v>
      </c>
      <c r="M2086" s="6">
        <v>24.658084420000002</v>
      </c>
      <c r="N2086" s="7" t="str">
        <f>IF(ISNUMBER(_xll.BDP($C2086, "DELTA_MID")),_xll.BDP($C2086, "DELTA_MID")," ")</f>
        <v xml:space="preserve"> </v>
      </c>
      <c r="O2086" s="7" t="str">
        <f>IF(ISNUMBER(N2086),_xll.BDP($C2086, "OPT_UNDL_TICKER")," ")</f>
        <v xml:space="preserve"> </v>
      </c>
      <c r="P2086" s="8" t="str">
        <f>IF(ISNUMBER(N2086),_xll.BDP($C2086, "OPT_UNDL_PX")," ")</f>
        <v xml:space="preserve"> </v>
      </c>
      <c r="Q2086" s="7" t="str">
        <f t="shared" si="32"/>
        <v xml:space="preserve"> </v>
      </c>
      <c r="R2086" s="8" t="str">
        <f>IF(ISNUMBER(_xll.BDP($T2086&amp;" Index","DUR_ADJ_OAS_MID")),_xll.BDP($T2086&amp;" Index","DUR_ADJ_OAS_MID"),IF(ISNUMBER(_xll.BDP($T2086&amp;" Govt","DUR_ADJ_OAS_MID")),_xll.BDP($T2086&amp;" Govt","DUR_ADJ_OAS_MID")," "))</f>
        <v xml:space="preserve"> </v>
      </c>
      <c r="S2086" s="7" t="str">
        <f ca="1">IF(AND(A2085="SVOL",C2085="Cash"),                                     SUM(INDIRECT(ADDRESS(ROW()-(COUNTIF(A:A,"SVOL")),COLUMN())):INDIRECT(ADDRESS(ROW()-1,COLUMN()))),                                    IF(AND(A2086="TYA",C2086="Cash"), SUM(INDIRECT(ADDRESS(ROW()-(COUNTIF(A:A,"TYA")-1),COLUMN())):INDIRECT(ADDRESS(ROW()-1,COLUMN()))),                                    IF(AND(A2086="SVOL",ISNUMBER(FIND(" Govt",C2086))),"", IF(AND(A2086="SVOL",ISNUMBER(FIND(" Index",C2086))),J2086,                                    IF(ISNUMBER(N2086),Q2086*N2086,IF(ISNUMBER(R2086),J2086*R2086," "))))))</f>
        <v xml:space="preserve"> </v>
      </c>
      <c r="T2086" t="s">
        <v>777</v>
      </c>
      <c r="U2086" t="s">
        <v>1183</v>
      </c>
      <c r="AG2086" s="17" t="s">
        <v>6276</v>
      </c>
    </row>
    <row r="2087" spans="1:33" x14ac:dyDescent="0.35">
      <c r="A2087" t="s">
        <v>4241</v>
      </c>
      <c r="B2087" t="s">
        <v>4735</v>
      </c>
      <c r="C2087" t="s">
        <v>4736</v>
      </c>
      <c r="D2087" t="s">
        <v>3344</v>
      </c>
      <c r="E2087" t="s">
        <v>3345</v>
      </c>
      <c r="F2087" t="s">
        <v>3346</v>
      </c>
      <c r="G2087" s="1">
        <v>59</v>
      </c>
      <c r="H2087" s="1">
        <v>94.8</v>
      </c>
      <c r="I2087" s="2">
        <v>5593.2</v>
      </c>
      <c r="J2087" s="3">
        <v>2.2682800388268E-3</v>
      </c>
      <c r="K2087" s="4">
        <v>2465833.1</v>
      </c>
      <c r="L2087" s="5">
        <v>100001</v>
      </c>
      <c r="M2087" s="6">
        <v>24.658084420000002</v>
      </c>
      <c r="N2087" s="7" t="str">
        <f>IF(ISNUMBER(_xll.BDP($C2087, "DELTA_MID")),_xll.BDP($C2087, "DELTA_MID")," ")</f>
        <v xml:space="preserve"> </v>
      </c>
      <c r="O2087" s="7" t="str">
        <f>IF(ISNUMBER(N2087),_xll.BDP($C2087, "OPT_UNDL_TICKER")," ")</f>
        <v xml:space="preserve"> </v>
      </c>
      <c r="P2087" s="8" t="str">
        <f>IF(ISNUMBER(N2087),_xll.BDP($C2087, "OPT_UNDL_PX")," ")</f>
        <v xml:space="preserve"> </v>
      </c>
      <c r="Q2087" s="7" t="str">
        <f t="shared" ref="Q2087:Q2150" si="33">IF(ISNUMBER(N2087),+G2087*100*P2087/K2087," ")</f>
        <v xml:space="preserve"> </v>
      </c>
      <c r="R2087" s="8" t="str">
        <f>IF(ISNUMBER(_xll.BDP($T2087&amp;" Index","DUR_ADJ_OAS_MID")),_xll.BDP($T2087&amp;" Index","DUR_ADJ_OAS_MID"),IF(ISNUMBER(_xll.BDP($T2087&amp;" Govt","DUR_ADJ_OAS_MID")),_xll.BDP($T2087&amp;" Govt","DUR_ADJ_OAS_MID")," "))</f>
        <v xml:space="preserve"> </v>
      </c>
      <c r="S2087" s="7" t="str">
        <f ca="1">IF(AND(A2086="SVOL",C2086="Cash"),                                     SUM(INDIRECT(ADDRESS(ROW()-(COUNTIF(A:A,"SVOL")),COLUMN())):INDIRECT(ADDRESS(ROW()-1,COLUMN()))),                                    IF(AND(A2087="TYA",C2087="Cash"), SUM(INDIRECT(ADDRESS(ROW()-(COUNTIF(A:A,"TYA")-1),COLUMN())):INDIRECT(ADDRESS(ROW()-1,COLUMN()))),                                    IF(AND(A2087="SVOL",ISNUMBER(FIND(" Govt",C2087))),"", IF(AND(A2087="SVOL",ISNUMBER(FIND(" Index",C2087))),J2087,                                    IF(ISNUMBER(N2087),Q2087*N2087,IF(ISNUMBER(R2087),J2087*R2087," "))))))</f>
        <v xml:space="preserve"> </v>
      </c>
      <c r="T2087" t="s">
        <v>3346</v>
      </c>
      <c r="U2087" t="s">
        <v>1183</v>
      </c>
      <c r="AG2087" s="17" t="s">
        <v>6276</v>
      </c>
    </row>
    <row r="2088" spans="1:33" x14ac:dyDescent="0.35">
      <c r="A2088" t="s">
        <v>4241</v>
      </c>
      <c r="B2088" t="s">
        <v>4737</v>
      </c>
      <c r="C2088" t="s">
        <v>4738</v>
      </c>
      <c r="D2088" t="s">
        <v>4739</v>
      </c>
      <c r="E2088" t="s">
        <v>4740</v>
      </c>
      <c r="F2088" t="s">
        <v>4741</v>
      </c>
      <c r="G2088" s="1">
        <v>63</v>
      </c>
      <c r="H2088" s="1">
        <v>127.37</v>
      </c>
      <c r="I2088" s="2">
        <v>8024.31</v>
      </c>
      <c r="J2088" s="3">
        <v>3.2541983477005001E-3</v>
      </c>
      <c r="K2088" s="4">
        <v>2465833.1</v>
      </c>
      <c r="L2088" s="5">
        <v>100001</v>
      </c>
      <c r="M2088" s="6">
        <v>24.658084420000002</v>
      </c>
      <c r="N2088" s="7" t="str">
        <f>IF(ISNUMBER(_xll.BDP($C2088, "DELTA_MID")),_xll.BDP($C2088, "DELTA_MID")," ")</f>
        <v xml:space="preserve"> </v>
      </c>
      <c r="O2088" s="7" t="str">
        <f>IF(ISNUMBER(N2088),_xll.BDP($C2088, "OPT_UNDL_TICKER")," ")</f>
        <v xml:space="preserve"> </v>
      </c>
      <c r="P2088" s="8" t="str">
        <f>IF(ISNUMBER(N2088),_xll.BDP($C2088, "OPT_UNDL_PX")," ")</f>
        <v xml:space="preserve"> </v>
      </c>
      <c r="Q2088" s="7" t="str">
        <f t="shared" si="33"/>
        <v xml:space="preserve"> </v>
      </c>
      <c r="R2088" s="8" t="str">
        <f>IF(ISNUMBER(_xll.BDP($T2088&amp;" Index","DUR_ADJ_OAS_MID")),_xll.BDP($T2088&amp;" Index","DUR_ADJ_OAS_MID"),IF(ISNUMBER(_xll.BDP($T2088&amp;" Govt","DUR_ADJ_OAS_MID")),_xll.BDP($T2088&amp;" Govt","DUR_ADJ_OAS_MID")," "))</f>
        <v xml:space="preserve"> </v>
      </c>
      <c r="S2088" s="7" t="str">
        <f ca="1">IF(AND(A2087="SVOL",C2087="Cash"),                                     SUM(INDIRECT(ADDRESS(ROW()-(COUNTIF(A:A,"SVOL")),COLUMN())):INDIRECT(ADDRESS(ROW()-1,COLUMN()))),                                    IF(AND(A2088="TYA",C2088="Cash"), SUM(INDIRECT(ADDRESS(ROW()-(COUNTIF(A:A,"TYA")-1),COLUMN())):INDIRECT(ADDRESS(ROW()-1,COLUMN()))),                                    IF(AND(A2088="SVOL",ISNUMBER(FIND(" Govt",C2088))),"", IF(AND(A2088="SVOL",ISNUMBER(FIND(" Index",C2088))),J2088,                                    IF(ISNUMBER(N2088),Q2088*N2088,IF(ISNUMBER(R2088),J2088*R2088," "))))))</f>
        <v xml:space="preserve"> </v>
      </c>
      <c r="T2088" t="s">
        <v>4741</v>
      </c>
      <c r="U2088" t="s">
        <v>1183</v>
      </c>
      <c r="AG2088" s="17" t="s">
        <v>6276</v>
      </c>
    </row>
    <row r="2089" spans="1:33" x14ac:dyDescent="0.35">
      <c r="A2089" t="s">
        <v>4241</v>
      </c>
      <c r="B2089" t="s">
        <v>4742</v>
      </c>
      <c r="C2089" t="s">
        <v>4743</v>
      </c>
      <c r="D2089" t="s">
        <v>4744</v>
      </c>
      <c r="E2089" t="s">
        <v>4745</v>
      </c>
      <c r="F2089" t="s">
        <v>4746</v>
      </c>
      <c r="G2089" s="1">
        <v>8</v>
      </c>
      <c r="H2089" s="1">
        <v>158.52000000000001</v>
      </c>
      <c r="I2089" s="2">
        <v>1268.1600000000001</v>
      </c>
      <c r="J2089" s="3">
        <v>5.1429271508950005E-4</v>
      </c>
      <c r="K2089" s="4">
        <v>2465833.1</v>
      </c>
      <c r="L2089" s="5">
        <v>100001</v>
      </c>
      <c r="M2089" s="6">
        <v>24.658084420000002</v>
      </c>
      <c r="N2089" s="7" t="str">
        <f>IF(ISNUMBER(_xll.BDP($C2089, "DELTA_MID")),_xll.BDP($C2089, "DELTA_MID")," ")</f>
        <v xml:space="preserve"> </v>
      </c>
      <c r="O2089" s="7" t="str">
        <f>IF(ISNUMBER(N2089),_xll.BDP($C2089, "OPT_UNDL_TICKER")," ")</f>
        <v xml:space="preserve"> </v>
      </c>
      <c r="P2089" s="8" t="str">
        <f>IF(ISNUMBER(N2089),_xll.BDP($C2089, "OPT_UNDL_PX")," ")</f>
        <v xml:space="preserve"> </v>
      </c>
      <c r="Q2089" s="7" t="str">
        <f t="shared" si="33"/>
        <v xml:space="preserve"> </v>
      </c>
      <c r="R2089" s="8" t="str">
        <f>IF(ISNUMBER(_xll.BDP($T2089&amp;" Index","DUR_ADJ_OAS_MID")),_xll.BDP($T2089&amp;" Index","DUR_ADJ_OAS_MID"),IF(ISNUMBER(_xll.BDP($T2089&amp;" Govt","DUR_ADJ_OAS_MID")),_xll.BDP($T2089&amp;" Govt","DUR_ADJ_OAS_MID")," "))</f>
        <v xml:space="preserve"> </v>
      </c>
      <c r="S2089" s="7" t="str">
        <f ca="1">IF(AND(A2088="SVOL",C2088="Cash"),                                     SUM(INDIRECT(ADDRESS(ROW()-(COUNTIF(A:A,"SVOL")),COLUMN())):INDIRECT(ADDRESS(ROW()-1,COLUMN()))),                                    IF(AND(A2089="TYA",C2089="Cash"), SUM(INDIRECT(ADDRESS(ROW()-(COUNTIF(A:A,"TYA")-1),COLUMN())):INDIRECT(ADDRESS(ROW()-1,COLUMN()))),                                    IF(AND(A2089="SVOL",ISNUMBER(FIND(" Govt",C2089))),"", IF(AND(A2089="SVOL",ISNUMBER(FIND(" Index",C2089))),J2089,                                    IF(ISNUMBER(N2089),Q2089*N2089,IF(ISNUMBER(R2089),J2089*R2089," "))))))</f>
        <v xml:space="preserve"> </v>
      </c>
      <c r="T2089" t="s">
        <v>4746</v>
      </c>
      <c r="U2089" t="s">
        <v>1183</v>
      </c>
      <c r="AG2089" s="17" t="s">
        <v>6276</v>
      </c>
    </row>
    <row r="2090" spans="1:33" x14ac:dyDescent="0.35">
      <c r="A2090" t="s">
        <v>4241</v>
      </c>
      <c r="B2090" t="s">
        <v>4747</v>
      </c>
      <c r="C2090" t="s">
        <v>789</v>
      </c>
      <c r="D2090" t="s">
        <v>790</v>
      </c>
      <c r="E2090" t="s">
        <v>791</v>
      </c>
      <c r="F2090" t="s">
        <v>792</v>
      </c>
      <c r="G2090" s="1">
        <v>25</v>
      </c>
      <c r="H2090" s="1">
        <v>524.84</v>
      </c>
      <c r="I2090" s="2">
        <v>13121</v>
      </c>
      <c r="J2090" s="3">
        <v>5.3211225040132003E-3</v>
      </c>
      <c r="K2090" s="4">
        <v>2465833.1</v>
      </c>
      <c r="L2090" s="5">
        <v>100001</v>
      </c>
      <c r="M2090" s="6">
        <v>24.658084420000002</v>
      </c>
      <c r="N2090" s="7" t="str">
        <f>IF(ISNUMBER(_xll.BDP($C2090, "DELTA_MID")),_xll.BDP($C2090, "DELTA_MID")," ")</f>
        <v xml:space="preserve"> </v>
      </c>
      <c r="O2090" s="7" t="str">
        <f>IF(ISNUMBER(N2090),_xll.BDP($C2090, "OPT_UNDL_TICKER")," ")</f>
        <v xml:space="preserve"> </v>
      </c>
      <c r="P2090" s="8" t="str">
        <f>IF(ISNUMBER(N2090),_xll.BDP($C2090, "OPT_UNDL_PX")," ")</f>
        <v xml:space="preserve"> </v>
      </c>
      <c r="Q2090" s="7" t="str">
        <f t="shared" si="33"/>
        <v xml:space="preserve"> </v>
      </c>
      <c r="R2090" s="8" t="str">
        <f>IF(ISNUMBER(_xll.BDP($T2090&amp;" Index","DUR_ADJ_OAS_MID")),_xll.BDP($T2090&amp;" Index","DUR_ADJ_OAS_MID"),IF(ISNUMBER(_xll.BDP($T2090&amp;" Govt","DUR_ADJ_OAS_MID")),_xll.BDP($T2090&amp;" Govt","DUR_ADJ_OAS_MID")," "))</f>
        <v xml:space="preserve"> </v>
      </c>
      <c r="S2090" s="7" t="str">
        <f ca="1">IF(AND(A2089="SVOL",C2089="Cash"),                                     SUM(INDIRECT(ADDRESS(ROW()-(COUNTIF(A:A,"SVOL")),COLUMN())):INDIRECT(ADDRESS(ROW()-1,COLUMN()))),                                    IF(AND(A2090="TYA",C2090="Cash"), SUM(INDIRECT(ADDRESS(ROW()-(COUNTIF(A:A,"TYA")-1),COLUMN())):INDIRECT(ADDRESS(ROW()-1,COLUMN()))),                                    IF(AND(A2090="SVOL",ISNUMBER(FIND(" Govt",C2090))),"", IF(AND(A2090="SVOL",ISNUMBER(FIND(" Index",C2090))),J2090,                                    IF(ISNUMBER(N2090),Q2090*N2090,IF(ISNUMBER(R2090),J2090*R2090," "))))))</f>
        <v xml:space="preserve"> </v>
      </c>
      <c r="T2090" t="s">
        <v>792</v>
      </c>
      <c r="U2090" t="s">
        <v>1183</v>
      </c>
      <c r="AG2090" s="17" t="s">
        <v>6276</v>
      </c>
    </row>
    <row r="2091" spans="1:33" x14ac:dyDescent="0.35">
      <c r="A2091" t="s">
        <v>4241</v>
      </c>
      <c r="B2091" t="s">
        <v>4748</v>
      </c>
      <c r="C2091" t="s">
        <v>4749</v>
      </c>
      <c r="D2091" t="s">
        <v>4750</v>
      </c>
      <c r="E2091" t="s">
        <v>4751</v>
      </c>
      <c r="F2091" t="s">
        <v>4752</v>
      </c>
      <c r="G2091" s="1">
        <v>29</v>
      </c>
      <c r="H2091" s="1">
        <v>105.75</v>
      </c>
      <c r="I2091" s="2">
        <v>3066.75</v>
      </c>
      <c r="J2091" s="3">
        <v>1.2436973126425E-3</v>
      </c>
      <c r="K2091" s="4">
        <v>2465833.1</v>
      </c>
      <c r="L2091" s="5">
        <v>100001</v>
      </c>
      <c r="M2091" s="6">
        <v>24.658084420000002</v>
      </c>
      <c r="N2091" s="7" t="str">
        <f>IF(ISNUMBER(_xll.BDP($C2091, "DELTA_MID")),_xll.BDP($C2091, "DELTA_MID")," ")</f>
        <v xml:space="preserve"> </v>
      </c>
      <c r="O2091" s="7" t="str">
        <f>IF(ISNUMBER(N2091),_xll.BDP($C2091, "OPT_UNDL_TICKER")," ")</f>
        <v xml:space="preserve"> </v>
      </c>
      <c r="P2091" s="8" t="str">
        <f>IF(ISNUMBER(N2091),_xll.BDP($C2091, "OPT_UNDL_PX")," ")</f>
        <v xml:space="preserve"> </v>
      </c>
      <c r="Q2091" s="7" t="str">
        <f t="shared" si="33"/>
        <v xml:space="preserve"> </v>
      </c>
      <c r="R2091" s="8" t="str">
        <f>IF(ISNUMBER(_xll.BDP($T2091&amp;" Index","DUR_ADJ_OAS_MID")),_xll.BDP($T2091&amp;" Index","DUR_ADJ_OAS_MID"),IF(ISNUMBER(_xll.BDP($T2091&amp;" Govt","DUR_ADJ_OAS_MID")),_xll.BDP($T2091&amp;" Govt","DUR_ADJ_OAS_MID")," "))</f>
        <v xml:space="preserve"> </v>
      </c>
      <c r="S2091" s="7" t="str">
        <f ca="1">IF(AND(A2090="SVOL",C2090="Cash"),                                     SUM(INDIRECT(ADDRESS(ROW()-(COUNTIF(A:A,"SVOL")),COLUMN())):INDIRECT(ADDRESS(ROW()-1,COLUMN()))),                                    IF(AND(A2091="TYA",C2091="Cash"), SUM(INDIRECT(ADDRESS(ROW()-(COUNTIF(A:A,"TYA")-1),COLUMN())):INDIRECT(ADDRESS(ROW()-1,COLUMN()))),                                    IF(AND(A2091="SVOL",ISNUMBER(FIND(" Govt",C2091))),"", IF(AND(A2091="SVOL",ISNUMBER(FIND(" Index",C2091))),J2091,                                    IF(ISNUMBER(N2091),Q2091*N2091,IF(ISNUMBER(R2091),J2091*R2091," "))))))</f>
        <v xml:space="preserve"> </v>
      </c>
      <c r="T2091" t="s">
        <v>4752</v>
      </c>
      <c r="U2091" t="s">
        <v>1183</v>
      </c>
      <c r="AG2091" s="17" t="s">
        <v>6276</v>
      </c>
    </row>
    <row r="2092" spans="1:33" x14ac:dyDescent="0.35">
      <c r="A2092" t="s">
        <v>4241</v>
      </c>
      <c r="B2092" t="s">
        <v>4753</v>
      </c>
      <c r="C2092" t="s">
        <v>4754</v>
      </c>
      <c r="D2092" t="s">
        <v>4755</v>
      </c>
      <c r="E2092" t="s">
        <v>4756</v>
      </c>
      <c r="F2092" t="s">
        <v>4757</v>
      </c>
      <c r="G2092" s="1">
        <v>34</v>
      </c>
      <c r="H2092" s="1">
        <v>69.739999999999995</v>
      </c>
      <c r="I2092" s="2">
        <v>2371.16</v>
      </c>
      <c r="J2092" s="3">
        <v>9.6160603891589996E-4</v>
      </c>
      <c r="K2092" s="4">
        <v>2465833.1</v>
      </c>
      <c r="L2092" s="5">
        <v>100001</v>
      </c>
      <c r="M2092" s="6">
        <v>24.658084420000002</v>
      </c>
      <c r="N2092" s="7" t="str">
        <f>IF(ISNUMBER(_xll.BDP($C2092, "DELTA_MID")),_xll.BDP($C2092, "DELTA_MID")," ")</f>
        <v xml:space="preserve"> </v>
      </c>
      <c r="O2092" s="7" t="str">
        <f>IF(ISNUMBER(N2092),_xll.BDP($C2092, "OPT_UNDL_TICKER")," ")</f>
        <v xml:space="preserve"> </v>
      </c>
      <c r="P2092" s="8" t="str">
        <f>IF(ISNUMBER(N2092),_xll.BDP($C2092, "OPT_UNDL_PX")," ")</f>
        <v xml:space="preserve"> </v>
      </c>
      <c r="Q2092" s="7" t="str">
        <f t="shared" si="33"/>
        <v xml:space="preserve"> </v>
      </c>
      <c r="R2092" s="8" t="str">
        <f>IF(ISNUMBER(_xll.BDP($T2092&amp;" Index","DUR_ADJ_OAS_MID")),_xll.BDP($T2092&amp;" Index","DUR_ADJ_OAS_MID"),IF(ISNUMBER(_xll.BDP($T2092&amp;" Govt","DUR_ADJ_OAS_MID")),_xll.BDP($T2092&amp;" Govt","DUR_ADJ_OAS_MID")," "))</f>
        <v xml:space="preserve"> </v>
      </c>
      <c r="S2092" s="7" t="str">
        <f ca="1">IF(AND(A2091="SVOL",C2091="Cash"),                                     SUM(INDIRECT(ADDRESS(ROW()-(COUNTIF(A:A,"SVOL")),COLUMN())):INDIRECT(ADDRESS(ROW()-1,COLUMN()))),                                    IF(AND(A2092="TYA",C2092="Cash"), SUM(INDIRECT(ADDRESS(ROW()-(COUNTIF(A:A,"TYA")-1),COLUMN())):INDIRECT(ADDRESS(ROW()-1,COLUMN()))),                                    IF(AND(A2092="SVOL",ISNUMBER(FIND(" Govt",C2092))),"", IF(AND(A2092="SVOL",ISNUMBER(FIND(" Index",C2092))),J2092,                                    IF(ISNUMBER(N2092),Q2092*N2092,IF(ISNUMBER(R2092),J2092*R2092," "))))))</f>
        <v xml:space="preserve"> </v>
      </c>
      <c r="T2092" t="s">
        <v>4757</v>
      </c>
      <c r="U2092" t="s">
        <v>1183</v>
      </c>
      <c r="AG2092" s="17" t="s">
        <v>6276</v>
      </c>
    </row>
    <row r="2093" spans="1:33" x14ac:dyDescent="0.35">
      <c r="A2093" t="s">
        <v>4241</v>
      </c>
      <c r="B2093" t="s">
        <v>3422</v>
      </c>
      <c r="C2093" t="s">
        <v>4758</v>
      </c>
      <c r="D2093" t="s">
        <v>3424</v>
      </c>
      <c r="E2093" t="s">
        <v>3425</v>
      </c>
      <c r="F2093" t="s">
        <v>3426</v>
      </c>
      <c r="G2093" s="1">
        <v>97</v>
      </c>
      <c r="H2093" s="1">
        <v>84.3</v>
      </c>
      <c r="I2093" s="2">
        <v>8177.1</v>
      </c>
      <c r="J2093" s="3">
        <v>3.3161611788404999E-3</v>
      </c>
      <c r="K2093" s="4">
        <v>2465833.1</v>
      </c>
      <c r="L2093" s="5">
        <v>100001</v>
      </c>
      <c r="M2093" s="6">
        <v>24.658084420000002</v>
      </c>
      <c r="N2093" s="7" t="str">
        <f>IF(ISNUMBER(_xll.BDP($C2093, "DELTA_MID")),_xll.BDP($C2093, "DELTA_MID")," ")</f>
        <v xml:space="preserve"> </v>
      </c>
      <c r="O2093" s="7" t="str">
        <f>IF(ISNUMBER(N2093),_xll.BDP($C2093, "OPT_UNDL_TICKER")," ")</f>
        <v xml:space="preserve"> </v>
      </c>
      <c r="P2093" s="8" t="str">
        <f>IF(ISNUMBER(N2093),_xll.BDP($C2093, "OPT_UNDL_PX")," ")</f>
        <v xml:space="preserve"> </v>
      </c>
      <c r="Q2093" s="7" t="str">
        <f t="shared" si="33"/>
        <v xml:space="preserve"> </v>
      </c>
      <c r="R2093" s="8" t="str">
        <f>IF(ISNUMBER(_xll.BDP($T2093&amp;" Index","DUR_ADJ_OAS_MID")),_xll.BDP($T2093&amp;" Index","DUR_ADJ_OAS_MID"),IF(ISNUMBER(_xll.BDP($T2093&amp;" Govt","DUR_ADJ_OAS_MID")),_xll.BDP($T2093&amp;" Govt","DUR_ADJ_OAS_MID")," "))</f>
        <v xml:space="preserve"> </v>
      </c>
      <c r="S2093" s="7" t="str">
        <f ca="1">IF(AND(A2092="SVOL",C2092="Cash"),                                     SUM(INDIRECT(ADDRESS(ROW()-(COUNTIF(A:A,"SVOL")),COLUMN())):INDIRECT(ADDRESS(ROW()-1,COLUMN()))),                                    IF(AND(A2093="TYA",C2093="Cash"), SUM(INDIRECT(ADDRESS(ROW()-(COUNTIF(A:A,"TYA")-1),COLUMN())):INDIRECT(ADDRESS(ROW()-1,COLUMN()))),                                    IF(AND(A2093="SVOL",ISNUMBER(FIND(" Govt",C2093))),"", IF(AND(A2093="SVOL",ISNUMBER(FIND(" Index",C2093))),J2093,                                    IF(ISNUMBER(N2093),Q2093*N2093,IF(ISNUMBER(R2093),J2093*R2093," "))))))</f>
        <v xml:space="preserve"> </v>
      </c>
      <c r="T2093" t="s">
        <v>3426</v>
      </c>
      <c r="U2093" t="s">
        <v>1183</v>
      </c>
      <c r="AG2093" s="17" t="s">
        <v>6276</v>
      </c>
    </row>
    <row r="2094" spans="1:33" x14ac:dyDescent="0.35">
      <c r="A2094" t="s">
        <v>4241</v>
      </c>
      <c r="B2094" t="s">
        <v>4759</v>
      </c>
      <c r="C2094" t="s">
        <v>4760</v>
      </c>
      <c r="D2094" t="s">
        <v>4761</v>
      </c>
      <c r="E2094" t="s">
        <v>4762</v>
      </c>
      <c r="F2094" t="s">
        <v>4763</v>
      </c>
      <c r="G2094" s="1">
        <v>21</v>
      </c>
      <c r="H2094" s="1">
        <v>111.99</v>
      </c>
      <c r="I2094" s="2">
        <v>2351.79</v>
      </c>
      <c r="J2094" s="3">
        <v>9.5375068163350003E-4</v>
      </c>
      <c r="K2094" s="4">
        <v>2465833.1</v>
      </c>
      <c r="L2094" s="5">
        <v>100001</v>
      </c>
      <c r="M2094" s="6">
        <v>24.658084420000002</v>
      </c>
      <c r="N2094" s="7" t="str">
        <f>IF(ISNUMBER(_xll.BDP($C2094, "DELTA_MID")),_xll.BDP($C2094, "DELTA_MID")," ")</f>
        <v xml:space="preserve"> </v>
      </c>
      <c r="O2094" s="7" t="str">
        <f>IF(ISNUMBER(N2094),_xll.BDP($C2094, "OPT_UNDL_TICKER")," ")</f>
        <v xml:space="preserve"> </v>
      </c>
      <c r="P2094" s="8" t="str">
        <f>IF(ISNUMBER(N2094),_xll.BDP($C2094, "OPT_UNDL_PX")," ")</f>
        <v xml:space="preserve"> </v>
      </c>
      <c r="Q2094" s="7" t="str">
        <f t="shared" si="33"/>
        <v xml:space="preserve"> </v>
      </c>
      <c r="R2094" s="8" t="str">
        <f>IF(ISNUMBER(_xll.BDP($T2094&amp;" Index","DUR_ADJ_OAS_MID")),_xll.BDP($T2094&amp;" Index","DUR_ADJ_OAS_MID"),IF(ISNUMBER(_xll.BDP($T2094&amp;" Govt","DUR_ADJ_OAS_MID")),_xll.BDP($T2094&amp;" Govt","DUR_ADJ_OAS_MID")," "))</f>
        <v xml:space="preserve"> </v>
      </c>
      <c r="S2094" s="7" t="str">
        <f ca="1">IF(AND(A2093="SVOL",C2093="Cash"),                                     SUM(INDIRECT(ADDRESS(ROW()-(COUNTIF(A:A,"SVOL")),COLUMN())):INDIRECT(ADDRESS(ROW()-1,COLUMN()))),                                    IF(AND(A2094="TYA",C2094="Cash"), SUM(INDIRECT(ADDRESS(ROW()-(COUNTIF(A:A,"TYA")-1),COLUMN())):INDIRECT(ADDRESS(ROW()-1,COLUMN()))),                                    IF(AND(A2094="SVOL",ISNUMBER(FIND(" Govt",C2094))),"", IF(AND(A2094="SVOL",ISNUMBER(FIND(" Index",C2094))),J2094,                                    IF(ISNUMBER(N2094),Q2094*N2094,IF(ISNUMBER(R2094),J2094*R2094," "))))))</f>
        <v xml:space="preserve"> </v>
      </c>
      <c r="T2094" t="s">
        <v>4763</v>
      </c>
      <c r="U2094" t="s">
        <v>1183</v>
      </c>
      <c r="AG2094" s="17" t="s">
        <v>6276</v>
      </c>
    </row>
    <row r="2095" spans="1:33" x14ac:dyDescent="0.35">
      <c r="A2095" t="s">
        <v>4241</v>
      </c>
      <c r="B2095" t="s">
        <v>4764</v>
      </c>
      <c r="C2095" t="s">
        <v>4765</v>
      </c>
      <c r="D2095" t="s">
        <v>4766</v>
      </c>
      <c r="E2095" t="s">
        <v>4767</v>
      </c>
      <c r="F2095" t="s">
        <v>4768</v>
      </c>
      <c r="G2095" s="1">
        <v>21</v>
      </c>
      <c r="H2095" s="1">
        <v>133.13999999999999</v>
      </c>
      <c r="I2095" s="2">
        <v>2795.94</v>
      </c>
      <c r="J2095" s="3">
        <v>1.1338723613955001E-3</v>
      </c>
      <c r="K2095" s="4">
        <v>2465833.1</v>
      </c>
      <c r="L2095" s="5">
        <v>100001</v>
      </c>
      <c r="M2095" s="6">
        <v>24.658084420000002</v>
      </c>
      <c r="N2095" s="7" t="str">
        <f>IF(ISNUMBER(_xll.BDP($C2095, "DELTA_MID")),_xll.BDP($C2095, "DELTA_MID")," ")</f>
        <v xml:space="preserve"> </v>
      </c>
      <c r="O2095" s="7" t="str">
        <f>IF(ISNUMBER(N2095),_xll.BDP($C2095, "OPT_UNDL_TICKER")," ")</f>
        <v xml:space="preserve"> </v>
      </c>
      <c r="P2095" s="8" t="str">
        <f>IF(ISNUMBER(N2095),_xll.BDP($C2095, "OPT_UNDL_PX")," ")</f>
        <v xml:space="preserve"> </v>
      </c>
      <c r="Q2095" s="7" t="str">
        <f t="shared" si="33"/>
        <v xml:space="preserve"> </v>
      </c>
      <c r="R2095" s="8" t="str">
        <f>IF(ISNUMBER(_xll.BDP($T2095&amp;" Index","DUR_ADJ_OAS_MID")),_xll.BDP($T2095&amp;" Index","DUR_ADJ_OAS_MID"),IF(ISNUMBER(_xll.BDP($T2095&amp;" Govt","DUR_ADJ_OAS_MID")),_xll.BDP($T2095&amp;" Govt","DUR_ADJ_OAS_MID")," "))</f>
        <v xml:space="preserve"> </v>
      </c>
      <c r="S2095" s="7" t="str">
        <f ca="1">IF(AND(A2094="SVOL",C2094="Cash"),                                     SUM(INDIRECT(ADDRESS(ROW()-(COUNTIF(A:A,"SVOL")),COLUMN())):INDIRECT(ADDRESS(ROW()-1,COLUMN()))),                                    IF(AND(A2095="TYA",C2095="Cash"), SUM(INDIRECT(ADDRESS(ROW()-(COUNTIF(A:A,"TYA")-1),COLUMN())):INDIRECT(ADDRESS(ROW()-1,COLUMN()))),                                    IF(AND(A2095="SVOL",ISNUMBER(FIND(" Govt",C2095))),"", IF(AND(A2095="SVOL",ISNUMBER(FIND(" Index",C2095))),J2095,                                    IF(ISNUMBER(N2095),Q2095*N2095,IF(ISNUMBER(R2095),J2095*R2095," "))))))</f>
        <v xml:space="preserve"> </v>
      </c>
      <c r="T2095" t="s">
        <v>4768</v>
      </c>
      <c r="U2095" t="s">
        <v>1183</v>
      </c>
      <c r="AG2095" s="17" t="s">
        <v>6276</v>
      </c>
    </row>
    <row r="2096" spans="1:33" x14ac:dyDescent="0.35">
      <c r="A2096" t="s">
        <v>4241</v>
      </c>
      <c r="B2096" t="s">
        <v>4769</v>
      </c>
      <c r="C2096" t="s">
        <v>4770</v>
      </c>
      <c r="D2096" t="s">
        <v>4771</v>
      </c>
      <c r="E2096" t="s">
        <v>4772</v>
      </c>
      <c r="F2096" t="s">
        <v>4773</v>
      </c>
      <c r="G2096" s="1">
        <v>568</v>
      </c>
      <c r="H2096" s="1">
        <v>12.2</v>
      </c>
      <c r="I2096" s="2">
        <v>6929.6</v>
      </c>
      <c r="J2096" s="3">
        <v>2.8102469707955999E-3</v>
      </c>
      <c r="K2096" s="4">
        <v>2465833.1</v>
      </c>
      <c r="L2096" s="5">
        <v>100001</v>
      </c>
      <c r="M2096" s="6">
        <v>24.658084420000002</v>
      </c>
      <c r="N2096" s="7" t="str">
        <f>IF(ISNUMBER(_xll.BDP($C2096, "DELTA_MID")),_xll.BDP($C2096, "DELTA_MID")," ")</f>
        <v xml:space="preserve"> </v>
      </c>
      <c r="O2096" s="7" t="str">
        <f>IF(ISNUMBER(N2096),_xll.BDP($C2096, "OPT_UNDL_TICKER")," ")</f>
        <v xml:space="preserve"> </v>
      </c>
      <c r="P2096" s="8" t="str">
        <f>IF(ISNUMBER(N2096),_xll.BDP($C2096, "OPT_UNDL_PX")," ")</f>
        <v xml:space="preserve"> </v>
      </c>
      <c r="Q2096" s="7" t="str">
        <f t="shared" si="33"/>
        <v xml:space="preserve"> </v>
      </c>
      <c r="R2096" s="8" t="str">
        <f>IF(ISNUMBER(_xll.BDP($T2096&amp;" Index","DUR_ADJ_OAS_MID")),_xll.BDP($T2096&amp;" Index","DUR_ADJ_OAS_MID"),IF(ISNUMBER(_xll.BDP($T2096&amp;" Govt","DUR_ADJ_OAS_MID")),_xll.BDP($T2096&amp;" Govt","DUR_ADJ_OAS_MID")," "))</f>
        <v xml:space="preserve"> </v>
      </c>
      <c r="S2096" s="7" t="str">
        <f ca="1">IF(AND(A2095="SVOL",C2095="Cash"),                                     SUM(INDIRECT(ADDRESS(ROW()-(COUNTIF(A:A,"SVOL")),COLUMN())):INDIRECT(ADDRESS(ROW()-1,COLUMN()))),                                    IF(AND(A2096="TYA",C2096="Cash"), SUM(INDIRECT(ADDRESS(ROW()-(COUNTIF(A:A,"TYA")-1),COLUMN())):INDIRECT(ADDRESS(ROW()-1,COLUMN()))),                                    IF(AND(A2096="SVOL",ISNUMBER(FIND(" Govt",C2096))),"", IF(AND(A2096="SVOL",ISNUMBER(FIND(" Index",C2096))),J2096,                                    IF(ISNUMBER(N2096),Q2096*N2096,IF(ISNUMBER(R2096),J2096*R2096," "))))))</f>
        <v xml:space="preserve"> </v>
      </c>
      <c r="T2096" t="s">
        <v>4773</v>
      </c>
      <c r="U2096" t="s">
        <v>1183</v>
      </c>
      <c r="AG2096" s="17" t="s">
        <v>6276</v>
      </c>
    </row>
    <row r="2097" spans="1:33" x14ac:dyDescent="0.35">
      <c r="A2097" t="s">
        <v>4241</v>
      </c>
      <c r="B2097" t="s">
        <v>4774</v>
      </c>
      <c r="C2097" t="s">
        <v>4775</v>
      </c>
      <c r="D2097" t="s">
        <v>4776</v>
      </c>
      <c r="E2097" t="s">
        <v>4777</v>
      </c>
      <c r="F2097" t="s">
        <v>4778</v>
      </c>
      <c r="G2097" s="1">
        <v>63</v>
      </c>
      <c r="H2097" s="1">
        <v>68.180000000000007</v>
      </c>
      <c r="I2097" s="2">
        <v>4295.34</v>
      </c>
      <c r="J2097" s="3">
        <v>1.7419427129324999E-3</v>
      </c>
      <c r="K2097" s="4">
        <v>2465833.1</v>
      </c>
      <c r="L2097" s="5">
        <v>100001</v>
      </c>
      <c r="M2097" s="6">
        <v>24.658084420000002</v>
      </c>
      <c r="N2097" s="7" t="str">
        <f>IF(ISNUMBER(_xll.BDP($C2097, "DELTA_MID")),_xll.BDP($C2097, "DELTA_MID")," ")</f>
        <v xml:space="preserve"> </v>
      </c>
      <c r="O2097" s="7" t="str">
        <f>IF(ISNUMBER(N2097),_xll.BDP($C2097, "OPT_UNDL_TICKER")," ")</f>
        <v xml:space="preserve"> </v>
      </c>
      <c r="P2097" s="8" t="str">
        <f>IF(ISNUMBER(N2097),_xll.BDP($C2097, "OPT_UNDL_PX")," ")</f>
        <v xml:space="preserve"> </v>
      </c>
      <c r="Q2097" s="7" t="str">
        <f t="shared" si="33"/>
        <v xml:space="preserve"> </v>
      </c>
      <c r="R2097" s="8" t="str">
        <f>IF(ISNUMBER(_xll.BDP($T2097&amp;" Index","DUR_ADJ_OAS_MID")),_xll.BDP($T2097&amp;" Index","DUR_ADJ_OAS_MID"),IF(ISNUMBER(_xll.BDP($T2097&amp;" Govt","DUR_ADJ_OAS_MID")),_xll.BDP($T2097&amp;" Govt","DUR_ADJ_OAS_MID")," "))</f>
        <v xml:space="preserve"> </v>
      </c>
      <c r="S2097" s="7" t="str">
        <f ca="1">IF(AND(A2096="SVOL",C2096="Cash"),                                     SUM(INDIRECT(ADDRESS(ROW()-(COUNTIF(A:A,"SVOL")),COLUMN())):INDIRECT(ADDRESS(ROW()-1,COLUMN()))),                                    IF(AND(A2097="TYA",C2097="Cash"), SUM(INDIRECT(ADDRESS(ROW()-(COUNTIF(A:A,"TYA")-1),COLUMN())):INDIRECT(ADDRESS(ROW()-1,COLUMN()))),                                    IF(AND(A2097="SVOL",ISNUMBER(FIND(" Govt",C2097))),"", IF(AND(A2097="SVOL",ISNUMBER(FIND(" Index",C2097))),J2097,                                    IF(ISNUMBER(N2097),Q2097*N2097,IF(ISNUMBER(R2097),J2097*R2097," "))))))</f>
        <v xml:space="preserve"> </v>
      </c>
      <c r="T2097" t="s">
        <v>4778</v>
      </c>
      <c r="U2097" t="s">
        <v>1183</v>
      </c>
      <c r="AG2097" s="17" t="s">
        <v>6276</v>
      </c>
    </row>
    <row r="2098" spans="1:33" x14ac:dyDescent="0.35">
      <c r="A2098" t="s">
        <v>4241</v>
      </c>
      <c r="B2098" t="s">
        <v>4779</v>
      </c>
      <c r="C2098" t="s">
        <v>4780</v>
      </c>
      <c r="D2098" t="s">
        <v>4781</v>
      </c>
      <c r="E2098" t="s">
        <v>4782</v>
      </c>
      <c r="F2098" t="s">
        <v>4783</v>
      </c>
      <c r="G2098" s="1">
        <v>38</v>
      </c>
      <c r="H2098" s="1">
        <v>260.73</v>
      </c>
      <c r="I2098" s="2">
        <v>9907.74</v>
      </c>
      <c r="J2098" s="3">
        <v>4.0180091668251001E-3</v>
      </c>
      <c r="K2098" s="4">
        <v>2465833.1</v>
      </c>
      <c r="L2098" s="5">
        <v>100001</v>
      </c>
      <c r="M2098" s="6">
        <v>24.658084420000002</v>
      </c>
      <c r="N2098" s="7" t="str">
        <f>IF(ISNUMBER(_xll.BDP($C2098, "DELTA_MID")),_xll.BDP($C2098, "DELTA_MID")," ")</f>
        <v xml:space="preserve"> </v>
      </c>
      <c r="O2098" s="7" t="str">
        <f>IF(ISNUMBER(N2098),_xll.BDP($C2098, "OPT_UNDL_TICKER")," ")</f>
        <v xml:space="preserve"> </v>
      </c>
      <c r="P2098" s="8" t="str">
        <f>IF(ISNUMBER(N2098),_xll.BDP($C2098, "OPT_UNDL_PX")," ")</f>
        <v xml:space="preserve"> </v>
      </c>
      <c r="Q2098" s="7" t="str">
        <f t="shared" si="33"/>
        <v xml:space="preserve"> </v>
      </c>
      <c r="R2098" s="8" t="str">
        <f>IF(ISNUMBER(_xll.BDP($T2098&amp;" Index","DUR_ADJ_OAS_MID")),_xll.BDP($T2098&amp;" Index","DUR_ADJ_OAS_MID"),IF(ISNUMBER(_xll.BDP($T2098&amp;" Govt","DUR_ADJ_OAS_MID")),_xll.BDP($T2098&amp;" Govt","DUR_ADJ_OAS_MID")," "))</f>
        <v xml:space="preserve"> </v>
      </c>
      <c r="S2098" s="7" t="str">
        <f ca="1">IF(AND(A2097="SVOL",C2097="Cash"),                                     SUM(INDIRECT(ADDRESS(ROW()-(COUNTIF(A:A,"SVOL")),COLUMN())):INDIRECT(ADDRESS(ROW()-1,COLUMN()))),                                    IF(AND(A2098="TYA",C2098="Cash"), SUM(INDIRECT(ADDRESS(ROW()-(COUNTIF(A:A,"TYA")-1),COLUMN())):INDIRECT(ADDRESS(ROW()-1,COLUMN()))),                                    IF(AND(A2098="SVOL",ISNUMBER(FIND(" Govt",C2098))),"", IF(AND(A2098="SVOL",ISNUMBER(FIND(" Index",C2098))),J2098,                                    IF(ISNUMBER(N2098),Q2098*N2098,IF(ISNUMBER(R2098),J2098*R2098," "))))))</f>
        <v xml:space="preserve"> </v>
      </c>
      <c r="T2098" t="s">
        <v>4783</v>
      </c>
      <c r="U2098" t="s">
        <v>1183</v>
      </c>
      <c r="AG2098" s="17" t="s">
        <v>6276</v>
      </c>
    </row>
    <row r="2099" spans="1:33" x14ac:dyDescent="0.35">
      <c r="A2099" t="s">
        <v>4241</v>
      </c>
      <c r="B2099" t="s">
        <v>3439</v>
      </c>
      <c r="C2099" t="s">
        <v>4784</v>
      </c>
      <c r="D2099" t="s">
        <v>3441</v>
      </c>
      <c r="E2099" t="s">
        <v>3442</v>
      </c>
      <c r="F2099" t="s">
        <v>4785</v>
      </c>
      <c r="G2099" s="1">
        <v>21</v>
      </c>
      <c r="H2099" s="1">
        <v>211.43</v>
      </c>
      <c r="I2099" s="2">
        <v>4440.03</v>
      </c>
      <c r="J2099" s="3">
        <v>1.8006206502167001E-3</v>
      </c>
      <c r="K2099" s="4">
        <v>2465833.1</v>
      </c>
      <c r="L2099" s="5">
        <v>100001</v>
      </c>
      <c r="M2099" s="6">
        <v>24.658084420000002</v>
      </c>
      <c r="N2099" s="7" t="str">
        <f>IF(ISNUMBER(_xll.BDP($C2099, "DELTA_MID")),_xll.BDP($C2099, "DELTA_MID")," ")</f>
        <v xml:space="preserve"> </v>
      </c>
      <c r="O2099" s="7" t="str">
        <f>IF(ISNUMBER(N2099),_xll.BDP($C2099, "OPT_UNDL_TICKER")," ")</f>
        <v xml:space="preserve"> </v>
      </c>
      <c r="P2099" s="8" t="str">
        <f>IF(ISNUMBER(N2099),_xll.BDP($C2099, "OPT_UNDL_PX")," ")</f>
        <v xml:space="preserve"> </v>
      </c>
      <c r="Q2099" s="7" t="str">
        <f t="shared" si="33"/>
        <v xml:space="preserve"> </v>
      </c>
      <c r="R2099" s="8" t="str">
        <f>IF(ISNUMBER(_xll.BDP($T2099&amp;" Index","DUR_ADJ_OAS_MID")),_xll.BDP($T2099&amp;" Index","DUR_ADJ_OAS_MID"),IF(ISNUMBER(_xll.BDP($T2099&amp;" Govt","DUR_ADJ_OAS_MID")),_xll.BDP($T2099&amp;" Govt","DUR_ADJ_OAS_MID")," "))</f>
        <v xml:space="preserve"> </v>
      </c>
      <c r="S2099" s="7" t="str">
        <f ca="1">IF(AND(A2098="SVOL",C2098="Cash"),                                     SUM(INDIRECT(ADDRESS(ROW()-(COUNTIF(A:A,"SVOL")),COLUMN())):INDIRECT(ADDRESS(ROW()-1,COLUMN()))),                                    IF(AND(A2099="TYA",C2099="Cash"), SUM(INDIRECT(ADDRESS(ROW()-(COUNTIF(A:A,"TYA")-1),COLUMN())):INDIRECT(ADDRESS(ROW()-1,COLUMN()))),                                    IF(AND(A2099="SVOL",ISNUMBER(FIND(" Govt",C2099))),"", IF(AND(A2099="SVOL",ISNUMBER(FIND(" Index",C2099))),J2099,                                    IF(ISNUMBER(N2099),Q2099*N2099,IF(ISNUMBER(R2099),J2099*R2099," "))))))</f>
        <v xml:space="preserve"> </v>
      </c>
      <c r="T2099" t="s">
        <v>4785</v>
      </c>
      <c r="U2099" t="s">
        <v>1183</v>
      </c>
      <c r="AG2099" s="17" t="s">
        <v>6276</v>
      </c>
    </row>
    <row r="2100" spans="1:33" x14ac:dyDescent="0.35">
      <c r="A2100" t="s">
        <v>4241</v>
      </c>
      <c r="B2100" t="s">
        <v>4786</v>
      </c>
      <c r="C2100" t="s">
        <v>4787</v>
      </c>
      <c r="D2100" t="s">
        <v>2139</v>
      </c>
      <c r="E2100" t="s">
        <v>2140</v>
      </c>
      <c r="F2100" t="s">
        <v>2141</v>
      </c>
      <c r="G2100" s="1">
        <v>17</v>
      </c>
      <c r="H2100" s="1">
        <v>166.62</v>
      </c>
      <c r="I2100" s="2">
        <v>2832.54</v>
      </c>
      <c r="J2100" s="3">
        <v>1.1487152151145E-3</v>
      </c>
      <c r="K2100" s="4">
        <v>2465833.1</v>
      </c>
      <c r="L2100" s="5">
        <v>100001</v>
      </c>
      <c r="M2100" s="6">
        <v>24.658084420000002</v>
      </c>
      <c r="N2100" s="7" t="str">
        <f>IF(ISNUMBER(_xll.BDP($C2100, "DELTA_MID")),_xll.BDP($C2100, "DELTA_MID")," ")</f>
        <v xml:space="preserve"> </v>
      </c>
      <c r="O2100" s="7" t="str">
        <f>IF(ISNUMBER(N2100),_xll.BDP($C2100, "OPT_UNDL_TICKER")," ")</f>
        <v xml:space="preserve"> </v>
      </c>
      <c r="P2100" s="8" t="str">
        <f>IF(ISNUMBER(N2100),_xll.BDP($C2100, "OPT_UNDL_PX")," ")</f>
        <v xml:space="preserve"> </v>
      </c>
      <c r="Q2100" s="7" t="str">
        <f t="shared" si="33"/>
        <v xml:space="preserve"> </v>
      </c>
      <c r="R2100" s="8" t="str">
        <f>IF(ISNUMBER(_xll.BDP($T2100&amp;" Index","DUR_ADJ_OAS_MID")),_xll.BDP($T2100&amp;" Index","DUR_ADJ_OAS_MID"),IF(ISNUMBER(_xll.BDP($T2100&amp;" Govt","DUR_ADJ_OAS_MID")),_xll.BDP($T2100&amp;" Govt","DUR_ADJ_OAS_MID")," "))</f>
        <v xml:space="preserve"> </v>
      </c>
      <c r="S2100" s="7" t="str">
        <f ca="1">IF(AND(A2099="SVOL",C2099="Cash"),                                     SUM(INDIRECT(ADDRESS(ROW()-(COUNTIF(A:A,"SVOL")),COLUMN())):INDIRECT(ADDRESS(ROW()-1,COLUMN()))),                                    IF(AND(A2100="TYA",C2100="Cash"), SUM(INDIRECT(ADDRESS(ROW()-(COUNTIF(A:A,"TYA")-1),COLUMN())):INDIRECT(ADDRESS(ROW()-1,COLUMN()))),                                    IF(AND(A2100="SVOL",ISNUMBER(FIND(" Govt",C2100))),"", IF(AND(A2100="SVOL",ISNUMBER(FIND(" Index",C2100))),J2100,                                    IF(ISNUMBER(N2100),Q2100*N2100,IF(ISNUMBER(R2100),J2100*R2100," "))))))</f>
        <v xml:space="preserve"> </v>
      </c>
      <c r="T2100" t="s">
        <v>2141</v>
      </c>
      <c r="U2100" t="s">
        <v>1183</v>
      </c>
      <c r="AG2100" s="17" t="s">
        <v>6276</v>
      </c>
    </row>
    <row r="2101" spans="1:33" x14ac:dyDescent="0.35">
      <c r="A2101" t="s">
        <v>4241</v>
      </c>
      <c r="B2101" t="s">
        <v>4788</v>
      </c>
      <c r="C2101" t="s">
        <v>4789</v>
      </c>
      <c r="D2101" t="s">
        <v>2144</v>
      </c>
      <c r="E2101" t="s">
        <v>2145</v>
      </c>
      <c r="F2101" t="s">
        <v>2146</v>
      </c>
      <c r="G2101" s="1">
        <v>8</v>
      </c>
      <c r="H2101" s="1">
        <v>1140.73</v>
      </c>
      <c r="I2101" s="2">
        <v>9125.84</v>
      </c>
      <c r="J2101" s="3">
        <v>3.7009155241234E-3</v>
      </c>
      <c r="K2101" s="4">
        <v>2465833.1</v>
      </c>
      <c r="L2101" s="5">
        <v>100001</v>
      </c>
      <c r="M2101" s="6">
        <v>24.658084420000002</v>
      </c>
      <c r="N2101" s="7" t="str">
        <f>IF(ISNUMBER(_xll.BDP($C2101, "DELTA_MID")),_xll.BDP($C2101, "DELTA_MID")," ")</f>
        <v xml:space="preserve"> </v>
      </c>
      <c r="O2101" s="7" t="str">
        <f>IF(ISNUMBER(N2101),_xll.BDP($C2101, "OPT_UNDL_TICKER")," ")</f>
        <v xml:space="preserve"> </v>
      </c>
      <c r="P2101" s="8" t="str">
        <f>IF(ISNUMBER(N2101),_xll.BDP($C2101, "OPT_UNDL_PX")," ")</f>
        <v xml:space="preserve"> </v>
      </c>
      <c r="Q2101" s="7" t="str">
        <f t="shared" si="33"/>
        <v xml:space="preserve"> </v>
      </c>
      <c r="R2101" s="8" t="str">
        <f>IF(ISNUMBER(_xll.BDP($T2101&amp;" Index","DUR_ADJ_OAS_MID")),_xll.BDP($T2101&amp;" Index","DUR_ADJ_OAS_MID"),IF(ISNUMBER(_xll.BDP($T2101&amp;" Govt","DUR_ADJ_OAS_MID")),_xll.BDP($T2101&amp;" Govt","DUR_ADJ_OAS_MID")," "))</f>
        <v xml:space="preserve"> </v>
      </c>
      <c r="S2101" s="7" t="str">
        <f ca="1">IF(AND(A2100="SVOL",C2100="Cash"),                                     SUM(INDIRECT(ADDRESS(ROW()-(COUNTIF(A:A,"SVOL")),COLUMN())):INDIRECT(ADDRESS(ROW()-1,COLUMN()))),                                    IF(AND(A2101="TYA",C2101="Cash"), SUM(INDIRECT(ADDRESS(ROW()-(COUNTIF(A:A,"TYA")-1),COLUMN())):INDIRECT(ADDRESS(ROW()-1,COLUMN()))),                                    IF(AND(A2101="SVOL",ISNUMBER(FIND(" Govt",C2101))),"", IF(AND(A2101="SVOL",ISNUMBER(FIND(" Index",C2101))),J2101,                                    IF(ISNUMBER(N2101),Q2101*N2101,IF(ISNUMBER(R2101),J2101*R2101," "))))))</f>
        <v xml:space="preserve"> </v>
      </c>
      <c r="T2101" t="s">
        <v>2146</v>
      </c>
      <c r="U2101" t="s">
        <v>1183</v>
      </c>
      <c r="AG2101" s="17" t="s">
        <v>6276</v>
      </c>
    </row>
    <row r="2102" spans="1:33" x14ac:dyDescent="0.35">
      <c r="A2102" t="s">
        <v>4241</v>
      </c>
      <c r="B2102" t="s">
        <v>4790</v>
      </c>
      <c r="C2102" t="s">
        <v>4791</v>
      </c>
      <c r="D2102" t="s">
        <v>2155</v>
      </c>
      <c r="E2102" t="s">
        <v>2156</v>
      </c>
      <c r="F2102" t="s">
        <v>2157</v>
      </c>
      <c r="G2102" s="1">
        <v>223</v>
      </c>
      <c r="H2102" s="1">
        <v>63.53</v>
      </c>
      <c r="I2102" s="2">
        <v>14167.19</v>
      </c>
      <c r="J2102" s="3">
        <v>5.7453969611790997E-3</v>
      </c>
      <c r="K2102" s="4">
        <v>2465833.1</v>
      </c>
      <c r="L2102" s="5">
        <v>100001</v>
      </c>
      <c r="M2102" s="6">
        <v>24.658084420000002</v>
      </c>
      <c r="N2102" s="7" t="str">
        <f>IF(ISNUMBER(_xll.BDP($C2102, "DELTA_MID")),_xll.BDP($C2102, "DELTA_MID")," ")</f>
        <v xml:space="preserve"> </v>
      </c>
      <c r="O2102" s="7" t="str">
        <f>IF(ISNUMBER(N2102),_xll.BDP($C2102, "OPT_UNDL_TICKER")," ")</f>
        <v xml:space="preserve"> </v>
      </c>
      <c r="P2102" s="8" t="str">
        <f>IF(ISNUMBER(N2102),_xll.BDP($C2102, "OPT_UNDL_PX")," ")</f>
        <v xml:space="preserve"> </v>
      </c>
      <c r="Q2102" s="7" t="str">
        <f t="shared" si="33"/>
        <v xml:space="preserve"> </v>
      </c>
      <c r="R2102" s="8" t="str">
        <f>IF(ISNUMBER(_xll.BDP($T2102&amp;" Index","DUR_ADJ_OAS_MID")),_xll.BDP($T2102&amp;" Index","DUR_ADJ_OAS_MID"),IF(ISNUMBER(_xll.BDP($T2102&amp;" Govt","DUR_ADJ_OAS_MID")),_xll.BDP($T2102&amp;" Govt","DUR_ADJ_OAS_MID")," "))</f>
        <v xml:space="preserve"> </v>
      </c>
      <c r="S2102" s="7" t="str">
        <f ca="1">IF(AND(A2101="SVOL",C2101="Cash"),                                     SUM(INDIRECT(ADDRESS(ROW()-(COUNTIF(A:A,"SVOL")),COLUMN())):INDIRECT(ADDRESS(ROW()-1,COLUMN()))),                                    IF(AND(A2102="TYA",C2102="Cash"), SUM(INDIRECT(ADDRESS(ROW()-(COUNTIF(A:A,"TYA")-1),COLUMN())):INDIRECT(ADDRESS(ROW()-1,COLUMN()))),                                    IF(AND(A2102="SVOL",ISNUMBER(FIND(" Govt",C2102))),"", IF(AND(A2102="SVOL",ISNUMBER(FIND(" Index",C2102))),J2102,                                    IF(ISNUMBER(N2102),Q2102*N2102,IF(ISNUMBER(R2102),J2102*R2102," "))))))</f>
        <v xml:space="preserve"> </v>
      </c>
      <c r="T2102" t="s">
        <v>2157</v>
      </c>
      <c r="U2102" t="s">
        <v>1183</v>
      </c>
      <c r="AG2102" s="17" t="s">
        <v>6276</v>
      </c>
    </row>
    <row r="2103" spans="1:33" x14ac:dyDescent="0.35">
      <c r="A2103" t="s">
        <v>4241</v>
      </c>
      <c r="B2103" t="s">
        <v>4792</v>
      </c>
      <c r="C2103" t="s">
        <v>4793</v>
      </c>
      <c r="D2103" t="s">
        <v>4794</v>
      </c>
      <c r="E2103" t="s">
        <v>4795</v>
      </c>
      <c r="F2103" t="s">
        <v>4796</v>
      </c>
      <c r="G2103" s="1">
        <v>42</v>
      </c>
      <c r="H2103" s="1">
        <v>122.29</v>
      </c>
      <c r="I2103" s="2">
        <v>5136.18</v>
      </c>
      <c r="J2103" s="3">
        <v>2.0829390277159999E-3</v>
      </c>
      <c r="K2103" s="4">
        <v>2465833.1</v>
      </c>
      <c r="L2103" s="5">
        <v>100001</v>
      </c>
      <c r="M2103" s="6">
        <v>24.658084420000002</v>
      </c>
      <c r="N2103" s="7" t="str">
        <f>IF(ISNUMBER(_xll.BDP($C2103, "DELTA_MID")),_xll.BDP($C2103, "DELTA_MID")," ")</f>
        <v xml:space="preserve"> </v>
      </c>
      <c r="O2103" s="7" t="str">
        <f>IF(ISNUMBER(N2103),_xll.BDP($C2103, "OPT_UNDL_TICKER")," ")</f>
        <v xml:space="preserve"> </v>
      </c>
      <c r="P2103" s="8" t="str">
        <f>IF(ISNUMBER(N2103),_xll.BDP($C2103, "OPT_UNDL_PX")," ")</f>
        <v xml:space="preserve"> </v>
      </c>
      <c r="Q2103" s="7" t="str">
        <f t="shared" si="33"/>
        <v xml:space="preserve"> </v>
      </c>
      <c r="R2103" s="8" t="str">
        <f>IF(ISNUMBER(_xll.BDP($T2103&amp;" Index","DUR_ADJ_OAS_MID")),_xll.BDP($T2103&amp;" Index","DUR_ADJ_OAS_MID"),IF(ISNUMBER(_xll.BDP($T2103&amp;" Govt","DUR_ADJ_OAS_MID")),_xll.BDP($T2103&amp;" Govt","DUR_ADJ_OAS_MID")," "))</f>
        <v xml:space="preserve"> </v>
      </c>
      <c r="S2103" s="7" t="str">
        <f ca="1">IF(AND(A2102="SVOL",C2102="Cash"),                                     SUM(INDIRECT(ADDRESS(ROW()-(COUNTIF(A:A,"SVOL")),COLUMN())):INDIRECT(ADDRESS(ROW()-1,COLUMN()))),                                    IF(AND(A2103="TYA",C2103="Cash"), SUM(INDIRECT(ADDRESS(ROW()-(COUNTIF(A:A,"TYA")-1),COLUMN())):INDIRECT(ADDRESS(ROW()-1,COLUMN()))),                                    IF(AND(A2103="SVOL",ISNUMBER(FIND(" Govt",C2103))),"", IF(AND(A2103="SVOL",ISNUMBER(FIND(" Index",C2103))),J2103,                                    IF(ISNUMBER(N2103),Q2103*N2103,IF(ISNUMBER(R2103),J2103*R2103," "))))))</f>
        <v xml:space="preserve"> </v>
      </c>
      <c r="T2103" t="s">
        <v>4796</v>
      </c>
      <c r="U2103" t="s">
        <v>1183</v>
      </c>
      <c r="AG2103" s="17" t="s">
        <v>6276</v>
      </c>
    </row>
    <row r="2104" spans="1:33" x14ac:dyDescent="0.35">
      <c r="A2104" t="s">
        <v>4241</v>
      </c>
      <c r="B2104" t="s">
        <v>4797</v>
      </c>
      <c r="C2104" t="s">
        <v>4798</v>
      </c>
      <c r="D2104" t="s">
        <v>4799</v>
      </c>
      <c r="E2104" t="s">
        <v>4800</v>
      </c>
      <c r="F2104" t="s">
        <v>4801</v>
      </c>
      <c r="G2104" s="1">
        <v>21</v>
      </c>
      <c r="H2104" s="1">
        <v>156.77000000000001</v>
      </c>
      <c r="I2104" s="2">
        <v>3292.17</v>
      </c>
      <c r="J2104" s="3">
        <v>1.3351146920231999E-3</v>
      </c>
      <c r="K2104" s="4">
        <v>2465833.1</v>
      </c>
      <c r="L2104" s="5">
        <v>100001</v>
      </c>
      <c r="M2104" s="6">
        <v>24.658084420000002</v>
      </c>
      <c r="N2104" s="7" t="str">
        <f>IF(ISNUMBER(_xll.BDP($C2104, "DELTA_MID")),_xll.BDP($C2104, "DELTA_MID")," ")</f>
        <v xml:space="preserve"> </v>
      </c>
      <c r="O2104" s="7" t="str">
        <f>IF(ISNUMBER(N2104),_xll.BDP($C2104, "OPT_UNDL_TICKER")," ")</f>
        <v xml:space="preserve"> </v>
      </c>
      <c r="P2104" s="8" t="str">
        <f>IF(ISNUMBER(N2104),_xll.BDP($C2104, "OPT_UNDL_PX")," ")</f>
        <v xml:space="preserve"> </v>
      </c>
      <c r="Q2104" s="7" t="str">
        <f t="shared" si="33"/>
        <v xml:space="preserve"> </v>
      </c>
      <c r="R2104" s="8" t="str">
        <f>IF(ISNUMBER(_xll.BDP($T2104&amp;" Index","DUR_ADJ_OAS_MID")),_xll.BDP($T2104&amp;" Index","DUR_ADJ_OAS_MID"),IF(ISNUMBER(_xll.BDP($T2104&amp;" Govt","DUR_ADJ_OAS_MID")),_xll.BDP($T2104&amp;" Govt","DUR_ADJ_OAS_MID")," "))</f>
        <v xml:space="preserve"> </v>
      </c>
      <c r="S2104" s="7" t="str">
        <f ca="1">IF(AND(A2103="SVOL",C2103="Cash"),                                     SUM(INDIRECT(ADDRESS(ROW()-(COUNTIF(A:A,"SVOL")),COLUMN())):INDIRECT(ADDRESS(ROW()-1,COLUMN()))),                                    IF(AND(A2104="TYA",C2104="Cash"), SUM(INDIRECT(ADDRESS(ROW()-(COUNTIF(A:A,"TYA")-1),COLUMN())):INDIRECT(ADDRESS(ROW()-1,COLUMN()))),                                    IF(AND(A2104="SVOL",ISNUMBER(FIND(" Govt",C2104))),"", IF(AND(A2104="SVOL",ISNUMBER(FIND(" Index",C2104))),J2104,                                    IF(ISNUMBER(N2104),Q2104*N2104,IF(ISNUMBER(R2104),J2104*R2104," "))))))</f>
        <v xml:space="preserve"> </v>
      </c>
      <c r="T2104" t="s">
        <v>4801</v>
      </c>
      <c r="U2104" t="s">
        <v>1183</v>
      </c>
      <c r="AG2104" s="17" t="s">
        <v>6276</v>
      </c>
    </row>
    <row r="2105" spans="1:33" x14ac:dyDescent="0.35">
      <c r="A2105" t="s">
        <v>4241</v>
      </c>
      <c r="B2105" t="s">
        <v>4802</v>
      </c>
      <c r="C2105" t="s">
        <v>4803</v>
      </c>
      <c r="D2105" t="s">
        <v>4804</v>
      </c>
      <c r="E2105" t="s">
        <v>4805</v>
      </c>
      <c r="F2105" t="s">
        <v>4806</v>
      </c>
      <c r="G2105" s="1">
        <v>46</v>
      </c>
      <c r="H2105" s="1">
        <v>53.36</v>
      </c>
      <c r="I2105" s="2">
        <v>2454.56</v>
      </c>
      <c r="J2105" s="3">
        <v>9.9542827935750005E-4</v>
      </c>
      <c r="K2105" s="4">
        <v>2465833.1</v>
      </c>
      <c r="L2105" s="5">
        <v>100001</v>
      </c>
      <c r="M2105" s="6">
        <v>24.658084420000002</v>
      </c>
      <c r="N2105" s="7" t="str">
        <f>IF(ISNUMBER(_xll.BDP($C2105, "DELTA_MID")),_xll.BDP($C2105, "DELTA_MID")," ")</f>
        <v xml:space="preserve"> </v>
      </c>
      <c r="O2105" s="7" t="str">
        <f>IF(ISNUMBER(N2105),_xll.BDP($C2105, "OPT_UNDL_TICKER")," ")</f>
        <v xml:space="preserve"> </v>
      </c>
      <c r="P2105" s="8" t="str">
        <f>IF(ISNUMBER(N2105),_xll.BDP($C2105, "OPT_UNDL_PX")," ")</f>
        <v xml:space="preserve"> </v>
      </c>
      <c r="Q2105" s="7" t="str">
        <f t="shared" si="33"/>
        <v xml:space="preserve"> </v>
      </c>
      <c r="R2105" s="8" t="str">
        <f>IF(ISNUMBER(_xll.BDP($T2105&amp;" Index","DUR_ADJ_OAS_MID")),_xll.BDP($T2105&amp;" Index","DUR_ADJ_OAS_MID"),IF(ISNUMBER(_xll.BDP($T2105&amp;" Govt","DUR_ADJ_OAS_MID")),_xll.BDP($T2105&amp;" Govt","DUR_ADJ_OAS_MID")," "))</f>
        <v xml:space="preserve"> </v>
      </c>
      <c r="S2105" s="7" t="str">
        <f ca="1">IF(AND(A2104="SVOL",C2104="Cash"),                                     SUM(INDIRECT(ADDRESS(ROW()-(COUNTIF(A:A,"SVOL")),COLUMN())):INDIRECT(ADDRESS(ROW()-1,COLUMN()))),                                    IF(AND(A2105="TYA",C2105="Cash"), SUM(INDIRECT(ADDRESS(ROW()-(COUNTIF(A:A,"TYA")-1),COLUMN())):INDIRECT(ADDRESS(ROW()-1,COLUMN()))),                                    IF(AND(A2105="SVOL",ISNUMBER(FIND(" Govt",C2105))),"", IF(AND(A2105="SVOL",ISNUMBER(FIND(" Index",C2105))),J2105,                                    IF(ISNUMBER(N2105),Q2105*N2105,IF(ISNUMBER(R2105),J2105*R2105," "))))))</f>
        <v xml:space="preserve"> </v>
      </c>
      <c r="T2105" t="s">
        <v>4806</v>
      </c>
      <c r="U2105" t="s">
        <v>1183</v>
      </c>
      <c r="AG2105" s="17" t="s">
        <v>6276</v>
      </c>
    </row>
    <row r="2106" spans="1:33" x14ac:dyDescent="0.35">
      <c r="A2106" t="s">
        <v>4241</v>
      </c>
      <c r="B2106" t="s">
        <v>4807</v>
      </c>
      <c r="C2106" t="s">
        <v>4808</v>
      </c>
      <c r="D2106" t="s">
        <v>4809</v>
      </c>
      <c r="E2106" t="s">
        <v>4810</v>
      </c>
      <c r="F2106" t="s">
        <v>4811</v>
      </c>
      <c r="G2106" s="1">
        <v>25</v>
      </c>
      <c r="H2106" s="1">
        <v>110.8</v>
      </c>
      <c r="I2106" s="2">
        <v>2770</v>
      </c>
      <c r="J2106" s="3">
        <v>1.1233525902077999E-3</v>
      </c>
      <c r="K2106" s="4">
        <v>2465833.1</v>
      </c>
      <c r="L2106" s="5">
        <v>100001</v>
      </c>
      <c r="M2106" s="6">
        <v>24.658084420000002</v>
      </c>
      <c r="N2106" s="7" t="str">
        <f>IF(ISNUMBER(_xll.BDP($C2106, "DELTA_MID")),_xll.BDP($C2106, "DELTA_MID")," ")</f>
        <v xml:space="preserve"> </v>
      </c>
      <c r="O2106" s="7" t="str">
        <f>IF(ISNUMBER(N2106),_xll.BDP($C2106, "OPT_UNDL_TICKER")," ")</f>
        <v xml:space="preserve"> </v>
      </c>
      <c r="P2106" s="8" t="str">
        <f>IF(ISNUMBER(N2106),_xll.BDP($C2106, "OPT_UNDL_PX")," ")</f>
        <v xml:space="preserve"> </v>
      </c>
      <c r="Q2106" s="7" t="str">
        <f t="shared" si="33"/>
        <v xml:space="preserve"> </v>
      </c>
      <c r="R2106" s="8" t="str">
        <f>IF(ISNUMBER(_xll.BDP($T2106&amp;" Index","DUR_ADJ_OAS_MID")),_xll.BDP($T2106&amp;" Index","DUR_ADJ_OAS_MID"),IF(ISNUMBER(_xll.BDP($T2106&amp;" Govt","DUR_ADJ_OAS_MID")),_xll.BDP($T2106&amp;" Govt","DUR_ADJ_OAS_MID")," "))</f>
        <v xml:space="preserve"> </v>
      </c>
      <c r="S2106" s="7" t="str">
        <f ca="1">IF(AND(A2105="SVOL",C2105="Cash"),                                     SUM(INDIRECT(ADDRESS(ROW()-(COUNTIF(A:A,"SVOL")),COLUMN())):INDIRECT(ADDRESS(ROW()-1,COLUMN()))),                                    IF(AND(A2106="TYA",C2106="Cash"), SUM(INDIRECT(ADDRESS(ROW()-(COUNTIF(A:A,"TYA")-1),COLUMN())):INDIRECT(ADDRESS(ROW()-1,COLUMN()))),                                    IF(AND(A2106="SVOL",ISNUMBER(FIND(" Govt",C2106))),"", IF(AND(A2106="SVOL",ISNUMBER(FIND(" Index",C2106))),J2106,                                    IF(ISNUMBER(N2106),Q2106*N2106,IF(ISNUMBER(R2106),J2106*R2106," "))))))</f>
        <v xml:space="preserve"> </v>
      </c>
      <c r="T2106" t="s">
        <v>4811</v>
      </c>
      <c r="U2106" t="s">
        <v>1183</v>
      </c>
      <c r="AG2106" s="17" t="s">
        <v>6276</v>
      </c>
    </row>
    <row r="2107" spans="1:33" x14ac:dyDescent="0.35">
      <c r="A2107" t="s">
        <v>4241</v>
      </c>
      <c r="B2107" t="s">
        <v>4812</v>
      </c>
      <c r="C2107" t="s">
        <v>4813</v>
      </c>
      <c r="D2107" t="s">
        <v>4814</v>
      </c>
      <c r="E2107" t="s">
        <v>4815</v>
      </c>
      <c r="F2107" t="s">
        <v>4816</v>
      </c>
      <c r="G2107" s="1">
        <v>8</v>
      </c>
      <c r="H2107" s="1">
        <v>920.3</v>
      </c>
      <c r="I2107" s="2">
        <v>7362.4</v>
      </c>
      <c r="J2107" s="3">
        <v>2.9857657437349998E-3</v>
      </c>
      <c r="K2107" s="4">
        <v>2465833.1</v>
      </c>
      <c r="L2107" s="5">
        <v>100001</v>
      </c>
      <c r="M2107" s="6">
        <v>24.658084420000002</v>
      </c>
      <c r="N2107" s="7" t="str">
        <f>IF(ISNUMBER(_xll.BDP($C2107, "DELTA_MID")),_xll.BDP($C2107, "DELTA_MID")," ")</f>
        <v xml:space="preserve"> </v>
      </c>
      <c r="O2107" s="7" t="str">
        <f>IF(ISNUMBER(N2107),_xll.BDP($C2107, "OPT_UNDL_TICKER")," ")</f>
        <v xml:space="preserve"> </v>
      </c>
      <c r="P2107" s="8" t="str">
        <f>IF(ISNUMBER(N2107),_xll.BDP($C2107, "OPT_UNDL_PX")," ")</f>
        <v xml:space="preserve"> </v>
      </c>
      <c r="Q2107" s="7" t="str">
        <f t="shared" si="33"/>
        <v xml:space="preserve"> </v>
      </c>
      <c r="R2107" s="8" t="str">
        <f>IF(ISNUMBER(_xll.BDP($T2107&amp;" Index","DUR_ADJ_OAS_MID")),_xll.BDP($T2107&amp;" Index","DUR_ADJ_OAS_MID"),IF(ISNUMBER(_xll.BDP($T2107&amp;" Govt","DUR_ADJ_OAS_MID")),_xll.BDP($T2107&amp;" Govt","DUR_ADJ_OAS_MID")," "))</f>
        <v xml:space="preserve"> </v>
      </c>
      <c r="S2107" s="7" t="str">
        <f ca="1">IF(AND(A2106="SVOL",C2106="Cash"),                                     SUM(INDIRECT(ADDRESS(ROW()-(COUNTIF(A:A,"SVOL")),COLUMN())):INDIRECT(ADDRESS(ROW()-1,COLUMN()))),                                    IF(AND(A2107="TYA",C2107="Cash"), SUM(INDIRECT(ADDRESS(ROW()-(COUNTIF(A:A,"TYA")-1),COLUMN())):INDIRECT(ADDRESS(ROW()-1,COLUMN()))),                                    IF(AND(A2107="SVOL",ISNUMBER(FIND(" Govt",C2107))),"", IF(AND(A2107="SVOL",ISNUMBER(FIND(" Index",C2107))),J2107,                                    IF(ISNUMBER(N2107),Q2107*N2107,IF(ISNUMBER(R2107),J2107*R2107," "))))))</f>
        <v xml:space="preserve"> </v>
      </c>
      <c r="T2107" t="s">
        <v>4816</v>
      </c>
      <c r="U2107" t="s">
        <v>1183</v>
      </c>
      <c r="AG2107" s="17" t="s">
        <v>6276</v>
      </c>
    </row>
    <row r="2108" spans="1:33" x14ac:dyDescent="0.35">
      <c r="A2108" t="s">
        <v>4241</v>
      </c>
      <c r="B2108" t="s">
        <v>4817</v>
      </c>
      <c r="C2108" t="s">
        <v>824</v>
      </c>
      <c r="D2108" t="s">
        <v>825</v>
      </c>
      <c r="E2108" t="s">
        <v>826</v>
      </c>
      <c r="F2108" t="s">
        <v>827</v>
      </c>
      <c r="G2108" s="1">
        <v>109</v>
      </c>
      <c r="H2108" s="1">
        <v>331.97</v>
      </c>
      <c r="I2108" s="2">
        <v>36184.730000000003</v>
      </c>
      <c r="J2108" s="3">
        <v>1.4674444105223901E-2</v>
      </c>
      <c r="K2108" s="4">
        <v>2465833.1</v>
      </c>
      <c r="L2108" s="5">
        <v>100001</v>
      </c>
      <c r="M2108" s="6">
        <v>24.658084420000002</v>
      </c>
      <c r="N2108" s="7" t="str">
        <f>IF(ISNUMBER(_xll.BDP($C2108, "DELTA_MID")),_xll.BDP($C2108, "DELTA_MID")," ")</f>
        <v xml:space="preserve"> </v>
      </c>
      <c r="O2108" s="7" t="str">
        <f>IF(ISNUMBER(N2108),_xll.BDP($C2108, "OPT_UNDL_TICKER")," ")</f>
        <v xml:space="preserve"> </v>
      </c>
      <c r="P2108" s="8" t="str">
        <f>IF(ISNUMBER(N2108),_xll.BDP($C2108, "OPT_UNDL_PX")," ")</f>
        <v xml:space="preserve"> </v>
      </c>
      <c r="Q2108" s="7" t="str">
        <f t="shared" si="33"/>
        <v xml:space="preserve"> </v>
      </c>
      <c r="R2108" s="8" t="str">
        <f>IF(ISNUMBER(_xll.BDP($T2108&amp;" Index","DUR_ADJ_OAS_MID")),_xll.BDP($T2108&amp;" Index","DUR_ADJ_OAS_MID"),IF(ISNUMBER(_xll.BDP($T2108&amp;" Govt","DUR_ADJ_OAS_MID")),_xll.BDP($T2108&amp;" Govt","DUR_ADJ_OAS_MID")," "))</f>
        <v xml:space="preserve"> </v>
      </c>
      <c r="S2108" s="7" t="str">
        <f ca="1">IF(AND(A2107="SVOL",C2107="Cash"),                                     SUM(INDIRECT(ADDRESS(ROW()-(COUNTIF(A:A,"SVOL")),COLUMN())):INDIRECT(ADDRESS(ROW()-1,COLUMN()))),                                    IF(AND(A2108="TYA",C2108="Cash"), SUM(INDIRECT(ADDRESS(ROW()-(COUNTIF(A:A,"TYA")-1),COLUMN())):INDIRECT(ADDRESS(ROW()-1,COLUMN()))),                                    IF(AND(A2108="SVOL",ISNUMBER(FIND(" Govt",C2108))),"", IF(AND(A2108="SVOL",ISNUMBER(FIND(" Index",C2108))),J2108,                                    IF(ISNUMBER(N2108),Q2108*N2108,IF(ISNUMBER(R2108),J2108*R2108," "))))))</f>
        <v xml:space="preserve"> </v>
      </c>
      <c r="T2108" t="s">
        <v>827</v>
      </c>
      <c r="U2108" t="s">
        <v>1183</v>
      </c>
      <c r="AG2108" s="17" t="s">
        <v>6276</v>
      </c>
    </row>
    <row r="2109" spans="1:33" x14ac:dyDescent="0.35">
      <c r="A2109" t="s">
        <v>4241</v>
      </c>
      <c r="B2109" t="s">
        <v>4818</v>
      </c>
      <c r="C2109" t="s">
        <v>4819</v>
      </c>
      <c r="D2109" t="s">
        <v>2191</v>
      </c>
      <c r="E2109" t="s">
        <v>2192</v>
      </c>
      <c r="F2109" t="s">
        <v>2193</v>
      </c>
      <c r="G2109" s="1">
        <v>42</v>
      </c>
      <c r="H2109" s="1">
        <v>156.77000000000001</v>
      </c>
      <c r="I2109" s="2">
        <v>6584.34</v>
      </c>
      <c r="J2109" s="3">
        <v>2.6702293840465E-3</v>
      </c>
      <c r="K2109" s="4">
        <v>2465833.1</v>
      </c>
      <c r="L2109" s="5">
        <v>100001</v>
      </c>
      <c r="M2109" s="6">
        <v>24.658084420000002</v>
      </c>
      <c r="N2109" s="7" t="str">
        <f>IF(ISNUMBER(_xll.BDP($C2109, "DELTA_MID")),_xll.BDP($C2109, "DELTA_MID")," ")</f>
        <v xml:space="preserve"> </v>
      </c>
      <c r="O2109" s="7" t="str">
        <f>IF(ISNUMBER(N2109),_xll.BDP($C2109, "OPT_UNDL_TICKER")," ")</f>
        <v xml:space="preserve"> </v>
      </c>
      <c r="P2109" s="8" t="str">
        <f>IF(ISNUMBER(N2109),_xll.BDP($C2109, "OPT_UNDL_PX")," ")</f>
        <v xml:space="preserve"> </v>
      </c>
      <c r="Q2109" s="7" t="str">
        <f t="shared" si="33"/>
        <v xml:space="preserve"> </v>
      </c>
      <c r="R2109" s="8" t="str">
        <f>IF(ISNUMBER(_xll.BDP($T2109&amp;" Index","DUR_ADJ_OAS_MID")),_xll.BDP($T2109&amp;" Index","DUR_ADJ_OAS_MID"),IF(ISNUMBER(_xll.BDP($T2109&amp;" Govt","DUR_ADJ_OAS_MID")),_xll.BDP($T2109&amp;" Govt","DUR_ADJ_OAS_MID")," "))</f>
        <v xml:space="preserve"> </v>
      </c>
      <c r="S2109" s="7" t="str">
        <f ca="1">IF(AND(A2108="SVOL",C2108="Cash"),                                     SUM(INDIRECT(ADDRESS(ROW()-(COUNTIF(A:A,"SVOL")),COLUMN())):INDIRECT(ADDRESS(ROW()-1,COLUMN()))),                                    IF(AND(A2109="TYA",C2109="Cash"), SUM(INDIRECT(ADDRESS(ROW()-(COUNTIF(A:A,"TYA")-1),COLUMN())):INDIRECT(ADDRESS(ROW()-1,COLUMN()))),                                    IF(AND(A2109="SVOL",ISNUMBER(FIND(" Govt",C2109))),"", IF(AND(A2109="SVOL",ISNUMBER(FIND(" Index",C2109))),J2109,                                    IF(ISNUMBER(N2109),Q2109*N2109,IF(ISNUMBER(R2109),J2109*R2109," "))))))</f>
        <v xml:space="preserve"> </v>
      </c>
      <c r="T2109" t="s">
        <v>2193</v>
      </c>
      <c r="U2109" t="s">
        <v>1183</v>
      </c>
      <c r="AG2109" s="17" t="s">
        <v>6276</v>
      </c>
    </row>
    <row r="2110" spans="1:33" x14ac:dyDescent="0.35">
      <c r="A2110" t="s">
        <v>4241</v>
      </c>
      <c r="B2110" t="s">
        <v>4820</v>
      </c>
      <c r="C2110" t="s">
        <v>4821</v>
      </c>
      <c r="D2110" t="s">
        <v>2196</v>
      </c>
      <c r="E2110" t="s">
        <v>2197</v>
      </c>
      <c r="F2110" t="s">
        <v>2198</v>
      </c>
      <c r="G2110" s="1">
        <v>29</v>
      </c>
      <c r="H2110" s="1">
        <v>97.22</v>
      </c>
      <c r="I2110" s="2">
        <v>2819.38</v>
      </c>
      <c r="J2110" s="3">
        <v>1.1433782764549E-3</v>
      </c>
      <c r="K2110" s="4">
        <v>2465833.1</v>
      </c>
      <c r="L2110" s="5">
        <v>100001</v>
      </c>
      <c r="M2110" s="6">
        <v>24.658084420000002</v>
      </c>
      <c r="N2110" s="7" t="str">
        <f>IF(ISNUMBER(_xll.BDP($C2110, "DELTA_MID")),_xll.BDP($C2110, "DELTA_MID")," ")</f>
        <v xml:space="preserve"> </v>
      </c>
      <c r="O2110" s="7" t="str">
        <f>IF(ISNUMBER(N2110),_xll.BDP($C2110, "OPT_UNDL_TICKER")," ")</f>
        <v xml:space="preserve"> </v>
      </c>
      <c r="P2110" s="8" t="str">
        <f>IF(ISNUMBER(N2110),_xll.BDP($C2110, "OPT_UNDL_PX")," ")</f>
        <v xml:space="preserve"> </v>
      </c>
      <c r="Q2110" s="7" t="str">
        <f t="shared" si="33"/>
        <v xml:space="preserve"> </v>
      </c>
      <c r="R2110" s="8" t="str">
        <f>IF(ISNUMBER(_xll.BDP($T2110&amp;" Index","DUR_ADJ_OAS_MID")),_xll.BDP($T2110&amp;" Index","DUR_ADJ_OAS_MID"),IF(ISNUMBER(_xll.BDP($T2110&amp;" Govt","DUR_ADJ_OAS_MID")),_xll.BDP($T2110&amp;" Govt","DUR_ADJ_OAS_MID")," "))</f>
        <v xml:space="preserve"> </v>
      </c>
      <c r="S2110" s="7" t="str">
        <f ca="1">IF(AND(A2109="SVOL",C2109="Cash"),                                     SUM(INDIRECT(ADDRESS(ROW()-(COUNTIF(A:A,"SVOL")),COLUMN())):INDIRECT(ADDRESS(ROW()-1,COLUMN()))),                                    IF(AND(A2110="TYA",C2110="Cash"), SUM(INDIRECT(ADDRESS(ROW()-(COUNTIF(A:A,"TYA")-1),COLUMN())):INDIRECT(ADDRESS(ROW()-1,COLUMN()))),                                    IF(AND(A2110="SVOL",ISNUMBER(FIND(" Govt",C2110))),"", IF(AND(A2110="SVOL",ISNUMBER(FIND(" Index",C2110))),J2110,                                    IF(ISNUMBER(N2110),Q2110*N2110,IF(ISNUMBER(R2110),J2110*R2110," "))))))</f>
        <v xml:space="preserve"> </v>
      </c>
      <c r="T2110" t="s">
        <v>2198</v>
      </c>
      <c r="U2110" t="s">
        <v>1183</v>
      </c>
      <c r="AG2110" s="17" t="s">
        <v>6276</v>
      </c>
    </row>
    <row r="2111" spans="1:33" x14ac:dyDescent="0.35">
      <c r="A2111" t="s">
        <v>4241</v>
      </c>
      <c r="B2111" t="s">
        <v>4822</v>
      </c>
      <c r="C2111" t="s">
        <v>4823</v>
      </c>
      <c r="D2111" t="s">
        <v>2214</v>
      </c>
      <c r="E2111" t="s">
        <v>2215</v>
      </c>
      <c r="F2111" t="s">
        <v>2216</v>
      </c>
      <c r="G2111" s="1">
        <v>93</v>
      </c>
      <c r="H2111" s="1">
        <v>195.3</v>
      </c>
      <c r="I2111" s="2">
        <v>18162.900000000001</v>
      </c>
      <c r="J2111" s="3">
        <v>7.3658269894171001E-3</v>
      </c>
      <c r="K2111" s="4">
        <v>2465833.1</v>
      </c>
      <c r="L2111" s="5">
        <v>100001</v>
      </c>
      <c r="M2111" s="6">
        <v>24.658084420000002</v>
      </c>
      <c r="N2111" s="7" t="str">
        <f>IF(ISNUMBER(_xll.BDP($C2111, "DELTA_MID")),_xll.BDP($C2111, "DELTA_MID")," ")</f>
        <v xml:space="preserve"> </v>
      </c>
      <c r="O2111" s="7" t="str">
        <f>IF(ISNUMBER(N2111),_xll.BDP($C2111, "OPT_UNDL_TICKER")," ")</f>
        <v xml:space="preserve"> </v>
      </c>
      <c r="P2111" s="8" t="str">
        <f>IF(ISNUMBER(N2111),_xll.BDP($C2111, "OPT_UNDL_PX")," ")</f>
        <v xml:space="preserve"> </v>
      </c>
      <c r="Q2111" s="7" t="str">
        <f t="shared" si="33"/>
        <v xml:space="preserve"> </v>
      </c>
      <c r="R2111" s="8" t="str">
        <f>IF(ISNUMBER(_xll.BDP($T2111&amp;" Index","DUR_ADJ_OAS_MID")),_xll.BDP($T2111&amp;" Index","DUR_ADJ_OAS_MID"),IF(ISNUMBER(_xll.BDP($T2111&amp;" Govt","DUR_ADJ_OAS_MID")),_xll.BDP($T2111&amp;" Govt","DUR_ADJ_OAS_MID")," "))</f>
        <v xml:space="preserve"> </v>
      </c>
      <c r="S2111" s="7" t="str">
        <f ca="1">IF(AND(A2110="SVOL",C2110="Cash"),                                     SUM(INDIRECT(ADDRESS(ROW()-(COUNTIF(A:A,"SVOL")),COLUMN())):INDIRECT(ADDRESS(ROW()-1,COLUMN()))),                                    IF(AND(A2111="TYA",C2111="Cash"), SUM(INDIRECT(ADDRESS(ROW()-(COUNTIF(A:A,"TYA")-1),COLUMN())):INDIRECT(ADDRESS(ROW()-1,COLUMN()))),                                    IF(AND(A2111="SVOL",ISNUMBER(FIND(" Govt",C2111))),"", IF(AND(A2111="SVOL",ISNUMBER(FIND(" Index",C2111))),J2111,                                    IF(ISNUMBER(N2111),Q2111*N2111,IF(ISNUMBER(R2111),J2111*R2111," "))))))</f>
        <v xml:space="preserve"> </v>
      </c>
      <c r="T2111" t="s">
        <v>2216</v>
      </c>
      <c r="U2111" t="s">
        <v>1183</v>
      </c>
      <c r="AG2111" s="17" t="s">
        <v>6276</v>
      </c>
    </row>
    <row r="2112" spans="1:33" x14ac:dyDescent="0.35">
      <c r="A2112" t="s">
        <v>4241</v>
      </c>
      <c r="B2112" t="s">
        <v>4824</v>
      </c>
      <c r="C2112" t="s">
        <v>4825</v>
      </c>
      <c r="D2112" t="s">
        <v>4826</v>
      </c>
      <c r="E2112" t="s">
        <v>4827</v>
      </c>
      <c r="F2112" t="s">
        <v>4828</v>
      </c>
      <c r="G2112" s="1">
        <v>286</v>
      </c>
      <c r="H2112" s="1">
        <v>27.75</v>
      </c>
      <c r="I2112" s="2">
        <v>7936.5</v>
      </c>
      <c r="J2112" s="3">
        <v>3.2185876650484002E-3</v>
      </c>
      <c r="K2112" s="4">
        <v>2465833.1</v>
      </c>
      <c r="L2112" s="5">
        <v>100001</v>
      </c>
      <c r="M2112" s="6">
        <v>24.658084420000002</v>
      </c>
      <c r="N2112" s="7" t="str">
        <f>IF(ISNUMBER(_xll.BDP($C2112, "DELTA_MID")),_xll.BDP($C2112, "DELTA_MID")," ")</f>
        <v xml:space="preserve"> </v>
      </c>
      <c r="O2112" s="7" t="str">
        <f>IF(ISNUMBER(N2112),_xll.BDP($C2112, "OPT_UNDL_TICKER")," ")</f>
        <v xml:space="preserve"> </v>
      </c>
      <c r="P2112" s="8" t="str">
        <f>IF(ISNUMBER(N2112),_xll.BDP($C2112, "OPT_UNDL_PX")," ")</f>
        <v xml:space="preserve"> </v>
      </c>
      <c r="Q2112" s="7" t="str">
        <f t="shared" si="33"/>
        <v xml:space="preserve"> </v>
      </c>
      <c r="R2112" s="8" t="str">
        <f>IF(ISNUMBER(_xll.BDP($T2112&amp;" Index","DUR_ADJ_OAS_MID")),_xll.BDP($T2112&amp;" Index","DUR_ADJ_OAS_MID"),IF(ISNUMBER(_xll.BDP($T2112&amp;" Govt","DUR_ADJ_OAS_MID")),_xll.BDP($T2112&amp;" Govt","DUR_ADJ_OAS_MID")," "))</f>
        <v xml:space="preserve"> </v>
      </c>
      <c r="S2112" s="7" t="str">
        <f ca="1">IF(AND(A2111="SVOL",C2111="Cash"),                                     SUM(INDIRECT(ADDRESS(ROW()-(COUNTIF(A:A,"SVOL")),COLUMN())):INDIRECT(ADDRESS(ROW()-1,COLUMN()))),                                    IF(AND(A2112="TYA",C2112="Cash"), SUM(INDIRECT(ADDRESS(ROW()-(COUNTIF(A:A,"TYA")-1),COLUMN())):INDIRECT(ADDRESS(ROW()-1,COLUMN()))),                                    IF(AND(A2112="SVOL",ISNUMBER(FIND(" Govt",C2112))),"", IF(AND(A2112="SVOL",ISNUMBER(FIND(" Index",C2112))),J2112,                                    IF(ISNUMBER(N2112),Q2112*N2112,IF(ISNUMBER(R2112),J2112*R2112," "))))))</f>
        <v xml:space="preserve"> </v>
      </c>
      <c r="T2112" t="s">
        <v>4828</v>
      </c>
      <c r="U2112" t="s">
        <v>1183</v>
      </c>
      <c r="AG2112" s="17" t="s">
        <v>6276</v>
      </c>
    </row>
    <row r="2113" spans="1:33" x14ac:dyDescent="0.35">
      <c r="A2113" t="s">
        <v>4241</v>
      </c>
      <c r="B2113" t="s">
        <v>4829</v>
      </c>
      <c r="C2113" t="s">
        <v>829</v>
      </c>
      <c r="D2113" t="s">
        <v>830</v>
      </c>
      <c r="E2113" t="s">
        <v>831</v>
      </c>
      <c r="F2113" t="s">
        <v>832</v>
      </c>
      <c r="G2113" s="1">
        <v>25</v>
      </c>
      <c r="H2113" s="1">
        <v>193.7</v>
      </c>
      <c r="I2113" s="2">
        <v>4842.5</v>
      </c>
      <c r="J2113" s="3">
        <v>1.9638393206069002E-3</v>
      </c>
      <c r="K2113" s="4">
        <v>2465833.1</v>
      </c>
      <c r="L2113" s="5">
        <v>100001</v>
      </c>
      <c r="M2113" s="6">
        <v>24.658084420000002</v>
      </c>
      <c r="N2113" s="7" t="str">
        <f>IF(ISNUMBER(_xll.BDP($C2113, "DELTA_MID")),_xll.BDP($C2113, "DELTA_MID")," ")</f>
        <v xml:space="preserve"> </v>
      </c>
      <c r="O2113" s="7" t="str">
        <f>IF(ISNUMBER(N2113),_xll.BDP($C2113, "OPT_UNDL_TICKER")," ")</f>
        <v xml:space="preserve"> </v>
      </c>
      <c r="P2113" s="8" t="str">
        <f>IF(ISNUMBER(N2113),_xll.BDP($C2113, "OPT_UNDL_PX")," ")</f>
        <v xml:space="preserve"> </v>
      </c>
      <c r="Q2113" s="7" t="str">
        <f t="shared" si="33"/>
        <v xml:space="preserve"> </v>
      </c>
      <c r="R2113" s="8" t="str">
        <f>IF(ISNUMBER(_xll.BDP($T2113&amp;" Index","DUR_ADJ_OAS_MID")),_xll.BDP($T2113&amp;" Index","DUR_ADJ_OAS_MID"),IF(ISNUMBER(_xll.BDP($T2113&amp;" Govt","DUR_ADJ_OAS_MID")),_xll.BDP($T2113&amp;" Govt","DUR_ADJ_OAS_MID")," "))</f>
        <v xml:space="preserve"> </v>
      </c>
      <c r="S2113" s="7" t="str">
        <f ca="1">IF(AND(A2112="SVOL",C2112="Cash"),                                     SUM(INDIRECT(ADDRESS(ROW()-(COUNTIF(A:A,"SVOL")),COLUMN())):INDIRECT(ADDRESS(ROW()-1,COLUMN()))),                                    IF(AND(A2113="TYA",C2113="Cash"), SUM(INDIRECT(ADDRESS(ROW()-(COUNTIF(A:A,"TYA")-1),COLUMN())):INDIRECT(ADDRESS(ROW()-1,COLUMN()))),                                    IF(AND(A2113="SVOL",ISNUMBER(FIND(" Govt",C2113))),"", IF(AND(A2113="SVOL",ISNUMBER(FIND(" Index",C2113))),J2113,                                    IF(ISNUMBER(N2113),Q2113*N2113,IF(ISNUMBER(R2113),J2113*R2113," "))))))</f>
        <v xml:space="preserve"> </v>
      </c>
      <c r="T2113" t="s">
        <v>832</v>
      </c>
      <c r="U2113" t="s">
        <v>1183</v>
      </c>
      <c r="AG2113" s="17" t="s">
        <v>6276</v>
      </c>
    </row>
    <row r="2114" spans="1:33" x14ac:dyDescent="0.35">
      <c r="A2114" t="s">
        <v>4241</v>
      </c>
      <c r="B2114" t="s">
        <v>4830</v>
      </c>
      <c r="C2114" t="s">
        <v>4831</v>
      </c>
      <c r="D2114" t="s">
        <v>2220</v>
      </c>
      <c r="E2114" t="s">
        <v>2221</v>
      </c>
      <c r="F2114" t="s">
        <v>2222</v>
      </c>
      <c r="G2114" s="1">
        <v>17</v>
      </c>
      <c r="H2114" s="1">
        <v>606.09</v>
      </c>
      <c r="I2114" s="2">
        <v>10303.530000000001</v>
      </c>
      <c r="J2114" s="3">
        <v>4.1785188136403998E-3</v>
      </c>
      <c r="K2114" s="4">
        <v>2465833.1</v>
      </c>
      <c r="L2114" s="5">
        <v>100001</v>
      </c>
      <c r="M2114" s="6">
        <v>24.658084420000002</v>
      </c>
      <c r="N2114" s="7" t="str">
        <f>IF(ISNUMBER(_xll.BDP($C2114, "DELTA_MID")),_xll.BDP($C2114, "DELTA_MID")," ")</f>
        <v xml:space="preserve"> </v>
      </c>
      <c r="O2114" s="7" t="str">
        <f>IF(ISNUMBER(N2114),_xll.BDP($C2114, "OPT_UNDL_TICKER")," ")</f>
        <v xml:space="preserve"> </v>
      </c>
      <c r="P2114" s="8" t="str">
        <f>IF(ISNUMBER(N2114),_xll.BDP($C2114, "OPT_UNDL_PX")," ")</f>
        <v xml:space="preserve"> </v>
      </c>
      <c r="Q2114" s="7" t="str">
        <f t="shared" si="33"/>
        <v xml:space="preserve"> </v>
      </c>
      <c r="R2114" s="8" t="str">
        <f>IF(ISNUMBER(_xll.BDP($T2114&amp;" Index","DUR_ADJ_OAS_MID")),_xll.BDP($T2114&amp;" Index","DUR_ADJ_OAS_MID"),IF(ISNUMBER(_xll.BDP($T2114&amp;" Govt","DUR_ADJ_OAS_MID")),_xll.BDP($T2114&amp;" Govt","DUR_ADJ_OAS_MID")," "))</f>
        <v xml:space="preserve"> </v>
      </c>
      <c r="S2114" s="7" t="str">
        <f ca="1">IF(AND(A2113="SVOL",C2113="Cash"),                                     SUM(INDIRECT(ADDRESS(ROW()-(COUNTIF(A:A,"SVOL")),COLUMN())):INDIRECT(ADDRESS(ROW()-1,COLUMN()))),                                    IF(AND(A2114="TYA",C2114="Cash"), SUM(INDIRECT(ADDRESS(ROW()-(COUNTIF(A:A,"TYA")-1),COLUMN())):INDIRECT(ADDRESS(ROW()-1,COLUMN()))),                                    IF(AND(A2114="SVOL",ISNUMBER(FIND(" Govt",C2114))),"", IF(AND(A2114="SVOL",ISNUMBER(FIND(" Index",C2114))),J2114,                                    IF(ISNUMBER(N2114),Q2114*N2114,IF(ISNUMBER(R2114),J2114*R2114," "))))))</f>
        <v xml:space="preserve"> </v>
      </c>
      <c r="T2114" t="s">
        <v>2222</v>
      </c>
      <c r="U2114" t="s">
        <v>1183</v>
      </c>
      <c r="AG2114" s="17" t="s">
        <v>6276</v>
      </c>
    </row>
    <row r="2115" spans="1:33" x14ac:dyDescent="0.35">
      <c r="A2115" t="s">
        <v>4241</v>
      </c>
      <c r="B2115" t="s">
        <v>4832</v>
      </c>
      <c r="C2115" t="s">
        <v>4833</v>
      </c>
      <c r="D2115" t="s">
        <v>3554</v>
      </c>
      <c r="E2115" t="s">
        <v>3555</v>
      </c>
      <c r="F2115" t="s">
        <v>3556</v>
      </c>
      <c r="G2115" s="1">
        <v>13</v>
      </c>
      <c r="H2115" s="1">
        <v>314.20999999999998</v>
      </c>
      <c r="I2115" s="2">
        <v>4084.73</v>
      </c>
      <c r="J2115" s="3">
        <v>1.6565314172561E-3</v>
      </c>
      <c r="K2115" s="4">
        <v>2465833.1</v>
      </c>
      <c r="L2115" s="5">
        <v>100001</v>
      </c>
      <c r="M2115" s="6">
        <v>24.658084420000002</v>
      </c>
      <c r="N2115" s="7" t="str">
        <f>IF(ISNUMBER(_xll.BDP($C2115, "DELTA_MID")),_xll.BDP($C2115, "DELTA_MID")," ")</f>
        <v xml:space="preserve"> </v>
      </c>
      <c r="O2115" s="7" t="str">
        <f>IF(ISNUMBER(N2115),_xll.BDP($C2115, "OPT_UNDL_TICKER")," ")</f>
        <v xml:space="preserve"> </v>
      </c>
      <c r="P2115" s="8" t="str">
        <f>IF(ISNUMBER(N2115),_xll.BDP($C2115, "OPT_UNDL_PX")," ")</f>
        <v xml:space="preserve"> </v>
      </c>
      <c r="Q2115" s="7" t="str">
        <f t="shared" si="33"/>
        <v xml:space="preserve"> </v>
      </c>
      <c r="R2115" s="8" t="str">
        <f>IF(ISNUMBER(_xll.BDP($T2115&amp;" Index","DUR_ADJ_OAS_MID")),_xll.BDP($T2115&amp;" Index","DUR_ADJ_OAS_MID"),IF(ISNUMBER(_xll.BDP($T2115&amp;" Govt","DUR_ADJ_OAS_MID")),_xll.BDP($T2115&amp;" Govt","DUR_ADJ_OAS_MID")," "))</f>
        <v xml:space="preserve"> </v>
      </c>
      <c r="S2115" s="7" t="str">
        <f ca="1">IF(AND(A2114="SVOL",C2114="Cash"),                                     SUM(INDIRECT(ADDRESS(ROW()-(COUNTIF(A:A,"SVOL")),COLUMN())):INDIRECT(ADDRESS(ROW()-1,COLUMN()))),                                    IF(AND(A2115="TYA",C2115="Cash"), SUM(INDIRECT(ADDRESS(ROW()-(COUNTIF(A:A,"TYA")-1),COLUMN())):INDIRECT(ADDRESS(ROW()-1,COLUMN()))),                                    IF(AND(A2115="SVOL",ISNUMBER(FIND(" Govt",C2115))),"", IF(AND(A2115="SVOL",ISNUMBER(FIND(" Index",C2115))),J2115,                                    IF(ISNUMBER(N2115),Q2115*N2115,IF(ISNUMBER(R2115),J2115*R2115," "))))))</f>
        <v xml:space="preserve"> </v>
      </c>
      <c r="T2115" t="s">
        <v>3556</v>
      </c>
      <c r="U2115" t="s">
        <v>1183</v>
      </c>
      <c r="AG2115" s="17" t="s">
        <v>6276</v>
      </c>
    </row>
    <row r="2116" spans="1:33" x14ac:dyDescent="0.35">
      <c r="A2116" t="s">
        <v>4241</v>
      </c>
      <c r="B2116" t="s">
        <v>4834</v>
      </c>
      <c r="C2116" t="s">
        <v>4835</v>
      </c>
      <c r="D2116" t="s">
        <v>4836</v>
      </c>
      <c r="E2116" t="s">
        <v>4837</v>
      </c>
      <c r="F2116" t="s">
        <v>4838</v>
      </c>
      <c r="G2116" s="1">
        <v>265</v>
      </c>
      <c r="H2116" s="1">
        <v>164.43</v>
      </c>
      <c r="I2116" s="2">
        <v>43573.95</v>
      </c>
      <c r="J2116" s="3">
        <v>1.7671086497503902E-2</v>
      </c>
      <c r="K2116" s="4">
        <v>2465833.1</v>
      </c>
      <c r="L2116" s="5">
        <v>100001</v>
      </c>
      <c r="M2116" s="6">
        <v>24.658084420000002</v>
      </c>
      <c r="N2116" s="7" t="str">
        <f>IF(ISNUMBER(_xll.BDP($C2116, "DELTA_MID")),_xll.BDP($C2116, "DELTA_MID")," ")</f>
        <v xml:space="preserve"> </v>
      </c>
      <c r="O2116" s="7" t="str">
        <f>IF(ISNUMBER(N2116),_xll.BDP($C2116, "OPT_UNDL_TICKER")," ")</f>
        <v xml:space="preserve"> </v>
      </c>
      <c r="P2116" s="8" t="str">
        <f>IF(ISNUMBER(N2116),_xll.BDP($C2116, "OPT_UNDL_PX")," ")</f>
        <v xml:space="preserve"> </v>
      </c>
      <c r="Q2116" s="7" t="str">
        <f t="shared" si="33"/>
        <v xml:space="preserve"> </v>
      </c>
      <c r="R2116" s="8" t="str">
        <f>IF(ISNUMBER(_xll.BDP($T2116&amp;" Index","DUR_ADJ_OAS_MID")),_xll.BDP($T2116&amp;" Index","DUR_ADJ_OAS_MID"),IF(ISNUMBER(_xll.BDP($T2116&amp;" Govt","DUR_ADJ_OAS_MID")),_xll.BDP($T2116&amp;" Govt","DUR_ADJ_OAS_MID")," "))</f>
        <v xml:space="preserve"> </v>
      </c>
      <c r="S2116" s="7" t="str">
        <f ca="1">IF(AND(A2115="SVOL",C2115="Cash"),                                     SUM(INDIRECT(ADDRESS(ROW()-(COUNTIF(A:A,"SVOL")),COLUMN())):INDIRECT(ADDRESS(ROW()-1,COLUMN()))),                                    IF(AND(A2116="TYA",C2116="Cash"), SUM(INDIRECT(ADDRESS(ROW()-(COUNTIF(A:A,"TYA")-1),COLUMN())):INDIRECT(ADDRESS(ROW()-1,COLUMN()))),                                    IF(AND(A2116="SVOL",ISNUMBER(FIND(" Govt",C2116))),"", IF(AND(A2116="SVOL",ISNUMBER(FIND(" Index",C2116))),J2116,                                    IF(ISNUMBER(N2116),Q2116*N2116,IF(ISNUMBER(R2116),J2116*R2116," "))))))</f>
        <v xml:space="preserve"> </v>
      </c>
      <c r="T2116" t="s">
        <v>4838</v>
      </c>
      <c r="U2116" t="s">
        <v>1183</v>
      </c>
      <c r="AG2116" s="17" t="s">
        <v>6276</v>
      </c>
    </row>
    <row r="2117" spans="1:33" x14ac:dyDescent="0.35">
      <c r="A2117" t="s">
        <v>4241</v>
      </c>
      <c r="B2117" t="s">
        <v>4839</v>
      </c>
      <c r="C2117" t="s">
        <v>839</v>
      </c>
      <c r="D2117" t="s">
        <v>840</v>
      </c>
      <c r="E2117" t="s">
        <v>841</v>
      </c>
      <c r="F2117" t="s">
        <v>842</v>
      </c>
      <c r="G2117" s="1">
        <v>13</v>
      </c>
      <c r="H2117" s="1">
        <v>468.04</v>
      </c>
      <c r="I2117" s="2">
        <v>6084.52</v>
      </c>
      <c r="J2117" s="3">
        <v>2.4675311560185E-3</v>
      </c>
      <c r="K2117" s="4">
        <v>2465833.1</v>
      </c>
      <c r="L2117" s="5">
        <v>100001</v>
      </c>
      <c r="M2117" s="6">
        <v>24.658084420000002</v>
      </c>
      <c r="N2117" s="7" t="str">
        <f>IF(ISNUMBER(_xll.BDP($C2117, "DELTA_MID")),_xll.BDP($C2117, "DELTA_MID")," ")</f>
        <v xml:space="preserve"> </v>
      </c>
      <c r="O2117" s="7" t="str">
        <f>IF(ISNUMBER(N2117),_xll.BDP($C2117, "OPT_UNDL_TICKER")," ")</f>
        <v xml:space="preserve"> </v>
      </c>
      <c r="P2117" s="8" t="str">
        <f>IF(ISNUMBER(N2117),_xll.BDP($C2117, "OPT_UNDL_PX")," ")</f>
        <v xml:space="preserve"> </v>
      </c>
      <c r="Q2117" s="7" t="str">
        <f t="shared" si="33"/>
        <v xml:space="preserve"> </v>
      </c>
      <c r="R2117" s="8" t="str">
        <f>IF(ISNUMBER(_xll.BDP($T2117&amp;" Index","DUR_ADJ_OAS_MID")),_xll.BDP($T2117&amp;" Index","DUR_ADJ_OAS_MID"),IF(ISNUMBER(_xll.BDP($T2117&amp;" Govt","DUR_ADJ_OAS_MID")),_xll.BDP($T2117&amp;" Govt","DUR_ADJ_OAS_MID")," "))</f>
        <v xml:space="preserve"> </v>
      </c>
      <c r="S2117" s="7" t="str">
        <f ca="1">IF(AND(A2116="SVOL",C2116="Cash"),                                     SUM(INDIRECT(ADDRESS(ROW()-(COUNTIF(A:A,"SVOL")),COLUMN())):INDIRECT(ADDRESS(ROW()-1,COLUMN()))),                                    IF(AND(A2117="TYA",C2117="Cash"), SUM(INDIRECT(ADDRESS(ROW()-(COUNTIF(A:A,"TYA")-1),COLUMN())):INDIRECT(ADDRESS(ROW()-1,COLUMN()))),                                    IF(AND(A2117="SVOL",ISNUMBER(FIND(" Govt",C2117))),"", IF(AND(A2117="SVOL",ISNUMBER(FIND(" Index",C2117))),J2117,                                    IF(ISNUMBER(N2117),Q2117*N2117,IF(ISNUMBER(R2117),J2117*R2117," "))))))</f>
        <v xml:space="preserve"> </v>
      </c>
      <c r="T2117" t="s">
        <v>842</v>
      </c>
      <c r="U2117" t="s">
        <v>1183</v>
      </c>
      <c r="AG2117" s="17" t="s">
        <v>6276</v>
      </c>
    </row>
    <row r="2118" spans="1:33" x14ac:dyDescent="0.35">
      <c r="A2118" t="s">
        <v>4241</v>
      </c>
      <c r="B2118" t="s">
        <v>4840</v>
      </c>
      <c r="C2118" t="s">
        <v>844</v>
      </c>
      <c r="D2118" t="s">
        <v>845</v>
      </c>
      <c r="E2118" t="s">
        <v>846</v>
      </c>
      <c r="F2118" t="s">
        <v>847</v>
      </c>
      <c r="G2118" s="1">
        <v>13</v>
      </c>
      <c r="H2118" s="1">
        <v>221.38</v>
      </c>
      <c r="I2118" s="2">
        <v>2877.94</v>
      </c>
      <c r="J2118" s="3">
        <v>1.1671268424052E-3</v>
      </c>
      <c r="K2118" s="4">
        <v>2465833.1</v>
      </c>
      <c r="L2118" s="5">
        <v>100001</v>
      </c>
      <c r="M2118" s="6">
        <v>24.658084420000002</v>
      </c>
      <c r="N2118" s="7" t="str">
        <f>IF(ISNUMBER(_xll.BDP($C2118, "DELTA_MID")),_xll.BDP($C2118, "DELTA_MID")," ")</f>
        <v xml:space="preserve"> </v>
      </c>
      <c r="O2118" s="7" t="str">
        <f>IF(ISNUMBER(N2118),_xll.BDP($C2118, "OPT_UNDL_TICKER")," ")</f>
        <v xml:space="preserve"> </v>
      </c>
      <c r="P2118" s="8" t="str">
        <f>IF(ISNUMBER(N2118),_xll.BDP($C2118, "OPT_UNDL_PX")," ")</f>
        <v xml:space="preserve"> </v>
      </c>
      <c r="Q2118" s="7" t="str">
        <f t="shared" si="33"/>
        <v xml:space="preserve"> </v>
      </c>
      <c r="R2118" s="8" t="str">
        <f>IF(ISNUMBER(_xll.BDP($T2118&amp;" Index","DUR_ADJ_OAS_MID")),_xll.BDP($T2118&amp;" Index","DUR_ADJ_OAS_MID"),IF(ISNUMBER(_xll.BDP($T2118&amp;" Govt","DUR_ADJ_OAS_MID")),_xll.BDP($T2118&amp;" Govt","DUR_ADJ_OAS_MID")," "))</f>
        <v xml:space="preserve"> </v>
      </c>
      <c r="S2118" s="7" t="str">
        <f ca="1">IF(AND(A2117="SVOL",C2117="Cash"),                                     SUM(INDIRECT(ADDRESS(ROW()-(COUNTIF(A:A,"SVOL")),COLUMN())):INDIRECT(ADDRESS(ROW()-1,COLUMN()))),                                    IF(AND(A2118="TYA",C2118="Cash"), SUM(INDIRECT(ADDRESS(ROW()-(COUNTIF(A:A,"TYA")-1),COLUMN())):INDIRECT(ADDRESS(ROW()-1,COLUMN()))),                                    IF(AND(A2118="SVOL",ISNUMBER(FIND(" Govt",C2118))),"", IF(AND(A2118="SVOL",ISNUMBER(FIND(" Index",C2118))),J2118,                                    IF(ISNUMBER(N2118),Q2118*N2118,IF(ISNUMBER(R2118),J2118*R2118," "))))))</f>
        <v xml:space="preserve"> </v>
      </c>
      <c r="T2118" t="s">
        <v>847</v>
      </c>
      <c r="U2118" t="s">
        <v>1183</v>
      </c>
      <c r="AG2118" s="17" t="s">
        <v>6276</v>
      </c>
    </row>
    <row r="2119" spans="1:33" x14ac:dyDescent="0.35">
      <c r="A2119" t="s">
        <v>4241</v>
      </c>
      <c r="B2119" t="s">
        <v>3565</v>
      </c>
      <c r="C2119" t="s">
        <v>4841</v>
      </c>
      <c r="D2119" t="s">
        <v>3567</v>
      </c>
      <c r="E2119" t="s">
        <v>3568</v>
      </c>
      <c r="F2119" t="s">
        <v>3569</v>
      </c>
      <c r="G2119" s="1">
        <v>25</v>
      </c>
      <c r="H2119" s="1">
        <v>124.68</v>
      </c>
      <c r="I2119" s="2">
        <v>3117</v>
      </c>
      <c r="J2119" s="3">
        <v>1.2640758208222001E-3</v>
      </c>
      <c r="K2119" s="4">
        <v>2465833.1</v>
      </c>
      <c r="L2119" s="5">
        <v>100001</v>
      </c>
      <c r="M2119" s="6">
        <v>24.658084420000002</v>
      </c>
      <c r="N2119" s="7" t="str">
        <f>IF(ISNUMBER(_xll.BDP($C2119, "DELTA_MID")),_xll.BDP($C2119, "DELTA_MID")," ")</f>
        <v xml:space="preserve"> </v>
      </c>
      <c r="O2119" s="7" t="str">
        <f>IF(ISNUMBER(N2119),_xll.BDP($C2119, "OPT_UNDL_TICKER")," ")</f>
        <v xml:space="preserve"> </v>
      </c>
      <c r="P2119" s="8" t="str">
        <f>IF(ISNUMBER(N2119),_xll.BDP($C2119, "OPT_UNDL_PX")," ")</f>
        <v xml:space="preserve"> </v>
      </c>
      <c r="Q2119" s="7" t="str">
        <f t="shared" si="33"/>
        <v xml:space="preserve"> </v>
      </c>
      <c r="R2119" s="8" t="str">
        <f>IF(ISNUMBER(_xll.BDP($T2119&amp;" Index","DUR_ADJ_OAS_MID")),_xll.BDP($T2119&amp;" Index","DUR_ADJ_OAS_MID"),IF(ISNUMBER(_xll.BDP($T2119&amp;" Govt","DUR_ADJ_OAS_MID")),_xll.BDP($T2119&amp;" Govt","DUR_ADJ_OAS_MID")," "))</f>
        <v xml:space="preserve"> </v>
      </c>
      <c r="S2119" s="7" t="str">
        <f ca="1">IF(AND(A2118="SVOL",C2118="Cash"),                                     SUM(INDIRECT(ADDRESS(ROW()-(COUNTIF(A:A,"SVOL")),COLUMN())):INDIRECT(ADDRESS(ROW()-1,COLUMN()))),                                    IF(AND(A2119="TYA",C2119="Cash"), SUM(INDIRECT(ADDRESS(ROW()-(COUNTIF(A:A,"TYA")-1),COLUMN())):INDIRECT(ADDRESS(ROW()-1,COLUMN()))),                                    IF(AND(A2119="SVOL",ISNUMBER(FIND(" Govt",C2119))),"", IF(AND(A2119="SVOL",ISNUMBER(FIND(" Index",C2119))),J2119,                                    IF(ISNUMBER(N2119),Q2119*N2119,IF(ISNUMBER(R2119),J2119*R2119," "))))))</f>
        <v xml:space="preserve"> </v>
      </c>
      <c r="T2119" t="s">
        <v>3569</v>
      </c>
      <c r="U2119" t="s">
        <v>1183</v>
      </c>
      <c r="AG2119" s="17" t="s">
        <v>6276</v>
      </c>
    </row>
    <row r="2120" spans="1:33" x14ac:dyDescent="0.35">
      <c r="A2120" t="s">
        <v>4241</v>
      </c>
      <c r="B2120" t="s">
        <v>4842</v>
      </c>
      <c r="C2120" t="s">
        <v>849</v>
      </c>
      <c r="D2120" t="s">
        <v>850</v>
      </c>
      <c r="E2120" t="s">
        <v>851</v>
      </c>
      <c r="F2120" t="s">
        <v>852</v>
      </c>
      <c r="G2120" s="1">
        <v>80</v>
      </c>
      <c r="H2120" s="1">
        <v>615.20000000000005</v>
      </c>
      <c r="I2120" s="2">
        <v>49216</v>
      </c>
      <c r="J2120" s="3">
        <v>1.9959177285078601E-2</v>
      </c>
      <c r="K2120" s="4">
        <v>2465833.1</v>
      </c>
      <c r="L2120" s="5">
        <v>100001</v>
      </c>
      <c r="M2120" s="6">
        <v>24.658084420000002</v>
      </c>
      <c r="N2120" s="7" t="str">
        <f>IF(ISNUMBER(_xll.BDP($C2120, "DELTA_MID")),_xll.BDP($C2120, "DELTA_MID")," ")</f>
        <v xml:space="preserve"> </v>
      </c>
      <c r="O2120" s="7" t="str">
        <f>IF(ISNUMBER(N2120),_xll.BDP($C2120, "OPT_UNDL_TICKER")," ")</f>
        <v xml:space="preserve"> </v>
      </c>
      <c r="P2120" s="8" t="str">
        <f>IF(ISNUMBER(N2120),_xll.BDP($C2120, "OPT_UNDL_PX")," ")</f>
        <v xml:space="preserve"> </v>
      </c>
      <c r="Q2120" s="7" t="str">
        <f t="shared" si="33"/>
        <v xml:space="preserve"> </v>
      </c>
      <c r="R2120" s="8" t="str">
        <f>IF(ISNUMBER(_xll.BDP($T2120&amp;" Index","DUR_ADJ_OAS_MID")),_xll.BDP($T2120&amp;" Index","DUR_ADJ_OAS_MID"),IF(ISNUMBER(_xll.BDP($T2120&amp;" Govt","DUR_ADJ_OAS_MID")),_xll.BDP($T2120&amp;" Govt","DUR_ADJ_OAS_MID")," "))</f>
        <v xml:space="preserve"> </v>
      </c>
      <c r="S2120" s="7" t="str">
        <f ca="1">IF(AND(A2119="SVOL",C2119="Cash"),                                     SUM(INDIRECT(ADDRESS(ROW()-(COUNTIF(A:A,"SVOL")),COLUMN())):INDIRECT(ADDRESS(ROW()-1,COLUMN()))),                                    IF(AND(A2120="TYA",C2120="Cash"), SUM(INDIRECT(ADDRESS(ROW()-(COUNTIF(A:A,"TYA")-1),COLUMN())):INDIRECT(ADDRESS(ROW()-1,COLUMN()))),                                    IF(AND(A2120="SVOL",ISNUMBER(FIND(" Govt",C2120))),"", IF(AND(A2120="SVOL",ISNUMBER(FIND(" Index",C2120))),J2120,                                    IF(ISNUMBER(N2120),Q2120*N2120,IF(ISNUMBER(R2120),J2120*R2120," "))))))</f>
        <v xml:space="preserve"> </v>
      </c>
      <c r="T2120" t="s">
        <v>852</v>
      </c>
      <c r="U2120" t="s">
        <v>1183</v>
      </c>
      <c r="AG2120" s="17" t="s">
        <v>6276</v>
      </c>
    </row>
    <row r="2121" spans="1:33" x14ac:dyDescent="0.35">
      <c r="A2121" t="s">
        <v>4241</v>
      </c>
      <c r="B2121" t="s">
        <v>4843</v>
      </c>
      <c r="C2121" t="s">
        <v>4844</v>
      </c>
      <c r="D2121" t="s">
        <v>4845</v>
      </c>
      <c r="E2121" t="s">
        <v>4846</v>
      </c>
      <c r="F2121" t="s">
        <v>4847</v>
      </c>
      <c r="G2121" s="1">
        <v>156</v>
      </c>
      <c r="H2121" s="1">
        <v>35.25</v>
      </c>
      <c r="I2121" s="2">
        <v>5499</v>
      </c>
      <c r="J2121" s="3">
        <v>2.2300779399107001E-3</v>
      </c>
      <c r="K2121" s="4">
        <v>2465833.1</v>
      </c>
      <c r="L2121" s="5">
        <v>100001</v>
      </c>
      <c r="M2121" s="6">
        <v>24.658084420000002</v>
      </c>
      <c r="N2121" s="7" t="str">
        <f>IF(ISNUMBER(_xll.BDP($C2121, "DELTA_MID")),_xll.BDP($C2121, "DELTA_MID")," ")</f>
        <v xml:space="preserve"> </v>
      </c>
      <c r="O2121" s="7" t="str">
        <f>IF(ISNUMBER(N2121),_xll.BDP($C2121, "OPT_UNDL_TICKER")," ")</f>
        <v xml:space="preserve"> </v>
      </c>
      <c r="P2121" s="8" t="str">
        <f>IF(ISNUMBER(N2121),_xll.BDP($C2121, "OPT_UNDL_PX")," ")</f>
        <v xml:space="preserve"> </v>
      </c>
      <c r="Q2121" s="7" t="str">
        <f t="shared" si="33"/>
        <v xml:space="preserve"> </v>
      </c>
      <c r="R2121" s="8" t="str">
        <f>IF(ISNUMBER(_xll.BDP($T2121&amp;" Index","DUR_ADJ_OAS_MID")),_xll.BDP($T2121&amp;" Index","DUR_ADJ_OAS_MID"),IF(ISNUMBER(_xll.BDP($T2121&amp;" Govt","DUR_ADJ_OAS_MID")),_xll.BDP($T2121&amp;" Govt","DUR_ADJ_OAS_MID")," "))</f>
        <v xml:space="preserve"> </v>
      </c>
      <c r="S2121" s="7" t="str">
        <f ca="1">IF(AND(A2120="SVOL",C2120="Cash"),                                     SUM(INDIRECT(ADDRESS(ROW()-(COUNTIF(A:A,"SVOL")),COLUMN())):INDIRECT(ADDRESS(ROW()-1,COLUMN()))),                                    IF(AND(A2121="TYA",C2121="Cash"), SUM(INDIRECT(ADDRESS(ROW()-(COUNTIF(A:A,"TYA")-1),COLUMN())):INDIRECT(ADDRESS(ROW()-1,COLUMN()))),                                    IF(AND(A2121="SVOL",ISNUMBER(FIND(" Govt",C2121))),"", IF(AND(A2121="SVOL",ISNUMBER(FIND(" Index",C2121))),J2121,                                    IF(ISNUMBER(N2121),Q2121*N2121,IF(ISNUMBER(R2121),J2121*R2121," "))))))</f>
        <v xml:space="preserve"> </v>
      </c>
      <c r="T2121" t="s">
        <v>4847</v>
      </c>
      <c r="U2121" t="s">
        <v>1183</v>
      </c>
      <c r="AG2121" s="17" t="s">
        <v>6276</v>
      </c>
    </row>
    <row r="2122" spans="1:33" x14ac:dyDescent="0.35">
      <c r="A2122" t="s">
        <v>4241</v>
      </c>
      <c r="B2122" t="s">
        <v>4848</v>
      </c>
      <c r="C2122" t="s">
        <v>4849</v>
      </c>
      <c r="D2122" t="s">
        <v>2258</v>
      </c>
      <c r="E2122" t="s">
        <v>2259</v>
      </c>
      <c r="F2122" t="s">
        <v>2260</v>
      </c>
      <c r="G2122" s="1">
        <v>13</v>
      </c>
      <c r="H2122" s="1">
        <v>422.39</v>
      </c>
      <c r="I2122" s="2">
        <v>5491.07</v>
      </c>
      <c r="J2122" s="3">
        <v>2.2268619882716001E-3</v>
      </c>
      <c r="K2122" s="4">
        <v>2465833.1</v>
      </c>
      <c r="L2122" s="5">
        <v>100001</v>
      </c>
      <c r="M2122" s="6">
        <v>24.658084420000002</v>
      </c>
      <c r="N2122" s="7" t="str">
        <f>IF(ISNUMBER(_xll.BDP($C2122, "DELTA_MID")),_xll.BDP($C2122, "DELTA_MID")," ")</f>
        <v xml:space="preserve"> </v>
      </c>
      <c r="O2122" s="7" t="str">
        <f>IF(ISNUMBER(N2122),_xll.BDP($C2122, "OPT_UNDL_TICKER")," ")</f>
        <v xml:space="preserve"> </v>
      </c>
      <c r="P2122" s="8" t="str">
        <f>IF(ISNUMBER(N2122),_xll.BDP($C2122, "OPT_UNDL_PX")," ")</f>
        <v xml:space="preserve"> </v>
      </c>
      <c r="Q2122" s="7" t="str">
        <f t="shared" si="33"/>
        <v xml:space="preserve"> </v>
      </c>
      <c r="R2122" s="8" t="str">
        <f>IF(ISNUMBER(_xll.BDP($T2122&amp;" Index","DUR_ADJ_OAS_MID")),_xll.BDP($T2122&amp;" Index","DUR_ADJ_OAS_MID"),IF(ISNUMBER(_xll.BDP($T2122&amp;" Govt","DUR_ADJ_OAS_MID")),_xll.BDP($T2122&amp;" Govt","DUR_ADJ_OAS_MID")," "))</f>
        <v xml:space="preserve"> </v>
      </c>
      <c r="S2122" s="7" t="str">
        <f ca="1">IF(AND(A2121="SVOL",C2121="Cash"),                                     SUM(INDIRECT(ADDRESS(ROW()-(COUNTIF(A:A,"SVOL")),COLUMN())):INDIRECT(ADDRESS(ROW()-1,COLUMN()))),                                    IF(AND(A2122="TYA",C2122="Cash"), SUM(INDIRECT(ADDRESS(ROW()-(COUNTIF(A:A,"TYA")-1),COLUMN())):INDIRECT(ADDRESS(ROW()-1,COLUMN()))),                                    IF(AND(A2122="SVOL",ISNUMBER(FIND(" Govt",C2122))),"", IF(AND(A2122="SVOL",ISNUMBER(FIND(" Index",C2122))),J2122,                                    IF(ISNUMBER(N2122),Q2122*N2122,IF(ISNUMBER(R2122),J2122*R2122," "))))))</f>
        <v xml:space="preserve"> </v>
      </c>
      <c r="T2122" t="s">
        <v>2260</v>
      </c>
      <c r="U2122" t="s">
        <v>1183</v>
      </c>
      <c r="AG2122" s="17" t="s">
        <v>6276</v>
      </c>
    </row>
    <row r="2123" spans="1:33" x14ac:dyDescent="0.35">
      <c r="A2123" t="s">
        <v>4241</v>
      </c>
      <c r="B2123" t="s">
        <v>4850</v>
      </c>
      <c r="C2123" t="s">
        <v>859</v>
      </c>
      <c r="D2123" t="s">
        <v>860</v>
      </c>
      <c r="E2123" t="s">
        <v>861</v>
      </c>
      <c r="F2123" t="s">
        <v>862</v>
      </c>
      <c r="G2123" s="1">
        <v>51</v>
      </c>
      <c r="H2123" s="1">
        <v>242.27</v>
      </c>
      <c r="I2123" s="2">
        <v>12355.77</v>
      </c>
      <c r="J2123" s="3">
        <v>5.0107892539753996E-3</v>
      </c>
      <c r="K2123" s="4">
        <v>2465833.1</v>
      </c>
      <c r="L2123" s="5">
        <v>100001</v>
      </c>
      <c r="M2123" s="6">
        <v>24.658084420000002</v>
      </c>
      <c r="N2123" s="7" t="str">
        <f>IF(ISNUMBER(_xll.BDP($C2123, "DELTA_MID")),_xll.BDP($C2123, "DELTA_MID")," ")</f>
        <v xml:space="preserve"> </v>
      </c>
      <c r="O2123" s="7" t="str">
        <f>IF(ISNUMBER(N2123),_xll.BDP($C2123, "OPT_UNDL_TICKER")," ")</f>
        <v xml:space="preserve"> </v>
      </c>
      <c r="P2123" s="8" t="str">
        <f>IF(ISNUMBER(N2123),_xll.BDP($C2123, "OPT_UNDL_PX")," ")</f>
        <v xml:space="preserve"> </v>
      </c>
      <c r="Q2123" s="7" t="str">
        <f t="shared" si="33"/>
        <v xml:space="preserve"> </v>
      </c>
      <c r="R2123" s="8" t="str">
        <f>IF(ISNUMBER(_xll.BDP($T2123&amp;" Index","DUR_ADJ_OAS_MID")),_xll.BDP($T2123&amp;" Index","DUR_ADJ_OAS_MID"),IF(ISNUMBER(_xll.BDP($T2123&amp;" Govt","DUR_ADJ_OAS_MID")),_xll.BDP($T2123&amp;" Govt","DUR_ADJ_OAS_MID")," "))</f>
        <v xml:space="preserve"> </v>
      </c>
      <c r="S2123" s="7" t="str">
        <f ca="1">IF(AND(A2122="SVOL",C2122="Cash"),                                     SUM(INDIRECT(ADDRESS(ROW()-(COUNTIF(A:A,"SVOL")),COLUMN())):INDIRECT(ADDRESS(ROW()-1,COLUMN()))),                                    IF(AND(A2123="TYA",C2123="Cash"), SUM(INDIRECT(ADDRESS(ROW()-(COUNTIF(A:A,"TYA")-1),COLUMN())):INDIRECT(ADDRESS(ROW()-1,COLUMN()))),                                    IF(AND(A2123="SVOL",ISNUMBER(FIND(" Govt",C2123))),"", IF(AND(A2123="SVOL",ISNUMBER(FIND(" Index",C2123))),J2123,                                    IF(ISNUMBER(N2123),Q2123*N2123,IF(ISNUMBER(R2123),J2123*R2123," "))))))</f>
        <v xml:space="preserve"> </v>
      </c>
      <c r="T2123" t="s">
        <v>862</v>
      </c>
      <c r="U2123" t="s">
        <v>1183</v>
      </c>
      <c r="AG2123" s="17" t="s">
        <v>6276</v>
      </c>
    </row>
    <row r="2124" spans="1:33" x14ac:dyDescent="0.35">
      <c r="A2124" t="s">
        <v>4241</v>
      </c>
      <c r="B2124" t="s">
        <v>4851</v>
      </c>
      <c r="C2124" t="s">
        <v>4852</v>
      </c>
      <c r="D2124" t="s">
        <v>4853</v>
      </c>
      <c r="E2124" t="s">
        <v>4854</v>
      </c>
      <c r="F2124" t="s">
        <v>4855</v>
      </c>
      <c r="G2124" s="1">
        <v>383</v>
      </c>
      <c r="H2124" s="1">
        <v>151.18</v>
      </c>
      <c r="I2124" s="2">
        <v>57901.94</v>
      </c>
      <c r="J2124" s="3">
        <v>2.3481694684858299E-2</v>
      </c>
      <c r="K2124" s="4">
        <v>2465833.1</v>
      </c>
      <c r="L2124" s="5">
        <v>100001</v>
      </c>
      <c r="M2124" s="6">
        <v>24.658084420000002</v>
      </c>
      <c r="N2124" s="7" t="str">
        <f>IF(ISNUMBER(_xll.BDP($C2124, "DELTA_MID")),_xll.BDP($C2124, "DELTA_MID")," ")</f>
        <v xml:space="preserve"> </v>
      </c>
      <c r="O2124" s="7" t="str">
        <f>IF(ISNUMBER(N2124),_xll.BDP($C2124, "OPT_UNDL_TICKER")," ")</f>
        <v xml:space="preserve"> </v>
      </c>
      <c r="P2124" s="8" t="str">
        <f>IF(ISNUMBER(N2124),_xll.BDP($C2124, "OPT_UNDL_PX")," ")</f>
        <v xml:space="preserve"> </v>
      </c>
      <c r="Q2124" s="7" t="str">
        <f t="shared" si="33"/>
        <v xml:space="preserve"> </v>
      </c>
      <c r="R2124" s="8" t="str">
        <f>IF(ISNUMBER(_xll.BDP($T2124&amp;" Index","DUR_ADJ_OAS_MID")),_xll.BDP($T2124&amp;" Index","DUR_ADJ_OAS_MID"),IF(ISNUMBER(_xll.BDP($T2124&amp;" Govt","DUR_ADJ_OAS_MID")),_xll.BDP($T2124&amp;" Govt","DUR_ADJ_OAS_MID")," "))</f>
        <v xml:space="preserve"> </v>
      </c>
      <c r="S2124" s="7" t="str">
        <f ca="1">IF(AND(A2123="SVOL",C2123="Cash"),                                     SUM(INDIRECT(ADDRESS(ROW()-(COUNTIF(A:A,"SVOL")),COLUMN())):INDIRECT(ADDRESS(ROW()-1,COLUMN()))),                                    IF(AND(A2124="TYA",C2124="Cash"), SUM(INDIRECT(ADDRESS(ROW()-(COUNTIF(A:A,"TYA")-1),COLUMN())):INDIRECT(ADDRESS(ROW()-1,COLUMN()))),                                    IF(AND(A2124="SVOL",ISNUMBER(FIND(" Govt",C2124))),"", IF(AND(A2124="SVOL",ISNUMBER(FIND(" Index",C2124))),J2124,                                    IF(ISNUMBER(N2124),Q2124*N2124,IF(ISNUMBER(R2124),J2124*R2124," "))))))</f>
        <v xml:space="preserve"> </v>
      </c>
      <c r="T2124" t="s">
        <v>4855</v>
      </c>
      <c r="U2124" t="s">
        <v>1183</v>
      </c>
      <c r="AG2124" s="17" t="s">
        <v>6276</v>
      </c>
    </row>
    <row r="2125" spans="1:33" x14ac:dyDescent="0.35">
      <c r="A2125" t="s">
        <v>4241</v>
      </c>
      <c r="B2125" t="s">
        <v>4856</v>
      </c>
      <c r="C2125" t="s">
        <v>4857</v>
      </c>
      <c r="D2125" t="s">
        <v>2271</v>
      </c>
      <c r="E2125" t="s">
        <v>2272</v>
      </c>
      <c r="F2125" t="s">
        <v>2273</v>
      </c>
      <c r="G2125" s="1">
        <v>93</v>
      </c>
      <c r="H2125" s="1">
        <v>34.89</v>
      </c>
      <c r="I2125" s="2">
        <v>3244.77</v>
      </c>
      <c r="J2125" s="3">
        <v>1.3158919798298E-3</v>
      </c>
      <c r="K2125" s="4">
        <v>2465833.1</v>
      </c>
      <c r="L2125" s="5">
        <v>100001</v>
      </c>
      <c r="M2125" s="6">
        <v>24.658084420000002</v>
      </c>
      <c r="N2125" s="7" t="str">
        <f>IF(ISNUMBER(_xll.BDP($C2125, "DELTA_MID")),_xll.BDP($C2125, "DELTA_MID")," ")</f>
        <v xml:space="preserve"> </v>
      </c>
      <c r="O2125" s="7" t="str">
        <f>IF(ISNUMBER(N2125),_xll.BDP($C2125, "OPT_UNDL_TICKER")," ")</f>
        <v xml:space="preserve"> </v>
      </c>
      <c r="P2125" s="8" t="str">
        <f>IF(ISNUMBER(N2125),_xll.BDP($C2125, "OPT_UNDL_PX")," ")</f>
        <v xml:space="preserve"> </v>
      </c>
      <c r="Q2125" s="7" t="str">
        <f t="shared" si="33"/>
        <v xml:space="preserve"> </v>
      </c>
      <c r="R2125" s="8" t="str">
        <f>IF(ISNUMBER(_xll.BDP($T2125&amp;" Index","DUR_ADJ_OAS_MID")),_xll.BDP($T2125&amp;" Index","DUR_ADJ_OAS_MID"),IF(ISNUMBER(_xll.BDP($T2125&amp;" Govt","DUR_ADJ_OAS_MID")),_xll.BDP($T2125&amp;" Govt","DUR_ADJ_OAS_MID")," "))</f>
        <v xml:space="preserve"> </v>
      </c>
      <c r="S2125" s="7" t="str">
        <f ca="1">IF(AND(A2124="SVOL",C2124="Cash"),                                     SUM(INDIRECT(ADDRESS(ROW()-(COUNTIF(A:A,"SVOL")),COLUMN())):INDIRECT(ADDRESS(ROW()-1,COLUMN()))),                                    IF(AND(A2125="TYA",C2125="Cash"), SUM(INDIRECT(ADDRESS(ROW()-(COUNTIF(A:A,"TYA")-1),COLUMN())):INDIRECT(ADDRESS(ROW()-1,COLUMN()))),                                    IF(AND(A2125="SVOL",ISNUMBER(FIND(" Govt",C2125))),"", IF(AND(A2125="SVOL",ISNUMBER(FIND(" Index",C2125))),J2125,                                    IF(ISNUMBER(N2125),Q2125*N2125,IF(ISNUMBER(R2125),J2125*R2125," "))))))</f>
        <v xml:space="preserve"> </v>
      </c>
      <c r="T2125" t="s">
        <v>2273</v>
      </c>
      <c r="U2125" t="s">
        <v>1183</v>
      </c>
      <c r="AG2125" s="17" t="s">
        <v>6276</v>
      </c>
    </row>
    <row r="2126" spans="1:33" x14ac:dyDescent="0.35">
      <c r="A2126" t="s">
        <v>4241</v>
      </c>
      <c r="B2126" t="s">
        <v>4858</v>
      </c>
      <c r="C2126" t="s">
        <v>4859</v>
      </c>
      <c r="D2126" t="s">
        <v>4860</v>
      </c>
      <c r="E2126" t="s">
        <v>4861</v>
      </c>
      <c r="F2126" t="s">
        <v>4862</v>
      </c>
      <c r="G2126" s="1">
        <v>29</v>
      </c>
      <c r="H2126" s="1">
        <v>144.94999999999999</v>
      </c>
      <c r="I2126" s="2">
        <v>4203.55</v>
      </c>
      <c r="J2126" s="3">
        <v>1.7047179713242E-3</v>
      </c>
      <c r="K2126" s="4">
        <v>2465833.1</v>
      </c>
      <c r="L2126" s="5">
        <v>100001</v>
      </c>
      <c r="M2126" s="6">
        <v>24.658084420000002</v>
      </c>
      <c r="N2126" s="7" t="str">
        <f>IF(ISNUMBER(_xll.BDP($C2126, "DELTA_MID")),_xll.BDP($C2126, "DELTA_MID")," ")</f>
        <v xml:space="preserve"> </v>
      </c>
      <c r="O2126" s="7" t="str">
        <f>IF(ISNUMBER(N2126),_xll.BDP($C2126, "OPT_UNDL_TICKER")," ")</f>
        <v xml:space="preserve"> </v>
      </c>
      <c r="P2126" s="8" t="str">
        <f>IF(ISNUMBER(N2126),_xll.BDP($C2126, "OPT_UNDL_PX")," ")</f>
        <v xml:space="preserve"> </v>
      </c>
      <c r="Q2126" s="7" t="str">
        <f t="shared" si="33"/>
        <v xml:space="preserve"> </v>
      </c>
      <c r="R2126" s="8" t="str">
        <f>IF(ISNUMBER(_xll.BDP($T2126&amp;" Index","DUR_ADJ_OAS_MID")),_xll.BDP($T2126&amp;" Index","DUR_ADJ_OAS_MID"),IF(ISNUMBER(_xll.BDP($T2126&amp;" Govt","DUR_ADJ_OAS_MID")),_xll.BDP($T2126&amp;" Govt","DUR_ADJ_OAS_MID")," "))</f>
        <v xml:space="preserve"> </v>
      </c>
      <c r="S2126" s="7" t="str">
        <f ca="1">IF(AND(A2125="SVOL",C2125="Cash"),                                     SUM(INDIRECT(ADDRESS(ROW()-(COUNTIF(A:A,"SVOL")),COLUMN())):INDIRECT(ADDRESS(ROW()-1,COLUMN()))),                                    IF(AND(A2126="TYA",C2126="Cash"), SUM(INDIRECT(ADDRESS(ROW()-(COUNTIF(A:A,"TYA")-1),COLUMN())):INDIRECT(ADDRESS(ROW()-1,COLUMN()))),                                    IF(AND(A2126="SVOL",ISNUMBER(FIND(" Govt",C2126))),"", IF(AND(A2126="SVOL",ISNUMBER(FIND(" Index",C2126))),J2126,                                    IF(ISNUMBER(N2126),Q2126*N2126,IF(ISNUMBER(R2126),J2126*R2126," "))))))</f>
        <v xml:space="preserve"> </v>
      </c>
      <c r="T2126" t="s">
        <v>4862</v>
      </c>
      <c r="U2126" t="s">
        <v>1183</v>
      </c>
      <c r="AG2126" s="17" t="s">
        <v>6276</v>
      </c>
    </row>
    <row r="2127" spans="1:33" x14ac:dyDescent="0.35">
      <c r="A2127" t="s">
        <v>4241</v>
      </c>
      <c r="B2127" t="s">
        <v>4863</v>
      </c>
      <c r="C2127" t="s">
        <v>4864</v>
      </c>
      <c r="D2127" t="s">
        <v>4865</v>
      </c>
      <c r="E2127" t="s">
        <v>4866</v>
      </c>
      <c r="F2127" t="s">
        <v>4867</v>
      </c>
      <c r="G2127" s="1">
        <v>55</v>
      </c>
      <c r="H2127" s="1">
        <v>136.47</v>
      </c>
      <c r="I2127" s="2">
        <v>7505.85</v>
      </c>
      <c r="J2127" s="3">
        <v>3.0439408083794998E-3</v>
      </c>
      <c r="K2127" s="4">
        <v>2465833.1</v>
      </c>
      <c r="L2127" s="5">
        <v>100001</v>
      </c>
      <c r="M2127" s="6">
        <v>24.658084420000002</v>
      </c>
      <c r="N2127" s="7" t="str">
        <f>IF(ISNUMBER(_xll.BDP($C2127, "DELTA_MID")),_xll.BDP($C2127, "DELTA_MID")," ")</f>
        <v xml:space="preserve"> </v>
      </c>
      <c r="O2127" s="7" t="str">
        <f>IF(ISNUMBER(N2127),_xll.BDP($C2127, "OPT_UNDL_TICKER")," ")</f>
        <v xml:space="preserve"> </v>
      </c>
      <c r="P2127" s="8" t="str">
        <f>IF(ISNUMBER(N2127),_xll.BDP($C2127, "OPT_UNDL_PX")," ")</f>
        <v xml:space="preserve"> </v>
      </c>
      <c r="Q2127" s="7" t="str">
        <f t="shared" si="33"/>
        <v xml:space="preserve"> </v>
      </c>
      <c r="R2127" s="8" t="str">
        <f>IF(ISNUMBER(_xll.BDP($T2127&amp;" Index","DUR_ADJ_OAS_MID")),_xll.BDP($T2127&amp;" Index","DUR_ADJ_OAS_MID"),IF(ISNUMBER(_xll.BDP($T2127&amp;" Govt","DUR_ADJ_OAS_MID")),_xll.BDP($T2127&amp;" Govt","DUR_ADJ_OAS_MID")," "))</f>
        <v xml:space="preserve"> </v>
      </c>
      <c r="S2127" s="7" t="str">
        <f ca="1">IF(AND(A2126="SVOL",C2126="Cash"),                                     SUM(INDIRECT(ADDRESS(ROW()-(COUNTIF(A:A,"SVOL")),COLUMN())):INDIRECT(ADDRESS(ROW()-1,COLUMN()))),                                    IF(AND(A2127="TYA",C2127="Cash"), SUM(INDIRECT(ADDRESS(ROW()-(COUNTIF(A:A,"TYA")-1),COLUMN())):INDIRECT(ADDRESS(ROW()-1,COLUMN()))),                                    IF(AND(A2127="SVOL",ISNUMBER(FIND(" Govt",C2127))),"", IF(AND(A2127="SVOL",ISNUMBER(FIND(" Index",C2127))),J2127,                                    IF(ISNUMBER(N2127),Q2127*N2127,IF(ISNUMBER(R2127),J2127*R2127," "))))))</f>
        <v xml:space="preserve"> </v>
      </c>
      <c r="T2127" t="s">
        <v>4867</v>
      </c>
      <c r="U2127" t="s">
        <v>1183</v>
      </c>
      <c r="AG2127" s="17" t="s">
        <v>6276</v>
      </c>
    </row>
    <row r="2128" spans="1:33" x14ac:dyDescent="0.35">
      <c r="A2128" t="s">
        <v>4241</v>
      </c>
      <c r="B2128" t="s">
        <v>4868</v>
      </c>
      <c r="C2128" t="s">
        <v>4869</v>
      </c>
      <c r="D2128" t="s">
        <v>3623</v>
      </c>
      <c r="E2128" t="s">
        <v>3624</v>
      </c>
      <c r="F2128" t="s">
        <v>3625</v>
      </c>
      <c r="G2128" s="1">
        <v>379</v>
      </c>
      <c r="H2128" s="1">
        <v>18.23</v>
      </c>
      <c r="I2128" s="2">
        <v>6909.17</v>
      </c>
      <c r="J2128" s="3">
        <v>2.8019617385148E-3</v>
      </c>
      <c r="K2128" s="4">
        <v>2465833.1</v>
      </c>
      <c r="L2128" s="5">
        <v>100001</v>
      </c>
      <c r="M2128" s="6">
        <v>24.658084420000002</v>
      </c>
      <c r="N2128" s="7" t="str">
        <f>IF(ISNUMBER(_xll.BDP($C2128, "DELTA_MID")),_xll.BDP($C2128, "DELTA_MID")," ")</f>
        <v xml:space="preserve"> </v>
      </c>
      <c r="O2128" s="7" t="str">
        <f>IF(ISNUMBER(N2128),_xll.BDP($C2128, "OPT_UNDL_TICKER")," ")</f>
        <v xml:space="preserve"> </v>
      </c>
      <c r="P2128" s="8" t="str">
        <f>IF(ISNUMBER(N2128),_xll.BDP($C2128, "OPT_UNDL_PX")," ")</f>
        <v xml:space="preserve"> </v>
      </c>
      <c r="Q2128" s="7" t="str">
        <f t="shared" si="33"/>
        <v xml:space="preserve"> </v>
      </c>
      <c r="R2128" s="8" t="str">
        <f>IF(ISNUMBER(_xll.BDP($T2128&amp;" Index","DUR_ADJ_OAS_MID")),_xll.BDP($T2128&amp;" Index","DUR_ADJ_OAS_MID"),IF(ISNUMBER(_xll.BDP($T2128&amp;" Govt","DUR_ADJ_OAS_MID")),_xll.BDP($T2128&amp;" Govt","DUR_ADJ_OAS_MID")," "))</f>
        <v xml:space="preserve"> </v>
      </c>
      <c r="S2128" s="7" t="str">
        <f ca="1">IF(AND(A2127="SVOL",C2127="Cash"),                                     SUM(INDIRECT(ADDRESS(ROW()-(COUNTIF(A:A,"SVOL")),COLUMN())):INDIRECT(ADDRESS(ROW()-1,COLUMN()))),                                    IF(AND(A2128="TYA",C2128="Cash"), SUM(INDIRECT(ADDRESS(ROW()-(COUNTIF(A:A,"TYA")-1),COLUMN())):INDIRECT(ADDRESS(ROW()-1,COLUMN()))),                                    IF(AND(A2128="SVOL",ISNUMBER(FIND(" Govt",C2128))),"", IF(AND(A2128="SVOL",ISNUMBER(FIND(" Index",C2128))),J2128,                                    IF(ISNUMBER(N2128),Q2128*N2128,IF(ISNUMBER(R2128),J2128*R2128," "))))))</f>
        <v xml:space="preserve"> </v>
      </c>
      <c r="T2128" t="s">
        <v>3625</v>
      </c>
      <c r="U2128" t="s">
        <v>1183</v>
      </c>
      <c r="AG2128" s="17" t="s">
        <v>6276</v>
      </c>
    </row>
    <row r="2129" spans="1:33" x14ac:dyDescent="0.35">
      <c r="A2129" t="s">
        <v>4241</v>
      </c>
      <c r="B2129" t="s">
        <v>4870</v>
      </c>
      <c r="C2129" t="s">
        <v>4871</v>
      </c>
      <c r="D2129" t="s">
        <v>4872</v>
      </c>
      <c r="E2129" t="s">
        <v>4873</v>
      </c>
      <c r="F2129" t="s">
        <v>4874</v>
      </c>
      <c r="G2129" s="1">
        <v>493</v>
      </c>
      <c r="H2129" s="1">
        <v>61.93</v>
      </c>
      <c r="I2129" s="2">
        <v>30531.49</v>
      </c>
      <c r="J2129" s="3">
        <v>1.23818152976187E-2</v>
      </c>
      <c r="K2129" s="4">
        <v>2465833.1</v>
      </c>
      <c r="L2129" s="5">
        <v>100001</v>
      </c>
      <c r="M2129" s="6">
        <v>24.658084420000002</v>
      </c>
      <c r="N2129" s="7" t="str">
        <f>IF(ISNUMBER(_xll.BDP($C2129, "DELTA_MID")),_xll.BDP($C2129, "DELTA_MID")," ")</f>
        <v xml:space="preserve"> </v>
      </c>
      <c r="O2129" s="7" t="str">
        <f>IF(ISNUMBER(N2129),_xll.BDP($C2129, "OPT_UNDL_TICKER")," ")</f>
        <v xml:space="preserve"> </v>
      </c>
      <c r="P2129" s="8" t="str">
        <f>IF(ISNUMBER(N2129),_xll.BDP($C2129, "OPT_UNDL_PX")," ")</f>
        <v xml:space="preserve"> </v>
      </c>
      <c r="Q2129" s="7" t="str">
        <f t="shared" si="33"/>
        <v xml:space="preserve"> </v>
      </c>
      <c r="R2129" s="8" t="str">
        <f>IF(ISNUMBER(_xll.BDP($T2129&amp;" Index","DUR_ADJ_OAS_MID")),_xll.BDP($T2129&amp;" Index","DUR_ADJ_OAS_MID"),IF(ISNUMBER(_xll.BDP($T2129&amp;" Govt","DUR_ADJ_OAS_MID")),_xll.BDP($T2129&amp;" Govt","DUR_ADJ_OAS_MID")," "))</f>
        <v xml:space="preserve"> </v>
      </c>
      <c r="S2129" s="7" t="str">
        <f ca="1">IF(AND(A2128="SVOL",C2128="Cash"),                                     SUM(INDIRECT(ADDRESS(ROW()-(COUNTIF(A:A,"SVOL")),COLUMN())):INDIRECT(ADDRESS(ROW()-1,COLUMN()))),                                    IF(AND(A2129="TYA",C2129="Cash"), SUM(INDIRECT(ADDRESS(ROW()-(COUNTIF(A:A,"TYA")-1),COLUMN())):INDIRECT(ADDRESS(ROW()-1,COLUMN()))),                                    IF(AND(A2129="SVOL",ISNUMBER(FIND(" Govt",C2129))),"", IF(AND(A2129="SVOL",ISNUMBER(FIND(" Index",C2129))),J2129,                                    IF(ISNUMBER(N2129),Q2129*N2129,IF(ISNUMBER(R2129),J2129*R2129," "))))))</f>
        <v xml:space="preserve"> </v>
      </c>
      <c r="T2129" t="s">
        <v>4874</v>
      </c>
      <c r="U2129" t="s">
        <v>1183</v>
      </c>
      <c r="AG2129" s="17" t="s">
        <v>6276</v>
      </c>
    </row>
    <row r="2130" spans="1:33" x14ac:dyDescent="0.35">
      <c r="A2130" t="s">
        <v>4241</v>
      </c>
      <c r="B2130" t="s">
        <v>4875</v>
      </c>
      <c r="C2130" t="s">
        <v>4876</v>
      </c>
      <c r="D2130" t="s">
        <v>4877</v>
      </c>
      <c r="E2130" t="s">
        <v>4878</v>
      </c>
      <c r="F2130" t="s">
        <v>4879</v>
      </c>
      <c r="G2130" s="1">
        <v>211</v>
      </c>
      <c r="H2130" s="1">
        <v>54.77</v>
      </c>
      <c r="I2130" s="2">
        <v>11556.47</v>
      </c>
      <c r="J2130" s="3">
        <v>4.6866391726204997E-3</v>
      </c>
      <c r="K2130" s="4">
        <v>2465833.1</v>
      </c>
      <c r="L2130" s="5">
        <v>100001</v>
      </c>
      <c r="M2130" s="6">
        <v>24.658084420000002</v>
      </c>
      <c r="N2130" s="7" t="str">
        <f>IF(ISNUMBER(_xll.BDP($C2130, "DELTA_MID")),_xll.BDP($C2130, "DELTA_MID")," ")</f>
        <v xml:space="preserve"> </v>
      </c>
      <c r="O2130" s="7" t="str">
        <f>IF(ISNUMBER(N2130),_xll.BDP($C2130, "OPT_UNDL_TICKER")," ")</f>
        <v xml:space="preserve"> </v>
      </c>
      <c r="P2130" s="8" t="str">
        <f>IF(ISNUMBER(N2130),_xll.BDP($C2130, "OPT_UNDL_PX")," ")</f>
        <v xml:space="preserve"> </v>
      </c>
      <c r="Q2130" s="7" t="str">
        <f t="shared" si="33"/>
        <v xml:space="preserve"> </v>
      </c>
      <c r="R2130" s="8" t="str">
        <f>IF(ISNUMBER(_xll.BDP($T2130&amp;" Index","DUR_ADJ_OAS_MID")),_xll.BDP($T2130&amp;" Index","DUR_ADJ_OAS_MID"),IF(ISNUMBER(_xll.BDP($T2130&amp;" Govt","DUR_ADJ_OAS_MID")),_xll.BDP($T2130&amp;" Govt","DUR_ADJ_OAS_MID")," "))</f>
        <v xml:space="preserve"> </v>
      </c>
      <c r="S2130" s="7" t="str">
        <f ca="1">IF(AND(A2129="SVOL",C2129="Cash"),                                     SUM(INDIRECT(ADDRESS(ROW()-(COUNTIF(A:A,"SVOL")),COLUMN())):INDIRECT(ADDRESS(ROW()-1,COLUMN()))),                                    IF(AND(A2130="TYA",C2130="Cash"), SUM(INDIRECT(ADDRESS(ROW()-(COUNTIF(A:A,"TYA")-1),COLUMN())):INDIRECT(ADDRESS(ROW()-1,COLUMN()))),                                    IF(AND(A2130="SVOL",ISNUMBER(FIND(" Govt",C2130))),"", IF(AND(A2130="SVOL",ISNUMBER(FIND(" Index",C2130))),J2130,                                    IF(ISNUMBER(N2130),Q2130*N2130,IF(ISNUMBER(R2130),J2130*R2130," "))))))</f>
        <v xml:space="preserve"> </v>
      </c>
      <c r="T2130" t="s">
        <v>4879</v>
      </c>
      <c r="U2130" t="s">
        <v>1183</v>
      </c>
      <c r="AG2130" s="17" t="s">
        <v>6276</v>
      </c>
    </row>
    <row r="2131" spans="1:33" x14ac:dyDescent="0.35">
      <c r="A2131" t="s">
        <v>4241</v>
      </c>
      <c r="B2131" t="s">
        <v>4880</v>
      </c>
      <c r="C2131" t="s">
        <v>4881</v>
      </c>
      <c r="D2131" t="s">
        <v>4882</v>
      </c>
      <c r="E2131" t="s">
        <v>4883</v>
      </c>
      <c r="F2131" t="s">
        <v>4884</v>
      </c>
      <c r="G2131" s="1">
        <v>4</v>
      </c>
      <c r="H2131" s="1">
        <v>455.15</v>
      </c>
      <c r="I2131" s="2">
        <v>1820.6</v>
      </c>
      <c r="J2131" s="3">
        <v>7.3833058690689997E-4</v>
      </c>
      <c r="K2131" s="4">
        <v>2465833.1</v>
      </c>
      <c r="L2131" s="5">
        <v>100001</v>
      </c>
      <c r="M2131" s="6">
        <v>24.658084420000002</v>
      </c>
      <c r="N2131" s="7" t="str">
        <f>IF(ISNUMBER(_xll.BDP($C2131, "DELTA_MID")),_xll.BDP($C2131, "DELTA_MID")," ")</f>
        <v xml:space="preserve"> </v>
      </c>
      <c r="O2131" s="7" t="str">
        <f>IF(ISNUMBER(N2131),_xll.BDP($C2131, "OPT_UNDL_TICKER")," ")</f>
        <v xml:space="preserve"> </v>
      </c>
      <c r="P2131" s="8" t="str">
        <f>IF(ISNUMBER(N2131),_xll.BDP($C2131, "OPT_UNDL_PX")," ")</f>
        <v xml:space="preserve"> </v>
      </c>
      <c r="Q2131" s="7" t="str">
        <f t="shared" si="33"/>
        <v xml:space="preserve"> </v>
      </c>
      <c r="R2131" s="8" t="str">
        <f>IF(ISNUMBER(_xll.BDP($T2131&amp;" Index","DUR_ADJ_OAS_MID")),_xll.BDP($T2131&amp;" Index","DUR_ADJ_OAS_MID"),IF(ISNUMBER(_xll.BDP($T2131&amp;" Govt","DUR_ADJ_OAS_MID")),_xll.BDP($T2131&amp;" Govt","DUR_ADJ_OAS_MID")," "))</f>
        <v xml:space="preserve"> </v>
      </c>
      <c r="S2131" s="7" t="str">
        <f ca="1">IF(AND(A2130="SVOL",C2130="Cash"),                                     SUM(INDIRECT(ADDRESS(ROW()-(COUNTIF(A:A,"SVOL")),COLUMN())):INDIRECT(ADDRESS(ROW()-1,COLUMN()))),                                    IF(AND(A2131="TYA",C2131="Cash"), SUM(INDIRECT(ADDRESS(ROW()-(COUNTIF(A:A,"TYA")-1),COLUMN())):INDIRECT(ADDRESS(ROW()-1,COLUMN()))),                                    IF(AND(A2131="SVOL",ISNUMBER(FIND(" Govt",C2131))),"", IF(AND(A2131="SVOL",ISNUMBER(FIND(" Index",C2131))),J2131,                                    IF(ISNUMBER(N2131),Q2131*N2131,IF(ISNUMBER(R2131),J2131*R2131," "))))))</f>
        <v xml:space="preserve"> </v>
      </c>
      <c r="T2131" t="s">
        <v>4884</v>
      </c>
      <c r="U2131" t="s">
        <v>1183</v>
      </c>
      <c r="AG2131" s="17" t="s">
        <v>6276</v>
      </c>
    </row>
    <row r="2132" spans="1:33" x14ac:dyDescent="0.35">
      <c r="A2132" t="s">
        <v>4241</v>
      </c>
      <c r="B2132" t="s">
        <v>4885</v>
      </c>
      <c r="C2132" t="s">
        <v>4886</v>
      </c>
      <c r="D2132" t="s">
        <v>4887</v>
      </c>
      <c r="E2132" t="s">
        <v>4888</v>
      </c>
      <c r="F2132" t="s">
        <v>4889</v>
      </c>
      <c r="G2132" s="1">
        <v>152</v>
      </c>
      <c r="H2132" s="1">
        <v>776.75</v>
      </c>
      <c r="I2132" s="2">
        <v>118066</v>
      </c>
      <c r="J2132" s="3">
        <v>4.7880775059738499E-2</v>
      </c>
      <c r="K2132" s="4">
        <v>2465833.1</v>
      </c>
      <c r="L2132" s="5">
        <v>100001</v>
      </c>
      <c r="M2132" s="6">
        <v>24.658084420000002</v>
      </c>
      <c r="N2132" s="7" t="str">
        <f>IF(ISNUMBER(_xll.BDP($C2132, "DELTA_MID")),_xll.BDP($C2132, "DELTA_MID")," ")</f>
        <v xml:space="preserve"> </v>
      </c>
      <c r="O2132" s="7" t="str">
        <f>IF(ISNUMBER(N2132),_xll.BDP($C2132, "OPT_UNDL_TICKER")," ")</f>
        <v xml:space="preserve"> </v>
      </c>
      <c r="P2132" s="8" t="str">
        <f>IF(ISNUMBER(N2132),_xll.BDP($C2132, "OPT_UNDL_PX")," ")</f>
        <v xml:space="preserve"> </v>
      </c>
      <c r="Q2132" s="7" t="str">
        <f t="shared" si="33"/>
        <v xml:space="preserve"> </v>
      </c>
      <c r="R2132" s="8" t="str">
        <f>IF(ISNUMBER(_xll.BDP($T2132&amp;" Index","DUR_ADJ_OAS_MID")),_xll.BDP($T2132&amp;" Index","DUR_ADJ_OAS_MID"),IF(ISNUMBER(_xll.BDP($T2132&amp;" Govt","DUR_ADJ_OAS_MID")),_xll.BDP($T2132&amp;" Govt","DUR_ADJ_OAS_MID")," "))</f>
        <v xml:space="preserve"> </v>
      </c>
      <c r="S2132" s="7" t="str">
        <f ca="1">IF(AND(A2131="SVOL",C2131="Cash"),                                     SUM(INDIRECT(ADDRESS(ROW()-(COUNTIF(A:A,"SVOL")),COLUMN())):INDIRECT(ADDRESS(ROW()-1,COLUMN()))),                                    IF(AND(A2132="TYA",C2132="Cash"), SUM(INDIRECT(ADDRESS(ROW()-(COUNTIF(A:A,"TYA")-1),COLUMN())):INDIRECT(ADDRESS(ROW()-1,COLUMN()))),                                    IF(AND(A2132="SVOL",ISNUMBER(FIND(" Govt",C2132))),"", IF(AND(A2132="SVOL",ISNUMBER(FIND(" Index",C2132))),J2132,                                    IF(ISNUMBER(N2132),Q2132*N2132,IF(ISNUMBER(R2132),J2132*R2132," "))))))</f>
        <v xml:space="preserve"> </v>
      </c>
      <c r="T2132" t="s">
        <v>4889</v>
      </c>
      <c r="U2132" t="s">
        <v>1183</v>
      </c>
      <c r="AG2132" s="17" t="s">
        <v>6276</v>
      </c>
    </row>
    <row r="2133" spans="1:33" x14ac:dyDescent="0.35">
      <c r="A2133" t="s">
        <v>4241</v>
      </c>
      <c r="B2133" t="s">
        <v>4890</v>
      </c>
      <c r="C2133" t="s">
        <v>879</v>
      </c>
      <c r="D2133" t="s">
        <v>880</v>
      </c>
      <c r="E2133" t="s">
        <v>881</v>
      </c>
      <c r="F2133" t="s">
        <v>882</v>
      </c>
      <c r="G2133" s="1">
        <v>38</v>
      </c>
      <c r="H2133" s="1">
        <v>157.03</v>
      </c>
      <c r="I2133" s="2">
        <v>5967.14</v>
      </c>
      <c r="J2133" s="3">
        <v>2.4199285830803002E-3</v>
      </c>
      <c r="K2133" s="4">
        <v>2465833.1</v>
      </c>
      <c r="L2133" s="5">
        <v>100001</v>
      </c>
      <c r="M2133" s="6">
        <v>24.658084420000002</v>
      </c>
      <c r="N2133" s="7" t="str">
        <f>IF(ISNUMBER(_xll.BDP($C2133, "DELTA_MID")),_xll.BDP($C2133, "DELTA_MID")," ")</f>
        <v xml:space="preserve"> </v>
      </c>
      <c r="O2133" s="7" t="str">
        <f>IF(ISNUMBER(N2133),_xll.BDP($C2133, "OPT_UNDL_TICKER")," ")</f>
        <v xml:space="preserve"> </v>
      </c>
      <c r="P2133" s="8" t="str">
        <f>IF(ISNUMBER(N2133),_xll.BDP($C2133, "OPT_UNDL_PX")," ")</f>
        <v xml:space="preserve"> </v>
      </c>
      <c r="Q2133" s="7" t="str">
        <f t="shared" si="33"/>
        <v xml:space="preserve"> </v>
      </c>
      <c r="R2133" s="8" t="str">
        <f>IF(ISNUMBER(_xll.BDP($T2133&amp;" Index","DUR_ADJ_OAS_MID")),_xll.BDP($T2133&amp;" Index","DUR_ADJ_OAS_MID"),IF(ISNUMBER(_xll.BDP($T2133&amp;" Govt","DUR_ADJ_OAS_MID")),_xll.BDP($T2133&amp;" Govt","DUR_ADJ_OAS_MID")," "))</f>
        <v xml:space="preserve"> </v>
      </c>
      <c r="S2133" s="7" t="str">
        <f ca="1">IF(AND(A2132="SVOL",C2132="Cash"),                                     SUM(INDIRECT(ADDRESS(ROW()-(COUNTIF(A:A,"SVOL")),COLUMN())):INDIRECT(ADDRESS(ROW()-1,COLUMN()))),                                    IF(AND(A2133="TYA",C2133="Cash"), SUM(INDIRECT(ADDRESS(ROW()-(COUNTIF(A:A,"TYA")-1),COLUMN())):INDIRECT(ADDRESS(ROW()-1,COLUMN()))),                                    IF(AND(A2133="SVOL",ISNUMBER(FIND(" Govt",C2133))),"", IF(AND(A2133="SVOL",ISNUMBER(FIND(" Index",C2133))),J2133,                                    IF(ISNUMBER(N2133),Q2133*N2133,IF(ISNUMBER(R2133),J2133*R2133," "))))))</f>
        <v xml:space="preserve"> </v>
      </c>
      <c r="T2133" t="s">
        <v>882</v>
      </c>
      <c r="U2133" t="s">
        <v>1183</v>
      </c>
      <c r="AG2133" s="17" t="s">
        <v>6276</v>
      </c>
    </row>
    <row r="2134" spans="1:33" x14ac:dyDescent="0.35">
      <c r="A2134" t="s">
        <v>4241</v>
      </c>
      <c r="B2134" t="s">
        <v>4891</v>
      </c>
      <c r="C2134" t="s">
        <v>4892</v>
      </c>
      <c r="D2134" t="s">
        <v>4893</v>
      </c>
      <c r="E2134" t="s">
        <v>4894</v>
      </c>
      <c r="F2134" t="s">
        <v>4895</v>
      </c>
      <c r="G2134" s="1">
        <v>13</v>
      </c>
      <c r="H2134" s="1">
        <v>90</v>
      </c>
      <c r="I2134" s="2">
        <v>1170</v>
      </c>
      <c r="J2134" s="3">
        <v>4.744846680661E-4</v>
      </c>
      <c r="K2134" s="4">
        <v>2465833.1</v>
      </c>
      <c r="L2134" s="5">
        <v>100001</v>
      </c>
      <c r="M2134" s="6">
        <v>24.658084420000002</v>
      </c>
      <c r="N2134" s="7" t="str">
        <f>IF(ISNUMBER(_xll.BDP($C2134, "DELTA_MID")),_xll.BDP($C2134, "DELTA_MID")," ")</f>
        <v xml:space="preserve"> </v>
      </c>
      <c r="O2134" s="7" t="str">
        <f>IF(ISNUMBER(N2134),_xll.BDP($C2134, "OPT_UNDL_TICKER")," ")</f>
        <v xml:space="preserve"> </v>
      </c>
      <c r="P2134" s="8" t="str">
        <f>IF(ISNUMBER(N2134),_xll.BDP($C2134, "OPT_UNDL_PX")," ")</f>
        <v xml:space="preserve"> </v>
      </c>
      <c r="Q2134" s="7" t="str">
        <f t="shared" si="33"/>
        <v xml:space="preserve"> </v>
      </c>
      <c r="R2134" s="8" t="str">
        <f>IF(ISNUMBER(_xll.BDP($T2134&amp;" Index","DUR_ADJ_OAS_MID")),_xll.BDP($T2134&amp;" Index","DUR_ADJ_OAS_MID"),IF(ISNUMBER(_xll.BDP($T2134&amp;" Govt","DUR_ADJ_OAS_MID")),_xll.BDP($T2134&amp;" Govt","DUR_ADJ_OAS_MID")," "))</f>
        <v xml:space="preserve"> </v>
      </c>
      <c r="S2134" s="7" t="str">
        <f ca="1">IF(AND(A2133="SVOL",C2133="Cash"),                                     SUM(INDIRECT(ADDRESS(ROW()-(COUNTIF(A:A,"SVOL")),COLUMN())):INDIRECT(ADDRESS(ROW()-1,COLUMN()))),                                    IF(AND(A2134="TYA",C2134="Cash"), SUM(INDIRECT(ADDRESS(ROW()-(COUNTIF(A:A,"TYA")-1),COLUMN())):INDIRECT(ADDRESS(ROW()-1,COLUMN()))),                                    IF(AND(A2134="SVOL",ISNUMBER(FIND(" Govt",C2134))),"", IF(AND(A2134="SVOL",ISNUMBER(FIND(" Index",C2134))),J2134,                                    IF(ISNUMBER(N2134),Q2134*N2134,IF(ISNUMBER(R2134),J2134*R2134," "))))))</f>
        <v xml:space="preserve"> </v>
      </c>
      <c r="T2134" t="s">
        <v>4895</v>
      </c>
      <c r="U2134" t="s">
        <v>1183</v>
      </c>
      <c r="AG2134" s="17" t="s">
        <v>6276</v>
      </c>
    </row>
    <row r="2135" spans="1:33" x14ac:dyDescent="0.35">
      <c r="A2135" t="s">
        <v>4241</v>
      </c>
      <c r="B2135" t="s">
        <v>4896</v>
      </c>
      <c r="C2135" t="s">
        <v>4897</v>
      </c>
      <c r="D2135" t="s">
        <v>3675</v>
      </c>
      <c r="E2135" t="s">
        <v>3676</v>
      </c>
      <c r="F2135" t="s">
        <v>3677</v>
      </c>
      <c r="G2135" s="1">
        <v>63</v>
      </c>
      <c r="H2135" s="1">
        <v>227.52</v>
      </c>
      <c r="I2135" s="2">
        <v>14333.76</v>
      </c>
      <c r="J2135" s="3">
        <v>5.8129481672986004E-3</v>
      </c>
      <c r="K2135" s="4">
        <v>2465833.1</v>
      </c>
      <c r="L2135" s="5">
        <v>100001</v>
      </c>
      <c r="M2135" s="6">
        <v>24.658084420000002</v>
      </c>
      <c r="N2135" s="7" t="str">
        <f>IF(ISNUMBER(_xll.BDP($C2135, "DELTA_MID")),_xll.BDP($C2135, "DELTA_MID")," ")</f>
        <v xml:space="preserve"> </v>
      </c>
      <c r="O2135" s="7" t="str">
        <f>IF(ISNUMBER(N2135),_xll.BDP($C2135, "OPT_UNDL_TICKER")," ")</f>
        <v xml:space="preserve"> </v>
      </c>
      <c r="P2135" s="8" t="str">
        <f>IF(ISNUMBER(N2135),_xll.BDP($C2135, "OPT_UNDL_PX")," ")</f>
        <v xml:space="preserve"> </v>
      </c>
      <c r="Q2135" s="7" t="str">
        <f t="shared" si="33"/>
        <v xml:space="preserve"> </v>
      </c>
      <c r="R2135" s="8" t="str">
        <f>IF(ISNUMBER(_xll.BDP($T2135&amp;" Index","DUR_ADJ_OAS_MID")),_xll.BDP($T2135&amp;" Index","DUR_ADJ_OAS_MID"),IF(ISNUMBER(_xll.BDP($T2135&amp;" Govt","DUR_ADJ_OAS_MID")),_xll.BDP($T2135&amp;" Govt","DUR_ADJ_OAS_MID")," "))</f>
        <v xml:space="preserve"> </v>
      </c>
      <c r="S2135" s="7" t="str">
        <f ca="1">IF(AND(A2134="SVOL",C2134="Cash"),                                     SUM(INDIRECT(ADDRESS(ROW()-(COUNTIF(A:A,"SVOL")),COLUMN())):INDIRECT(ADDRESS(ROW()-1,COLUMN()))),                                    IF(AND(A2135="TYA",C2135="Cash"), SUM(INDIRECT(ADDRESS(ROW()-(COUNTIF(A:A,"TYA")-1),COLUMN())):INDIRECT(ADDRESS(ROW()-1,COLUMN()))),                                    IF(AND(A2135="SVOL",ISNUMBER(FIND(" Govt",C2135))),"", IF(AND(A2135="SVOL",ISNUMBER(FIND(" Index",C2135))),J2135,                                    IF(ISNUMBER(N2135),Q2135*N2135,IF(ISNUMBER(R2135),J2135*R2135," "))))))</f>
        <v xml:space="preserve"> </v>
      </c>
      <c r="T2135" t="s">
        <v>3677</v>
      </c>
      <c r="U2135" t="s">
        <v>1183</v>
      </c>
      <c r="AG2135" s="17" t="s">
        <v>6276</v>
      </c>
    </row>
    <row r="2136" spans="1:33" x14ac:dyDescent="0.35">
      <c r="A2136" t="s">
        <v>4241</v>
      </c>
      <c r="B2136" t="s">
        <v>4898</v>
      </c>
      <c r="C2136" t="s">
        <v>4899</v>
      </c>
      <c r="D2136" t="s">
        <v>2331</v>
      </c>
      <c r="E2136" t="s">
        <v>2332</v>
      </c>
      <c r="F2136" t="s">
        <v>2333</v>
      </c>
      <c r="G2136" s="1">
        <v>21</v>
      </c>
      <c r="H2136" s="1">
        <v>868.1</v>
      </c>
      <c r="I2136" s="2">
        <v>18230.099999999999</v>
      </c>
      <c r="J2136" s="3">
        <v>7.3930794421470996E-3</v>
      </c>
      <c r="K2136" s="4">
        <v>2465833.1</v>
      </c>
      <c r="L2136" s="5">
        <v>100001</v>
      </c>
      <c r="M2136" s="6">
        <v>24.658084420000002</v>
      </c>
      <c r="N2136" s="7" t="str">
        <f>IF(ISNUMBER(_xll.BDP($C2136, "DELTA_MID")),_xll.BDP($C2136, "DELTA_MID")," ")</f>
        <v xml:space="preserve"> </v>
      </c>
      <c r="O2136" s="7" t="str">
        <f>IF(ISNUMBER(N2136),_xll.BDP($C2136, "OPT_UNDL_TICKER")," ")</f>
        <v xml:space="preserve"> </v>
      </c>
      <c r="P2136" s="8" t="str">
        <f>IF(ISNUMBER(N2136),_xll.BDP($C2136, "OPT_UNDL_PX")," ")</f>
        <v xml:space="preserve"> </v>
      </c>
      <c r="Q2136" s="7" t="str">
        <f t="shared" si="33"/>
        <v xml:space="preserve"> </v>
      </c>
      <c r="R2136" s="8" t="str">
        <f>IF(ISNUMBER(_xll.BDP($T2136&amp;" Index","DUR_ADJ_OAS_MID")),_xll.BDP($T2136&amp;" Index","DUR_ADJ_OAS_MID"),IF(ISNUMBER(_xll.BDP($T2136&amp;" Govt","DUR_ADJ_OAS_MID")),_xll.BDP($T2136&amp;" Govt","DUR_ADJ_OAS_MID")," "))</f>
        <v xml:space="preserve"> </v>
      </c>
      <c r="S2136" s="7" t="str">
        <f ca="1">IF(AND(A2135="SVOL",C2135="Cash"),                                     SUM(INDIRECT(ADDRESS(ROW()-(COUNTIF(A:A,"SVOL")),COLUMN())):INDIRECT(ADDRESS(ROW()-1,COLUMN()))),                                    IF(AND(A2136="TYA",C2136="Cash"), SUM(INDIRECT(ADDRESS(ROW()-(COUNTIF(A:A,"TYA")-1),COLUMN())):INDIRECT(ADDRESS(ROW()-1,COLUMN()))),                                    IF(AND(A2136="SVOL",ISNUMBER(FIND(" Govt",C2136))),"", IF(AND(A2136="SVOL",ISNUMBER(FIND(" Index",C2136))),J2136,                                    IF(ISNUMBER(N2136),Q2136*N2136,IF(ISNUMBER(R2136),J2136*R2136," "))))))</f>
        <v xml:space="preserve"> </v>
      </c>
      <c r="T2136" t="s">
        <v>2333</v>
      </c>
      <c r="U2136" t="s">
        <v>1183</v>
      </c>
      <c r="AG2136" s="17" t="s">
        <v>6276</v>
      </c>
    </row>
    <row r="2137" spans="1:33" x14ac:dyDescent="0.35">
      <c r="A2137" t="s">
        <v>4241</v>
      </c>
      <c r="B2137" t="s">
        <v>4900</v>
      </c>
      <c r="C2137" t="s">
        <v>4901</v>
      </c>
      <c r="D2137" t="s">
        <v>3680</v>
      </c>
      <c r="E2137" t="s">
        <v>3681</v>
      </c>
      <c r="F2137" t="s">
        <v>3682</v>
      </c>
      <c r="G2137" s="1">
        <v>42</v>
      </c>
      <c r="H2137" s="1">
        <v>67.19</v>
      </c>
      <c r="I2137" s="2">
        <v>2821.98</v>
      </c>
      <c r="J2137" s="3">
        <v>1.1444326868283001E-3</v>
      </c>
      <c r="K2137" s="4">
        <v>2465833.1</v>
      </c>
      <c r="L2137" s="5">
        <v>100001</v>
      </c>
      <c r="M2137" s="6">
        <v>24.658084420000002</v>
      </c>
      <c r="N2137" s="7" t="str">
        <f>IF(ISNUMBER(_xll.BDP($C2137, "DELTA_MID")),_xll.BDP($C2137, "DELTA_MID")," ")</f>
        <v xml:space="preserve"> </v>
      </c>
      <c r="O2137" s="7" t="str">
        <f>IF(ISNUMBER(N2137),_xll.BDP($C2137, "OPT_UNDL_TICKER")," ")</f>
        <v xml:space="preserve"> </v>
      </c>
      <c r="P2137" s="8" t="str">
        <f>IF(ISNUMBER(N2137),_xll.BDP($C2137, "OPT_UNDL_PX")," ")</f>
        <v xml:space="preserve"> </v>
      </c>
      <c r="Q2137" s="7" t="str">
        <f t="shared" si="33"/>
        <v xml:space="preserve"> </v>
      </c>
      <c r="R2137" s="8" t="str">
        <f>IF(ISNUMBER(_xll.BDP($T2137&amp;" Index","DUR_ADJ_OAS_MID")),_xll.BDP($T2137&amp;" Index","DUR_ADJ_OAS_MID"),IF(ISNUMBER(_xll.BDP($T2137&amp;" Govt","DUR_ADJ_OAS_MID")),_xll.BDP($T2137&amp;" Govt","DUR_ADJ_OAS_MID")," "))</f>
        <v xml:space="preserve"> </v>
      </c>
      <c r="S2137" s="7" t="str">
        <f ca="1">IF(AND(A2136="SVOL",C2136="Cash"),                                     SUM(INDIRECT(ADDRESS(ROW()-(COUNTIF(A:A,"SVOL")),COLUMN())):INDIRECT(ADDRESS(ROW()-1,COLUMN()))),                                    IF(AND(A2137="TYA",C2137="Cash"), SUM(INDIRECT(ADDRESS(ROW()-(COUNTIF(A:A,"TYA")-1),COLUMN())):INDIRECT(ADDRESS(ROW()-1,COLUMN()))),                                    IF(AND(A2137="SVOL",ISNUMBER(FIND(" Govt",C2137))),"", IF(AND(A2137="SVOL",ISNUMBER(FIND(" Index",C2137))),J2137,                                    IF(ISNUMBER(N2137),Q2137*N2137,IF(ISNUMBER(R2137),J2137*R2137," "))))))</f>
        <v xml:space="preserve"> </v>
      </c>
      <c r="T2137" t="s">
        <v>3682</v>
      </c>
      <c r="U2137" t="s">
        <v>1183</v>
      </c>
      <c r="AG2137" s="17" t="s">
        <v>6276</v>
      </c>
    </row>
    <row r="2138" spans="1:33" x14ac:dyDescent="0.35">
      <c r="A2138" t="s">
        <v>4241</v>
      </c>
      <c r="B2138" t="s">
        <v>4902</v>
      </c>
      <c r="C2138" t="s">
        <v>316</v>
      </c>
      <c r="D2138" t="s">
        <v>317</v>
      </c>
      <c r="E2138" t="s">
        <v>318</v>
      </c>
      <c r="F2138" t="s">
        <v>319</v>
      </c>
      <c r="G2138" s="1">
        <v>84</v>
      </c>
      <c r="H2138" s="1">
        <v>25.67</v>
      </c>
      <c r="I2138" s="2">
        <v>2156.2800000000002</v>
      </c>
      <c r="J2138" s="3">
        <v>8.7446307697229997E-4</v>
      </c>
      <c r="K2138" s="4">
        <v>2465833.1</v>
      </c>
      <c r="L2138" s="5">
        <v>100001</v>
      </c>
      <c r="M2138" s="6">
        <v>24.658084420000002</v>
      </c>
      <c r="N2138" s="7" t="str">
        <f>IF(ISNUMBER(_xll.BDP($C2138, "DELTA_MID")),_xll.BDP($C2138, "DELTA_MID")," ")</f>
        <v xml:space="preserve"> </v>
      </c>
      <c r="O2138" s="7" t="str">
        <f>IF(ISNUMBER(N2138),_xll.BDP($C2138, "OPT_UNDL_TICKER")," ")</f>
        <v xml:space="preserve"> </v>
      </c>
      <c r="P2138" s="8" t="str">
        <f>IF(ISNUMBER(N2138),_xll.BDP($C2138, "OPT_UNDL_PX")," ")</f>
        <v xml:space="preserve"> </v>
      </c>
      <c r="Q2138" s="7" t="str">
        <f t="shared" si="33"/>
        <v xml:space="preserve"> </v>
      </c>
      <c r="R2138" s="8" t="str">
        <f>IF(ISNUMBER(_xll.BDP($T2138&amp;" Index","DUR_ADJ_OAS_MID")),_xll.BDP($T2138&amp;" Index","DUR_ADJ_OAS_MID"),IF(ISNUMBER(_xll.BDP($T2138&amp;" Govt","DUR_ADJ_OAS_MID")),_xll.BDP($T2138&amp;" Govt","DUR_ADJ_OAS_MID")," "))</f>
        <v xml:space="preserve"> </v>
      </c>
      <c r="S2138" s="7" t="str">
        <f ca="1">IF(AND(A2137="SVOL",C2137="Cash"),                                     SUM(INDIRECT(ADDRESS(ROW()-(COUNTIF(A:A,"SVOL")),COLUMN())):INDIRECT(ADDRESS(ROW()-1,COLUMN()))),                                    IF(AND(A2138="TYA",C2138="Cash"), SUM(INDIRECT(ADDRESS(ROW()-(COUNTIF(A:A,"TYA")-1),COLUMN())):INDIRECT(ADDRESS(ROW()-1,COLUMN()))),                                    IF(AND(A2138="SVOL",ISNUMBER(FIND(" Govt",C2138))),"", IF(AND(A2138="SVOL",ISNUMBER(FIND(" Index",C2138))),J2138,                                    IF(ISNUMBER(N2138),Q2138*N2138,IF(ISNUMBER(R2138),J2138*R2138," "))))))</f>
        <v xml:space="preserve"> </v>
      </c>
      <c r="T2138" t="s">
        <v>319</v>
      </c>
      <c r="U2138" t="s">
        <v>1183</v>
      </c>
      <c r="AG2138" s="17" t="s">
        <v>6276</v>
      </c>
    </row>
    <row r="2139" spans="1:33" x14ac:dyDescent="0.35">
      <c r="A2139" t="s">
        <v>4241</v>
      </c>
      <c r="B2139" t="s">
        <v>4903</v>
      </c>
      <c r="C2139" t="s">
        <v>4904</v>
      </c>
      <c r="D2139" t="s">
        <v>4905</v>
      </c>
      <c r="E2139" t="s">
        <v>4906</v>
      </c>
      <c r="F2139" t="s">
        <v>4907</v>
      </c>
      <c r="G2139" s="1">
        <v>38</v>
      </c>
      <c r="H2139" s="1">
        <v>89.28</v>
      </c>
      <c r="I2139" s="2">
        <v>3392.64</v>
      </c>
      <c r="J2139" s="3">
        <v>1.3758595421092001E-3</v>
      </c>
      <c r="K2139" s="4">
        <v>2465833.1</v>
      </c>
      <c r="L2139" s="5">
        <v>100001</v>
      </c>
      <c r="M2139" s="6">
        <v>24.658084420000002</v>
      </c>
      <c r="N2139" s="7" t="str">
        <f>IF(ISNUMBER(_xll.BDP($C2139, "DELTA_MID")),_xll.BDP($C2139, "DELTA_MID")," ")</f>
        <v xml:space="preserve"> </v>
      </c>
      <c r="O2139" s="7" t="str">
        <f>IF(ISNUMBER(N2139),_xll.BDP($C2139, "OPT_UNDL_TICKER")," ")</f>
        <v xml:space="preserve"> </v>
      </c>
      <c r="P2139" s="8" t="str">
        <f>IF(ISNUMBER(N2139),_xll.BDP($C2139, "OPT_UNDL_PX")," ")</f>
        <v xml:space="preserve"> </v>
      </c>
      <c r="Q2139" s="7" t="str">
        <f t="shared" si="33"/>
        <v xml:space="preserve"> </v>
      </c>
      <c r="R2139" s="8" t="str">
        <f>IF(ISNUMBER(_xll.BDP($T2139&amp;" Index","DUR_ADJ_OAS_MID")),_xll.BDP($T2139&amp;" Index","DUR_ADJ_OAS_MID"),IF(ISNUMBER(_xll.BDP($T2139&amp;" Govt","DUR_ADJ_OAS_MID")),_xll.BDP($T2139&amp;" Govt","DUR_ADJ_OAS_MID")," "))</f>
        <v xml:space="preserve"> </v>
      </c>
      <c r="S2139" s="7" t="str">
        <f ca="1">IF(AND(A2138="SVOL",C2138="Cash"),                                     SUM(INDIRECT(ADDRESS(ROW()-(COUNTIF(A:A,"SVOL")),COLUMN())):INDIRECT(ADDRESS(ROW()-1,COLUMN()))),                                    IF(AND(A2139="TYA",C2139="Cash"), SUM(INDIRECT(ADDRESS(ROW()-(COUNTIF(A:A,"TYA")-1),COLUMN())):INDIRECT(ADDRESS(ROW()-1,COLUMN()))),                                    IF(AND(A2139="SVOL",ISNUMBER(FIND(" Govt",C2139))),"", IF(AND(A2139="SVOL",ISNUMBER(FIND(" Index",C2139))),J2139,                                    IF(ISNUMBER(N2139),Q2139*N2139,IF(ISNUMBER(R2139),J2139*R2139," "))))))</f>
        <v xml:space="preserve"> </v>
      </c>
      <c r="T2139" t="s">
        <v>4907</v>
      </c>
      <c r="U2139" t="s">
        <v>1183</v>
      </c>
      <c r="AG2139" s="17" t="s">
        <v>6276</v>
      </c>
    </row>
    <row r="2140" spans="1:33" x14ac:dyDescent="0.35">
      <c r="A2140" t="s">
        <v>4241</v>
      </c>
      <c r="B2140" t="s">
        <v>2338</v>
      </c>
      <c r="C2140" t="s">
        <v>4908</v>
      </c>
      <c r="D2140" t="s">
        <v>2340</v>
      </c>
      <c r="E2140" t="s">
        <v>2341</v>
      </c>
      <c r="F2140" t="s">
        <v>2342</v>
      </c>
      <c r="G2140" s="1">
        <v>152</v>
      </c>
      <c r="H2140" s="1">
        <v>442.07</v>
      </c>
      <c r="I2140" s="2">
        <v>67194.64</v>
      </c>
      <c r="J2140" s="3">
        <v>2.7250279022412099E-2</v>
      </c>
      <c r="K2140" s="4">
        <v>2465833.1</v>
      </c>
      <c r="L2140" s="5">
        <v>100001</v>
      </c>
      <c r="M2140" s="6">
        <v>24.658084420000002</v>
      </c>
      <c r="N2140" s="7" t="str">
        <f>IF(ISNUMBER(_xll.BDP($C2140, "DELTA_MID")),_xll.BDP($C2140, "DELTA_MID")," ")</f>
        <v xml:space="preserve"> </v>
      </c>
      <c r="O2140" s="7" t="str">
        <f>IF(ISNUMBER(N2140),_xll.BDP($C2140, "OPT_UNDL_TICKER")," ")</f>
        <v xml:space="preserve"> </v>
      </c>
      <c r="P2140" s="8" t="str">
        <f>IF(ISNUMBER(N2140),_xll.BDP($C2140, "OPT_UNDL_PX")," ")</f>
        <v xml:space="preserve"> </v>
      </c>
      <c r="Q2140" s="7" t="str">
        <f t="shared" si="33"/>
        <v xml:space="preserve"> </v>
      </c>
      <c r="R2140" s="8" t="str">
        <f>IF(ISNUMBER(_xll.BDP($T2140&amp;" Index","DUR_ADJ_OAS_MID")),_xll.BDP($T2140&amp;" Index","DUR_ADJ_OAS_MID"),IF(ISNUMBER(_xll.BDP($T2140&amp;" Govt","DUR_ADJ_OAS_MID")),_xll.BDP($T2140&amp;" Govt","DUR_ADJ_OAS_MID")," "))</f>
        <v xml:space="preserve"> </v>
      </c>
      <c r="S2140" s="7" t="str">
        <f ca="1">IF(AND(A2139="SVOL",C2139="Cash"),                                     SUM(INDIRECT(ADDRESS(ROW()-(COUNTIF(A:A,"SVOL")),COLUMN())):INDIRECT(ADDRESS(ROW()-1,COLUMN()))),                                    IF(AND(A2140="TYA",C2140="Cash"), SUM(INDIRECT(ADDRESS(ROW()-(COUNTIF(A:A,"TYA")-1),COLUMN())):INDIRECT(ADDRESS(ROW()-1,COLUMN()))),                                    IF(AND(A2140="SVOL",ISNUMBER(FIND(" Govt",C2140))),"", IF(AND(A2140="SVOL",ISNUMBER(FIND(" Index",C2140))),J2140,                                    IF(ISNUMBER(N2140),Q2140*N2140,IF(ISNUMBER(R2140),J2140*R2140," "))))))</f>
        <v xml:space="preserve"> </v>
      </c>
      <c r="T2140" t="s">
        <v>2342</v>
      </c>
      <c r="U2140" t="s">
        <v>1183</v>
      </c>
      <c r="AG2140" s="17" t="s">
        <v>6276</v>
      </c>
    </row>
    <row r="2141" spans="1:33" x14ac:dyDescent="0.35">
      <c r="A2141" t="s">
        <v>4241</v>
      </c>
      <c r="B2141" t="s">
        <v>4909</v>
      </c>
      <c r="C2141" t="s">
        <v>899</v>
      </c>
      <c r="D2141" t="s">
        <v>900</v>
      </c>
      <c r="E2141" t="s">
        <v>901</v>
      </c>
      <c r="F2141" t="s">
        <v>902</v>
      </c>
      <c r="G2141" s="1">
        <v>17</v>
      </c>
      <c r="H2141" s="1">
        <v>207.77</v>
      </c>
      <c r="I2141" s="2">
        <v>3532.09</v>
      </c>
      <c r="J2141" s="3">
        <v>1.4324124369484001E-3</v>
      </c>
      <c r="K2141" s="4">
        <v>2465833.1</v>
      </c>
      <c r="L2141" s="5">
        <v>100001</v>
      </c>
      <c r="M2141" s="6">
        <v>24.658084420000002</v>
      </c>
      <c r="N2141" s="7" t="str">
        <f>IF(ISNUMBER(_xll.BDP($C2141, "DELTA_MID")),_xll.BDP($C2141, "DELTA_MID")," ")</f>
        <v xml:space="preserve"> </v>
      </c>
      <c r="O2141" s="7" t="str">
        <f>IF(ISNUMBER(N2141),_xll.BDP($C2141, "OPT_UNDL_TICKER")," ")</f>
        <v xml:space="preserve"> </v>
      </c>
      <c r="P2141" s="8" t="str">
        <f>IF(ISNUMBER(N2141),_xll.BDP($C2141, "OPT_UNDL_PX")," ")</f>
        <v xml:space="preserve"> </v>
      </c>
      <c r="Q2141" s="7" t="str">
        <f t="shared" si="33"/>
        <v xml:space="preserve"> </v>
      </c>
      <c r="R2141" s="8" t="str">
        <f>IF(ISNUMBER(_xll.BDP($T2141&amp;" Index","DUR_ADJ_OAS_MID")),_xll.BDP($T2141&amp;" Index","DUR_ADJ_OAS_MID"),IF(ISNUMBER(_xll.BDP($T2141&amp;" Govt","DUR_ADJ_OAS_MID")),_xll.BDP($T2141&amp;" Govt","DUR_ADJ_OAS_MID")," "))</f>
        <v xml:space="preserve"> </v>
      </c>
      <c r="S2141" s="7" t="str">
        <f ca="1">IF(AND(A2140="SVOL",C2140="Cash"),                                     SUM(INDIRECT(ADDRESS(ROW()-(COUNTIF(A:A,"SVOL")),COLUMN())):INDIRECT(ADDRESS(ROW()-1,COLUMN()))),                                    IF(AND(A2141="TYA",C2141="Cash"), SUM(INDIRECT(ADDRESS(ROW()-(COUNTIF(A:A,"TYA")-1),COLUMN())):INDIRECT(ADDRESS(ROW()-1,COLUMN()))),                                    IF(AND(A2141="SVOL",ISNUMBER(FIND(" Govt",C2141))),"", IF(AND(A2141="SVOL",ISNUMBER(FIND(" Index",C2141))),J2141,                                    IF(ISNUMBER(N2141),Q2141*N2141,IF(ISNUMBER(R2141),J2141*R2141," "))))))</f>
        <v xml:space="preserve"> </v>
      </c>
      <c r="T2141" t="s">
        <v>902</v>
      </c>
      <c r="U2141" t="s">
        <v>1183</v>
      </c>
      <c r="AG2141" s="17" t="s">
        <v>6276</v>
      </c>
    </row>
    <row r="2142" spans="1:33" x14ac:dyDescent="0.35">
      <c r="A2142" t="s">
        <v>4241</v>
      </c>
      <c r="B2142" t="s">
        <v>4910</v>
      </c>
      <c r="C2142" t="s">
        <v>4911</v>
      </c>
      <c r="D2142" t="s">
        <v>4912</v>
      </c>
      <c r="E2142" t="s">
        <v>4913</v>
      </c>
      <c r="F2142" t="s">
        <v>4914</v>
      </c>
      <c r="G2142" s="1">
        <v>21</v>
      </c>
      <c r="H2142" s="1">
        <v>373.33</v>
      </c>
      <c r="I2142" s="2">
        <v>7839.93</v>
      </c>
      <c r="J2142" s="3">
        <v>3.1794244305227001E-3</v>
      </c>
      <c r="K2142" s="4">
        <v>2465833.1</v>
      </c>
      <c r="L2142" s="5">
        <v>100001</v>
      </c>
      <c r="M2142" s="6">
        <v>24.658084420000002</v>
      </c>
      <c r="N2142" s="7" t="str">
        <f>IF(ISNUMBER(_xll.BDP($C2142, "DELTA_MID")),_xll.BDP($C2142, "DELTA_MID")," ")</f>
        <v xml:space="preserve"> </v>
      </c>
      <c r="O2142" s="7" t="str">
        <f>IF(ISNUMBER(N2142),_xll.BDP($C2142, "OPT_UNDL_TICKER")," ")</f>
        <v xml:space="preserve"> </v>
      </c>
      <c r="P2142" s="8" t="str">
        <f>IF(ISNUMBER(N2142),_xll.BDP($C2142, "OPT_UNDL_PX")," ")</f>
        <v xml:space="preserve"> </v>
      </c>
      <c r="Q2142" s="7" t="str">
        <f t="shared" si="33"/>
        <v xml:space="preserve"> </v>
      </c>
      <c r="R2142" s="8" t="str">
        <f>IF(ISNUMBER(_xll.BDP($T2142&amp;" Index","DUR_ADJ_OAS_MID")),_xll.BDP($T2142&amp;" Index","DUR_ADJ_OAS_MID"),IF(ISNUMBER(_xll.BDP($T2142&amp;" Govt","DUR_ADJ_OAS_MID")),_xll.BDP($T2142&amp;" Govt","DUR_ADJ_OAS_MID")," "))</f>
        <v xml:space="preserve"> </v>
      </c>
      <c r="S2142" s="7" t="str">
        <f ca="1">IF(AND(A2141="SVOL",C2141="Cash"),                                     SUM(INDIRECT(ADDRESS(ROW()-(COUNTIF(A:A,"SVOL")),COLUMN())):INDIRECT(ADDRESS(ROW()-1,COLUMN()))),                                    IF(AND(A2142="TYA",C2142="Cash"), SUM(INDIRECT(ADDRESS(ROW()-(COUNTIF(A:A,"TYA")-1),COLUMN())):INDIRECT(ADDRESS(ROW()-1,COLUMN()))),                                    IF(AND(A2142="SVOL",ISNUMBER(FIND(" Govt",C2142))),"", IF(AND(A2142="SVOL",ISNUMBER(FIND(" Index",C2142))),J2142,                                    IF(ISNUMBER(N2142),Q2142*N2142,IF(ISNUMBER(R2142),J2142*R2142," "))))))</f>
        <v xml:space="preserve"> </v>
      </c>
      <c r="T2142" t="s">
        <v>4914</v>
      </c>
      <c r="U2142" t="s">
        <v>1183</v>
      </c>
      <c r="AG2142" s="17" t="s">
        <v>6276</v>
      </c>
    </row>
    <row r="2143" spans="1:33" x14ac:dyDescent="0.35">
      <c r="A2143" t="s">
        <v>4241</v>
      </c>
      <c r="B2143" t="s">
        <v>4915</v>
      </c>
      <c r="C2143" t="s">
        <v>4916</v>
      </c>
      <c r="D2143" t="s">
        <v>2359</v>
      </c>
      <c r="E2143" t="s">
        <v>2360</v>
      </c>
      <c r="F2143" t="s">
        <v>2361</v>
      </c>
      <c r="G2143" s="1">
        <v>76</v>
      </c>
      <c r="H2143" s="1">
        <v>71.88</v>
      </c>
      <c r="I2143" s="2">
        <v>5462.88</v>
      </c>
      <c r="J2143" s="3">
        <v>2.2154297465684001E-3</v>
      </c>
      <c r="K2143" s="4">
        <v>2465833.1</v>
      </c>
      <c r="L2143" s="5">
        <v>100001</v>
      </c>
      <c r="M2143" s="6">
        <v>24.658084420000002</v>
      </c>
      <c r="N2143" s="7" t="str">
        <f>IF(ISNUMBER(_xll.BDP($C2143, "DELTA_MID")),_xll.BDP($C2143, "DELTA_MID")," ")</f>
        <v xml:space="preserve"> </v>
      </c>
      <c r="O2143" s="7" t="str">
        <f>IF(ISNUMBER(N2143),_xll.BDP($C2143, "OPT_UNDL_TICKER")," ")</f>
        <v xml:space="preserve"> </v>
      </c>
      <c r="P2143" s="8" t="str">
        <f>IF(ISNUMBER(N2143),_xll.BDP($C2143, "OPT_UNDL_PX")," ")</f>
        <v xml:space="preserve"> </v>
      </c>
      <c r="Q2143" s="7" t="str">
        <f t="shared" si="33"/>
        <v xml:space="preserve"> </v>
      </c>
      <c r="R2143" s="8" t="str">
        <f>IF(ISNUMBER(_xll.BDP($T2143&amp;" Index","DUR_ADJ_OAS_MID")),_xll.BDP($T2143&amp;" Index","DUR_ADJ_OAS_MID"),IF(ISNUMBER(_xll.BDP($T2143&amp;" Govt","DUR_ADJ_OAS_MID")),_xll.BDP($T2143&amp;" Govt","DUR_ADJ_OAS_MID")," "))</f>
        <v xml:space="preserve"> </v>
      </c>
      <c r="S2143" s="7" t="str">
        <f ca="1">IF(AND(A2142="SVOL",C2142="Cash"),                                     SUM(INDIRECT(ADDRESS(ROW()-(COUNTIF(A:A,"SVOL")),COLUMN())):INDIRECT(ADDRESS(ROW()-1,COLUMN()))),                                    IF(AND(A2143="TYA",C2143="Cash"), SUM(INDIRECT(ADDRESS(ROW()-(COUNTIF(A:A,"TYA")-1),COLUMN())):INDIRECT(ADDRESS(ROW()-1,COLUMN()))),                                    IF(AND(A2143="SVOL",ISNUMBER(FIND(" Govt",C2143))),"", IF(AND(A2143="SVOL",ISNUMBER(FIND(" Index",C2143))),J2143,                                    IF(ISNUMBER(N2143),Q2143*N2143,IF(ISNUMBER(R2143),J2143*R2143," "))))))</f>
        <v xml:space="preserve"> </v>
      </c>
      <c r="T2143" t="s">
        <v>2361</v>
      </c>
      <c r="U2143" t="s">
        <v>1183</v>
      </c>
      <c r="AG2143" s="17" t="s">
        <v>6276</v>
      </c>
    </row>
    <row r="2144" spans="1:33" x14ac:dyDescent="0.35">
      <c r="A2144" t="s">
        <v>4241</v>
      </c>
      <c r="B2144" t="s">
        <v>2362</v>
      </c>
      <c r="C2144" t="s">
        <v>4917</v>
      </c>
      <c r="D2144" t="s">
        <v>2364</v>
      </c>
      <c r="E2144" t="s">
        <v>2365</v>
      </c>
      <c r="F2144" t="s">
        <v>2366</v>
      </c>
      <c r="G2144" s="1">
        <v>257</v>
      </c>
      <c r="H2144" s="1">
        <v>439.19</v>
      </c>
      <c r="I2144" s="2">
        <v>112871.83</v>
      </c>
      <c r="J2144" s="3">
        <v>4.5774318625269303E-2</v>
      </c>
      <c r="K2144" s="4">
        <v>2465833.1</v>
      </c>
      <c r="L2144" s="5">
        <v>100001</v>
      </c>
      <c r="M2144" s="6">
        <v>24.658084420000002</v>
      </c>
      <c r="N2144" s="7" t="str">
        <f>IF(ISNUMBER(_xll.BDP($C2144, "DELTA_MID")),_xll.BDP($C2144, "DELTA_MID")," ")</f>
        <v xml:space="preserve"> </v>
      </c>
      <c r="O2144" s="7" t="str">
        <f>IF(ISNUMBER(N2144),_xll.BDP($C2144, "OPT_UNDL_TICKER")," ")</f>
        <v xml:space="preserve"> </v>
      </c>
      <c r="P2144" s="8" t="str">
        <f>IF(ISNUMBER(N2144),_xll.BDP($C2144, "OPT_UNDL_PX")," ")</f>
        <v xml:space="preserve"> </v>
      </c>
      <c r="Q2144" s="7" t="str">
        <f t="shared" si="33"/>
        <v xml:space="preserve"> </v>
      </c>
      <c r="R2144" s="8" t="str">
        <f>IF(ISNUMBER(_xll.BDP($T2144&amp;" Index","DUR_ADJ_OAS_MID")),_xll.BDP($T2144&amp;" Index","DUR_ADJ_OAS_MID"),IF(ISNUMBER(_xll.BDP($T2144&amp;" Govt","DUR_ADJ_OAS_MID")),_xll.BDP($T2144&amp;" Govt","DUR_ADJ_OAS_MID")," "))</f>
        <v xml:space="preserve"> </v>
      </c>
      <c r="S2144" s="7" t="str">
        <f ca="1">IF(AND(A2143="SVOL",C2143="Cash"),                                     SUM(INDIRECT(ADDRESS(ROW()-(COUNTIF(A:A,"SVOL")),COLUMN())):INDIRECT(ADDRESS(ROW()-1,COLUMN()))),                                    IF(AND(A2144="TYA",C2144="Cash"), SUM(INDIRECT(ADDRESS(ROW()-(COUNTIF(A:A,"TYA")-1),COLUMN())):INDIRECT(ADDRESS(ROW()-1,COLUMN()))),                                    IF(AND(A2144="SVOL",ISNUMBER(FIND(" Govt",C2144))),"", IF(AND(A2144="SVOL",ISNUMBER(FIND(" Index",C2144))),J2144,                                    IF(ISNUMBER(N2144),Q2144*N2144,IF(ISNUMBER(R2144),J2144*R2144," "))))))</f>
        <v xml:space="preserve"> </v>
      </c>
      <c r="T2144" t="s">
        <v>2366</v>
      </c>
      <c r="U2144" t="s">
        <v>1183</v>
      </c>
      <c r="AG2144" s="17" t="s">
        <v>6276</v>
      </c>
    </row>
    <row r="2145" spans="1:33" x14ac:dyDescent="0.35">
      <c r="A2145" t="s">
        <v>4241</v>
      </c>
      <c r="B2145" t="s">
        <v>4918</v>
      </c>
      <c r="C2145" t="s">
        <v>4919</v>
      </c>
      <c r="D2145" t="s">
        <v>4920</v>
      </c>
      <c r="E2145" t="s">
        <v>4921</v>
      </c>
      <c r="F2145" t="s">
        <v>4922</v>
      </c>
      <c r="G2145" s="1">
        <v>8</v>
      </c>
      <c r="H2145" s="1">
        <v>590.86</v>
      </c>
      <c r="I2145" s="2">
        <v>4726.88</v>
      </c>
      <c r="J2145" s="3">
        <v>1.9169505023832001E-3</v>
      </c>
      <c r="K2145" s="4">
        <v>2465833.1</v>
      </c>
      <c r="L2145" s="5">
        <v>100001</v>
      </c>
      <c r="M2145" s="6">
        <v>24.658084420000002</v>
      </c>
      <c r="N2145" s="7" t="str">
        <f>IF(ISNUMBER(_xll.BDP($C2145, "DELTA_MID")),_xll.BDP($C2145, "DELTA_MID")," ")</f>
        <v xml:space="preserve"> </v>
      </c>
      <c r="O2145" s="7" t="str">
        <f>IF(ISNUMBER(N2145),_xll.BDP($C2145, "OPT_UNDL_TICKER")," ")</f>
        <v xml:space="preserve"> </v>
      </c>
      <c r="P2145" s="8" t="str">
        <f>IF(ISNUMBER(N2145),_xll.BDP($C2145, "OPT_UNDL_PX")," ")</f>
        <v xml:space="preserve"> </v>
      </c>
      <c r="Q2145" s="7" t="str">
        <f t="shared" si="33"/>
        <v xml:space="preserve"> </v>
      </c>
      <c r="R2145" s="8" t="str">
        <f>IF(ISNUMBER(_xll.BDP($T2145&amp;" Index","DUR_ADJ_OAS_MID")),_xll.BDP($T2145&amp;" Index","DUR_ADJ_OAS_MID"),IF(ISNUMBER(_xll.BDP($T2145&amp;" Govt","DUR_ADJ_OAS_MID")),_xll.BDP($T2145&amp;" Govt","DUR_ADJ_OAS_MID")," "))</f>
        <v xml:space="preserve"> </v>
      </c>
      <c r="S2145" s="7" t="str">
        <f ca="1">IF(AND(A2144="SVOL",C2144="Cash"),                                     SUM(INDIRECT(ADDRESS(ROW()-(COUNTIF(A:A,"SVOL")),COLUMN())):INDIRECT(ADDRESS(ROW()-1,COLUMN()))),                                    IF(AND(A2145="TYA",C2145="Cash"), SUM(INDIRECT(ADDRESS(ROW()-(COUNTIF(A:A,"TYA")-1),COLUMN())):INDIRECT(ADDRESS(ROW()-1,COLUMN()))),                                    IF(AND(A2145="SVOL",ISNUMBER(FIND(" Govt",C2145))),"", IF(AND(A2145="SVOL",ISNUMBER(FIND(" Index",C2145))),J2145,                                    IF(ISNUMBER(N2145),Q2145*N2145,IF(ISNUMBER(R2145),J2145*R2145," "))))))</f>
        <v xml:space="preserve"> </v>
      </c>
      <c r="T2145" t="s">
        <v>4922</v>
      </c>
      <c r="U2145" t="s">
        <v>1183</v>
      </c>
      <c r="AG2145" s="17" t="s">
        <v>6276</v>
      </c>
    </row>
    <row r="2146" spans="1:33" x14ac:dyDescent="0.35">
      <c r="A2146" t="s">
        <v>4241</v>
      </c>
      <c r="B2146" t="s">
        <v>4923</v>
      </c>
      <c r="C2146" t="s">
        <v>909</v>
      </c>
      <c r="D2146" t="s">
        <v>910</v>
      </c>
      <c r="E2146" t="s">
        <v>911</v>
      </c>
      <c r="F2146" t="s">
        <v>912</v>
      </c>
      <c r="G2146" s="1">
        <v>51</v>
      </c>
      <c r="H2146" s="1">
        <v>199.77</v>
      </c>
      <c r="I2146" s="2">
        <v>10188.27</v>
      </c>
      <c r="J2146" s="3">
        <v>4.1317759906990999E-3</v>
      </c>
      <c r="K2146" s="4">
        <v>2465833.1</v>
      </c>
      <c r="L2146" s="5">
        <v>100001</v>
      </c>
      <c r="M2146" s="6">
        <v>24.658084420000002</v>
      </c>
      <c r="N2146" s="7" t="str">
        <f>IF(ISNUMBER(_xll.BDP($C2146, "DELTA_MID")),_xll.BDP($C2146, "DELTA_MID")," ")</f>
        <v xml:space="preserve"> </v>
      </c>
      <c r="O2146" s="7" t="str">
        <f>IF(ISNUMBER(N2146),_xll.BDP($C2146, "OPT_UNDL_TICKER")," ")</f>
        <v xml:space="preserve"> </v>
      </c>
      <c r="P2146" s="8" t="str">
        <f>IF(ISNUMBER(N2146),_xll.BDP($C2146, "OPT_UNDL_PX")," ")</f>
        <v xml:space="preserve"> </v>
      </c>
      <c r="Q2146" s="7" t="str">
        <f t="shared" si="33"/>
        <v xml:space="preserve"> </v>
      </c>
      <c r="R2146" s="8" t="str">
        <f>IF(ISNUMBER(_xll.BDP($T2146&amp;" Index","DUR_ADJ_OAS_MID")),_xll.BDP($T2146&amp;" Index","DUR_ADJ_OAS_MID"),IF(ISNUMBER(_xll.BDP($T2146&amp;" Govt","DUR_ADJ_OAS_MID")),_xll.BDP($T2146&amp;" Govt","DUR_ADJ_OAS_MID")," "))</f>
        <v xml:space="preserve"> </v>
      </c>
      <c r="S2146" s="7" t="str">
        <f ca="1">IF(AND(A2145="SVOL",C2145="Cash"),                                     SUM(INDIRECT(ADDRESS(ROW()-(COUNTIF(A:A,"SVOL")),COLUMN())):INDIRECT(ADDRESS(ROW()-1,COLUMN()))),                                    IF(AND(A2146="TYA",C2146="Cash"), SUM(INDIRECT(ADDRESS(ROW()-(COUNTIF(A:A,"TYA")-1),COLUMN())):INDIRECT(ADDRESS(ROW()-1,COLUMN()))),                                    IF(AND(A2146="SVOL",ISNUMBER(FIND(" Govt",C2146))),"", IF(AND(A2146="SVOL",ISNUMBER(FIND(" Index",C2146))),J2146,                                    IF(ISNUMBER(N2146),Q2146*N2146,IF(ISNUMBER(R2146),J2146*R2146," "))))))</f>
        <v xml:space="preserve"> </v>
      </c>
      <c r="T2146" t="s">
        <v>912</v>
      </c>
      <c r="U2146" t="s">
        <v>1183</v>
      </c>
      <c r="AG2146" s="17" t="s">
        <v>6276</v>
      </c>
    </row>
    <row r="2147" spans="1:33" x14ac:dyDescent="0.35">
      <c r="A2147" t="s">
        <v>4241</v>
      </c>
      <c r="B2147" t="s">
        <v>4924</v>
      </c>
      <c r="C2147" t="s">
        <v>4925</v>
      </c>
      <c r="D2147" t="s">
        <v>4926</v>
      </c>
      <c r="E2147" t="s">
        <v>4927</v>
      </c>
      <c r="F2147" t="s">
        <v>4928</v>
      </c>
      <c r="G2147" s="1">
        <v>88</v>
      </c>
      <c r="H2147" s="1">
        <v>98.44</v>
      </c>
      <c r="I2147" s="2">
        <v>8662.7199999999993</v>
      </c>
      <c r="J2147" s="3">
        <v>3.5131007040594998E-3</v>
      </c>
      <c r="K2147" s="4">
        <v>2465833.1</v>
      </c>
      <c r="L2147" s="5">
        <v>100001</v>
      </c>
      <c r="M2147" s="6">
        <v>24.658084420000002</v>
      </c>
      <c r="N2147" s="7" t="str">
        <f>IF(ISNUMBER(_xll.BDP($C2147, "DELTA_MID")),_xll.BDP($C2147, "DELTA_MID")," ")</f>
        <v xml:space="preserve"> </v>
      </c>
      <c r="O2147" s="7" t="str">
        <f>IF(ISNUMBER(N2147),_xll.BDP($C2147, "OPT_UNDL_TICKER")," ")</f>
        <v xml:space="preserve"> </v>
      </c>
      <c r="P2147" s="8" t="str">
        <f>IF(ISNUMBER(N2147),_xll.BDP($C2147, "OPT_UNDL_PX")," ")</f>
        <v xml:space="preserve"> </v>
      </c>
      <c r="Q2147" s="7" t="str">
        <f t="shared" si="33"/>
        <v xml:space="preserve"> </v>
      </c>
      <c r="R2147" s="8" t="str">
        <f>IF(ISNUMBER(_xll.BDP($T2147&amp;" Index","DUR_ADJ_OAS_MID")),_xll.BDP($T2147&amp;" Index","DUR_ADJ_OAS_MID"),IF(ISNUMBER(_xll.BDP($T2147&amp;" Govt","DUR_ADJ_OAS_MID")),_xll.BDP($T2147&amp;" Govt","DUR_ADJ_OAS_MID")," "))</f>
        <v xml:space="preserve"> </v>
      </c>
      <c r="S2147" s="7" t="str">
        <f ca="1">IF(AND(A2146="SVOL",C2146="Cash"),                                     SUM(INDIRECT(ADDRESS(ROW()-(COUNTIF(A:A,"SVOL")),COLUMN())):INDIRECT(ADDRESS(ROW()-1,COLUMN()))),                                    IF(AND(A2147="TYA",C2147="Cash"), SUM(INDIRECT(ADDRESS(ROW()-(COUNTIF(A:A,"TYA")-1),COLUMN())):INDIRECT(ADDRESS(ROW()-1,COLUMN()))),                                    IF(AND(A2147="SVOL",ISNUMBER(FIND(" Govt",C2147))),"", IF(AND(A2147="SVOL",ISNUMBER(FIND(" Index",C2147))),J2147,                                    IF(ISNUMBER(N2147),Q2147*N2147,IF(ISNUMBER(R2147),J2147*R2147," "))))))</f>
        <v xml:space="preserve"> </v>
      </c>
      <c r="T2147" t="s">
        <v>4928</v>
      </c>
      <c r="U2147" t="s">
        <v>1183</v>
      </c>
      <c r="AG2147" s="17" t="s">
        <v>6276</v>
      </c>
    </row>
    <row r="2148" spans="1:33" x14ac:dyDescent="0.35">
      <c r="A2148" t="s">
        <v>4241</v>
      </c>
      <c r="B2148" t="s">
        <v>4929</v>
      </c>
      <c r="C2148" t="s">
        <v>4930</v>
      </c>
      <c r="D2148" t="s">
        <v>4931</v>
      </c>
      <c r="E2148" t="s">
        <v>4932</v>
      </c>
      <c r="F2148" t="s">
        <v>4933</v>
      </c>
      <c r="G2148" s="1">
        <v>118</v>
      </c>
      <c r="H2148" s="1">
        <v>53.54</v>
      </c>
      <c r="I2148" s="2">
        <v>6317.72</v>
      </c>
      <c r="J2148" s="3">
        <v>2.5621036556705999E-3</v>
      </c>
      <c r="K2148" s="4">
        <v>2465833.1</v>
      </c>
      <c r="L2148" s="5">
        <v>100001</v>
      </c>
      <c r="M2148" s="6">
        <v>24.658084420000002</v>
      </c>
      <c r="N2148" s="7" t="str">
        <f>IF(ISNUMBER(_xll.BDP($C2148, "DELTA_MID")),_xll.BDP($C2148, "DELTA_MID")," ")</f>
        <v xml:space="preserve"> </v>
      </c>
      <c r="O2148" s="7" t="str">
        <f>IF(ISNUMBER(N2148),_xll.BDP($C2148, "OPT_UNDL_TICKER")," ")</f>
        <v xml:space="preserve"> </v>
      </c>
      <c r="P2148" s="8" t="str">
        <f>IF(ISNUMBER(N2148),_xll.BDP($C2148, "OPT_UNDL_PX")," ")</f>
        <v xml:space="preserve"> </v>
      </c>
      <c r="Q2148" s="7" t="str">
        <f t="shared" si="33"/>
        <v xml:space="preserve"> </v>
      </c>
      <c r="R2148" s="8" t="str">
        <f>IF(ISNUMBER(_xll.BDP($T2148&amp;" Index","DUR_ADJ_OAS_MID")),_xll.BDP($T2148&amp;" Index","DUR_ADJ_OAS_MID"),IF(ISNUMBER(_xll.BDP($T2148&amp;" Govt","DUR_ADJ_OAS_MID")),_xll.BDP($T2148&amp;" Govt","DUR_ADJ_OAS_MID")," "))</f>
        <v xml:space="preserve"> </v>
      </c>
      <c r="S2148" s="7" t="str">
        <f ca="1">IF(AND(A2147="SVOL",C2147="Cash"),                                     SUM(INDIRECT(ADDRESS(ROW()-(COUNTIF(A:A,"SVOL")),COLUMN())):INDIRECT(ADDRESS(ROW()-1,COLUMN()))),                                    IF(AND(A2148="TYA",C2148="Cash"), SUM(INDIRECT(ADDRESS(ROW()-(COUNTIF(A:A,"TYA")-1),COLUMN())):INDIRECT(ADDRESS(ROW()-1,COLUMN()))),                                    IF(AND(A2148="SVOL",ISNUMBER(FIND(" Govt",C2148))),"", IF(AND(A2148="SVOL",ISNUMBER(FIND(" Index",C2148))),J2148,                                    IF(ISNUMBER(N2148),Q2148*N2148,IF(ISNUMBER(R2148),J2148*R2148," "))))))</f>
        <v xml:space="preserve"> </v>
      </c>
      <c r="T2148" t="s">
        <v>4933</v>
      </c>
      <c r="U2148" t="s">
        <v>1183</v>
      </c>
      <c r="AG2148" s="17" t="s">
        <v>6276</v>
      </c>
    </row>
    <row r="2149" spans="1:33" x14ac:dyDescent="0.35">
      <c r="A2149" t="s">
        <v>4241</v>
      </c>
      <c r="B2149" t="s">
        <v>4934</v>
      </c>
      <c r="C2149" t="s">
        <v>4935</v>
      </c>
      <c r="D2149" t="s">
        <v>4936</v>
      </c>
      <c r="E2149" t="s">
        <v>4937</v>
      </c>
      <c r="F2149" t="s">
        <v>4938</v>
      </c>
      <c r="G2149" s="1">
        <v>46</v>
      </c>
      <c r="H2149" s="1">
        <v>178.97</v>
      </c>
      <c r="I2149" s="2">
        <v>8232.6200000000008</v>
      </c>
      <c r="J2149" s="3">
        <v>3.3386768957388E-3</v>
      </c>
      <c r="K2149" s="4">
        <v>2465833.1</v>
      </c>
      <c r="L2149" s="5">
        <v>100001</v>
      </c>
      <c r="M2149" s="6">
        <v>24.658084420000002</v>
      </c>
      <c r="N2149" s="7" t="str">
        <f>IF(ISNUMBER(_xll.BDP($C2149, "DELTA_MID")),_xll.BDP($C2149, "DELTA_MID")," ")</f>
        <v xml:space="preserve"> </v>
      </c>
      <c r="O2149" s="7" t="str">
        <f>IF(ISNUMBER(N2149),_xll.BDP($C2149, "OPT_UNDL_TICKER")," ")</f>
        <v xml:space="preserve"> </v>
      </c>
      <c r="P2149" s="8" t="str">
        <f>IF(ISNUMBER(N2149),_xll.BDP($C2149, "OPT_UNDL_PX")," ")</f>
        <v xml:space="preserve"> </v>
      </c>
      <c r="Q2149" s="7" t="str">
        <f t="shared" si="33"/>
        <v xml:space="preserve"> </v>
      </c>
      <c r="R2149" s="8" t="str">
        <f>IF(ISNUMBER(_xll.BDP($T2149&amp;" Index","DUR_ADJ_OAS_MID")),_xll.BDP($T2149&amp;" Index","DUR_ADJ_OAS_MID"),IF(ISNUMBER(_xll.BDP($T2149&amp;" Govt","DUR_ADJ_OAS_MID")),_xll.BDP($T2149&amp;" Govt","DUR_ADJ_OAS_MID")," "))</f>
        <v xml:space="preserve"> </v>
      </c>
      <c r="S2149" s="7" t="str">
        <f ca="1">IF(AND(A2148="SVOL",C2148="Cash"),                                     SUM(INDIRECT(ADDRESS(ROW()-(COUNTIF(A:A,"SVOL")),COLUMN())):INDIRECT(ADDRESS(ROW()-1,COLUMN()))),                                    IF(AND(A2149="TYA",C2149="Cash"), SUM(INDIRECT(ADDRESS(ROW()-(COUNTIF(A:A,"TYA")-1),COLUMN())):INDIRECT(ADDRESS(ROW()-1,COLUMN()))),                                    IF(AND(A2149="SVOL",ISNUMBER(FIND(" Govt",C2149))),"", IF(AND(A2149="SVOL",ISNUMBER(FIND(" Index",C2149))),J2149,                                    IF(ISNUMBER(N2149),Q2149*N2149,IF(ISNUMBER(R2149),J2149*R2149," "))))))</f>
        <v xml:space="preserve"> </v>
      </c>
      <c r="T2149" t="s">
        <v>4938</v>
      </c>
      <c r="U2149" t="s">
        <v>1183</v>
      </c>
      <c r="AG2149" s="17" t="s">
        <v>6276</v>
      </c>
    </row>
    <row r="2150" spans="1:33" x14ac:dyDescent="0.35">
      <c r="A2150" t="s">
        <v>4241</v>
      </c>
      <c r="B2150" t="s">
        <v>4939</v>
      </c>
      <c r="C2150" t="s">
        <v>4940</v>
      </c>
      <c r="D2150" t="s">
        <v>4941</v>
      </c>
      <c r="E2150" t="s">
        <v>4942</v>
      </c>
      <c r="F2150" t="s">
        <v>4943</v>
      </c>
      <c r="G2150" s="1">
        <v>400</v>
      </c>
      <c r="H2150" s="1">
        <v>128.80000000000001</v>
      </c>
      <c r="I2150" s="2">
        <v>51520</v>
      </c>
      <c r="J2150" s="3">
        <v>2.0893547092962601E-2</v>
      </c>
      <c r="K2150" s="4">
        <v>2465833.1</v>
      </c>
      <c r="L2150" s="5">
        <v>100001</v>
      </c>
      <c r="M2150" s="6">
        <v>24.658084420000002</v>
      </c>
      <c r="N2150" s="7" t="str">
        <f>IF(ISNUMBER(_xll.BDP($C2150, "DELTA_MID")),_xll.BDP($C2150, "DELTA_MID")," ")</f>
        <v xml:space="preserve"> </v>
      </c>
      <c r="O2150" s="7" t="str">
        <f>IF(ISNUMBER(N2150),_xll.BDP($C2150, "OPT_UNDL_TICKER")," ")</f>
        <v xml:space="preserve"> </v>
      </c>
      <c r="P2150" s="8" t="str">
        <f>IF(ISNUMBER(N2150),_xll.BDP($C2150, "OPT_UNDL_PX")," ")</f>
        <v xml:space="preserve"> </v>
      </c>
      <c r="Q2150" s="7" t="str">
        <f t="shared" si="33"/>
        <v xml:space="preserve"> </v>
      </c>
      <c r="R2150" s="8" t="str">
        <f>IF(ISNUMBER(_xll.BDP($T2150&amp;" Index","DUR_ADJ_OAS_MID")),_xll.BDP($T2150&amp;" Index","DUR_ADJ_OAS_MID"),IF(ISNUMBER(_xll.BDP($T2150&amp;" Govt","DUR_ADJ_OAS_MID")),_xll.BDP($T2150&amp;" Govt","DUR_ADJ_OAS_MID")," "))</f>
        <v xml:space="preserve"> </v>
      </c>
      <c r="S2150" s="7" t="str">
        <f ca="1">IF(AND(A2149="SVOL",C2149="Cash"),                                     SUM(INDIRECT(ADDRESS(ROW()-(COUNTIF(A:A,"SVOL")),COLUMN())):INDIRECT(ADDRESS(ROW()-1,COLUMN()))),                                    IF(AND(A2150="TYA",C2150="Cash"), SUM(INDIRECT(ADDRESS(ROW()-(COUNTIF(A:A,"TYA")-1),COLUMN())):INDIRECT(ADDRESS(ROW()-1,COLUMN()))),                                    IF(AND(A2150="SVOL",ISNUMBER(FIND(" Govt",C2150))),"", IF(AND(A2150="SVOL",ISNUMBER(FIND(" Index",C2150))),J2150,                                    IF(ISNUMBER(N2150),Q2150*N2150,IF(ISNUMBER(R2150),J2150*R2150," "))))))</f>
        <v xml:space="preserve"> </v>
      </c>
      <c r="T2150" t="s">
        <v>4943</v>
      </c>
      <c r="U2150" t="s">
        <v>1183</v>
      </c>
      <c r="AG2150" s="17" t="s">
        <v>6276</v>
      </c>
    </row>
    <row r="2151" spans="1:33" x14ac:dyDescent="0.35">
      <c r="A2151" t="s">
        <v>4241</v>
      </c>
      <c r="B2151" t="s">
        <v>4944</v>
      </c>
      <c r="C2151" t="s">
        <v>924</v>
      </c>
      <c r="D2151" t="s">
        <v>925</v>
      </c>
      <c r="E2151" t="s">
        <v>926</v>
      </c>
      <c r="F2151" t="s">
        <v>927</v>
      </c>
      <c r="G2151" s="1">
        <v>46</v>
      </c>
      <c r="H2151" s="1">
        <v>336</v>
      </c>
      <c r="I2151" s="2">
        <v>15456</v>
      </c>
      <c r="J2151" s="3">
        <v>6.2680641278887997E-3</v>
      </c>
      <c r="K2151" s="4">
        <v>2465833.1</v>
      </c>
      <c r="L2151" s="5">
        <v>100001</v>
      </c>
      <c r="M2151" s="6">
        <v>24.658084420000002</v>
      </c>
      <c r="N2151" s="7" t="str">
        <f>IF(ISNUMBER(_xll.BDP($C2151, "DELTA_MID")),_xll.BDP($C2151, "DELTA_MID")," ")</f>
        <v xml:space="preserve"> </v>
      </c>
      <c r="O2151" s="7" t="str">
        <f>IF(ISNUMBER(N2151),_xll.BDP($C2151, "OPT_UNDL_TICKER")," ")</f>
        <v xml:space="preserve"> </v>
      </c>
      <c r="P2151" s="8" t="str">
        <f>IF(ISNUMBER(N2151),_xll.BDP($C2151, "OPT_UNDL_PX")," ")</f>
        <v xml:space="preserve"> </v>
      </c>
      <c r="Q2151" s="7" t="str">
        <f t="shared" ref="Q2151:Q2214" si="34">IF(ISNUMBER(N2151),+G2151*100*P2151/K2151," ")</f>
        <v xml:space="preserve"> </v>
      </c>
      <c r="R2151" s="8" t="str">
        <f>IF(ISNUMBER(_xll.BDP($T2151&amp;" Index","DUR_ADJ_OAS_MID")),_xll.BDP($T2151&amp;" Index","DUR_ADJ_OAS_MID"),IF(ISNUMBER(_xll.BDP($T2151&amp;" Govt","DUR_ADJ_OAS_MID")),_xll.BDP($T2151&amp;" Govt","DUR_ADJ_OAS_MID")," "))</f>
        <v xml:space="preserve"> </v>
      </c>
      <c r="S2151" s="7" t="str">
        <f ca="1">IF(AND(A2150="SVOL",C2150="Cash"),                                     SUM(INDIRECT(ADDRESS(ROW()-(COUNTIF(A:A,"SVOL")),COLUMN())):INDIRECT(ADDRESS(ROW()-1,COLUMN()))),                                    IF(AND(A2151="TYA",C2151="Cash"), SUM(INDIRECT(ADDRESS(ROW()-(COUNTIF(A:A,"TYA")-1),COLUMN())):INDIRECT(ADDRESS(ROW()-1,COLUMN()))),                                    IF(AND(A2151="SVOL",ISNUMBER(FIND(" Govt",C2151))),"", IF(AND(A2151="SVOL",ISNUMBER(FIND(" Index",C2151))),J2151,                                    IF(ISNUMBER(N2151),Q2151*N2151,IF(ISNUMBER(R2151),J2151*R2151," "))))))</f>
        <v xml:space="preserve"> </v>
      </c>
      <c r="T2151" t="s">
        <v>927</v>
      </c>
      <c r="U2151" t="s">
        <v>1183</v>
      </c>
      <c r="AG2151" s="17" t="s">
        <v>6276</v>
      </c>
    </row>
    <row r="2152" spans="1:33" x14ac:dyDescent="0.35">
      <c r="A2152" t="s">
        <v>4241</v>
      </c>
      <c r="B2152" t="s">
        <v>4945</v>
      </c>
      <c r="C2152" t="s">
        <v>929</v>
      </c>
      <c r="D2152" t="s">
        <v>930</v>
      </c>
      <c r="E2152" t="s">
        <v>931</v>
      </c>
      <c r="F2152" t="s">
        <v>932</v>
      </c>
      <c r="G2152" s="1">
        <v>80</v>
      </c>
      <c r="H2152" s="1">
        <v>31.18</v>
      </c>
      <c r="I2152" s="2">
        <v>2494.4</v>
      </c>
      <c r="J2152" s="3">
        <v>1.0115850906188999E-3</v>
      </c>
      <c r="K2152" s="4">
        <v>2465833.1</v>
      </c>
      <c r="L2152" s="5">
        <v>100001</v>
      </c>
      <c r="M2152" s="6">
        <v>24.658084420000002</v>
      </c>
      <c r="N2152" s="7" t="str">
        <f>IF(ISNUMBER(_xll.BDP($C2152, "DELTA_MID")),_xll.BDP($C2152, "DELTA_MID")," ")</f>
        <v xml:space="preserve"> </v>
      </c>
      <c r="O2152" s="7" t="str">
        <f>IF(ISNUMBER(N2152),_xll.BDP($C2152, "OPT_UNDL_TICKER")," ")</f>
        <v xml:space="preserve"> </v>
      </c>
      <c r="P2152" s="8" t="str">
        <f>IF(ISNUMBER(N2152),_xll.BDP($C2152, "OPT_UNDL_PX")," ")</f>
        <v xml:space="preserve"> </v>
      </c>
      <c r="Q2152" s="7" t="str">
        <f t="shared" si="34"/>
        <v xml:space="preserve"> </v>
      </c>
      <c r="R2152" s="8" t="str">
        <f>IF(ISNUMBER(_xll.BDP($T2152&amp;" Index","DUR_ADJ_OAS_MID")),_xll.BDP($T2152&amp;" Index","DUR_ADJ_OAS_MID"),IF(ISNUMBER(_xll.BDP($T2152&amp;" Govt","DUR_ADJ_OAS_MID")),_xll.BDP($T2152&amp;" Govt","DUR_ADJ_OAS_MID")," "))</f>
        <v xml:space="preserve"> </v>
      </c>
      <c r="S2152" s="7" t="str">
        <f ca="1">IF(AND(A2151="SVOL",C2151="Cash"),                                     SUM(INDIRECT(ADDRESS(ROW()-(COUNTIF(A:A,"SVOL")),COLUMN())):INDIRECT(ADDRESS(ROW()-1,COLUMN()))),                                    IF(AND(A2152="TYA",C2152="Cash"), SUM(INDIRECT(ADDRESS(ROW()-(COUNTIF(A:A,"TYA")-1),COLUMN())):INDIRECT(ADDRESS(ROW()-1,COLUMN()))),                                    IF(AND(A2152="SVOL",ISNUMBER(FIND(" Govt",C2152))),"", IF(AND(A2152="SVOL",ISNUMBER(FIND(" Index",C2152))),J2152,                                    IF(ISNUMBER(N2152),Q2152*N2152,IF(ISNUMBER(R2152),J2152*R2152," "))))))</f>
        <v xml:space="preserve"> </v>
      </c>
      <c r="T2152" t="s">
        <v>932</v>
      </c>
      <c r="U2152" t="s">
        <v>1183</v>
      </c>
      <c r="AG2152" s="17" t="s">
        <v>6276</v>
      </c>
    </row>
    <row r="2153" spans="1:33" x14ac:dyDescent="0.35">
      <c r="A2153" t="s">
        <v>4241</v>
      </c>
      <c r="B2153" t="s">
        <v>4946</v>
      </c>
      <c r="C2153" t="s">
        <v>934</v>
      </c>
      <c r="D2153" t="s">
        <v>935</v>
      </c>
      <c r="E2153" t="s">
        <v>936</v>
      </c>
      <c r="F2153" t="s">
        <v>937</v>
      </c>
      <c r="G2153" s="1">
        <v>4</v>
      </c>
      <c r="H2153" s="1">
        <v>1249.75</v>
      </c>
      <c r="I2153" s="2">
        <v>4999</v>
      </c>
      <c r="J2153" s="3">
        <v>2.0273067142414E-3</v>
      </c>
      <c r="K2153" s="4">
        <v>2465833.1</v>
      </c>
      <c r="L2153" s="5">
        <v>100001</v>
      </c>
      <c r="M2153" s="6">
        <v>24.658084420000002</v>
      </c>
      <c r="N2153" s="7" t="str">
        <f>IF(ISNUMBER(_xll.BDP($C2153, "DELTA_MID")),_xll.BDP($C2153, "DELTA_MID")," ")</f>
        <v xml:space="preserve"> </v>
      </c>
      <c r="O2153" s="7" t="str">
        <f>IF(ISNUMBER(N2153),_xll.BDP($C2153, "OPT_UNDL_TICKER")," ")</f>
        <v xml:space="preserve"> </v>
      </c>
      <c r="P2153" s="8" t="str">
        <f>IF(ISNUMBER(N2153),_xll.BDP($C2153, "OPT_UNDL_PX")," ")</f>
        <v xml:space="preserve"> </v>
      </c>
      <c r="Q2153" s="7" t="str">
        <f t="shared" si="34"/>
        <v xml:space="preserve"> </v>
      </c>
      <c r="R2153" s="8" t="str">
        <f>IF(ISNUMBER(_xll.BDP($T2153&amp;" Index","DUR_ADJ_OAS_MID")),_xll.BDP($T2153&amp;" Index","DUR_ADJ_OAS_MID"),IF(ISNUMBER(_xll.BDP($T2153&amp;" Govt","DUR_ADJ_OAS_MID")),_xll.BDP($T2153&amp;" Govt","DUR_ADJ_OAS_MID")," "))</f>
        <v xml:space="preserve"> </v>
      </c>
      <c r="S2153" s="7" t="str">
        <f ca="1">IF(AND(A2152="SVOL",C2152="Cash"),                                     SUM(INDIRECT(ADDRESS(ROW()-(COUNTIF(A:A,"SVOL")),COLUMN())):INDIRECT(ADDRESS(ROW()-1,COLUMN()))),                                    IF(AND(A2153="TYA",C2153="Cash"), SUM(INDIRECT(ADDRESS(ROW()-(COUNTIF(A:A,"TYA")-1),COLUMN())):INDIRECT(ADDRESS(ROW()-1,COLUMN()))),                                    IF(AND(A2153="SVOL",ISNUMBER(FIND(" Govt",C2153))),"", IF(AND(A2153="SVOL",ISNUMBER(FIND(" Index",C2153))),J2153,                                    IF(ISNUMBER(N2153),Q2153*N2153,IF(ISNUMBER(R2153),J2153*R2153," "))))))</f>
        <v xml:space="preserve"> </v>
      </c>
      <c r="T2153" t="s">
        <v>937</v>
      </c>
      <c r="U2153" t="s">
        <v>1183</v>
      </c>
      <c r="AG2153" s="17" t="s">
        <v>6276</v>
      </c>
    </row>
    <row r="2154" spans="1:33" x14ac:dyDescent="0.35">
      <c r="A2154" t="s">
        <v>4241</v>
      </c>
      <c r="B2154" t="s">
        <v>4947</v>
      </c>
      <c r="C2154" t="s">
        <v>4948</v>
      </c>
      <c r="D2154" t="s">
        <v>3765</v>
      </c>
      <c r="E2154" t="s">
        <v>3766</v>
      </c>
      <c r="F2154" t="s">
        <v>3767</v>
      </c>
      <c r="G2154" s="1">
        <v>97</v>
      </c>
      <c r="H2154" s="1">
        <v>88.04</v>
      </c>
      <c r="I2154" s="2">
        <v>8539.8799999999992</v>
      </c>
      <c r="J2154" s="3">
        <v>3.4632838693370999E-3</v>
      </c>
      <c r="K2154" s="4">
        <v>2465833.1</v>
      </c>
      <c r="L2154" s="5">
        <v>100001</v>
      </c>
      <c r="M2154" s="6">
        <v>24.658084420000002</v>
      </c>
      <c r="N2154" s="7" t="str">
        <f>IF(ISNUMBER(_xll.BDP($C2154, "DELTA_MID")),_xll.BDP($C2154, "DELTA_MID")," ")</f>
        <v xml:space="preserve"> </v>
      </c>
      <c r="O2154" s="7" t="str">
        <f>IF(ISNUMBER(N2154),_xll.BDP($C2154, "OPT_UNDL_TICKER")," ")</f>
        <v xml:space="preserve"> </v>
      </c>
      <c r="P2154" s="8" t="str">
        <f>IF(ISNUMBER(N2154),_xll.BDP($C2154, "OPT_UNDL_PX")," ")</f>
        <v xml:space="preserve"> </v>
      </c>
      <c r="Q2154" s="7" t="str">
        <f t="shared" si="34"/>
        <v xml:space="preserve"> </v>
      </c>
      <c r="R2154" s="8" t="str">
        <f>IF(ISNUMBER(_xll.BDP($T2154&amp;" Index","DUR_ADJ_OAS_MID")),_xll.BDP($T2154&amp;" Index","DUR_ADJ_OAS_MID"),IF(ISNUMBER(_xll.BDP($T2154&amp;" Govt","DUR_ADJ_OAS_MID")),_xll.BDP($T2154&amp;" Govt","DUR_ADJ_OAS_MID")," "))</f>
        <v xml:space="preserve"> </v>
      </c>
      <c r="S2154" s="7" t="str">
        <f ca="1">IF(AND(A2153="SVOL",C2153="Cash"),                                     SUM(INDIRECT(ADDRESS(ROW()-(COUNTIF(A:A,"SVOL")),COLUMN())):INDIRECT(ADDRESS(ROW()-1,COLUMN()))),                                    IF(AND(A2154="TYA",C2154="Cash"), SUM(INDIRECT(ADDRESS(ROW()-(COUNTIF(A:A,"TYA")-1),COLUMN())):INDIRECT(ADDRESS(ROW()-1,COLUMN()))),                                    IF(AND(A2154="SVOL",ISNUMBER(FIND(" Govt",C2154))),"", IF(AND(A2154="SVOL",ISNUMBER(FIND(" Index",C2154))),J2154,                                    IF(ISNUMBER(N2154),Q2154*N2154,IF(ISNUMBER(R2154),J2154*R2154," "))))))</f>
        <v xml:space="preserve"> </v>
      </c>
      <c r="T2154" t="s">
        <v>3767</v>
      </c>
      <c r="U2154" t="s">
        <v>1183</v>
      </c>
      <c r="AG2154" s="17" t="s">
        <v>6276</v>
      </c>
    </row>
    <row r="2155" spans="1:33" x14ac:dyDescent="0.35">
      <c r="A2155" t="s">
        <v>4241</v>
      </c>
      <c r="B2155" t="s">
        <v>4949</v>
      </c>
      <c r="C2155" t="s">
        <v>4950</v>
      </c>
      <c r="D2155" t="s">
        <v>2419</v>
      </c>
      <c r="E2155" t="s">
        <v>2420</v>
      </c>
      <c r="F2155" t="s">
        <v>2421</v>
      </c>
      <c r="G2155" s="1">
        <v>261</v>
      </c>
      <c r="H2155" s="1">
        <v>90.34</v>
      </c>
      <c r="I2155" s="2">
        <v>23578.74</v>
      </c>
      <c r="J2155" s="3">
        <v>9.5621800190745006E-3</v>
      </c>
      <c r="K2155" s="4">
        <v>2465833.1</v>
      </c>
      <c r="L2155" s="5">
        <v>100001</v>
      </c>
      <c r="M2155" s="6">
        <v>24.658084420000002</v>
      </c>
      <c r="N2155" s="7" t="str">
        <f>IF(ISNUMBER(_xll.BDP($C2155, "DELTA_MID")),_xll.BDP($C2155, "DELTA_MID")," ")</f>
        <v xml:space="preserve"> </v>
      </c>
      <c r="O2155" s="7" t="str">
        <f>IF(ISNUMBER(N2155),_xll.BDP($C2155, "OPT_UNDL_TICKER")," ")</f>
        <v xml:space="preserve"> </v>
      </c>
      <c r="P2155" s="8" t="str">
        <f>IF(ISNUMBER(N2155),_xll.BDP($C2155, "OPT_UNDL_PX")," ")</f>
        <v xml:space="preserve"> </v>
      </c>
      <c r="Q2155" s="7" t="str">
        <f t="shared" si="34"/>
        <v xml:space="preserve"> </v>
      </c>
      <c r="R2155" s="8" t="str">
        <f>IF(ISNUMBER(_xll.BDP($T2155&amp;" Index","DUR_ADJ_OAS_MID")),_xll.BDP($T2155&amp;" Index","DUR_ADJ_OAS_MID"),IF(ISNUMBER(_xll.BDP($T2155&amp;" Govt","DUR_ADJ_OAS_MID")),_xll.BDP($T2155&amp;" Govt","DUR_ADJ_OAS_MID")," "))</f>
        <v xml:space="preserve"> </v>
      </c>
      <c r="S2155" s="7" t="str">
        <f ca="1">IF(AND(A2154="SVOL",C2154="Cash"),                                     SUM(INDIRECT(ADDRESS(ROW()-(COUNTIF(A:A,"SVOL")),COLUMN())):INDIRECT(ADDRESS(ROW()-1,COLUMN()))),                                    IF(AND(A2155="TYA",C2155="Cash"), SUM(INDIRECT(ADDRESS(ROW()-(COUNTIF(A:A,"TYA")-1),COLUMN())):INDIRECT(ADDRESS(ROW()-1,COLUMN()))),                                    IF(AND(A2155="SVOL",ISNUMBER(FIND(" Govt",C2155))),"", IF(AND(A2155="SVOL",ISNUMBER(FIND(" Index",C2155))),J2155,                                    IF(ISNUMBER(N2155),Q2155*N2155,IF(ISNUMBER(R2155),J2155*R2155," "))))))</f>
        <v xml:space="preserve"> </v>
      </c>
      <c r="T2155" t="s">
        <v>2421</v>
      </c>
      <c r="U2155" t="s">
        <v>1183</v>
      </c>
      <c r="AG2155" s="17" t="s">
        <v>6276</v>
      </c>
    </row>
    <row r="2156" spans="1:33" x14ac:dyDescent="0.35">
      <c r="A2156" t="s">
        <v>4241</v>
      </c>
      <c r="B2156" t="s">
        <v>4951</v>
      </c>
      <c r="C2156" t="s">
        <v>4952</v>
      </c>
      <c r="D2156" t="s">
        <v>4953</v>
      </c>
      <c r="E2156" t="s">
        <v>4954</v>
      </c>
      <c r="F2156" t="s">
        <v>4955</v>
      </c>
      <c r="G2156" s="1">
        <v>21</v>
      </c>
      <c r="H2156" s="1">
        <v>486.37</v>
      </c>
      <c r="I2156" s="2">
        <v>10213.77</v>
      </c>
      <c r="J2156" s="3">
        <v>4.1421173232081996E-3</v>
      </c>
      <c r="K2156" s="4">
        <v>2465833.1</v>
      </c>
      <c r="L2156" s="5">
        <v>100001</v>
      </c>
      <c r="M2156" s="6">
        <v>24.658084420000002</v>
      </c>
      <c r="N2156" s="7" t="str">
        <f>IF(ISNUMBER(_xll.BDP($C2156, "DELTA_MID")),_xll.BDP($C2156, "DELTA_MID")," ")</f>
        <v xml:space="preserve"> </v>
      </c>
      <c r="O2156" s="7" t="str">
        <f>IF(ISNUMBER(N2156),_xll.BDP($C2156, "OPT_UNDL_TICKER")," ")</f>
        <v xml:space="preserve"> </v>
      </c>
      <c r="P2156" s="8" t="str">
        <f>IF(ISNUMBER(N2156),_xll.BDP($C2156, "OPT_UNDL_PX")," ")</f>
        <v xml:space="preserve"> </v>
      </c>
      <c r="Q2156" s="7" t="str">
        <f t="shared" si="34"/>
        <v xml:space="preserve"> </v>
      </c>
      <c r="R2156" s="8" t="str">
        <f>IF(ISNUMBER(_xll.BDP($T2156&amp;" Index","DUR_ADJ_OAS_MID")),_xll.BDP($T2156&amp;" Index","DUR_ADJ_OAS_MID"),IF(ISNUMBER(_xll.BDP($T2156&amp;" Govt","DUR_ADJ_OAS_MID")),_xll.BDP($T2156&amp;" Govt","DUR_ADJ_OAS_MID")," "))</f>
        <v xml:space="preserve"> </v>
      </c>
      <c r="S2156" s="7" t="str">
        <f ca="1">IF(AND(A2155="SVOL",C2155="Cash"),                                     SUM(INDIRECT(ADDRESS(ROW()-(COUNTIF(A:A,"SVOL")),COLUMN())):INDIRECT(ADDRESS(ROW()-1,COLUMN()))),                                    IF(AND(A2156="TYA",C2156="Cash"), SUM(INDIRECT(ADDRESS(ROW()-(COUNTIF(A:A,"TYA")-1),COLUMN())):INDIRECT(ADDRESS(ROW()-1,COLUMN()))),                                    IF(AND(A2156="SVOL",ISNUMBER(FIND(" Govt",C2156))),"", IF(AND(A2156="SVOL",ISNUMBER(FIND(" Index",C2156))),J2156,                                    IF(ISNUMBER(N2156),Q2156*N2156,IF(ISNUMBER(R2156),J2156*R2156," "))))))</f>
        <v xml:space="preserve"> </v>
      </c>
      <c r="T2156" t="s">
        <v>4955</v>
      </c>
      <c r="U2156" t="s">
        <v>1183</v>
      </c>
      <c r="AG2156" s="17" t="s">
        <v>6276</v>
      </c>
    </row>
    <row r="2157" spans="1:33" x14ac:dyDescent="0.35">
      <c r="A2157" t="s">
        <v>4241</v>
      </c>
      <c r="B2157" t="s">
        <v>4956</v>
      </c>
      <c r="C2157" t="s">
        <v>4957</v>
      </c>
      <c r="D2157" t="s">
        <v>4958</v>
      </c>
      <c r="E2157" t="s">
        <v>4959</v>
      </c>
      <c r="F2157" t="s">
        <v>4960</v>
      </c>
      <c r="G2157" s="1">
        <v>59</v>
      </c>
      <c r="H2157" s="1">
        <v>685.61</v>
      </c>
      <c r="I2157" s="2">
        <v>40450.99</v>
      </c>
      <c r="J2157" s="3">
        <v>1.6404593643671601E-2</v>
      </c>
      <c r="K2157" s="4">
        <v>2465833.1</v>
      </c>
      <c r="L2157" s="5">
        <v>100001</v>
      </c>
      <c r="M2157" s="6">
        <v>24.658084420000002</v>
      </c>
      <c r="N2157" s="7" t="str">
        <f>IF(ISNUMBER(_xll.BDP($C2157, "DELTA_MID")),_xll.BDP($C2157, "DELTA_MID")," ")</f>
        <v xml:space="preserve"> </v>
      </c>
      <c r="O2157" s="7" t="str">
        <f>IF(ISNUMBER(N2157),_xll.BDP($C2157, "OPT_UNDL_TICKER")," ")</f>
        <v xml:space="preserve"> </v>
      </c>
      <c r="P2157" s="8" t="str">
        <f>IF(ISNUMBER(N2157),_xll.BDP($C2157, "OPT_UNDL_PX")," ")</f>
        <v xml:space="preserve"> </v>
      </c>
      <c r="Q2157" s="7" t="str">
        <f t="shared" si="34"/>
        <v xml:space="preserve"> </v>
      </c>
      <c r="R2157" s="8" t="str">
        <f>IF(ISNUMBER(_xll.BDP($T2157&amp;" Index","DUR_ADJ_OAS_MID")),_xll.BDP($T2157&amp;" Index","DUR_ADJ_OAS_MID"),IF(ISNUMBER(_xll.BDP($T2157&amp;" Govt","DUR_ADJ_OAS_MID")),_xll.BDP($T2157&amp;" Govt","DUR_ADJ_OAS_MID")," "))</f>
        <v xml:space="preserve"> </v>
      </c>
      <c r="S2157" s="7" t="str">
        <f ca="1">IF(AND(A2156="SVOL",C2156="Cash"),                                     SUM(INDIRECT(ADDRESS(ROW()-(COUNTIF(A:A,"SVOL")),COLUMN())):INDIRECT(ADDRESS(ROW()-1,COLUMN()))),                                    IF(AND(A2157="TYA",C2157="Cash"), SUM(INDIRECT(ADDRESS(ROW()-(COUNTIF(A:A,"TYA")-1),COLUMN())):INDIRECT(ADDRESS(ROW()-1,COLUMN()))),                                    IF(AND(A2157="SVOL",ISNUMBER(FIND(" Govt",C2157))),"", IF(AND(A2157="SVOL",ISNUMBER(FIND(" Index",C2157))),J2157,                                    IF(ISNUMBER(N2157),Q2157*N2157,IF(ISNUMBER(R2157),J2157*R2157," "))))))</f>
        <v xml:space="preserve"> </v>
      </c>
      <c r="T2157" t="s">
        <v>4960</v>
      </c>
      <c r="U2157" t="s">
        <v>1183</v>
      </c>
      <c r="AG2157" s="17" t="s">
        <v>6276</v>
      </c>
    </row>
    <row r="2158" spans="1:33" x14ac:dyDescent="0.35">
      <c r="A2158" t="s">
        <v>4241</v>
      </c>
      <c r="B2158" t="s">
        <v>4961</v>
      </c>
      <c r="C2158" t="s">
        <v>959</v>
      </c>
      <c r="D2158" t="s">
        <v>960</v>
      </c>
      <c r="E2158" t="s">
        <v>961</v>
      </c>
      <c r="F2158" t="s">
        <v>962</v>
      </c>
      <c r="G2158" s="1">
        <v>59</v>
      </c>
      <c r="H2158" s="1">
        <v>100.99</v>
      </c>
      <c r="I2158" s="2">
        <v>5958.41</v>
      </c>
      <c r="J2158" s="3">
        <v>2.4163881974801002E-3</v>
      </c>
      <c r="K2158" s="4">
        <v>2465833.1</v>
      </c>
      <c r="L2158" s="5">
        <v>100001</v>
      </c>
      <c r="M2158" s="6">
        <v>24.658084420000002</v>
      </c>
      <c r="N2158" s="7" t="str">
        <f>IF(ISNUMBER(_xll.BDP($C2158, "DELTA_MID")),_xll.BDP($C2158, "DELTA_MID")," ")</f>
        <v xml:space="preserve"> </v>
      </c>
      <c r="O2158" s="7" t="str">
        <f>IF(ISNUMBER(N2158),_xll.BDP($C2158, "OPT_UNDL_TICKER")," ")</f>
        <v xml:space="preserve"> </v>
      </c>
      <c r="P2158" s="8" t="str">
        <f>IF(ISNUMBER(N2158),_xll.BDP($C2158, "OPT_UNDL_PX")," ")</f>
        <v xml:space="preserve"> </v>
      </c>
      <c r="Q2158" s="7" t="str">
        <f t="shared" si="34"/>
        <v xml:space="preserve"> </v>
      </c>
      <c r="R2158" s="8" t="str">
        <f>IF(ISNUMBER(_xll.BDP($T2158&amp;" Index","DUR_ADJ_OAS_MID")),_xll.BDP($T2158&amp;" Index","DUR_ADJ_OAS_MID"),IF(ISNUMBER(_xll.BDP($T2158&amp;" Govt","DUR_ADJ_OAS_MID")),_xll.BDP($T2158&amp;" Govt","DUR_ADJ_OAS_MID")," "))</f>
        <v xml:space="preserve"> </v>
      </c>
      <c r="S2158" s="7" t="str">
        <f ca="1">IF(AND(A2157="SVOL",C2157="Cash"),                                     SUM(INDIRECT(ADDRESS(ROW()-(COUNTIF(A:A,"SVOL")),COLUMN())):INDIRECT(ADDRESS(ROW()-1,COLUMN()))),                                    IF(AND(A2158="TYA",C2158="Cash"), SUM(INDIRECT(ADDRESS(ROW()-(COUNTIF(A:A,"TYA")-1),COLUMN())):INDIRECT(ADDRESS(ROW()-1,COLUMN()))),                                    IF(AND(A2158="SVOL",ISNUMBER(FIND(" Govt",C2158))),"", IF(AND(A2158="SVOL",ISNUMBER(FIND(" Index",C2158))),J2158,                                    IF(ISNUMBER(N2158),Q2158*N2158,IF(ISNUMBER(R2158),J2158*R2158," "))))))</f>
        <v xml:space="preserve"> </v>
      </c>
      <c r="T2158" t="s">
        <v>962</v>
      </c>
      <c r="U2158" t="s">
        <v>1183</v>
      </c>
      <c r="AG2158" s="17" t="s">
        <v>6276</v>
      </c>
    </row>
    <row r="2159" spans="1:33" x14ac:dyDescent="0.35">
      <c r="A2159" t="s">
        <v>4241</v>
      </c>
      <c r="B2159" t="s">
        <v>4962</v>
      </c>
      <c r="C2159" t="s">
        <v>4963</v>
      </c>
      <c r="D2159" t="s">
        <v>4964</v>
      </c>
      <c r="E2159" t="s">
        <v>4965</v>
      </c>
      <c r="F2159" t="s">
        <v>4966</v>
      </c>
      <c r="G2159" s="1">
        <v>72</v>
      </c>
      <c r="H2159" s="1">
        <v>61.11</v>
      </c>
      <c r="I2159" s="2">
        <v>4399.92</v>
      </c>
      <c r="J2159" s="3">
        <v>1.7843543424935001E-3</v>
      </c>
      <c r="K2159" s="4">
        <v>2465833.1</v>
      </c>
      <c r="L2159" s="5">
        <v>100001</v>
      </c>
      <c r="M2159" s="6">
        <v>24.658084420000002</v>
      </c>
      <c r="N2159" s="7" t="str">
        <f>IF(ISNUMBER(_xll.BDP($C2159, "DELTA_MID")),_xll.BDP($C2159, "DELTA_MID")," ")</f>
        <v xml:space="preserve"> </v>
      </c>
      <c r="O2159" s="7" t="str">
        <f>IF(ISNUMBER(N2159),_xll.BDP($C2159, "OPT_UNDL_TICKER")," ")</f>
        <v xml:space="preserve"> </v>
      </c>
      <c r="P2159" s="8" t="str">
        <f>IF(ISNUMBER(N2159),_xll.BDP($C2159, "OPT_UNDL_PX")," ")</f>
        <v xml:space="preserve"> </v>
      </c>
      <c r="Q2159" s="7" t="str">
        <f t="shared" si="34"/>
        <v xml:space="preserve"> </v>
      </c>
      <c r="R2159" s="8" t="str">
        <f>IF(ISNUMBER(_xll.BDP($T2159&amp;" Index","DUR_ADJ_OAS_MID")),_xll.BDP($T2159&amp;" Index","DUR_ADJ_OAS_MID"),IF(ISNUMBER(_xll.BDP($T2159&amp;" Govt","DUR_ADJ_OAS_MID")),_xll.BDP($T2159&amp;" Govt","DUR_ADJ_OAS_MID")," "))</f>
        <v xml:space="preserve"> </v>
      </c>
      <c r="S2159" s="7" t="str">
        <f ca="1">IF(AND(A2158="SVOL",C2158="Cash"),                                     SUM(INDIRECT(ADDRESS(ROW()-(COUNTIF(A:A,"SVOL")),COLUMN())):INDIRECT(ADDRESS(ROW()-1,COLUMN()))),                                    IF(AND(A2159="TYA",C2159="Cash"), SUM(INDIRECT(ADDRESS(ROW()-(COUNTIF(A:A,"TYA")-1),COLUMN())):INDIRECT(ADDRESS(ROW()-1,COLUMN()))),                                    IF(AND(A2159="SVOL",ISNUMBER(FIND(" Govt",C2159))),"", IF(AND(A2159="SVOL",ISNUMBER(FIND(" Index",C2159))),J2159,                                    IF(ISNUMBER(N2159),Q2159*N2159,IF(ISNUMBER(R2159),J2159*R2159," "))))))</f>
        <v xml:space="preserve"> </v>
      </c>
      <c r="T2159" t="s">
        <v>4966</v>
      </c>
      <c r="U2159" t="s">
        <v>1183</v>
      </c>
      <c r="AG2159" s="17" t="s">
        <v>6276</v>
      </c>
    </row>
    <row r="2160" spans="1:33" x14ac:dyDescent="0.35">
      <c r="A2160" t="s">
        <v>4241</v>
      </c>
      <c r="B2160" t="s">
        <v>4967</v>
      </c>
      <c r="C2160" t="s">
        <v>4968</v>
      </c>
      <c r="D2160" t="s">
        <v>4969</v>
      </c>
      <c r="E2160" t="s">
        <v>4970</v>
      </c>
      <c r="F2160" t="s">
        <v>4971</v>
      </c>
      <c r="G2160" s="1">
        <v>164</v>
      </c>
      <c r="H2160" s="1">
        <v>24.54</v>
      </c>
      <c r="I2160" s="2">
        <v>4024.56</v>
      </c>
      <c r="J2160" s="3">
        <v>1.6321299279590999E-3</v>
      </c>
      <c r="K2160" s="4">
        <v>2465833.1</v>
      </c>
      <c r="L2160" s="5">
        <v>100001</v>
      </c>
      <c r="M2160" s="6">
        <v>24.658084420000002</v>
      </c>
      <c r="N2160" s="7" t="str">
        <f>IF(ISNUMBER(_xll.BDP($C2160, "DELTA_MID")),_xll.BDP($C2160, "DELTA_MID")," ")</f>
        <v xml:space="preserve"> </v>
      </c>
      <c r="O2160" s="7" t="str">
        <f>IF(ISNUMBER(N2160),_xll.BDP($C2160, "OPT_UNDL_TICKER")," ")</f>
        <v xml:space="preserve"> </v>
      </c>
      <c r="P2160" s="8" t="str">
        <f>IF(ISNUMBER(N2160),_xll.BDP($C2160, "OPT_UNDL_PX")," ")</f>
        <v xml:space="preserve"> </v>
      </c>
      <c r="Q2160" s="7" t="str">
        <f t="shared" si="34"/>
        <v xml:space="preserve"> </v>
      </c>
      <c r="R2160" s="8" t="str">
        <f>IF(ISNUMBER(_xll.BDP($T2160&amp;" Index","DUR_ADJ_OAS_MID")),_xll.BDP($T2160&amp;" Index","DUR_ADJ_OAS_MID"),IF(ISNUMBER(_xll.BDP($T2160&amp;" Govt","DUR_ADJ_OAS_MID")),_xll.BDP($T2160&amp;" Govt","DUR_ADJ_OAS_MID")," "))</f>
        <v xml:space="preserve"> </v>
      </c>
      <c r="S2160" s="7" t="str">
        <f ca="1">IF(AND(A2159="SVOL",C2159="Cash"),                                     SUM(INDIRECT(ADDRESS(ROW()-(COUNTIF(A:A,"SVOL")),COLUMN())):INDIRECT(ADDRESS(ROW()-1,COLUMN()))),                                    IF(AND(A2160="TYA",C2160="Cash"), SUM(INDIRECT(ADDRESS(ROW()-(COUNTIF(A:A,"TYA")-1),COLUMN())):INDIRECT(ADDRESS(ROW()-1,COLUMN()))),                                    IF(AND(A2160="SVOL",ISNUMBER(FIND(" Govt",C2160))),"", IF(AND(A2160="SVOL",ISNUMBER(FIND(" Index",C2160))),J2160,                                    IF(ISNUMBER(N2160),Q2160*N2160,IF(ISNUMBER(R2160),J2160*R2160," "))))))</f>
        <v xml:space="preserve"> </v>
      </c>
      <c r="T2160" t="s">
        <v>4971</v>
      </c>
      <c r="U2160" t="s">
        <v>1183</v>
      </c>
      <c r="AG2160" s="17" t="s">
        <v>6276</v>
      </c>
    </row>
    <row r="2161" spans="1:33" x14ac:dyDescent="0.35">
      <c r="A2161" t="s">
        <v>4241</v>
      </c>
      <c r="B2161" t="s">
        <v>4972</v>
      </c>
      <c r="C2161" t="s">
        <v>988</v>
      </c>
      <c r="D2161" t="s">
        <v>989</v>
      </c>
      <c r="E2161" t="s">
        <v>990</v>
      </c>
      <c r="F2161" t="s">
        <v>991</v>
      </c>
      <c r="G2161" s="1">
        <v>8</v>
      </c>
      <c r="H2161" s="1">
        <v>1005.11</v>
      </c>
      <c r="I2161" s="2">
        <v>8040.88</v>
      </c>
      <c r="J2161" s="3">
        <v>3.2609181861192001E-3</v>
      </c>
      <c r="K2161" s="4">
        <v>2465833.1</v>
      </c>
      <c r="L2161" s="5">
        <v>100001</v>
      </c>
      <c r="M2161" s="6">
        <v>24.658084420000002</v>
      </c>
      <c r="N2161" s="7" t="str">
        <f>IF(ISNUMBER(_xll.BDP($C2161, "DELTA_MID")),_xll.BDP($C2161, "DELTA_MID")," ")</f>
        <v xml:space="preserve"> </v>
      </c>
      <c r="O2161" s="7" t="str">
        <f>IF(ISNUMBER(N2161),_xll.BDP($C2161, "OPT_UNDL_TICKER")," ")</f>
        <v xml:space="preserve"> </v>
      </c>
      <c r="P2161" s="8" t="str">
        <f>IF(ISNUMBER(N2161),_xll.BDP($C2161, "OPT_UNDL_PX")," ")</f>
        <v xml:space="preserve"> </v>
      </c>
      <c r="Q2161" s="7" t="str">
        <f t="shared" si="34"/>
        <v xml:space="preserve"> </v>
      </c>
      <c r="R2161" s="8" t="str">
        <f>IF(ISNUMBER(_xll.BDP($T2161&amp;" Index","DUR_ADJ_OAS_MID")),_xll.BDP($T2161&amp;" Index","DUR_ADJ_OAS_MID"),IF(ISNUMBER(_xll.BDP($T2161&amp;" Govt","DUR_ADJ_OAS_MID")),_xll.BDP($T2161&amp;" Govt","DUR_ADJ_OAS_MID")," "))</f>
        <v xml:space="preserve"> </v>
      </c>
      <c r="S2161" s="7" t="str">
        <f ca="1">IF(AND(A2160="SVOL",C2160="Cash"),                                     SUM(INDIRECT(ADDRESS(ROW()-(COUNTIF(A:A,"SVOL")),COLUMN())):INDIRECT(ADDRESS(ROW()-1,COLUMN()))),                                    IF(AND(A2161="TYA",C2161="Cash"), SUM(INDIRECT(ADDRESS(ROW()-(COUNTIF(A:A,"TYA")-1),COLUMN())):INDIRECT(ADDRESS(ROW()-1,COLUMN()))),                                    IF(AND(A2161="SVOL",ISNUMBER(FIND(" Govt",C2161))),"", IF(AND(A2161="SVOL",ISNUMBER(FIND(" Index",C2161))),J2161,                                    IF(ISNUMBER(N2161),Q2161*N2161,IF(ISNUMBER(R2161),J2161*R2161," "))))))</f>
        <v xml:space="preserve"> </v>
      </c>
      <c r="T2161" t="s">
        <v>991</v>
      </c>
      <c r="U2161" t="s">
        <v>1183</v>
      </c>
      <c r="AG2161" s="17" t="s">
        <v>6276</v>
      </c>
    </row>
    <row r="2162" spans="1:33" x14ac:dyDescent="0.35">
      <c r="A2162" t="s">
        <v>4241</v>
      </c>
      <c r="B2162" t="s">
        <v>4973</v>
      </c>
      <c r="C2162" t="s">
        <v>4974</v>
      </c>
      <c r="D2162" t="s">
        <v>4975</v>
      </c>
      <c r="E2162" t="s">
        <v>4976</v>
      </c>
      <c r="F2162" t="s">
        <v>4977</v>
      </c>
      <c r="G2162" s="1">
        <v>42</v>
      </c>
      <c r="H2162" s="1">
        <v>91.43</v>
      </c>
      <c r="I2162" s="2">
        <v>3840.06</v>
      </c>
      <c r="J2162" s="3">
        <v>1.5573073456871E-3</v>
      </c>
      <c r="K2162" s="4">
        <v>2465833.1</v>
      </c>
      <c r="L2162" s="5">
        <v>100001</v>
      </c>
      <c r="M2162" s="6">
        <v>24.658084420000002</v>
      </c>
      <c r="N2162" s="7" t="str">
        <f>IF(ISNUMBER(_xll.BDP($C2162, "DELTA_MID")),_xll.BDP($C2162, "DELTA_MID")," ")</f>
        <v xml:space="preserve"> </v>
      </c>
      <c r="O2162" s="7" t="str">
        <f>IF(ISNUMBER(N2162),_xll.BDP($C2162, "OPT_UNDL_TICKER")," ")</f>
        <v xml:space="preserve"> </v>
      </c>
      <c r="P2162" s="8" t="str">
        <f>IF(ISNUMBER(N2162),_xll.BDP($C2162, "OPT_UNDL_PX")," ")</f>
        <v xml:space="preserve"> </v>
      </c>
      <c r="Q2162" s="7" t="str">
        <f t="shared" si="34"/>
        <v xml:space="preserve"> </v>
      </c>
      <c r="R2162" s="8" t="str">
        <f>IF(ISNUMBER(_xll.BDP($T2162&amp;" Index","DUR_ADJ_OAS_MID")),_xll.BDP($T2162&amp;" Index","DUR_ADJ_OAS_MID"),IF(ISNUMBER(_xll.BDP($T2162&amp;" Govt","DUR_ADJ_OAS_MID")),_xll.BDP($T2162&amp;" Govt","DUR_ADJ_OAS_MID")," "))</f>
        <v xml:space="preserve"> </v>
      </c>
      <c r="S2162" s="7" t="str">
        <f ca="1">IF(AND(A2161="SVOL",C2161="Cash"),                                     SUM(INDIRECT(ADDRESS(ROW()-(COUNTIF(A:A,"SVOL")),COLUMN())):INDIRECT(ADDRESS(ROW()-1,COLUMN()))),                                    IF(AND(A2162="TYA",C2162="Cash"), SUM(INDIRECT(ADDRESS(ROW()-(COUNTIF(A:A,"TYA")-1),COLUMN())):INDIRECT(ADDRESS(ROW()-1,COLUMN()))),                                    IF(AND(A2162="SVOL",ISNUMBER(FIND(" Govt",C2162))),"", IF(AND(A2162="SVOL",ISNUMBER(FIND(" Index",C2162))),J2162,                                    IF(ISNUMBER(N2162),Q2162*N2162,IF(ISNUMBER(R2162),J2162*R2162," "))))))</f>
        <v xml:space="preserve"> </v>
      </c>
      <c r="T2162" t="s">
        <v>4977</v>
      </c>
      <c r="U2162" t="s">
        <v>1183</v>
      </c>
      <c r="AG2162" s="17" t="s">
        <v>6276</v>
      </c>
    </row>
    <row r="2163" spans="1:33" x14ac:dyDescent="0.35">
      <c r="A2163" t="s">
        <v>4241</v>
      </c>
      <c r="B2163" t="s">
        <v>4978</v>
      </c>
      <c r="C2163" t="s">
        <v>4979</v>
      </c>
      <c r="D2163" t="s">
        <v>2471</v>
      </c>
      <c r="E2163" t="s">
        <v>2472</v>
      </c>
      <c r="F2163" t="s">
        <v>2473</v>
      </c>
      <c r="G2163" s="1">
        <v>93</v>
      </c>
      <c r="H2163" s="1">
        <v>287.33999999999997</v>
      </c>
      <c r="I2163" s="2">
        <v>26722.62</v>
      </c>
      <c r="J2163" s="3">
        <v>1.08371568209888E-2</v>
      </c>
      <c r="K2163" s="4">
        <v>2465833.1</v>
      </c>
      <c r="L2163" s="5">
        <v>100001</v>
      </c>
      <c r="M2163" s="6">
        <v>24.658084420000002</v>
      </c>
      <c r="N2163" s="7" t="str">
        <f>IF(ISNUMBER(_xll.BDP($C2163, "DELTA_MID")),_xll.BDP($C2163, "DELTA_MID")," ")</f>
        <v xml:space="preserve"> </v>
      </c>
      <c r="O2163" s="7" t="str">
        <f>IF(ISNUMBER(N2163),_xll.BDP($C2163, "OPT_UNDL_TICKER")," ")</f>
        <v xml:space="preserve"> </v>
      </c>
      <c r="P2163" s="8" t="str">
        <f>IF(ISNUMBER(N2163),_xll.BDP($C2163, "OPT_UNDL_PX")," ")</f>
        <v xml:space="preserve"> </v>
      </c>
      <c r="Q2163" s="7" t="str">
        <f t="shared" si="34"/>
        <v xml:space="preserve"> </v>
      </c>
      <c r="R2163" s="8" t="str">
        <f>IF(ISNUMBER(_xll.BDP($T2163&amp;" Index","DUR_ADJ_OAS_MID")),_xll.BDP($T2163&amp;" Index","DUR_ADJ_OAS_MID"),IF(ISNUMBER(_xll.BDP($T2163&amp;" Govt","DUR_ADJ_OAS_MID")),_xll.BDP($T2163&amp;" Govt","DUR_ADJ_OAS_MID")," "))</f>
        <v xml:space="preserve"> </v>
      </c>
      <c r="S2163" s="7" t="str">
        <f ca="1">IF(AND(A2162="SVOL",C2162="Cash"),                                     SUM(INDIRECT(ADDRESS(ROW()-(COUNTIF(A:A,"SVOL")),COLUMN())):INDIRECT(ADDRESS(ROW()-1,COLUMN()))),                                    IF(AND(A2163="TYA",C2163="Cash"), SUM(INDIRECT(ADDRESS(ROW()-(COUNTIF(A:A,"TYA")-1),COLUMN())):INDIRECT(ADDRESS(ROW()-1,COLUMN()))),                                    IF(AND(A2163="SVOL",ISNUMBER(FIND(" Govt",C2163))),"", IF(AND(A2163="SVOL",ISNUMBER(FIND(" Index",C2163))),J2163,                                    IF(ISNUMBER(N2163),Q2163*N2163,IF(ISNUMBER(R2163),J2163*R2163," "))))))</f>
        <v xml:space="preserve"> </v>
      </c>
      <c r="T2163" t="s">
        <v>2473</v>
      </c>
      <c r="U2163" t="s">
        <v>1183</v>
      </c>
      <c r="AG2163" s="17" t="s">
        <v>6276</v>
      </c>
    </row>
    <row r="2164" spans="1:33" x14ac:dyDescent="0.35">
      <c r="A2164" t="s">
        <v>4241</v>
      </c>
      <c r="B2164" t="s">
        <v>383</v>
      </c>
      <c r="C2164" t="s">
        <v>384</v>
      </c>
      <c r="D2164" t="s">
        <v>385</v>
      </c>
      <c r="E2164" t="s">
        <v>386</v>
      </c>
      <c r="F2164" t="s">
        <v>387</v>
      </c>
      <c r="G2164" s="1">
        <v>105</v>
      </c>
      <c r="H2164" s="1">
        <v>12.26</v>
      </c>
      <c r="I2164" s="2">
        <v>1287.3</v>
      </c>
      <c r="J2164" s="3">
        <v>5.220547976081E-4</v>
      </c>
      <c r="K2164" s="4">
        <v>2465833.1</v>
      </c>
      <c r="L2164" s="5">
        <v>100001</v>
      </c>
      <c r="M2164" s="6">
        <v>24.658084420000002</v>
      </c>
      <c r="N2164" s="7" t="str">
        <f>IF(ISNUMBER(_xll.BDP($C2164, "DELTA_MID")),_xll.BDP($C2164, "DELTA_MID")," ")</f>
        <v xml:space="preserve"> </v>
      </c>
      <c r="O2164" s="7" t="str">
        <f>IF(ISNUMBER(N2164),_xll.BDP($C2164, "OPT_UNDL_TICKER")," ")</f>
        <v xml:space="preserve"> </v>
      </c>
      <c r="P2164" s="8" t="str">
        <f>IF(ISNUMBER(N2164),_xll.BDP($C2164, "OPT_UNDL_PX")," ")</f>
        <v xml:space="preserve"> </v>
      </c>
      <c r="Q2164" s="7" t="str">
        <f t="shared" si="34"/>
        <v xml:space="preserve"> </v>
      </c>
      <c r="R2164" s="8" t="str">
        <f>IF(ISNUMBER(_xll.BDP($T2164&amp;" Index","DUR_ADJ_OAS_MID")),_xll.BDP($T2164&amp;" Index","DUR_ADJ_OAS_MID"),IF(ISNUMBER(_xll.BDP($T2164&amp;" Govt","DUR_ADJ_OAS_MID")),_xll.BDP($T2164&amp;" Govt","DUR_ADJ_OAS_MID")," "))</f>
        <v xml:space="preserve"> </v>
      </c>
      <c r="S2164" s="7" t="str">
        <f ca="1">IF(AND(A2163="SVOL",C2163="Cash"),                                     SUM(INDIRECT(ADDRESS(ROW()-(COUNTIF(A:A,"SVOL")),COLUMN())):INDIRECT(ADDRESS(ROW()-1,COLUMN()))),                                    IF(AND(A2164="TYA",C2164="Cash"), SUM(INDIRECT(ADDRESS(ROW()-(COUNTIF(A:A,"TYA")-1),COLUMN())):INDIRECT(ADDRESS(ROW()-1,COLUMN()))),                                    IF(AND(A2164="SVOL",ISNUMBER(FIND(" Govt",C2164))),"", IF(AND(A2164="SVOL",ISNUMBER(FIND(" Index",C2164))),J2164,                                    IF(ISNUMBER(N2164),Q2164*N2164,IF(ISNUMBER(R2164),J2164*R2164," "))))))</f>
        <v xml:space="preserve"> </v>
      </c>
      <c r="T2164" t="s">
        <v>387</v>
      </c>
      <c r="U2164" t="s">
        <v>1183</v>
      </c>
      <c r="AG2164" s="17" t="s">
        <v>6276</v>
      </c>
    </row>
    <row r="2165" spans="1:33" x14ac:dyDescent="0.35">
      <c r="A2165" t="s">
        <v>4241</v>
      </c>
      <c r="B2165" t="s">
        <v>2474</v>
      </c>
      <c r="C2165" t="s">
        <v>4980</v>
      </c>
      <c r="D2165" t="s">
        <v>2476</v>
      </c>
      <c r="E2165" t="s">
        <v>2477</v>
      </c>
      <c r="F2165" t="s">
        <v>2478</v>
      </c>
      <c r="G2165" s="1">
        <v>164</v>
      </c>
      <c r="H2165" s="1">
        <v>19.239999999999998</v>
      </c>
      <c r="I2165" s="2">
        <v>3155.36</v>
      </c>
      <c r="J2165" s="3">
        <v>1.2796324292556E-3</v>
      </c>
      <c r="K2165" s="4">
        <v>2465833.1</v>
      </c>
      <c r="L2165" s="5">
        <v>100001</v>
      </c>
      <c r="M2165" s="6">
        <v>24.658084420000002</v>
      </c>
      <c r="N2165" s="7" t="str">
        <f>IF(ISNUMBER(_xll.BDP($C2165, "DELTA_MID")),_xll.BDP($C2165, "DELTA_MID")," ")</f>
        <v xml:space="preserve"> </v>
      </c>
      <c r="O2165" s="7" t="str">
        <f>IF(ISNUMBER(N2165),_xll.BDP($C2165, "OPT_UNDL_TICKER")," ")</f>
        <v xml:space="preserve"> </v>
      </c>
      <c r="P2165" s="8" t="str">
        <f>IF(ISNUMBER(N2165),_xll.BDP($C2165, "OPT_UNDL_PX")," ")</f>
        <v xml:space="preserve"> </v>
      </c>
      <c r="Q2165" s="7" t="str">
        <f t="shared" si="34"/>
        <v xml:space="preserve"> </v>
      </c>
      <c r="R2165" s="8" t="str">
        <f>IF(ISNUMBER(_xll.BDP($T2165&amp;" Index","DUR_ADJ_OAS_MID")),_xll.BDP($T2165&amp;" Index","DUR_ADJ_OAS_MID"),IF(ISNUMBER(_xll.BDP($T2165&amp;" Govt","DUR_ADJ_OAS_MID")),_xll.BDP($T2165&amp;" Govt","DUR_ADJ_OAS_MID")," "))</f>
        <v xml:space="preserve"> </v>
      </c>
      <c r="S2165" s="7" t="str">
        <f ca="1">IF(AND(A2164="SVOL",C2164="Cash"),                                     SUM(INDIRECT(ADDRESS(ROW()-(COUNTIF(A:A,"SVOL")),COLUMN())):INDIRECT(ADDRESS(ROW()-1,COLUMN()))),                                    IF(AND(A2165="TYA",C2165="Cash"), SUM(INDIRECT(ADDRESS(ROW()-(COUNTIF(A:A,"TYA")-1),COLUMN())):INDIRECT(ADDRESS(ROW()-1,COLUMN()))),                                    IF(AND(A2165="SVOL",ISNUMBER(FIND(" Govt",C2165))),"", IF(AND(A2165="SVOL",ISNUMBER(FIND(" Index",C2165))),J2165,                                    IF(ISNUMBER(N2165),Q2165*N2165,IF(ISNUMBER(R2165),J2165*R2165," "))))))</f>
        <v xml:space="preserve"> </v>
      </c>
      <c r="T2165" t="s">
        <v>2478</v>
      </c>
      <c r="U2165" t="s">
        <v>1183</v>
      </c>
      <c r="AG2165" s="17" t="s">
        <v>6276</v>
      </c>
    </row>
    <row r="2166" spans="1:33" x14ac:dyDescent="0.35">
      <c r="A2166" t="s">
        <v>4241</v>
      </c>
      <c r="B2166" t="s">
        <v>4981</v>
      </c>
      <c r="C2166" t="s">
        <v>4982</v>
      </c>
      <c r="D2166" t="s">
        <v>4983</v>
      </c>
      <c r="E2166" t="s">
        <v>4984</v>
      </c>
      <c r="F2166" t="s">
        <v>4985</v>
      </c>
      <c r="G2166" s="1">
        <v>42</v>
      </c>
      <c r="H2166" s="1">
        <v>68.239999999999995</v>
      </c>
      <c r="I2166" s="2">
        <v>2866.08</v>
      </c>
      <c r="J2166" s="3">
        <v>1.1623171089323999E-3</v>
      </c>
      <c r="K2166" s="4">
        <v>2465833.1</v>
      </c>
      <c r="L2166" s="5">
        <v>100001</v>
      </c>
      <c r="M2166" s="6">
        <v>24.658084420000002</v>
      </c>
      <c r="N2166" s="7" t="str">
        <f>IF(ISNUMBER(_xll.BDP($C2166, "DELTA_MID")),_xll.BDP($C2166, "DELTA_MID")," ")</f>
        <v xml:space="preserve"> </v>
      </c>
      <c r="O2166" s="7" t="str">
        <f>IF(ISNUMBER(N2166),_xll.BDP($C2166, "OPT_UNDL_TICKER")," ")</f>
        <v xml:space="preserve"> </v>
      </c>
      <c r="P2166" s="8" t="str">
        <f>IF(ISNUMBER(N2166),_xll.BDP($C2166, "OPT_UNDL_PX")," ")</f>
        <v xml:space="preserve"> </v>
      </c>
      <c r="Q2166" s="7" t="str">
        <f t="shared" si="34"/>
        <v xml:space="preserve"> </v>
      </c>
      <c r="R2166" s="8" t="str">
        <f>IF(ISNUMBER(_xll.BDP($T2166&amp;" Index","DUR_ADJ_OAS_MID")),_xll.BDP($T2166&amp;" Index","DUR_ADJ_OAS_MID"),IF(ISNUMBER(_xll.BDP($T2166&amp;" Govt","DUR_ADJ_OAS_MID")),_xll.BDP($T2166&amp;" Govt","DUR_ADJ_OAS_MID")," "))</f>
        <v xml:space="preserve"> </v>
      </c>
      <c r="S2166" s="7" t="str">
        <f ca="1">IF(AND(A2165="SVOL",C2165="Cash"),                                     SUM(INDIRECT(ADDRESS(ROW()-(COUNTIF(A:A,"SVOL")),COLUMN())):INDIRECT(ADDRESS(ROW()-1,COLUMN()))),                                    IF(AND(A2166="TYA",C2166="Cash"), SUM(INDIRECT(ADDRESS(ROW()-(COUNTIF(A:A,"TYA")-1),COLUMN())):INDIRECT(ADDRESS(ROW()-1,COLUMN()))),                                    IF(AND(A2166="SVOL",ISNUMBER(FIND(" Govt",C2166))),"", IF(AND(A2166="SVOL",ISNUMBER(FIND(" Index",C2166))),J2166,                                    IF(ISNUMBER(N2166),Q2166*N2166,IF(ISNUMBER(R2166),J2166*R2166," "))))))</f>
        <v xml:space="preserve"> </v>
      </c>
      <c r="T2166" t="s">
        <v>4985</v>
      </c>
      <c r="U2166" t="s">
        <v>1183</v>
      </c>
      <c r="AG2166" s="17" t="s">
        <v>6276</v>
      </c>
    </row>
    <row r="2167" spans="1:33" x14ac:dyDescent="0.35">
      <c r="A2167" t="s">
        <v>4241</v>
      </c>
      <c r="B2167" t="s">
        <v>4986</v>
      </c>
      <c r="C2167" t="s">
        <v>4987</v>
      </c>
      <c r="D2167" t="s">
        <v>3803</v>
      </c>
      <c r="E2167" t="s">
        <v>3804</v>
      </c>
      <c r="F2167" t="s">
        <v>3805</v>
      </c>
      <c r="G2167" s="1">
        <v>156</v>
      </c>
      <c r="H2167" s="1">
        <v>175.15</v>
      </c>
      <c r="I2167" s="2">
        <v>27323.4</v>
      </c>
      <c r="J2167" s="3">
        <v>1.1080798614904E-2</v>
      </c>
      <c r="K2167" s="4">
        <v>2465833.1</v>
      </c>
      <c r="L2167" s="5">
        <v>100001</v>
      </c>
      <c r="M2167" s="6">
        <v>24.658084420000002</v>
      </c>
      <c r="N2167" s="7" t="str">
        <f>IF(ISNUMBER(_xll.BDP($C2167, "DELTA_MID")),_xll.BDP($C2167, "DELTA_MID")," ")</f>
        <v xml:space="preserve"> </v>
      </c>
      <c r="O2167" s="7" t="str">
        <f>IF(ISNUMBER(N2167),_xll.BDP($C2167, "OPT_UNDL_TICKER")," ")</f>
        <v xml:space="preserve"> </v>
      </c>
      <c r="P2167" s="8" t="str">
        <f>IF(ISNUMBER(N2167),_xll.BDP($C2167, "OPT_UNDL_PX")," ")</f>
        <v xml:space="preserve"> </v>
      </c>
      <c r="Q2167" s="7" t="str">
        <f t="shared" si="34"/>
        <v xml:space="preserve"> </v>
      </c>
      <c r="R2167" s="8" t="str">
        <f>IF(ISNUMBER(_xll.BDP($T2167&amp;" Index","DUR_ADJ_OAS_MID")),_xll.BDP($T2167&amp;" Index","DUR_ADJ_OAS_MID"),IF(ISNUMBER(_xll.BDP($T2167&amp;" Govt","DUR_ADJ_OAS_MID")),_xll.BDP($T2167&amp;" Govt","DUR_ADJ_OAS_MID")," "))</f>
        <v xml:space="preserve"> </v>
      </c>
      <c r="S2167" s="7" t="str">
        <f ca="1">IF(AND(A2166="SVOL",C2166="Cash"),                                     SUM(INDIRECT(ADDRESS(ROW()-(COUNTIF(A:A,"SVOL")),COLUMN())):INDIRECT(ADDRESS(ROW()-1,COLUMN()))),                                    IF(AND(A2167="TYA",C2167="Cash"), SUM(INDIRECT(ADDRESS(ROW()-(COUNTIF(A:A,"TYA")-1),COLUMN())):INDIRECT(ADDRESS(ROW()-1,COLUMN()))),                                    IF(AND(A2167="SVOL",ISNUMBER(FIND(" Govt",C2167))),"", IF(AND(A2167="SVOL",ISNUMBER(FIND(" Index",C2167))),J2167,                                    IF(ISNUMBER(N2167),Q2167*N2167,IF(ISNUMBER(R2167),J2167*R2167," "))))))</f>
        <v xml:space="preserve"> </v>
      </c>
      <c r="T2167" t="s">
        <v>3805</v>
      </c>
      <c r="U2167" t="s">
        <v>1183</v>
      </c>
      <c r="AG2167" s="17" t="s">
        <v>6276</v>
      </c>
    </row>
    <row r="2168" spans="1:33" x14ac:dyDescent="0.35">
      <c r="A2168" t="s">
        <v>4241</v>
      </c>
      <c r="B2168" t="s">
        <v>4988</v>
      </c>
      <c r="C2168" t="s">
        <v>4989</v>
      </c>
      <c r="D2168" t="s">
        <v>2501</v>
      </c>
      <c r="E2168" t="s">
        <v>2502</v>
      </c>
      <c r="F2168" t="s">
        <v>2503</v>
      </c>
      <c r="G2168" s="1">
        <v>59</v>
      </c>
      <c r="H2168" s="1">
        <v>211.8</v>
      </c>
      <c r="I2168" s="2">
        <v>12496.2</v>
      </c>
      <c r="J2168" s="3">
        <v>5.0677395804169002E-3</v>
      </c>
      <c r="K2168" s="4">
        <v>2465833.1</v>
      </c>
      <c r="L2168" s="5">
        <v>100001</v>
      </c>
      <c r="M2168" s="6">
        <v>24.658084420000002</v>
      </c>
      <c r="N2168" s="7" t="str">
        <f>IF(ISNUMBER(_xll.BDP($C2168, "DELTA_MID")),_xll.BDP($C2168, "DELTA_MID")," ")</f>
        <v xml:space="preserve"> </v>
      </c>
      <c r="O2168" s="7" t="str">
        <f>IF(ISNUMBER(N2168),_xll.BDP($C2168, "OPT_UNDL_TICKER")," ")</f>
        <v xml:space="preserve"> </v>
      </c>
      <c r="P2168" s="8" t="str">
        <f>IF(ISNUMBER(N2168),_xll.BDP($C2168, "OPT_UNDL_PX")," ")</f>
        <v xml:space="preserve"> </v>
      </c>
      <c r="Q2168" s="7" t="str">
        <f t="shared" si="34"/>
        <v xml:space="preserve"> </v>
      </c>
      <c r="R2168" s="8" t="str">
        <f>IF(ISNUMBER(_xll.BDP($T2168&amp;" Index","DUR_ADJ_OAS_MID")),_xll.BDP($T2168&amp;" Index","DUR_ADJ_OAS_MID"),IF(ISNUMBER(_xll.BDP($T2168&amp;" Govt","DUR_ADJ_OAS_MID")),_xll.BDP($T2168&amp;" Govt","DUR_ADJ_OAS_MID")," "))</f>
        <v xml:space="preserve"> </v>
      </c>
      <c r="S2168" s="7" t="str">
        <f ca="1">IF(AND(A2167="SVOL",C2167="Cash"),                                     SUM(INDIRECT(ADDRESS(ROW()-(COUNTIF(A:A,"SVOL")),COLUMN())):INDIRECT(ADDRESS(ROW()-1,COLUMN()))),                                    IF(AND(A2168="TYA",C2168="Cash"), SUM(INDIRECT(ADDRESS(ROW()-(COUNTIF(A:A,"TYA")-1),COLUMN())):INDIRECT(ADDRESS(ROW()-1,COLUMN()))),                                    IF(AND(A2168="SVOL",ISNUMBER(FIND(" Govt",C2168))),"", IF(AND(A2168="SVOL",ISNUMBER(FIND(" Index",C2168))),J2168,                                    IF(ISNUMBER(N2168),Q2168*N2168,IF(ISNUMBER(R2168),J2168*R2168," "))))))</f>
        <v xml:space="preserve"> </v>
      </c>
      <c r="T2168" t="s">
        <v>2503</v>
      </c>
      <c r="U2168" t="s">
        <v>1183</v>
      </c>
      <c r="AG2168" s="17" t="s">
        <v>6276</v>
      </c>
    </row>
    <row r="2169" spans="1:33" x14ac:dyDescent="0.35">
      <c r="A2169" t="s">
        <v>4241</v>
      </c>
      <c r="B2169" t="s">
        <v>4990</v>
      </c>
      <c r="C2169" t="s">
        <v>4991</v>
      </c>
      <c r="D2169" t="s">
        <v>4992</v>
      </c>
      <c r="E2169" t="s">
        <v>4993</v>
      </c>
      <c r="F2169" t="s">
        <v>4994</v>
      </c>
      <c r="G2169" s="1">
        <v>198</v>
      </c>
      <c r="H2169" s="1">
        <v>40.479999999999997</v>
      </c>
      <c r="I2169" s="2">
        <v>8015.04</v>
      </c>
      <c r="J2169" s="3">
        <v>3.2504389691766001E-3</v>
      </c>
      <c r="K2169" s="4">
        <v>2465833.1</v>
      </c>
      <c r="L2169" s="5">
        <v>100001</v>
      </c>
      <c r="M2169" s="6">
        <v>24.658084420000002</v>
      </c>
      <c r="N2169" s="7" t="str">
        <f>IF(ISNUMBER(_xll.BDP($C2169, "DELTA_MID")),_xll.BDP($C2169, "DELTA_MID")," ")</f>
        <v xml:space="preserve"> </v>
      </c>
      <c r="O2169" s="7" t="str">
        <f>IF(ISNUMBER(N2169),_xll.BDP($C2169, "OPT_UNDL_TICKER")," ")</f>
        <v xml:space="preserve"> </v>
      </c>
      <c r="P2169" s="8" t="str">
        <f>IF(ISNUMBER(N2169),_xll.BDP($C2169, "OPT_UNDL_PX")," ")</f>
        <v xml:space="preserve"> </v>
      </c>
      <c r="Q2169" s="7" t="str">
        <f t="shared" si="34"/>
        <v xml:space="preserve"> </v>
      </c>
      <c r="R2169" s="8" t="str">
        <f>IF(ISNUMBER(_xll.BDP($T2169&amp;" Index","DUR_ADJ_OAS_MID")),_xll.BDP($T2169&amp;" Index","DUR_ADJ_OAS_MID"),IF(ISNUMBER(_xll.BDP($T2169&amp;" Govt","DUR_ADJ_OAS_MID")),_xll.BDP($T2169&amp;" Govt","DUR_ADJ_OAS_MID")," "))</f>
        <v xml:space="preserve"> </v>
      </c>
      <c r="S2169" s="7" t="str">
        <f ca="1">IF(AND(A2168="SVOL",C2168="Cash"),                                     SUM(INDIRECT(ADDRESS(ROW()-(COUNTIF(A:A,"SVOL")),COLUMN())):INDIRECT(ADDRESS(ROW()-1,COLUMN()))),                                    IF(AND(A2169="TYA",C2169="Cash"), SUM(INDIRECT(ADDRESS(ROW()-(COUNTIF(A:A,"TYA")-1),COLUMN())):INDIRECT(ADDRESS(ROW()-1,COLUMN()))),                                    IF(AND(A2169="SVOL",ISNUMBER(FIND(" Govt",C2169))),"", IF(AND(A2169="SVOL",ISNUMBER(FIND(" Index",C2169))),J2169,                                    IF(ISNUMBER(N2169),Q2169*N2169,IF(ISNUMBER(R2169),J2169*R2169," "))))))</f>
        <v xml:space="preserve"> </v>
      </c>
      <c r="T2169" t="s">
        <v>4994</v>
      </c>
      <c r="U2169" t="s">
        <v>1183</v>
      </c>
      <c r="AG2169" s="17" t="s">
        <v>6276</v>
      </c>
    </row>
    <row r="2170" spans="1:33" x14ac:dyDescent="0.35">
      <c r="A2170" t="s">
        <v>4241</v>
      </c>
      <c r="B2170" t="s">
        <v>4995</v>
      </c>
      <c r="C2170" t="s">
        <v>4996</v>
      </c>
      <c r="D2170" t="s">
        <v>4997</v>
      </c>
      <c r="E2170" t="s">
        <v>4998</v>
      </c>
      <c r="F2170" t="s">
        <v>4999</v>
      </c>
      <c r="G2170" s="1">
        <v>644</v>
      </c>
      <c r="H2170" s="1">
        <v>22.12</v>
      </c>
      <c r="I2170" s="2">
        <v>14245.28</v>
      </c>
      <c r="J2170" s="3">
        <v>5.7770657712041002E-3</v>
      </c>
      <c r="K2170" s="4">
        <v>2465833.1</v>
      </c>
      <c r="L2170" s="5">
        <v>100001</v>
      </c>
      <c r="M2170" s="6">
        <v>24.658084420000002</v>
      </c>
      <c r="N2170" s="7" t="str">
        <f>IF(ISNUMBER(_xll.BDP($C2170, "DELTA_MID")),_xll.BDP($C2170, "DELTA_MID")," ")</f>
        <v xml:space="preserve"> </v>
      </c>
      <c r="O2170" s="7" t="str">
        <f>IF(ISNUMBER(N2170),_xll.BDP($C2170, "OPT_UNDL_TICKER")," ")</f>
        <v xml:space="preserve"> </v>
      </c>
      <c r="P2170" s="8" t="str">
        <f>IF(ISNUMBER(N2170),_xll.BDP($C2170, "OPT_UNDL_PX")," ")</f>
        <v xml:space="preserve"> </v>
      </c>
      <c r="Q2170" s="7" t="str">
        <f t="shared" si="34"/>
        <v xml:space="preserve"> </v>
      </c>
      <c r="R2170" s="8" t="str">
        <f>IF(ISNUMBER(_xll.BDP($T2170&amp;" Index","DUR_ADJ_OAS_MID")),_xll.BDP($T2170&amp;" Index","DUR_ADJ_OAS_MID"),IF(ISNUMBER(_xll.BDP($T2170&amp;" Govt","DUR_ADJ_OAS_MID")),_xll.BDP($T2170&amp;" Govt","DUR_ADJ_OAS_MID")," "))</f>
        <v xml:space="preserve"> </v>
      </c>
      <c r="S2170" s="7" t="str">
        <f ca="1">IF(AND(A2169="SVOL",C2169="Cash"),                                     SUM(INDIRECT(ADDRESS(ROW()-(COUNTIF(A:A,"SVOL")),COLUMN())):INDIRECT(ADDRESS(ROW()-1,COLUMN()))),                                    IF(AND(A2170="TYA",C2170="Cash"), SUM(INDIRECT(ADDRESS(ROW()-(COUNTIF(A:A,"TYA")-1),COLUMN())):INDIRECT(ADDRESS(ROW()-1,COLUMN()))),                                    IF(AND(A2170="SVOL",ISNUMBER(FIND(" Govt",C2170))),"", IF(AND(A2170="SVOL",ISNUMBER(FIND(" Index",C2170))),J2170,                                    IF(ISNUMBER(N2170),Q2170*N2170,IF(ISNUMBER(R2170),J2170*R2170," "))))))</f>
        <v xml:space="preserve"> </v>
      </c>
      <c r="T2170" t="s">
        <v>4999</v>
      </c>
      <c r="U2170" t="s">
        <v>1183</v>
      </c>
      <c r="AG2170" s="17" t="s">
        <v>6276</v>
      </c>
    </row>
    <row r="2171" spans="1:33" x14ac:dyDescent="0.35">
      <c r="A2171" t="s">
        <v>4241</v>
      </c>
      <c r="B2171" t="s">
        <v>5000</v>
      </c>
      <c r="C2171" t="s">
        <v>1003</v>
      </c>
      <c r="D2171" t="s">
        <v>1004</v>
      </c>
      <c r="E2171" t="s">
        <v>1005</v>
      </c>
      <c r="F2171" t="s">
        <v>1006</v>
      </c>
      <c r="G2171" s="1">
        <v>177</v>
      </c>
      <c r="H2171" s="1">
        <v>96.05</v>
      </c>
      <c r="I2171" s="2">
        <v>17000.849999999999</v>
      </c>
      <c r="J2171" s="3">
        <v>6.8945663838390998E-3</v>
      </c>
      <c r="K2171" s="4">
        <v>2465833.1</v>
      </c>
      <c r="L2171" s="5">
        <v>100001</v>
      </c>
      <c r="M2171" s="6">
        <v>24.658084420000002</v>
      </c>
      <c r="N2171" s="7" t="str">
        <f>IF(ISNUMBER(_xll.BDP($C2171, "DELTA_MID")),_xll.BDP($C2171, "DELTA_MID")," ")</f>
        <v xml:space="preserve"> </v>
      </c>
      <c r="O2171" s="7" t="str">
        <f>IF(ISNUMBER(N2171),_xll.BDP($C2171, "OPT_UNDL_TICKER")," ")</f>
        <v xml:space="preserve"> </v>
      </c>
      <c r="P2171" s="8" t="str">
        <f>IF(ISNUMBER(N2171),_xll.BDP($C2171, "OPT_UNDL_PX")," ")</f>
        <v xml:space="preserve"> </v>
      </c>
      <c r="Q2171" s="7" t="str">
        <f t="shared" si="34"/>
        <v xml:space="preserve"> </v>
      </c>
      <c r="R2171" s="8" t="str">
        <f>IF(ISNUMBER(_xll.BDP($T2171&amp;" Index","DUR_ADJ_OAS_MID")),_xll.BDP($T2171&amp;" Index","DUR_ADJ_OAS_MID"),IF(ISNUMBER(_xll.BDP($T2171&amp;" Govt","DUR_ADJ_OAS_MID")),_xll.BDP($T2171&amp;" Govt","DUR_ADJ_OAS_MID")," "))</f>
        <v xml:space="preserve"> </v>
      </c>
      <c r="S2171" s="7" t="str">
        <f ca="1">IF(AND(A2170="SVOL",C2170="Cash"),                                     SUM(INDIRECT(ADDRESS(ROW()-(COUNTIF(A:A,"SVOL")),COLUMN())):INDIRECT(ADDRESS(ROW()-1,COLUMN()))),                                    IF(AND(A2171="TYA",C2171="Cash"), SUM(INDIRECT(ADDRESS(ROW()-(COUNTIF(A:A,"TYA")-1),COLUMN())):INDIRECT(ADDRESS(ROW()-1,COLUMN()))),                                    IF(AND(A2171="SVOL",ISNUMBER(FIND(" Govt",C2171))),"", IF(AND(A2171="SVOL",ISNUMBER(FIND(" Index",C2171))),J2171,                                    IF(ISNUMBER(N2171),Q2171*N2171,IF(ISNUMBER(R2171),J2171*R2171," "))))))</f>
        <v xml:space="preserve"> </v>
      </c>
      <c r="T2171" t="s">
        <v>1006</v>
      </c>
      <c r="U2171" t="s">
        <v>1183</v>
      </c>
      <c r="AG2171" s="17" t="s">
        <v>6276</v>
      </c>
    </row>
    <row r="2172" spans="1:33" x14ac:dyDescent="0.35">
      <c r="A2172" t="s">
        <v>4241</v>
      </c>
      <c r="B2172" t="s">
        <v>5001</v>
      </c>
      <c r="C2172" t="s">
        <v>5002</v>
      </c>
      <c r="D2172" t="s">
        <v>5003</v>
      </c>
      <c r="E2172" t="s">
        <v>5004</v>
      </c>
      <c r="F2172" t="s">
        <v>5005</v>
      </c>
      <c r="G2172" s="1">
        <v>25</v>
      </c>
      <c r="H2172" s="1">
        <v>130.94999999999999</v>
      </c>
      <c r="I2172" s="2">
        <v>3273.75</v>
      </c>
      <c r="J2172" s="3">
        <v>1.3276446000695999E-3</v>
      </c>
      <c r="K2172" s="4">
        <v>2465833.1</v>
      </c>
      <c r="L2172" s="5">
        <v>100001</v>
      </c>
      <c r="M2172" s="6">
        <v>24.658084420000002</v>
      </c>
      <c r="N2172" s="7" t="str">
        <f>IF(ISNUMBER(_xll.BDP($C2172, "DELTA_MID")),_xll.BDP($C2172, "DELTA_MID")," ")</f>
        <v xml:space="preserve"> </v>
      </c>
      <c r="O2172" s="7" t="str">
        <f>IF(ISNUMBER(N2172),_xll.BDP($C2172, "OPT_UNDL_TICKER")," ")</f>
        <v xml:space="preserve"> </v>
      </c>
      <c r="P2172" s="8" t="str">
        <f>IF(ISNUMBER(N2172),_xll.BDP($C2172, "OPT_UNDL_PX")," ")</f>
        <v xml:space="preserve"> </v>
      </c>
      <c r="Q2172" s="7" t="str">
        <f t="shared" si="34"/>
        <v xml:space="preserve"> </v>
      </c>
      <c r="R2172" s="8" t="str">
        <f>IF(ISNUMBER(_xll.BDP($T2172&amp;" Index","DUR_ADJ_OAS_MID")),_xll.BDP($T2172&amp;" Index","DUR_ADJ_OAS_MID"),IF(ISNUMBER(_xll.BDP($T2172&amp;" Govt","DUR_ADJ_OAS_MID")),_xll.BDP($T2172&amp;" Govt","DUR_ADJ_OAS_MID")," "))</f>
        <v xml:space="preserve"> </v>
      </c>
      <c r="S2172" s="7" t="str">
        <f ca="1">IF(AND(A2171="SVOL",C2171="Cash"),                                     SUM(INDIRECT(ADDRESS(ROW()-(COUNTIF(A:A,"SVOL")),COLUMN())):INDIRECT(ADDRESS(ROW()-1,COLUMN()))),                                    IF(AND(A2172="TYA",C2172="Cash"), SUM(INDIRECT(ADDRESS(ROW()-(COUNTIF(A:A,"TYA")-1),COLUMN())):INDIRECT(ADDRESS(ROW()-1,COLUMN()))),                                    IF(AND(A2172="SVOL",ISNUMBER(FIND(" Govt",C2172))),"", IF(AND(A2172="SVOL",ISNUMBER(FIND(" Index",C2172))),J2172,                                    IF(ISNUMBER(N2172),Q2172*N2172,IF(ISNUMBER(R2172),J2172*R2172," "))))))</f>
        <v xml:space="preserve"> </v>
      </c>
      <c r="T2172" t="s">
        <v>5005</v>
      </c>
      <c r="U2172" t="s">
        <v>1183</v>
      </c>
      <c r="AG2172" s="17" t="s">
        <v>6276</v>
      </c>
    </row>
    <row r="2173" spans="1:33" x14ac:dyDescent="0.35">
      <c r="A2173" t="s">
        <v>4241</v>
      </c>
      <c r="B2173" t="s">
        <v>5006</v>
      </c>
      <c r="C2173" t="s">
        <v>5007</v>
      </c>
      <c r="D2173" t="s">
        <v>5008</v>
      </c>
      <c r="E2173" t="s">
        <v>5009</v>
      </c>
      <c r="F2173" t="s">
        <v>5010</v>
      </c>
      <c r="G2173" s="1">
        <v>38</v>
      </c>
      <c r="H2173" s="1">
        <v>112.3</v>
      </c>
      <c r="I2173" s="2">
        <v>4267.3999999999996</v>
      </c>
      <c r="J2173" s="3">
        <v>1.7306118568421E-3</v>
      </c>
      <c r="K2173" s="4">
        <v>2465833.1</v>
      </c>
      <c r="L2173" s="5">
        <v>100001</v>
      </c>
      <c r="M2173" s="6">
        <v>24.658084420000002</v>
      </c>
      <c r="N2173" s="7" t="str">
        <f>IF(ISNUMBER(_xll.BDP($C2173, "DELTA_MID")),_xll.BDP($C2173, "DELTA_MID")," ")</f>
        <v xml:space="preserve"> </v>
      </c>
      <c r="O2173" s="7" t="str">
        <f>IF(ISNUMBER(N2173),_xll.BDP($C2173, "OPT_UNDL_TICKER")," ")</f>
        <v xml:space="preserve"> </v>
      </c>
      <c r="P2173" s="8" t="str">
        <f>IF(ISNUMBER(N2173),_xll.BDP($C2173, "OPT_UNDL_PX")," ")</f>
        <v xml:space="preserve"> </v>
      </c>
      <c r="Q2173" s="7" t="str">
        <f t="shared" si="34"/>
        <v xml:space="preserve"> </v>
      </c>
      <c r="R2173" s="8" t="str">
        <f>IF(ISNUMBER(_xll.BDP($T2173&amp;" Index","DUR_ADJ_OAS_MID")),_xll.BDP($T2173&amp;" Index","DUR_ADJ_OAS_MID"),IF(ISNUMBER(_xll.BDP($T2173&amp;" Govt","DUR_ADJ_OAS_MID")),_xll.BDP($T2173&amp;" Govt","DUR_ADJ_OAS_MID")," "))</f>
        <v xml:space="preserve"> </v>
      </c>
      <c r="S2173" s="7" t="str">
        <f ca="1">IF(AND(A2172="SVOL",C2172="Cash"),                                     SUM(INDIRECT(ADDRESS(ROW()-(COUNTIF(A:A,"SVOL")),COLUMN())):INDIRECT(ADDRESS(ROW()-1,COLUMN()))),                                    IF(AND(A2173="TYA",C2173="Cash"), SUM(INDIRECT(ADDRESS(ROW()-(COUNTIF(A:A,"TYA")-1),COLUMN())):INDIRECT(ADDRESS(ROW()-1,COLUMN()))),                                    IF(AND(A2173="SVOL",ISNUMBER(FIND(" Govt",C2173))),"", IF(AND(A2173="SVOL",ISNUMBER(FIND(" Index",C2173))),J2173,                                    IF(ISNUMBER(N2173),Q2173*N2173,IF(ISNUMBER(R2173),J2173*R2173," "))))))</f>
        <v xml:space="preserve"> </v>
      </c>
      <c r="T2173" t="s">
        <v>5010</v>
      </c>
      <c r="U2173" t="s">
        <v>1183</v>
      </c>
      <c r="AG2173" s="17" t="s">
        <v>6276</v>
      </c>
    </row>
    <row r="2174" spans="1:33" x14ac:dyDescent="0.35">
      <c r="A2174" t="s">
        <v>4241</v>
      </c>
      <c r="B2174" t="s">
        <v>5011</v>
      </c>
      <c r="C2174" t="s">
        <v>5012</v>
      </c>
      <c r="D2174" t="s">
        <v>5013</v>
      </c>
      <c r="E2174" t="s">
        <v>5014</v>
      </c>
      <c r="F2174" t="s">
        <v>5015</v>
      </c>
      <c r="G2174" s="1">
        <v>93</v>
      </c>
      <c r="H2174" s="1">
        <v>50.13</v>
      </c>
      <c r="I2174" s="2">
        <v>4662.09</v>
      </c>
      <c r="J2174" s="3">
        <v>1.8906754069609E-3</v>
      </c>
      <c r="K2174" s="4">
        <v>2465833.1</v>
      </c>
      <c r="L2174" s="5">
        <v>100001</v>
      </c>
      <c r="M2174" s="6">
        <v>24.658084420000002</v>
      </c>
      <c r="N2174" s="7" t="str">
        <f>IF(ISNUMBER(_xll.BDP($C2174, "DELTA_MID")),_xll.BDP($C2174, "DELTA_MID")," ")</f>
        <v xml:space="preserve"> </v>
      </c>
      <c r="O2174" s="7" t="str">
        <f>IF(ISNUMBER(N2174),_xll.BDP($C2174, "OPT_UNDL_TICKER")," ")</f>
        <v xml:space="preserve"> </v>
      </c>
      <c r="P2174" s="8" t="str">
        <f>IF(ISNUMBER(N2174),_xll.BDP($C2174, "OPT_UNDL_PX")," ")</f>
        <v xml:space="preserve"> </v>
      </c>
      <c r="Q2174" s="7" t="str">
        <f t="shared" si="34"/>
        <v xml:space="preserve"> </v>
      </c>
      <c r="R2174" s="8" t="str">
        <f>IF(ISNUMBER(_xll.BDP($T2174&amp;" Index","DUR_ADJ_OAS_MID")),_xll.BDP($T2174&amp;" Index","DUR_ADJ_OAS_MID"),IF(ISNUMBER(_xll.BDP($T2174&amp;" Govt","DUR_ADJ_OAS_MID")),_xll.BDP($T2174&amp;" Govt","DUR_ADJ_OAS_MID")," "))</f>
        <v xml:space="preserve"> </v>
      </c>
      <c r="S2174" s="7" t="str">
        <f ca="1">IF(AND(A2173="SVOL",C2173="Cash"),                                     SUM(INDIRECT(ADDRESS(ROW()-(COUNTIF(A:A,"SVOL")),COLUMN())):INDIRECT(ADDRESS(ROW()-1,COLUMN()))),                                    IF(AND(A2174="TYA",C2174="Cash"), SUM(INDIRECT(ADDRESS(ROW()-(COUNTIF(A:A,"TYA")-1),COLUMN())):INDIRECT(ADDRESS(ROW()-1,COLUMN()))),                                    IF(AND(A2174="SVOL",ISNUMBER(FIND(" Govt",C2174))),"", IF(AND(A2174="SVOL",ISNUMBER(FIND(" Index",C2174))),J2174,                                    IF(ISNUMBER(N2174),Q2174*N2174,IF(ISNUMBER(R2174),J2174*R2174," "))))))</f>
        <v xml:space="preserve"> </v>
      </c>
      <c r="T2174" t="s">
        <v>5015</v>
      </c>
      <c r="U2174" t="s">
        <v>1183</v>
      </c>
      <c r="AG2174" s="17" t="s">
        <v>6276</v>
      </c>
    </row>
    <row r="2175" spans="1:33" x14ac:dyDescent="0.35">
      <c r="A2175" t="s">
        <v>4241</v>
      </c>
      <c r="B2175" t="s">
        <v>5016</v>
      </c>
      <c r="C2175" t="s">
        <v>5017</v>
      </c>
      <c r="D2175" t="s">
        <v>5018</v>
      </c>
      <c r="E2175" t="s">
        <v>5019</v>
      </c>
      <c r="F2175" t="s">
        <v>5020</v>
      </c>
      <c r="G2175" s="1">
        <v>59</v>
      </c>
      <c r="H2175" s="1">
        <v>140.21</v>
      </c>
      <c r="I2175" s="2">
        <v>8272.39</v>
      </c>
      <c r="J2175" s="3">
        <v>3.3548053190286002E-3</v>
      </c>
      <c r="K2175" s="4">
        <v>2465833.1</v>
      </c>
      <c r="L2175" s="5">
        <v>100001</v>
      </c>
      <c r="M2175" s="6">
        <v>24.658084420000002</v>
      </c>
      <c r="N2175" s="7" t="str">
        <f>IF(ISNUMBER(_xll.BDP($C2175, "DELTA_MID")),_xll.BDP($C2175, "DELTA_MID")," ")</f>
        <v xml:space="preserve"> </v>
      </c>
      <c r="O2175" s="7" t="str">
        <f>IF(ISNUMBER(N2175),_xll.BDP($C2175, "OPT_UNDL_TICKER")," ")</f>
        <v xml:space="preserve"> </v>
      </c>
      <c r="P2175" s="8" t="str">
        <f>IF(ISNUMBER(N2175),_xll.BDP($C2175, "OPT_UNDL_PX")," ")</f>
        <v xml:space="preserve"> </v>
      </c>
      <c r="Q2175" s="7" t="str">
        <f t="shared" si="34"/>
        <v xml:space="preserve"> </v>
      </c>
      <c r="R2175" s="8" t="str">
        <f>IF(ISNUMBER(_xll.BDP($T2175&amp;" Index","DUR_ADJ_OAS_MID")),_xll.BDP($T2175&amp;" Index","DUR_ADJ_OAS_MID"),IF(ISNUMBER(_xll.BDP($T2175&amp;" Govt","DUR_ADJ_OAS_MID")),_xll.BDP($T2175&amp;" Govt","DUR_ADJ_OAS_MID")," "))</f>
        <v xml:space="preserve"> </v>
      </c>
      <c r="S2175" s="7" t="str">
        <f ca="1">IF(AND(A2174="SVOL",C2174="Cash"),                                     SUM(INDIRECT(ADDRESS(ROW()-(COUNTIF(A:A,"SVOL")),COLUMN())):INDIRECT(ADDRESS(ROW()-1,COLUMN()))),                                    IF(AND(A2175="TYA",C2175="Cash"), SUM(INDIRECT(ADDRESS(ROW()-(COUNTIF(A:A,"TYA")-1),COLUMN())):INDIRECT(ADDRESS(ROW()-1,COLUMN()))),                                    IF(AND(A2175="SVOL",ISNUMBER(FIND(" Govt",C2175))),"", IF(AND(A2175="SVOL",ISNUMBER(FIND(" Index",C2175))),J2175,                                    IF(ISNUMBER(N2175),Q2175*N2175,IF(ISNUMBER(R2175),J2175*R2175," "))))))</f>
        <v xml:space="preserve"> </v>
      </c>
      <c r="T2175" t="s">
        <v>5020</v>
      </c>
      <c r="U2175" t="s">
        <v>1183</v>
      </c>
      <c r="AG2175" s="17" t="s">
        <v>6276</v>
      </c>
    </row>
    <row r="2176" spans="1:33" x14ac:dyDescent="0.35">
      <c r="A2176" t="s">
        <v>4241</v>
      </c>
      <c r="B2176" t="s">
        <v>5021</v>
      </c>
      <c r="C2176" t="s">
        <v>5022</v>
      </c>
      <c r="D2176" t="s">
        <v>5023</v>
      </c>
      <c r="E2176" t="s">
        <v>5024</v>
      </c>
      <c r="F2176" t="s">
        <v>5025</v>
      </c>
      <c r="G2176" s="1">
        <v>34</v>
      </c>
      <c r="H2176" s="1">
        <v>174.96</v>
      </c>
      <c r="I2176" s="2">
        <v>5948.64</v>
      </c>
      <c r="J2176" s="3">
        <v>2.4124260477305999E-3</v>
      </c>
      <c r="K2176" s="4">
        <v>2465833.1</v>
      </c>
      <c r="L2176" s="5">
        <v>100001</v>
      </c>
      <c r="M2176" s="6">
        <v>24.658084420000002</v>
      </c>
      <c r="N2176" s="7" t="str">
        <f>IF(ISNUMBER(_xll.BDP($C2176, "DELTA_MID")),_xll.BDP($C2176, "DELTA_MID")," ")</f>
        <v xml:space="preserve"> </v>
      </c>
      <c r="O2176" s="7" t="str">
        <f>IF(ISNUMBER(N2176),_xll.BDP($C2176, "OPT_UNDL_TICKER")," ")</f>
        <v xml:space="preserve"> </v>
      </c>
      <c r="P2176" s="8" t="str">
        <f>IF(ISNUMBER(N2176),_xll.BDP($C2176, "OPT_UNDL_PX")," ")</f>
        <v xml:space="preserve"> </v>
      </c>
      <c r="Q2176" s="7" t="str">
        <f t="shared" si="34"/>
        <v xml:space="preserve"> </v>
      </c>
      <c r="R2176" s="8" t="str">
        <f>IF(ISNUMBER(_xll.BDP($T2176&amp;" Index","DUR_ADJ_OAS_MID")),_xll.BDP($T2176&amp;" Index","DUR_ADJ_OAS_MID"),IF(ISNUMBER(_xll.BDP($T2176&amp;" Govt","DUR_ADJ_OAS_MID")),_xll.BDP($T2176&amp;" Govt","DUR_ADJ_OAS_MID")," "))</f>
        <v xml:space="preserve"> </v>
      </c>
      <c r="S2176" s="7" t="str">
        <f ca="1">IF(AND(A2175="SVOL",C2175="Cash"),                                     SUM(INDIRECT(ADDRESS(ROW()-(COUNTIF(A:A,"SVOL")),COLUMN())):INDIRECT(ADDRESS(ROW()-1,COLUMN()))),                                    IF(AND(A2176="TYA",C2176="Cash"), SUM(INDIRECT(ADDRESS(ROW()-(COUNTIF(A:A,"TYA")-1),COLUMN())):INDIRECT(ADDRESS(ROW()-1,COLUMN()))),                                    IF(AND(A2176="SVOL",ISNUMBER(FIND(" Govt",C2176))),"", IF(AND(A2176="SVOL",ISNUMBER(FIND(" Index",C2176))),J2176,                                    IF(ISNUMBER(N2176),Q2176*N2176,IF(ISNUMBER(R2176),J2176*R2176," "))))))</f>
        <v xml:space="preserve"> </v>
      </c>
      <c r="T2176" t="s">
        <v>5025</v>
      </c>
      <c r="U2176" t="s">
        <v>1183</v>
      </c>
      <c r="AG2176" s="17" t="s">
        <v>6276</v>
      </c>
    </row>
    <row r="2177" spans="1:33" x14ac:dyDescent="0.35">
      <c r="A2177" t="s">
        <v>4241</v>
      </c>
      <c r="B2177" t="s">
        <v>5026</v>
      </c>
      <c r="C2177" t="s">
        <v>5027</v>
      </c>
      <c r="D2177" t="s">
        <v>2533</v>
      </c>
      <c r="E2177" t="s">
        <v>2534</v>
      </c>
      <c r="F2177" t="s">
        <v>2535</v>
      </c>
      <c r="G2177" s="1">
        <v>324</v>
      </c>
      <c r="H2177" s="1">
        <v>164.11</v>
      </c>
      <c r="I2177" s="2">
        <v>53171.64</v>
      </c>
      <c r="J2177" s="3">
        <v>2.15633572272915E-2</v>
      </c>
      <c r="K2177" s="4">
        <v>2465833.1</v>
      </c>
      <c r="L2177" s="5">
        <v>100001</v>
      </c>
      <c r="M2177" s="6">
        <v>24.658084420000002</v>
      </c>
      <c r="N2177" s="7" t="str">
        <f>IF(ISNUMBER(_xll.BDP($C2177, "DELTA_MID")),_xll.BDP($C2177, "DELTA_MID")," ")</f>
        <v xml:space="preserve"> </v>
      </c>
      <c r="O2177" s="7" t="str">
        <f>IF(ISNUMBER(N2177),_xll.BDP($C2177, "OPT_UNDL_TICKER")," ")</f>
        <v xml:space="preserve"> </v>
      </c>
      <c r="P2177" s="8" t="str">
        <f>IF(ISNUMBER(N2177),_xll.BDP($C2177, "OPT_UNDL_PX")," ")</f>
        <v xml:space="preserve"> </v>
      </c>
      <c r="Q2177" s="7" t="str">
        <f t="shared" si="34"/>
        <v xml:space="preserve"> </v>
      </c>
      <c r="R2177" s="8" t="str">
        <f>IF(ISNUMBER(_xll.BDP($T2177&amp;" Index","DUR_ADJ_OAS_MID")),_xll.BDP($T2177&amp;" Index","DUR_ADJ_OAS_MID"),IF(ISNUMBER(_xll.BDP($T2177&amp;" Govt","DUR_ADJ_OAS_MID")),_xll.BDP($T2177&amp;" Govt","DUR_ADJ_OAS_MID")," "))</f>
        <v xml:space="preserve"> </v>
      </c>
      <c r="S2177" s="7" t="str">
        <f ca="1">IF(AND(A2176="SVOL",C2176="Cash"),                                     SUM(INDIRECT(ADDRESS(ROW()-(COUNTIF(A:A,"SVOL")),COLUMN())):INDIRECT(ADDRESS(ROW()-1,COLUMN()))),                                    IF(AND(A2177="TYA",C2177="Cash"), SUM(INDIRECT(ADDRESS(ROW()-(COUNTIF(A:A,"TYA")-1),COLUMN())):INDIRECT(ADDRESS(ROW()-1,COLUMN()))),                                    IF(AND(A2177="SVOL",ISNUMBER(FIND(" Govt",C2177))),"", IF(AND(A2177="SVOL",ISNUMBER(FIND(" Index",C2177))),J2177,                                    IF(ISNUMBER(N2177),Q2177*N2177,IF(ISNUMBER(R2177),J2177*R2177," "))))))</f>
        <v xml:space="preserve"> </v>
      </c>
      <c r="T2177" t="s">
        <v>2535</v>
      </c>
      <c r="U2177" t="s">
        <v>1183</v>
      </c>
      <c r="AG2177" s="17" t="s">
        <v>6276</v>
      </c>
    </row>
    <row r="2178" spans="1:33" x14ac:dyDescent="0.35">
      <c r="A2178" t="s">
        <v>4241</v>
      </c>
      <c r="B2178" t="s">
        <v>5028</v>
      </c>
      <c r="C2178" t="s">
        <v>5029</v>
      </c>
      <c r="D2178" t="s">
        <v>5030</v>
      </c>
      <c r="E2178" t="s">
        <v>5031</v>
      </c>
      <c r="F2178" t="s">
        <v>5032</v>
      </c>
      <c r="G2178" s="1">
        <v>17</v>
      </c>
      <c r="H2178" s="1">
        <v>163.62</v>
      </c>
      <c r="I2178" s="2">
        <v>2781.54</v>
      </c>
      <c r="J2178" s="3">
        <v>1.1280325500962001E-3</v>
      </c>
      <c r="K2178" s="4">
        <v>2465833.1</v>
      </c>
      <c r="L2178" s="5">
        <v>100001</v>
      </c>
      <c r="M2178" s="6">
        <v>24.658084420000002</v>
      </c>
      <c r="N2178" s="7" t="str">
        <f>IF(ISNUMBER(_xll.BDP($C2178, "DELTA_MID")),_xll.BDP($C2178, "DELTA_MID")," ")</f>
        <v xml:space="preserve"> </v>
      </c>
      <c r="O2178" s="7" t="str">
        <f>IF(ISNUMBER(N2178),_xll.BDP($C2178, "OPT_UNDL_TICKER")," ")</f>
        <v xml:space="preserve"> </v>
      </c>
      <c r="P2178" s="8" t="str">
        <f>IF(ISNUMBER(N2178),_xll.BDP($C2178, "OPT_UNDL_PX")," ")</f>
        <v xml:space="preserve"> </v>
      </c>
      <c r="Q2178" s="7" t="str">
        <f t="shared" si="34"/>
        <v xml:space="preserve"> </v>
      </c>
      <c r="R2178" s="8" t="str">
        <f>IF(ISNUMBER(_xll.BDP($T2178&amp;" Index","DUR_ADJ_OAS_MID")),_xll.BDP($T2178&amp;" Index","DUR_ADJ_OAS_MID"),IF(ISNUMBER(_xll.BDP($T2178&amp;" Govt","DUR_ADJ_OAS_MID")),_xll.BDP($T2178&amp;" Govt","DUR_ADJ_OAS_MID")," "))</f>
        <v xml:space="preserve"> </v>
      </c>
      <c r="S2178" s="7" t="str">
        <f ca="1">IF(AND(A2177="SVOL",C2177="Cash"),                                     SUM(INDIRECT(ADDRESS(ROW()-(COUNTIF(A:A,"SVOL")),COLUMN())):INDIRECT(ADDRESS(ROW()-1,COLUMN()))),                                    IF(AND(A2178="TYA",C2178="Cash"), SUM(INDIRECT(ADDRESS(ROW()-(COUNTIF(A:A,"TYA")-1),COLUMN())):INDIRECT(ADDRESS(ROW()-1,COLUMN()))),                                    IF(AND(A2178="SVOL",ISNUMBER(FIND(" Govt",C2178))),"", IF(AND(A2178="SVOL",ISNUMBER(FIND(" Index",C2178))),J2178,                                    IF(ISNUMBER(N2178),Q2178*N2178,IF(ISNUMBER(R2178),J2178*R2178," "))))))</f>
        <v xml:space="preserve"> </v>
      </c>
      <c r="T2178" t="s">
        <v>5032</v>
      </c>
      <c r="U2178" t="s">
        <v>1183</v>
      </c>
      <c r="AG2178" s="17" t="s">
        <v>6276</v>
      </c>
    </row>
    <row r="2179" spans="1:33" x14ac:dyDescent="0.35">
      <c r="A2179" t="s">
        <v>4241</v>
      </c>
      <c r="B2179" t="s">
        <v>5033</v>
      </c>
      <c r="C2179" t="s">
        <v>1022</v>
      </c>
      <c r="D2179" t="s">
        <v>1023</v>
      </c>
      <c r="E2179" t="s">
        <v>1024</v>
      </c>
      <c r="F2179" t="s">
        <v>1025</v>
      </c>
      <c r="G2179" s="1">
        <v>34</v>
      </c>
      <c r="H2179" s="1">
        <v>269.75</v>
      </c>
      <c r="I2179" s="2">
        <v>9171.5</v>
      </c>
      <c r="J2179" s="3">
        <v>3.7194325924515999E-3</v>
      </c>
      <c r="K2179" s="4">
        <v>2465833.1</v>
      </c>
      <c r="L2179" s="5">
        <v>100001</v>
      </c>
      <c r="M2179" s="6">
        <v>24.658084420000002</v>
      </c>
      <c r="N2179" s="7" t="str">
        <f>IF(ISNUMBER(_xll.BDP($C2179, "DELTA_MID")),_xll.BDP($C2179, "DELTA_MID")," ")</f>
        <v xml:space="preserve"> </v>
      </c>
      <c r="O2179" s="7" t="str">
        <f>IF(ISNUMBER(N2179),_xll.BDP($C2179, "OPT_UNDL_TICKER")," ")</f>
        <v xml:space="preserve"> </v>
      </c>
      <c r="P2179" s="8" t="str">
        <f>IF(ISNUMBER(N2179),_xll.BDP($C2179, "OPT_UNDL_PX")," ")</f>
        <v xml:space="preserve"> </v>
      </c>
      <c r="Q2179" s="7" t="str">
        <f t="shared" si="34"/>
        <v xml:space="preserve"> </v>
      </c>
      <c r="R2179" s="8" t="str">
        <f>IF(ISNUMBER(_xll.BDP($T2179&amp;" Index","DUR_ADJ_OAS_MID")),_xll.BDP($T2179&amp;" Index","DUR_ADJ_OAS_MID"),IF(ISNUMBER(_xll.BDP($T2179&amp;" Govt","DUR_ADJ_OAS_MID")),_xll.BDP($T2179&amp;" Govt","DUR_ADJ_OAS_MID")," "))</f>
        <v xml:space="preserve"> </v>
      </c>
      <c r="S2179" s="7" t="str">
        <f ca="1">IF(AND(A2178="SVOL",C2178="Cash"),                                     SUM(INDIRECT(ADDRESS(ROW()-(COUNTIF(A:A,"SVOL")),COLUMN())):INDIRECT(ADDRESS(ROW()-1,COLUMN()))),                                    IF(AND(A2179="TYA",C2179="Cash"), SUM(INDIRECT(ADDRESS(ROW()-(COUNTIF(A:A,"TYA")-1),COLUMN())):INDIRECT(ADDRESS(ROW()-1,COLUMN()))),                                    IF(AND(A2179="SVOL",ISNUMBER(FIND(" Govt",C2179))),"", IF(AND(A2179="SVOL",ISNUMBER(FIND(" Index",C2179))),J2179,                                    IF(ISNUMBER(N2179),Q2179*N2179,IF(ISNUMBER(R2179),J2179*R2179," "))))))</f>
        <v xml:space="preserve"> </v>
      </c>
      <c r="T2179" t="s">
        <v>1025</v>
      </c>
      <c r="U2179" t="s">
        <v>1183</v>
      </c>
      <c r="AG2179" s="17" t="s">
        <v>6276</v>
      </c>
    </row>
    <row r="2180" spans="1:33" x14ac:dyDescent="0.35">
      <c r="A2180" t="s">
        <v>4241</v>
      </c>
      <c r="B2180" t="s">
        <v>5034</v>
      </c>
      <c r="C2180" t="s">
        <v>1027</v>
      </c>
      <c r="D2180" t="s">
        <v>1028</v>
      </c>
      <c r="E2180" t="s">
        <v>1029</v>
      </c>
      <c r="F2180" t="s">
        <v>1030</v>
      </c>
      <c r="G2180" s="1">
        <v>80</v>
      </c>
      <c r="H2180" s="1">
        <v>44.68</v>
      </c>
      <c r="I2180" s="2">
        <v>3574.4</v>
      </c>
      <c r="J2180" s="3">
        <v>1.4495709380645001E-3</v>
      </c>
      <c r="K2180" s="4">
        <v>2465833.1</v>
      </c>
      <c r="L2180" s="5">
        <v>100001</v>
      </c>
      <c r="M2180" s="6">
        <v>24.658084420000002</v>
      </c>
      <c r="N2180" s="7" t="str">
        <f>IF(ISNUMBER(_xll.BDP($C2180, "DELTA_MID")),_xll.BDP($C2180, "DELTA_MID")," ")</f>
        <v xml:space="preserve"> </v>
      </c>
      <c r="O2180" s="7" t="str">
        <f>IF(ISNUMBER(N2180),_xll.BDP($C2180, "OPT_UNDL_TICKER")," ")</f>
        <v xml:space="preserve"> </v>
      </c>
      <c r="P2180" s="8" t="str">
        <f>IF(ISNUMBER(N2180),_xll.BDP($C2180, "OPT_UNDL_PX")," ")</f>
        <v xml:space="preserve"> </v>
      </c>
      <c r="Q2180" s="7" t="str">
        <f t="shared" si="34"/>
        <v xml:space="preserve"> </v>
      </c>
      <c r="R2180" s="8" t="str">
        <f>IF(ISNUMBER(_xll.BDP($T2180&amp;" Index","DUR_ADJ_OAS_MID")),_xll.BDP($T2180&amp;" Index","DUR_ADJ_OAS_MID"),IF(ISNUMBER(_xll.BDP($T2180&amp;" Govt","DUR_ADJ_OAS_MID")),_xll.BDP($T2180&amp;" Govt","DUR_ADJ_OAS_MID")," "))</f>
        <v xml:space="preserve"> </v>
      </c>
      <c r="S2180" s="7" t="str">
        <f ca="1">IF(AND(A2179="SVOL",C2179="Cash"),                                     SUM(INDIRECT(ADDRESS(ROW()-(COUNTIF(A:A,"SVOL")),COLUMN())):INDIRECT(ADDRESS(ROW()-1,COLUMN()))),                                    IF(AND(A2180="TYA",C2180="Cash"), SUM(INDIRECT(ADDRESS(ROW()-(COUNTIF(A:A,"TYA")-1),COLUMN())):INDIRECT(ADDRESS(ROW()-1,COLUMN()))),                                    IF(AND(A2180="SVOL",ISNUMBER(FIND(" Govt",C2180))),"", IF(AND(A2180="SVOL",ISNUMBER(FIND(" Index",C2180))),J2180,                                    IF(ISNUMBER(N2180),Q2180*N2180,IF(ISNUMBER(R2180),J2180*R2180," "))))))</f>
        <v xml:space="preserve"> </v>
      </c>
      <c r="T2180" t="s">
        <v>1030</v>
      </c>
      <c r="U2180" t="s">
        <v>1183</v>
      </c>
      <c r="AG2180" s="17" t="s">
        <v>6276</v>
      </c>
    </row>
    <row r="2181" spans="1:33" x14ac:dyDescent="0.35">
      <c r="A2181" t="s">
        <v>4241</v>
      </c>
      <c r="B2181" t="s">
        <v>5035</v>
      </c>
      <c r="C2181" t="s">
        <v>1032</v>
      </c>
      <c r="D2181" t="s">
        <v>1033</v>
      </c>
      <c r="E2181" t="s">
        <v>1034</v>
      </c>
      <c r="F2181" t="s">
        <v>1035</v>
      </c>
      <c r="G2181" s="1">
        <v>8</v>
      </c>
      <c r="H2181" s="1">
        <v>286.31</v>
      </c>
      <c r="I2181" s="2">
        <v>2290.48</v>
      </c>
      <c r="J2181" s="3">
        <v>9.2888687394190005E-4</v>
      </c>
      <c r="K2181" s="4">
        <v>2465833.1</v>
      </c>
      <c r="L2181" s="5">
        <v>100001</v>
      </c>
      <c r="M2181" s="6">
        <v>24.658084420000002</v>
      </c>
      <c r="N2181" s="7" t="str">
        <f>IF(ISNUMBER(_xll.BDP($C2181, "DELTA_MID")),_xll.BDP($C2181, "DELTA_MID")," ")</f>
        <v xml:space="preserve"> </v>
      </c>
      <c r="O2181" s="7" t="str">
        <f>IF(ISNUMBER(N2181),_xll.BDP($C2181, "OPT_UNDL_TICKER")," ")</f>
        <v xml:space="preserve"> </v>
      </c>
      <c r="P2181" s="8" t="str">
        <f>IF(ISNUMBER(N2181),_xll.BDP($C2181, "OPT_UNDL_PX")," ")</f>
        <v xml:space="preserve"> </v>
      </c>
      <c r="Q2181" s="7" t="str">
        <f t="shared" si="34"/>
        <v xml:space="preserve"> </v>
      </c>
      <c r="R2181" s="8" t="str">
        <f>IF(ISNUMBER(_xll.BDP($T2181&amp;" Index","DUR_ADJ_OAS_MID")),_xll.BDP($T2181&amp;" Index","DUR_ADJ_OAS_MID"),IF(ISNUMBER(_xll.BDP($T2181&amp;" Govt","DUR_ADJ_OAS_MID")),_xll.BDP($T2181&amp;" Govt","DUR_ADJ_OAS_MID")," "))</f>
        <v xml:space="preserve"> </v>
      </c>
      <c r="S2181" s="7" t="str">
        <f ca="1">IF(AND(A2180="SVOL",C2180="Cash"),                                     SUM(INDIRECT(ADDRESS(ROW()-(COUNTIF(A:A,"SVOL")),COLUMN())):INDIRECT(ADDRESS(ROW()-1,COLUMN()))),                                    IF(AND(A2181="TYA",C2181="Cash"), SUM(INDIRECT(ADDRESS(ROW()-(COUNTIF(A:A,"TYA")-1),COLUMN())):INDIRECT(ADDRESS(ROW()-1,COLUMN()))),                                    IF(AND(A2181="SVOL",ISNUMBER(FIND(" Govt",C2181))),"", IF(AND(A2181="SVOL",ISNUMBER(FIND(" Index",C2181))),J2181,                                    IF(ISNUMBER(N2181),Q2181*N2181,IF(ISNUMBER(R2181),J2181*R2181," "))))))</f>
        <v xml:space="preserve"> </v>
      </c>
      <c r="T2181" t="s">
        <v>1035</v>
      </c>
      <c r="U2181" t="s">
        <v>1183</v>
      </c>
      <c r="AG2181" s="17" t="s">
        <v>6276</v>
      </c>
    </row>
    <row r="2182" spans="1:33" x14ac:dyDescent="0.35">
      <c r="A2182" t="s">
        <v>4241</v>
      </c>
      <c r="B2182" t="s">
        <v>5036</v>
      </c>
      <c r="C2182" t="s">
        <v>1037</v>
      </c>
      <c r="D2182" t="s">
        <v>1038</v>
      </c>
      <c r="E2182" t="s">
        <v>1039</v>
      </c>
      <c r="F2182" t="s">
        <v>1040</v>
      </c>
      <c r="G2182" s="1">
        <v>29</v>
      </c>
      <c r="H2182" s="1">
        <v>303.33999999999997</v>
      </c>
      <c r="I2182" s="2">
        <v>8796.86</v>
      </c>
      <c r="J2182" s="3">
        <v>3.5675001684821002E-3</v>
      </c>
      <c r="K2182" s="4">
        <v>2465833.1</v>
      </c>
      <c r="L2182" s="5">
        <v>100001</v>
      </c>
      <c r="M2182" s="6">
        <v>24.658084420000002</v>
      </c>
      <c r="N2182" s="7" t="str">
        <f>IF(ISNUMBER(_xll.BDP($C2182, "DELTA_MID")),_xll.BDP($C2182, "DELTA_MID")," ")</f>
        <v xml:space="preserve"> </v>
      </c>
      <c r="O2182" s="7" t="str">
        <f>IF(ISNUMBER(N2182),_xll.BDP($C2182, "OPT_UNDL_TICKER")," ")</f>
        <v xml:space="preserve"> </v>
      </c>
      <c r="P2182" s="8" t="str">
        <f>IF(ISNUMBER(N2182),_xll.BDP($C2182, "OPT_UNDL_PX")," ")</f>
        <v xml:space="preserve"> </v>
      </c>
      <c r="Q2182" s="7" t="str">
        <f t="shared" si="34"/>
        <v xml:space="preserve"> </v>
      </c>
      <c r="R2182" s="8" t="str">
        <f>IF(ISNUMBER(_xll.BDP($T2182&amp;" Index","DUR_ADJ_OAS_MID")),_xll.BDP($T2182&amp;" Index","DUR_ADJ_OAS_MID"),IF(ISNUMBER(_xll.BDP($T2182&amp;" Govt","DUR_ADJ_OAS_MID")),_xll.BDP($T2182&amp;" Govt","DUR_ADJ_OAS_MID")," "))</f>
        <v xml:space="preserve"> </v>
      </c>
      <c r="S2182" s="7" t="str">
        <f ca="1">IF(AND(A2181="SVOL",C2181="Cash"),                                     SUM(INDIRECT(ADDRESS(ROW()-(COUNTIF(A:A,"SVOL")),COLUMN())):INDIRECT(ADDRESS(ROW()-1,COLUMN()))),                                    IF(AND(A2182="TYA",C2182="Cash"), SUM(INDIRECT(ADDRESS(ROW()-(COUNTIF(A:A,"TYA")-1),COLUMN())):INDIRECT(ADDRESS(ROW()-1,COLUMN()))),                                    IF(AND(A2182="SVOL",ISNUMBER(FIND(" Govt",C2182))),"", IF(AND(A2182="SVOL",ISNUMBER(FIND(" Index",C2182))),J2182,                                    IF(ISNUMBER(N2182),Q2182*N2182,IF(ISNUMBER(R2182),J2182*R2182," "))))))</f>
        <v xml:space="preserve"> </v>
      </c>
      <c r="T2182" t="s">
        <v>1040</v>
      </c>
      <c r="U2182" t="s">
        <v>1183</v>
      </c>
      <c r="AG2182" s="17" t="s">
        <v>6276</v>
      </c>
    </row>
    <row r="2183" spans="1:33" x14ac:dyDescent="0.35">
      <c r="A2183" t="s">
        <v>4241</v>
      </c>
      <c r="B2183" t="s">
        <v>5037</v>
      </c>
      <c r="C2183" t="s">
        <v>5038</v>
      </c>
      <c r="D2183" t="s">
        <v>2642</v>
      </c>
      <c r="E2183" t="s">
        <v>2643</v>
      </c>
      <c r="F2183" t="s">
        <v>2644</v>
      </c>
      <c r="G2183" s="1">
        <v>194</v>
      </c>
      <c r="H2183" s="1">
        <v>47.16</v>
      </c>
      <c r="I2183" s="2">
        <v>9149.0400000000009</v>
      </c>
      <c r="J2183" s="3">
        <v>3.7103241089945001E-3</v>
      </c>
      <c r="K2183" s="4">
        <v>2465833.1</v>
      </c>
      <c r="L2183" s="5">
        <v>100001</v>
      </c>
      <c r="M2183" s="6">
        <v>24.658084420000002</v>
      </c>
      <c r="N2183" s="7" t="str">
        <f>IF(ISNUMBER(_xll.BDP($C2183, "DELTA_MID")),_xll.BDP($C2183, "DELTA_MID")," ")</f>
        <v xml:space="preserve"> </v>
      </c>
      <c r="O2183" s="7" t="str">
        <f>IF(ISNUMBER(N2183),_xll.BDP($C2183, "OPT_UNDL_TICKER")," ")</f>
        <v xml:space="preserve"> </v>
      </c>
      <c r="P2183" s="8" t="str">
        <f>IF(ISNUMBER(N2183),_xll.BDP($C2183, "OPT_UNDL_PX")," ")</f>
        <v xml:space="preserve"> </v>
      </c>
      <c r="Q2183" s="7" t="str">
        <f t="shared" si="34"/>
        <v xml:space="preserve"> </v>
      </c>
      <c r="R2183" s="8" t="str">
        <f>IF(ISNUMBER(_xll.BDP($T2183&amp;" Index","DUR_ADJ_OAS_MID")),_xll.BDP($T2183&amp;" Index","DUR_ADJ_OAS_MID"),IF(ISNUMBER(_xll.BDP($T2183&amp;" Govt","DUR_ADJ_OAS_MID")),_xll.BDP($T2183&amp;" Govt","DUR_ADJ_OAS_MID")," "))</f>
        <v xml:space="preserve"> </v>
      </c>
      <c r="S2183" s="7" t="str">
        <f ca="1">IF(AND(A2182="SVOL",C2182="Cash"),                                     SUM(INDIRECT(ADDRESS(ROW()-(COUNTIF(A:A,"SVOL")),COLUMN())):INDIRECT(ADDRESS(ROW()-1,COLUMN()))),                                    IF(AND(A2183="TYA",C2183="Cash"), SUM(INDIRECT(ADDRESS(ROW()-(COUNTIF(A:A,"TYA")-1),COLUMN())):INDIRECT(ADDRESS(ROW()-1,COLUMN()))),                                    IF(AND(A2183="SVOL",ISNUMBER(FIND(" Govt",C2183))),"", IF(AND(A2183="SVOL",ISNUMBER(FIND(" Index",C2183))),J2183,                                    IF(ISNUMBER(N2183),Q2183*N2183,IF(ISNUMBER(R2183),J2183*R2183," "))))))</f>
        <v xml:space="preserve"> </v>
      </c>
      <c r="T2183" t="s">
        <v>2644</v>
      </c>
      <c r="U2183" t="s">
        <v>1183</v>
      </c>
      <c r="AG2183" s="17" t="s">
        <v>6276</v>
      </c>
    </row>
    <row r="2184" spans="1:33" x14ac:dyDescent="0.35">
      <c r="A2184" t="s">
        <v>4241</v>
      </c>
      <c r="B2184" t="s">
        <v>3953</v>
      </c>
      <c r="C2184" t="s">
        <v>5039</v>
      </c>
      <c r="D2184" t="s">
        <v>3955</v>
      </c>
      <c r="E2184" t="s">
        <v>3956</v>
      </c>
      <c r="F2184" t="s">
        <v>3957</v>
      </c>
      <c r="G2184" s="1">
        <v>480</v>
      </c>
      <c r="H2184" s="1">
        <v>15.86</v>
      </c>
      <c r="I2184" s="2">
        <v>7612.8</v>
      </c>
      <c r="J2184" s="3">
        <v>3.0873135735501999E-3</v>
      </c>
      <c r="K2184" s="4">
        <v>2465833.1</v>
      </c>
      <c r="L2184" s="5">
        <v>100001</v>
      </c>
      <c r="M2184" s="6">
        <v>24.658084420000002</v>
      </c>
      <c r="N2184" s="7" t="str">
        <f>IF(ISNUMBER(_xll.BDP($C2184, "DELTA_MID")),_xll.BDP($C2184, "DELTA_MID")," ")</f>
        <v xml:space="preserve"> </v>
      </c>
      <c r="O2184" s="7" t="str">
        <f>IF(ISNUMBER(N2184),_xll.BDP($C2184, "OPT_UNDL_TICKER")," ")</f>
        <v xml:space="preserve"> </v>
      </c>
      <c r="P2184" s="8" t="str">
        <f>IF(ISNUMBER(N2184),_xll.BDP($C2184, "OPT_UNDL_PX")," ")</f>
        <v xml:space="preserve"> </v>
      </c>
      <c r="Q2184" s="7" t="str">
        <f t="shared" si="34"/>
        <v xml:space="preserve"> </v>
      </c>
      <c r="R2184" s="8" t="str">
        <f>IF(ISNUMBER(_xll.BDP($T2184&amp;" Index","DUR_ADJ_OAS_MID")),_xll.BDP($T2184&amp;" Index","DUR_ADJ_OAS_MID"),IF(ISNUMBER(_xll.BDP($T2184&amp;" Govt","DUR_ADJ_OAS_MID")),_xll.BDP($T2184&amp;" Govt","DUR_ADJ_OAS_MID")," "))</f>
        <v xml:space="preserve"> </v>
      </c>
      <c r="S2184" s="7" t="str">
        <f ca="1">IF(AND(A2183="SVOL",C2183="Cash"),                                     SUM(INDIRECT(ADDRESS(ROW()-(COUNTIF(A:A,"SVOL")),COLUMN())):INDIRECT(ADDRESS(ROW()-1,COLUMN()))),                                    IF(AND(A2184="TYA",C2184="Cash"), SUM(INDIRECT(ADDRESS(ROW()-(COUNTIF(A:A,"TYA")-1),COLUMN())):INDIRECT(ADDRESS(ROW()-1,COLUMN()))),                                    IF(AND(A2184="SVOL",ISNUMBER(FIND(" Govt",C2184))),"", IF(AND(A2184="SVOL",ISNUMBER(FIND(" Index",C2184))),J2184,                                    IF(ISNUMBER(N2184),Q2184*N2184,IF(ISNUMBER(R2184),J2184*R2184," "))))))</f>
        <v xml:space="preserve"> </v>
      </c>
      <c r="T2184" t="s">
        <v>3957</v>
      </c>
      <c r="U2184" t="s">
        <v>1183</v>
      </c>
      <c r="AG2184" s="17" t="s">
        <v>6276</v>
      </c>
    </row>
    <row r="2185" spans="1:33" x14ac:dyDescent="0.35">
      <c r="A2185" t="s">
        <v>4241</v>
      </c>
      <c r="B2185" t="s">
        <v>5040</v>
      </c>
      <c r="C2185" t="s">
        <v>5041</v>
      </c>
      <c r="D2185" t="s">
        <v>5042</v>
      </c>
      <c r="E2185" t="s">
        <v>5043</v>
      </c>
      <c r="F2185" t="s">
        <v>5044</v>
      </c>
      <c r="G2185" s="1">
        <v>46</v>
      </c>
      <c r="H2185" s="1">
        <v>522.17999999999995</v>
      </c>
      <c r="I2185" s="2">
        <v>24020.28</v>
      </c>
      <c r="J2185" s="3">
        <v>9.7412432330386007E-3</v>
      </c>
      <c r="K2185" s="4">
        <v>2465833.1</v>
      </c>
      <c r="L2185" s="5">
        <v>100001</v>
      </c>
      <c r="M2185" s="6">
        <v>24.658084420000002</v>
      </c>
      <c r="N2185" s="7" t="str">
        <f>IF(ISNUMBER(_xll.BDP($C2185, "DELTA_MID")),_xll.BDP($C2185, "DELTA_MID")," ")</f>
        <v xml:space="preserve"> </v>
      </c>
      <c r="O2185" s="7" t="str">
        <f>IF(ISNUMBER(N2185),_xll.BDP($C2185, "OPT_UNDL_TICKER")," ")</f>
        <v xml:space="preserve"> </v>
      </c>
      <c r="P2185" s="8" t="str">
        <f>IF(ISNUMBER(N2185),_xll.BDP($C2185, "OPT_UNDL_PX")," ")</f>
        <v xml:space="preserve"> </v>
      </c>
      <c r="Q2185" s="7" t="str">
        <f t="shared" si="34"/>
        <v xml:space="preserve"> </v>
      </c>
      <c r="R2185" s="8" t="str">
        <f>IF(ISNUMBER(_xll.BDP($T2185&amp;" Index","DUR_ADJ_OAS_MID")),_xll.BDP($T2185&amp;" Index","DUR_ADJ_OAS_MID"),IF(ISNUMBER(_xll.BDP($T2185&amp;" Govt","DUR_ADJ_OAS_MID")),_xll.BDP($T2185&amp;" Govt","DUR_ADJ_OAS_MID")," "))</f>
        <v xml:space="preserve"> </v>
      </c>
      <c r="S2185" s="7" t="str">
        <f ca="1">IF(AND(A2184="SVOL",C2184="Cash"),                                     SUM(INDIRECT(ADDRESS(ROW()-(COUNTIF(A:A,"SVOL")),COLUMN())):INDIRECT(ADDRESS(ROW()-1,COLUMN()))),                                    IF(AND(A2185="TYA",C2185="Cash"), SUM(INDIRECT(ADDRESS(ROW()-(COUNTIF(A:A,"TYA")-1),COLUMN())):INDIRECT(ADDRESS(ROW()-1,COLUMN()))),                                    IF(AND(A2185="SVOL",ISNUMBER(FIND(" Govt",C2185))),"", IF(AND(A2185="SVOL",ISNUMBER(FIND(" Index",C2185))),J2185,                                    IF(ISNUMBER(N2185),Q2185*N2185,IF(ISNUMBER(R2185),J2185*R2185," "))))))</f>
        <v xml:space="preserve"> </v>
      </c>
      <c r="T2185" t="s">
        <v>5044</v>
      </c>
      <c r="U2185" t="s">
        <v>1183</v>
      </c>
      <c r="AG2185" s="17" t="s">
        <v>6276</v>
      </c>
    </row>
    <row r="2186" spans="1:33" x14ac:dyDescent="0.35">
      <c r="A2186" t="s">
        <v>4241</v>
      </c>
      <c r="B2186" t="s">
        <v>5045</v>
      </c>
      <c r="C2186" t="s">
        <v>5045</v>
      </c>
      <c r="D2186" t="s">
        <v>5046</v>
      </c>
      <c r="E2186" t="s">
        <v>5047</v>
      </c>
      <c r="F2186" t="s">
        <v>5048</v>
      </c>
      <c r="G2186" s="1">
        <v>21</v>
      </c>
      <c r="H2186" s="1">
        <v>65.150000000000006</v>
      </c>
      <c r="I2186" s="2">
        <v>1368.15</v>
      </c>
      <c r="J2186" s="3">
        <v>5.5484290479879995E-4</v>
      </c>
      <c r="K2186" s="4">
        <v>2465833.1</v>
      </c>
      <c r="L2186" s="5">
        <v>100001</v>
      </c>
      <c r="M2186" s="6">
        <v>24.658084420000002</v>
      </c>
      <c r="N2186" s="7" t="str">
        <f>IF(ISNUMBER(_xll.BDP($C2186, "DELTA_MID")),_xll.BDP($C2186, "DELTA_MID")," ")</f>
        <v xml:space="preserve"> </v>
      </c>
      <c r="O2186" s="7" t="str">
        <f>IF(ISNUMBER(N2186),_xll.BDP($C2186, "OPT_UNDL_TICKER")," ")</f>
        <v xml:space="preserve"> </v>
      </c>
      <c r="P2186" s="8" t="str">
        <f>IF(ISNUMBER(N2186),_xll.BDP($C2186, "OPT_UNDL_PX")," ")</f>
        <v xml:space="preserve"> </v>
      </c>
      <c r="Q2186" s="7" t="str">
        <f t="shared" si="34"/>
        <v xml:space="preserve"> </v>
      </c>
      <c r="R2186" s="8" t="str">
        <f>IF(ISNUMBER(_xll.BDP($T2186&amp;" Index","DUR_ADJ_OAS_MID")),_xll.BDP($T2186&amp;" Index","DUR_ADJ_OAS_MID"),IF(ISNUMBER(_xll.BDP($T2186&amp;" Govt","DUR_ADJ_OAS_MID")),_xll.BDP($T2186&amp;" Govt","DUR_ADJ_OAS_MID")," "))</f>
        <v xml:space="preserve"> </v>
      </c>
      <c r="S2186" s="7" t="str">
        <f ca="1">IF(AND(A2185="SVOL",C2185="Cash"),                                     SUM(INDIRECT(ADDRESS(ROW()-(COUNTIF(A:A,"SVOL")),COLUMN())):INDIRECT(ADDRESS(ROW()-1,COLUMN()))),                                    IF(AND(A2186="TYA",C2186="Cash"), SUM(INDIRECT(ADDRESS(ROW()-(COUNTIF(A:A,"TYA")-1),COLUMN())):INDIRECT(ADDRESS(ROW()-1,COLUMN()))),                                    IF(AND(A2186="SVOL",ISNUMBER(FIND(" Govt",C2186))),"", IF(AND(A2186="SVOL",ISNUMBER(FIND(" Index",C2186))),J2186,                                    IF(ISNUMBER(N2186),Q2186*N2186,IF(ISNUMBER(R2186),J2186*R2186," "))))))</f>
        <v xml:space="preserve"> </v>
      </c>
      <c r="T2186" t="s">
        <v>5048</v>
      </c>
      <c r="U2186" t="s">
        <v>1183</v>
      </c>
      <c r="AG2186" s="17" t="s">
        <v>6276</v>
      </c>
    </row>
    <row r="2187" spans="1:33" x14ac:dyDescent="0.35">
      <c r="A2187" t="s">
        <v>4241</v>
      </c>
      <c r="B2187" t="s">
        <v>5049</v>
      </c>
      <c r="C2187" t="s">
        <v>5050</v>
      </c>
      <c r="D2187" t="s">
        <v>5051</v>
      </c>
      <c r="E2187" t="s">
        <v>5052</v>
      </c>
      <c r="F2187" t="s">
        <v>5053</v>
      </c>
      <c r="G2187" s="1">
        <v>55</v>
      </c>
      <c r="H2187" s="1">
        <v>284.54000000000002</v>
      </c>
      <c r="I2187" s="2">
        <v>15649.7</v>
      </c>
      <c r="J2187" s="3">
        <v>6.3466177007130004E-3</v>
      </c>
      <c r="K2187" s="4">
        <v>2465833.1</v>
      </c>
      <c r="L2187" s="5">
        <v>100001</v>
      </c>
      <c r="M2187" s="6">
        <v>24.658084420000002</v>
      </c>
      <c r="N2187" s="7" t="str">
        <f>IF(ISNUMBER(_xll.BDP($C2187, "DELTA_MID")),_xll.BDP($C2187, "DELTA_MID")," ")</f>
        <v xml:space="preserve"> </v>
      </c>
      <c r="O2187" s="7" t="str">
        <f>IF(ISNUMBER(N2187),_xll.BDP($C2187, "OPT_UNDL_TICKER")," ")</f>
        <v xml:space="preserve"> </v>
      </c>
      <c r="P2187" s="8" t="str">
        <f>IF(ISNUMBER(N2187),_xll.BDP($C2187, "OPT_UNDL_PX")," ")</f>
        <v xml:space="preserve"> </v>
      </c>
      <c r="Q2187" s="7" t="str">
        <f t="shared" si="34"/>
        <v xml:space="preserve"> </v>
      </c>
      <c r="R2187" s="8" t="str">
        <f>IF(ISNUMBER(_xll.BDP($T2187&amp;" Index","DUR_ADJ_OAS_MID")),_xll.BDP($T2187&amp;" Index","DUR_ADJ_OAS_MID"),IF(ISNUMBER(_xll.BDP($T2187&amp;" Govt","DUR_ADJ_OAS_MID")),_xll.BDP($T2187&amp;" Govt","DUR_ADJ_OAS_MID")," "))</f>
        <v xml:space="preserve"> </v>
      </c>
      <c r="S2187" s="7" t="str">
        <f ca="1">IF(AND(A2186="SVOL",C2186="Cash"),                                     SUM(INDIRECT(ADDRESS(ROW()-(COUNTIF(A:A,"SVOL")),COLUMN())):INDIRECT(ADDRESS(ROW()-1,COLUMN()))),                                    IF(AND(A2187="TYA",C2187="Cash"), SUM(INDIRECT(ADDRESS(ROW()-(COUNTIF(A:A,"TYA")-1),COLUMN())):INDIRECT(ADDRESS(ROW()-1,COLUMN()))),                                    IF(AND(A2187="SVOL",ISNUMBER(FIND(" Govt",C2187))),"", IF(AND(A2187="SVOL",ISNUMBER(FIND(" Index",C2187))),J2187,                                    IF(ISNUMBER(N2187),Q2187*N2187,IF(ISNUMBER(R2187),J2187*R2187," "))))))</f>
        <v xml:space="preserve"> </v>
      </c>
      <c r="T2187" t="s">
        <v>5053</v>
      </c>
      <c r="U2187" t="s">
        <v>1183</v>
      </c>
      <c r="AG2187" s="17" t="s">
        <v>6276</v>
      </c>
    </row>
    <row r="2188" spans="1:33" x14ac:dyDescent="0.35">
      <c r="A2188" t="s">
        <v>4241</v>
      </c>
      <c r="B2188" t="s">
        <v>5054</v>
      </c>
      <c r="C2188" t="s">
        <v>5055</v>
      </c>
      <c r="D2188" t="s">
        <v>5056</v>
      </c>
      <c r="E2188" t="s">
        <v>5057</v>
      </c>
      <c r="F2188" t="s">
        <v>5058</v>
      </c>
      <c r="G2188" s="1">
        <v>109</v>
      </c>
      <c r="H2188" s="1">
        <v>71.95</v>
      </c>
      <c r="I2188" s="2">
        <v>7842.55</v>
      </c>
      <c r="J2188" s="3">
        <v>3.1804869517452002E-3</v>
      </c>
      <c r="K2188" s="4">
        <v>2465833.1</v>
      </c>
      <c r="L2188" s="5">
        <v>100001</v>
      </c>
      <c r="M2188" s="6">
        <v>24.658084420000002</v>
      </c>
      <c r="N2188" s="7" t="str">
        <f>IF(ISNUMBER(_xll.BDP($C2188, "DELTA_MID")),_xll.BDP($C2188, "DELTA_MID")," ")</f>
        <v xml:space="preserve"> </v>
      </c>
      <c r="O2188" s="7" t="str">
        <f>IF(ISNUMBER(N2188),_xll.BDP($C2188, "OPT_UNDL_TICKER")," ")</f>
        <v xml:space="preserve"> </v>
      </c>
      <c r="P2188" s="8" t="str">
        <f>IF(ISNUMBER(N2188),_xll.BDP($C2188, "OPT_UNDL_PX")," ")</f>
        <v xml:space="preserve"> </v>
      </c>
      <c r="Q2188" s="7" t="str">
        <f t="shared" si="34"/>
        <v xml:space="preserve"> </v>
      </c>
      <c r="R2188" s="8" t="str">
        <f>IF(ISNUMBER(_xll.BDP($T2188&amp;" Index","DUR_ADJ_OAS_MID")),_xll.BDP($T2188&amp;" Index","DUR_ADJ_OAS_MID"),IF(ISNUMBER(_xll.BDP($T2188&amp;" Govt","DUR_ADJ_OAS_MID")),_xll.BDP($T2188&amp;" Govt","DUR_ADJ_OAS_MID")," "))</f>
        <v xml:space="preserve"> </v>
      </c>
      <c r="S2188" s="7" t="str">
        <f ca="1">IF(AND(A2187="SVOL",C2187="Cash"),                                     SUM(INDIRECT(ADDRESS(ROW()-(COUNTIF(A:A,"SVOL")),COLUMN())):INDIRECT(ADDRESS(ROW()-1,COLUMN()))),                                    IF(AND(A2188="TYA",C2188="Cash"), SUM(INDIRECT(ADDRESS(ROW()-(COUNTIF(A:A,"TYA")-1),COLUMN())):INDIRECT(ADDRESS(ROW()-1,COLUMN()))),                                    IF(AND(A2188="SVOL",ISNUMBER(FIND(" Govt",C2188))),"", IF(AND(A2188="SVOL",ISNUMBER(FIND(" Index",C2188))),J2188,                                    IF(ISNUMBER(N2188),Q2188*N2188,IF(ISNUMBER(R2188),J2188*R2188," "))))))</f>
        <v xml:space="preserve"> </v>
      </c>
      <c r="T2188" t="s">
        <v>5058</v>
      </c>
      <c r="U2188" t="s">
        <v>1183</v>
      </c>
      <c r="AG2188" s="17" t="s">
        <v>6276</v>
      </c>
    </row>
    <row r="2189" spans="1:33" x14ac:dyDescent="0.35">
      <c r="A2189" t="s">
        <v>4241</v>
      </c>
      <c r="B2189" t="s">
        <v>5059</v>
      </c>
      <c r="C2189" t="s">
        <v>5060</v>
      </c>
      <c r="D2189" t="s">
        <v>5061</v>
      </c>
      <c r="E2189" t="s">
        <v>5062</v>
      </c>
      <c r="F2189" t="s">
        <v>5063</v>
      </c>
      <c r="G2189" s="1">
        <v>59</v>
      </c>
      <c r="H2189" s="1">
        <v>85.81</v>
      </c>
      <c r="I2189" s="2">
        <v>5062.79</v>
      </c>
      <c r="J2189" s="3">
        <v>2.0531762672122999E-3</v>
      </c>
      <c r="K2189" s="4">
        <v>2465833.1</v>
      </c>
      <c r="L2189" s="5">
        <v>100001</v>
      </c>
      <c r="M2189" s="6">
        <v>24.658084420000002</v>
      </c>
      <c r="N2189" s="7" t="str">
        <f>IF(ISNUMBER(_xll.BDP($C2189, "DELTA_MID")),_xll.BDP($C2189, "DELTA_MID")," ")</f>
        <v xml:space="preserve"> </v>
      </c>
      <c r="O2189" s="7" t="str">
        <f>IF(ISNUMBER(N2189),_xll.BDP($C2189, "OPT_UNDL_TICKER")," ")</f>
        <v xml:space="preserve"> </v>
      </c>
      <c r="P2189" s="8" t="str">
        <f>IF(ISNUMBER(N2189),_xll.BDP($C2189, "OPT_UNDL_PX")," ")</f>
        <v xml:space="preserve"> </v>
      </c>
      <c r="Q2189" s="7" t="str">
        <f t="shared" si="34"/>
        <v xml:space="preserve"> </v>
      </c>
      <c r="R2189" s="8" t="str">
        <f>IF(ISNUMBER(_xll.BDP($T2189&amp;" Index","DUR_ADJ_OAS_MID")),_xll.BDP($T2189&amp;" Index","DUR_ADJ_OAS_MID"),IF(ISNUMBER(_xll.BDP($T2189&amp;" Govt","DUR_ADJ_OAS_MID")),_xll.BDP($T2189&amp;" Govt","DUR_ADJ_OAS_MID")," "))</f>
        <v xml:space="preserve"> </v>
      </c>
      <c r="S2189" s="7" t="str">
        <f ca="1">IF(AND(A2188="SVOL",C2188="Cash"),                                     SUM(INDIRECT(ADDRESS(ROW()-(COUNTIF(A:A,"SVOL")),COLUMN())):INDIRECT(ADDRESS(ROW()-1,COLUMN()))),                                    IF(AND(A2189="TYA",C2189="Cash"), SUM(INDIRECT(ADDRESS(ROW()-(COUNTIF(A:A,"TYA")-1),COLUMN())):INDIRECT(ADDRESS(ROW()-1,COLUMN()))),                                    IF(AND(A2189="SVOL",ISNUMBER(FIND(" Govt",C2189))),"", IF(AND(A2189="SVOL",ISNUMBER(FIND(" Index",C2189))),J2189,                                    IF(ISNUMBER(N2189),Q2189*N2189,IF(ISNUMBER(R2189),J2189*R2189," "))))))</f>
        <v xml:space="preserve"> </v>
      </c>
      <c r="T2189" t="s">
        <v>5063</v>
      </c>
      <c r="U2189" t="s">
        <v>1183</v>
      </c>
      <c r="AG2189" s="17" t="s">
        <v>6276</v>
      </c>
    </row>
    <row r="2190" spans="1:33" x14ac:dyDescent="0.35">
      <c r="A2190" t="s">
        <v>4241</v>
      </c>
      <c r="B2190" t="s">
        <v>5064</v>
      </c>
      <c r="C2190" t="s">
        <v>5065</v>
      </c>
      <c r="D2190" t="s">
        <v>5066</v>
      </c>
      <c r="E2190" t="s">
        <v>5067</v>
      </c>
      <c r="F2190" t="s">
        <v>5068</v>
      </c>
      <c r="G2190" s="1">
        <v>59</v>
      </c>
      <c r="H2190" s="1">
        <v>73.05</v>
      </c>
      <c r="I2190" s="2">
        <v>4309.95</v>
      </c>
      <c r="J2190" s="3">
        <v>1.7478676881466E-3</v>
      </c>
      <c r="K2190" s="4">
        <v>2465833.1</v>
      </c>
      <c r="L2190" s="5">
        <v>100001</v>
      </c>
      <c r="M2190" s="6">
        <v>24.658084420000002</v>
      </c>
      <c r="N2190" s="7" t="str">
        <f>IF(ISNUMBER(_xll.BDP($C2190, "DELTA_MID")),_xll.BDP($C2190, "DELTA_MID")," ")</f>
        <v xml:space="preserve"> </v>
      </c>
      <c r="O2190" s="7" t="str">
        <f>IF(ISNUMBER(N2190),_xll.BDP($C2190, "OPT_UNDL_TICKER")," ")</f>
        <v xml:space="preserve"> </v>
      </c>
      <c r="P2190" s="8" t="str">
        <f>IF(ISNUMBER(N2190),_xll.BDP($C2190, "OPT_UNDL_PX")," ")</f>
        <v xml:space="preserve"> </v>
      </c>
      <c r="Q2190" s="7" t="str">
        <f t="shared" si="34"/>
        <v xml:space="preserve"> </v>
      </c>
      <c r="R2190" s="8" t="str">
        <f>IF(ISNUMBER(_xll.BDP($T2190&amp;" Index","DUR_ADJ_OAS_MID")),_xll.BDP($T2190&amp;" Index","DUR_ADJ_OAS_MID"),IF(ISNUMBER(_xll.BDP($T2190&amp;" Govt","DUR_ADJ_OAS_MID")),_xll.BDP($T2190&amp;" Govt","DUR_ADJ_OAS_MID")," "))</f>
        <v xml:space="preserve"> </v>
      </c>
      <c r="S2190" s="7" t="str">
        <f ca="1">IF(AND(A2189="SVOL",C2189="Cash"),                                     SUM(INDIRECT(ADDRESS(ROW()-(COUNTIF(A:A,"SVOL")),COLUMN())):INDIRECT(ADDRESS(ROW()-1,COLUMN()))),                                    IF(AND(A2190="TYA",C2190="Cash"), SUM(INDIRECT(ADDRESS(ROW()-(COUNTIF(A:A,"TYA")-1),COLUMN())):INDIRECT(ADDRESS(ROW()-1,COLUMN()))),                                    IF(AND(A2190="SVOL",ISNUMBER(FIND(" Govt",C2190))),"", IF(AND(A2190="SVOL",ISNUMBER(FIND(" Index",C2190))),J2190,                                    IF(ISNUMBER(N2190),Q2190*N2190,IF(ISNUMBER(R2190),J2190*R2190," "))))))</f>
        <v xml:space="preserve"> </v>
      </c>
      <c r="T2190" t="s">
        <v>5068</v>
      </c>
      <c r="U2190" t="s">
        <v>1183</v>
      </c>
      <c r="AG2190" s="17" t="s">
        <v>6276</v>
      </c>
    </row>
    <row r="2191" spans="1:33" x14ac:dyDescent="0.35">
      <c r="A2191" t="s">
        <v>4241</v>
      </c>
      <c r="B2191" t="s">
        <v>5069</v>
      </c>
      <c r="C2191" t="s">
        <v>5069</v>
      </c>
      <c r="D2191" t="s">
        <v>5070</v>
      </c>
      <c r="E2191" t="s">
        <v>5071</v>
      </c>
      <c r="F2191" t="s">
        <v>5072</v>
      </c>
      <c r="G2191" s="1">
        <v>76</v>
      </c>
      <c r="H2191" s="1">
        <v>172.77</v>
      </c>
      <c r="I2191" s="2">
        <v>13130.52</v>
      </c>
      <c r="J2191" s="3">
        <v>5.3249832681499997E-3</v>
      </c>
      <c r="K2191" s="4">
        <v>2465833.1</v>
      </c>
      <c r="L2191" s="5">
        <v>100001</v>
      </c>
      <c r="M2191" s="6">
        <v>24.658084420000002</v>
      </c>
      <c r="N2191" s="7" t="str">
        <f>IF(ISNUMBER(_xll.BDP($C2191, "DELTA_MID")),_xll.BDP($C2191, "DELTA_MID")," ")</f>
        <v xml:space="preserve"> </v>
      </c>
      <c r="O2191" s="7" t="str">
        <f>IF(ISNUMBER(N2191),_xll.BDP($C2191, "OPT_UNDL_TICKER")," ")</f>
        <v xml:space="preserve"> </v>
      </c>
      <c r="P2191" s="8" t="str">
        <f>IF(ISNUMBER(N2191),_xll.BDP($C2191, "OPT_UNDL_PX")," ")</f>
        <v xml:space="preserve"> </v>
      </c>
      <c r="Q2191" s="7" t="str">
        <f t="shared" si="34"/>
        <v xml:space="preserve"> </v>
      </c>
      <c r="R2191" s="8" t="str">
        <f>IF(ISNUMBER(_xll.BDP($T2191&amp;" Index","DUR_ADJ_OAS_MID")),_xll.BDP($T2191&amp;" Index","DUR_ADJ_OAS_MID"),IF(ISNUMBER(_xll.BDP($T2191&amp;" Govt","DUR_ADJ_OAS_MID")),_xll.BDP($T2191&amp;" Govt","DUR_ADJ_OAS_MID")," "))</f>
        <v xml:space="preserve"> </v>
      </c>
      <c r="S2191" s="7" t="str">
        <f ca="1">IF(AND(A2190="SVOL",C2190="Cash"),                                     SUM(INDIRECT(ADDRESS(ROW()-(COUNTIF(A:A,"SVOL")),COLUMN())):INDIRECT(ADDRESS(ROW()-1,COLUMN()))),                                    IF(AND(A2191="TYA",C2191="Cash"), SUM(INDIRECT(ADDRESS(ROW()-(COUNTIF(A:A,"TYA")-1),COLUMN())):INDIRECT(ADDRESS(ROW()-1,COLUMN()))),                                    IF(AND(A2191="SVOL",ISNUMBER(FIND(" Govt",C2191))),"", IF(AND(A2191="SVOL",ISNUMBER(FIND(" Index",C2191))),J2191,                                    IF(ISNUMBER(N2191),Q2191*N2191,IF(ISNUMBER(R2191),J2191*R2191," "))))))</f>
        <v xml:space="preserve"> </v>
      </c>
      <c r="T2191" t="s">
        <v>5072</v>
      </c>
      <c r="U2191" t="s">
        <v>1183</v>
      </c>
      <c r="AG2191" s="17" t="s">
        <v>6276</v>
      </c>
    </row>
    <row r="2192" spans="1:33" x14ac:dyDescent="0.35">
      <c r="A2192" t="s">
        <v>4241</v>
      </c>
      <c r="B2192" t="s">
        <v>5073</v>
      </c>
      <c r="C2192" t="s">
        <v>5074</v>
      </c>
      <c r="D2192" t="s">
        <v>2708</v>
      </c>
      <c r="E2192" t="s">
        <v>2709</v>
      </c>
      <c r="F2192" t="s">
        <v>2710</v>
      </c>
      <c r="G2192" s="1">
        <v>25</v>
      </c>
      <c r="H2192" s="1">
        <v>113.74</v>
      </c>
      <c r="I2192" s="2">
        <v>2843.5</v>
      </c>
      <c r="J2192" s="3">
        <v>1.1531599603810999E-3</v>
      </c>
      <c r="K2192" s="4">
        <v>2465833.1</v>
      </c>
      <c r="L2192" s="5">
        <v>100001</v>
      </c>
      <c r="M2192" s="6">
        <v>24.658084420000002</v>
      </c>
      <c r="N2192" s="7" t="str">
        <f>IF(ISNUMBER(_xll.BDP($C2192, "DELTA_MID")),_xll.BDP($C2192, "DELTA_MID")," ")</f>
        <v xml:space="preserve"> </v>
      </c>
      <c r="O2192" s="7" t="str">
        <f>IF(ISNUMBER(N2192),_xll.BDP($C2192, "OPT_UNDL_TICKER")," ")</f>
        <v xml:space="preserve"> </v>
      </c>
      <c r="P2192" s="8" t="str">
        <f>IF(ISNUMBER(N2192),_xll.BDP($C2192, "OPT_UNDL_PX")," ")</f>
        <v xml:space="preserve"> </v>
      </c>
      <c r="Q2192" s="7" t="str">
        <f t="shared" si="34"/>
        <v xml:space="preserve"> </v>
      </c>
      <c r="R2192" s="8" t="str">
        <f>IF(ISNUMBER(_xll.BDP($T2192&amp;" Index","DUR_ADJ_OAS_MID")),_xll.BDP($T2192&amp;" Index","DUR_ADJ_OAS_MID"),IF(ISNUMBER(_xll.BDP($T2192&amp;" Govt","DUR_ADJ_OAS_MID")),_xll.BDP($T2192&amp;" Govt","DUR_ADJ_OAS_MID")," "))</f>
        <v xml:space="preserve"> </v>
      </c>
      <c r="S2192" s="7" t="str">
        <f ca="1">IF(AND(A2191="SVOL",C2191="Cash"),                                     SUM(INDIRECT(ADDRESS(ROW()-(COUNTIF(A:A,"SVOL")),COLUMN())):INDIRECT(ADDRESS(ROW()-1,COLUMN()))),                                    IF(AND(A2192="TYA",C2192="Cash"), SUM(INDIRECT(ADDRESS(ROW()-(COUNTIF(A:A,"TYA")-1),COLUMN())):INDIRECT(ADDRESS(ROW()-1,COLUMN()))),                                    IF(AND(A2192="SVOL",ISNUMBER(FIND(" Govt",C2192))),"", IF(AND(A2192="SVOL",ISNUMBER(FIND(" Index",C2192))),J2192,                                    IF(ISNUMBER(N2192),Q2192*N2192,IF(ISNUMBER(R2192),J2192*R2192," "))))))</f>
        <v xml:space="preserve"> </v>
      </c>
      <c r="T2192" t="s">
        <v>2710</v>
      </c>
      <c r="U2192" t="s">
        <v>1183</v>
      </c>
      <c r="AG2192" s="17" t="s">
        <v>6276</v>
      </c>
    </row>
    <row r="2193" spans="1:33" x14ac:dyDescent="0.35">
      <c r="A2193" t="s">
        <v>4241</v>
      </c>
      <c r="B2193" t="s">
        <v>5075</v>
      </c>
      <c r="C2193" t="s">
        <v>5076</v>
      </c>
      <c r="D2193" t="s">
        <v>5077</v>
      </c>
      <c r="E2193" t="s">
        <v>5078</v>
      </c>
      <c r="F2193" t="s">
        <v>5079</v>
      </c>
      <c r="G2193" s="1">
        <v>135</v>
      </c>
      <c r="H2193" s="1">
        <v>156.43</v>
      </c>
      <c r="I2193" s="2">
        <v>21118.05</v>
      </c>
      <c r="J2193" s="3">
        <v>8.5642657644903007E-3</v>
      </c>
      <c r="K2193" s="4">
        <v>2465833.1</v>
      </c>
      <c r="L2193" s="5">
        <v>100001</v>
      </c>
      <c r="M2193" s="6">
        <v>24.658084420000002</v>
      </c>
      <c r="N2193" s="7" t="str">
        <f>IF(ISNUMBER(_xll.BDP($C2193, "DELTA_MID")),_xll.BDP($C2193, "DELTA_MID")," ")</f>
        <v xml:space="preserve"> </v>
      </c>
      <c r="O2193" s="7" t="str">
        <f>IF(ISNUMBER(N2193),_xll.BDP($C2193, "OPT_UNDL_TICKER")," ")</f>
        <v xml:space="preserve"> </v>
      </c>
      <c r="P2193" s="8" t="str">
        <f>IF(ISNUMBER(N2193),_xll.BDP($C2193, "OPT_UNDL_PX")," ")</f>
        <v xml:space="preserve"> </v>
      </c>
      <c r="Q2193" s="7" t="str">
        <f t="shared" si="34"/>
        <v xml:space="preserve"> </v>
      </c>
      <c r="R2193" s="8" t="str">
        <f>IF(ISNUMBER(_xll.BDP($T2193&amp;" Index","DUR_ADJ_OAS_MID")),_xll.BDP($T2193&amp;" Index","DUR_ADJ_OAS_MID"),IF(ISNUMBER(_xll.BDP($T2193&amp;" Govt","DUR_ADJ_OAS_MID")),_xll.BDP($T2193&amp;" Govt","DUR_ADJ_OAS_MID")," "))</f>
        <v xml:space="preserve"> </v>
      </c>
      <c r="S2193" s="7" t="str">
        <f ca="1">IF(AND(A2192="SVOL",C2192="Cash"),                                     SUM(INDIRECT(ADDRESS(ROW()-(COUNTIF(A:A,"SVOL")),COLUMN())):INDIRECT(ADDRESS(ROW()-1,COLUMN()))),                                    IF(AND(A2193="TYA",C2193="Cash"), SUM(INDIRECT(ADDRESS(ROW()-(COUNTIF(A:A,"TYA")-1),COLUMN())):INDIRECT(ADDRESS(ROW()-1,COLUMN()))),                                    IF(AND(A2193="SVOL",ISNUMBER(FIND(" Govt",C2193))),"", IF(AND(A2193="SVOL",ISNUMBER(FIND(" Index",C2193))),J2193,                                    IF(ISNUMBER(N2193),Q2193*N2193,IF(ISNUMBER(R2193),J2193*R2193," "))))))</f>
        <v xml:space="preserve"> </v>
      </c>
      <c r="T2193" t="s">
        <v>5079</v>
      </c>
      <c r="U2193" t="s">
        <v>1183</v>
      </c>
      <c r="AG2193" s="17" t="s">
        <v>6276</v>
      </c>
    </row>
    <row r="2194" spans="1:33" x14ac:dyDescent="0.35">
      <c r="A2194" t="s">
        <v>4241</v>
      </c>
      <c r="B2194" t="s">
        <v>4041</v>
      </c>
      <c r="C2194" t="s">
        <v>5080</v>
      </c>
      <c r="D2194" t="s">
        <v>4043</v>
      </c>
      <c r="E2194" t="s">
        <v>4044</v>
      </c>
      <c r="F2194" t="s">
        <v>4045</v>
      </c>
      <c r="G2194" s="1">
        <v>160</v>
      </c>
      <c r="H2194" s="1">
        <v>23</v>
      </c>
      <c r="I2194" s="2">
        <v>3680</v>
      </c>
      <c r="J2194" s="3">
        <v>1.4923962209259E-3</v>
      </c>
      <c r="K2194" s="4">
        <v>2465833.1</v>
      </c>
      <c r="L2194" s="5">
        <v>100001</v>
      </c>
      <c r="M2194" s="6">
        <v>24.658084420000002</v>
      </c>
      <c r="N2194" s="7" t="str">
        <f>IF(ISNUMBER(_xll.BDP($C2194, "DELTA_MID")),_xll.BDP($C2194, "DELTA_MID")," ")</f>
        <v xml:space="preserve"> </v>
      </c>
      <c r="O2194" s="7" t="str">
        <f>IF(ISNUMBER(N2194),_xll.BDP($C2194, "OPT_UNDL_TICKER")," ")</f>
        <v xml:space="preserve"> </v>
      </c>
      <c r="P2194" s="8" t="str">
        <f>IF(ISNUMBER(N2194),_xll.BDP($C2194, "OPT_UNDL_PX")," ")</f>
        <v xml:space="preserve"> </v>
      </c>
      <c r="Q2194" s="7" t="str">
        <f t="shared" si="34"/>
        <v xml:space="preserve"> </v>
      </c>
      <c r="R2194" s="8" t="str">
        <f>IF(ISNUMBER(_xll.BDP($T2194&amp;" Index","DUR_ADJ_OAS_MID")),_xll.BDP($T2194&amp;" Index","DUR_ADJ_OAS_MID"),IF(ISNUMBER(_xll.BDP($T2194&amp;" Govt","DUR_ADJ_OAS_MID")),_xll.BDP($T2194&amp;" Govt","DUR_ADJ_OAS_MID")," "))</f>
        <v xml:space="preserve"> </v>
      </c>
      <c r="S2194" s="7" t="str">
        <f ca="1">IF(AND(A2193="SVOL",C2193="Cash"),                                     SUM(INDIRECT(ADDRESS(ROW()-(COUNTIF(A:A,"SVOL")),COLUMN())):INDIRECT(ADDRESS(ROW()-1,COLUMN()))),                                    IF(AND(A2194="TYA",C2194="Cash"), SUM(INDIRECT(ADDRESS(ROW()-(COUNTIF(A:A,"TYA")-1),COLUMN())):INDIRECT(ADDRESS(ROW()-1,COLUMN()))),                                    IF(AND(A2194="SVOL",ISNUMBER(FIND(" Govt",C2194))),"", IF(AND(A2194="SVOL",ISNUMBER(FIND(" Index",C2194))),J2194,                                    IF(ISNUMBER(N2194),Q2194*N2194,IF(ISNUMBER(R2194),J2194*R2194," "))))))</f>
        <v xml:space="preserve"> </v>
      </c>
      <c r="T2194" t="s">
        <v>4045</v>
      </c>
      <c r="U2194" t="s">
        <v>1183</v>
      </c>
      <c r="AG2194" s="17" t="s">
        <v>6276</v>
      </c>
    </row>
    <row r="2195" spans="1:33" x14ac:dyDescent="0.35">
      <c r="A2195" t="s">
        <v>4241</v>
      </c>
      <c r="B2195" t="s">
        <v>5081</v>
      </c>
      <c r="C2195" t="s">
        <v>5082</v>
      </c>
      <c r="D2195" t="s">
        <v>5083</v>
      </c>
      <c r="E2195" t="s">
        <v>5084</v>
      </c>
      <c r="F2195" t="s">
        <v>5085</v>
      </c>
      <c r="G2195" s="1">
        <v>67</v>
      </c>
      <c r="H2195" s="1">
        <v>39.49</v>
      </c>
      <c r="I2195" s="2">
        <v>2645.83</v>
      </c>
      <c r="J2195" s="3">
        <v>1.0729963840251E-3</v>
      </c>
      <c r="K2195" s="4">
        <v>2465833.1</v>
      </c>
      <c r="L2195" s="5">
        <v>100001</v>
      </c>
      <c r="M2195" s="6">
        <v>24.658084420000002</v>
      </c>
      <c r="N2195" s="7" t="str">
        <f>IF(ISNUMBER(_xll.BDP($C2195, "DELTA_MID")),_xll.BDP($C2195, "DELTA_MID")," ")</f>
        <v xml:space="preserve"> </v>
      </c>
      <c r="O2195" s="7" t="str">
        <f>IF(ISNUMBER(N2195),_xll.BDP($C2195, "OPT_UNDL_TICKER")," ")</f>
        <v xml:space="preserve"> </v>
      </c>
      <c r="P2195" s="8" t="str">
        <f>IF(ISNUMBER(N2195),_xll.BDP($C2195, "OPT_UNDL_PX")," ")</f>
        <v xml:space="preserve"> </v>
      </c>
      <c r="Q2195" s="7" t="str">
        <f t="shared" si="34"/>
        <v xml:space="preserve"> </v>
      </c>
      <c r="R2195" s="8" t="str">
        <f>IF(ISNUMBER(_xll.BDP($T2195&amp;" Index","DUR_ADJ_OAS_MID")),_xll.BDP($T2195&amp;" Index","DUR_ADJ_OAS_MID"),IF(ISNUMBER(_xll.BDP($T2195&amp;" Govt","DUR_ADJ_OAS_MID")),_xll.BDP($T2195&amp;" Govt","DUR_ADJ_OAS_MID")," "))</f>
        <v xml:space="preserve"> </v>
      </c>
      <c r="S2195" s="7" t="str">
        <f ca="1">IF(AND(A2194="SVOL",C2194="Cash"),                                     SUM(INDIRECT(ADDRESS(ROW()-(COUNTIF(A:A,"SVOL")),COLUMN())):INDIRECT(ADDRESS(ROW()-1,COLUMN()))),                                    IF(AND(A2195="TYA",C2195="Cash"), SUM(INDIRECT(ADDRESS(ROW()-(COUNTIF(A:A,"TYA")-1),COLUMN())):INDIRECT(ADDRESS(ROW()-1,COLUMN()))),                                    IF(AND(A2195="SVOL",ISNUMBER(FIND(" Govt",C2195))),"", IF(AND(A2195="SVOL",ISNUMBER(FIND(" Index",C2195))),J2195,                                    IF(ISNUMBER(N2195),Q2195*N2195,IF(ISNUMBER(R2195),J2195*R2195," "))))))</f>
        <v xml:space="preserve"> </v>
      </c>
      <c r="T2195" t="s">
        <v>5085</v>
      </c>
      <c r="U2195" t="s">
        <v>1183</v>
      </c>
      <c r="AG2195" s="17" t="s">
        <v>6276</v>
      </c>
    </row>
    <row r="2196" spans="1:33" x14ac:dyDescent="0.35">
      <c r="A2196" t="s">
        <v>4241</v>
      </c>
      <c r="B2196" t="s">
        <v>5086</v>
      </c>
      <c r="C2196" t="s">
        <v>5087</v>
      </c>
      <c r="D2196" t="s">
        <v>5088</v>
      </c>
      <c r="E2196" t="s">
        <v>5089</v>
      </c>
      <c r="F2196" t="s">
        <v>5090</v>
      </c>
      <c r="G2196" s="1">
        <v>38</v>
      </c>
      <c r="H2196" s="1">
        <v>112.41</v>
      </c>
      <c r="I2196" s="2">
        <v>4271.58</v>
      </c>
      <c r="J2196" s="3">
        <v>1.7323070242886999E-3</v>
      </c>
      <c r="K2196" s="4">
        <v>2465833.1</v>
      </c>
      <c r="L2196" s="5">
        <v>100001</v>
      </c>
      <c r="M2196" s="6">
        <v>24.658084420000002</v>
      </c>
      <c r="N2196" s="7" t="str">
        <f>IF(ISNUMBER(_xll.BDP($C2196, "DELTA_MID")),_xll.BDP($C2196, "DELTA_MID")," ")</f>
        <v xml:space="preserve"> </v>
      </c>
      <c r="O2196" s="7" t="str">
        <f>IF(ISNUMBER(N2196),_xll.BDP($C2196, "OPT_UNDL_TICKER")," ")</f>
        <v xml:space="preserve"> </v>
      </c>
      <c r="P2196" s="8" t="str">
        <f>IF(ISNUMBER(N2196),_xll.BDP($C2196, "OPT_UNDL_PX")," ")</f>
        <v xml:space="preserve"> </v>
      </c>
      <c r="Q2196" s="7" t="str">
        <f t="shared" si="34"/>
        <v xml:space="preserve"> </v>
      </c>
      <c r="R2196" s="8" t="str">
        <f>IF(ISNUMBER(_xll.BDP($T2196&amp;" Index","DUR_ADJ_OAS_MID")),_xll.BDP($T2196&amp;" Index","DUR_ADJ_OAS_MID"),IF(ISNUMBER(_xll.BDP($T2196&amp;" Govt","DUR_ADJ_OAS_MID")),_xll.BDP($T2196&amp;" Govt","DUR_ADJ_OAS_MID")," "))</f>
        <v xml:space="preserve"> </v>
      </c>
      <c r="S2196" s="7" t="str">
        <f ca="1">IF(AND(A2195="SVOL",C2195="Cash"),                                     SUM(INDIRECT(ADDRESS(ROW()-(COUNTIF(A:A,"SVOL")),COLUMN())):INDIRECT(ADDRESS(ROW()-1,COLUMN()))),                                    IF(AND(A2196="TYA",C2196="Cash"), SUM(INDIRECT(ADDRESS(ROW()-(COUNTIF(A:A,"TYA")-1),COLUMN())):INDIRECT(ADDRESS(ROW()-1,COLUMN()))),                                    IF(AND(A2196="SVOL",ISNUMBER(FIND(" Govt",C2196))),"", IF(AND(A2196="SVOL",ISNUMBER(FIND(" Index",C2196))),J2196,                                    IF(ISNUMBER(N2196),Q2196*N2196,IF(ISNUMBER(R2196),J2196*R2196," "))))))</f>
        <v xml:space="preserve"> </v>
      </c>
      <c r="T2196" t="s">
        <v>5090</v>
      </c>
      <c r="U2196" t="s">
        <v>1183</v>
      </c>
      <c r="AG2196" s="17" t="s">
        <v>6276</v>
      </c>
    </row>
    <row r="2197" spans="1:33" x14ac:dyDescent="0.35">
      <c r="A2197" t="s">
        <v>4241</v>
      </c>
      <c r="B2197" t="s">
        <v>1056</v>
      </c>
      <c r="C2197" t="s">
        <v>1057</v>
      </c>
      <c r="D2197" t="s">
        <v>1058</v>
      </c>
      <c r="E2197" t="s">
        <v>1059</v>
      </c>
      <c r="F2197" t="s">
        <v>1060</v>
      </c>
      <c r="G2197" s="1">
        <v>42</v>
      </c>
      <c r="H2197" s="1">
        <v>58.59</v>
      </c>
      <c r="I2197" s="2">
        <v>2460.7800000000002</v>
      </c>
      <c r="J2197" s="3">
        <v>9.9795075340489993E-4</v>
      </c>
      <c r="K2197" s="4">
        <v>2465833.1</v>
      </c>
      <c r="L2197" s="5">
        <v>100001</v>
      </c>
      <c r="M2197" s="6">
        <v>24.658084420000002</v>
      </c>
      <c r="N2197" s="7" t="str">
        <f>IF(ISNUMBER(_xll.BDP($C2197, "DELTA_MID")),_xll.BDP($C2197, "DELTA_MID")," ")</f>
        <v xml:space="preserve"> </v>
      </c>
      <c r="O2197" s="7" t="str">
        <f>IF(ISNUMBER(N2197),_xll.BDP($C2197, "OPT_UNDL_TICKER")," ")</f>
        <v xml:space="preserve"> </v>
      </c>
      <c r="P2197" s="8" t="str">
        <f>IF(ISNUMBER(N2197),_xll.BDP($C2197, "OPT_UNDL_PX")," ")</f>
        <v xml:space="preserve"> </v>
      </c>
      <c r="Q2197" s="7" t="str">
        <f t="shared" si="34"/>
        <v xml:space="preserve"> </v>
      </c>
      <c r="R2197" s="8" t="str">
        <f>IF(ISNUMBER(_xll.BDP($T2197&amp;" Index","DUR_ADJ_OAS_MID")),_xll.BDP($T2197&amp;" Index","DUR_ADJ_OAS_MID"),IF(ISNUMBER(_xll.BDP($T2197&amp;" Govt","DUR_ADJ_OAS_MID")),_xll.BDP($T2197&amp;" Govt","DUR_ADJ_OAS_MID")," "))</f>
        <v xml:space="preserve"> </v>
      </c>
      <c r="S2197" s="7" t="str">
        <f ca="1">IF(AND(A2196="SVOL",C2196="Cash"),                                     SUM(INDIRECT(ADDRESS(ROW()-(COUNTIF(A:A,"SVOL")),COLUMN())):INDIRECT(ADDRESS(ROW()-1,COLUMN()))),                                    IF(AND(A2197="TYA",C2197="Cash"), SUM(INDIRECT(ADDRESS(ROW()-(COUNTIF(A:A,"TYA")-1),COLUMN())):INDIRECT(ADDRESS(ROW()-1,COLUMN()))),                                    IF(AND(A2197="SVOL",ISNUMBER(FIND(" Govt",C2197))),"", IF(AND(A2197="SVOL",ISNUMBER(FIND(" Index",C2197))),J2197,                                    IF(ISNUMBER(N2197),Q2197*N2197,IF(ISNUMBER(R2197),J2197*R2197," "))))))</f>
        <v xml:space="preserve"> </v>
      </c>
      <c r="T2197" t="s">
        <v>1060</v>
      </c>
      <c r="U2197" t="s">
        <v>1183</v>
      </c>
      <c r="AG2197" s="17" t="s">
        <v>6276</v>
      </c>
    </row>
    <row r="2198" spans="1:33" x14ac:dyDescent="0.35">
      <c r="A2198" t="s">
        <v>4241</v>
      </c>
      <c r="B2198" t="s">
        <v>5091</v>
      </c>
      <c r="C2198" t="s">
        <v>5092</v>
      </c>
      <c r="D2198" t="s">
        <v>2718</v>
      </c>
      <c r="E2198" t="s">
        <v>2719</v>
      </c>
      <c r="F2198" t="s">
        <v>2720</v>
      </c>
      <c r="G2198" s="1">
        <v>25</v>
      </c>
      <c r="H2198" s="1">
        <v>213.15</v>
      </c>
      <c r="I2198" s="2">
        <v>5328.75</v>
      </c>
      <c r="J2198" s="3">
        <v>2.1610343375702999E-3</v>
      </c>
      <c r="K2198" s="4">
        <v>2465833.1</v>
      </c>
      <c r="L2198" s="5">
        <v>100001</v>
      </c>
      <c r="M2198" s="6">
        <v>24.658084420000002</v>
      </c>
      <c r="N2198" s="7" t="str">
        <f>IF(ISNUMBER(_xll.BDP($C2198, "DELTA_MID")),_xll.BDP($C2198, "DELTA_MID")," ")</f>
        <v xml:space="preserve"> </v>
      </c>
      <c r="O2198" s="7" t="str">
        <f>IF(ISNUMBER(N2198),_xll.BDP($C2198, "OPT_UNDL_TICKER")," ")</f>
        <v xml:space="preserve"> </v>
      </c>
      <c r="P2198" s="8" t="str">
        <f>IF(ISNUMBER(N2198),_xll.BDP($C2198, "OPT_UNDL_PX")," ")</f>
        <v xml:space="preserve"> </v>
      </c>
      <c r="Q2198" s="7" t="str">
        <f t="shared" si="34"/>
        <v xml:space="preserve"> </v>
      </c>
      <c r="R2198" s="8" t="str">
        <f>IF(ISNUMBER(_xll.BDP($T2198&amp;" Index","DUR_ADJ_OAS_MID")),_xll.BDP($T2198&amp;" Index","DUR_ADJ_OAS_MID"),IF(ISNUMBER(_xll.BDP($T2198&amp;" Govt","DUR_ADJ_OAS_MID")),_xll.BDP($T2198&amp;" Govt","DUR_ADJ_OAS_MID")," "))</f>
        <v xml:space="preserve"> </v>
      </c>
      <c r="S2198" s="7" t="str">
        <f ca="1">IF(AND(A2197="SVOL",C2197="Cash"),                                     SUM(INDIRECT(ADDRESS(ROW()-(COUNTIF(A:A,"SVOL")),COLUMN())):INDIRECT(ADDRESS(ROW()-1,COLUMN()))),                                    IF(AND(A2198="TYA",C2198="Cash"), SUM(INDIRECT(ADDRESS(ROW()-(COUNTIF(A:A,"TYA")-1),COLUMN())):INDIRECT(ADDRESS(ROW()-1,COLUMN()))),                                    IF(AND(A2198="SVOL",ISNUMBER(FIND(" Govt",C2198))),"", IF(AND(A2198="SVOL",ISNUMBER(FIND(" Index",C2198))),J2198,                                    IF(ISNUMBER(N2198),Q2198*N2198,IF(ISNUMBER(R2198),J2198*R2198," "))))))</f>
        <v xml:space="preserve"> </v>
      </c>
      <c r="T2198" t="s">
        <v>2720</v>
      </c>
      <c r="U2198" t="s">
        <v>1183</v>
      </c>
      <c r="AG2198" s="17" t="s">
        <v>6276</v>
      </c>
    </row>
    <row r="2199" spans="1:33" x14ac:dyDescent="0.35">
      <c r="A2199" t="s">
        <v>4241</v>
      </c>
      <c r="B2199" t="s">
        <v>5093</v>
      </c>
      <c r="C2199" t="s">
        <v>5094</v>
      </c>
      <c r="D2199" t="s">
        <v>5095</v>
      </c>
      <c r="E2199" t="s">
        <v>5096</v>
      </c>
      <c r="F2199" t="s">
        <v>5097</v>
      </c>
      <c r="G2199" s="1">
        <v>13</v>
      </c>
      <c r="H2199" s="1">
        <v>271.17</v>
      </c>
      <c r="I2199" s="2">
        <v>3525.21</v>
      </c>
      <c r="J2199" s="3">
        <v>1.4296223048832E-3</v>
      </c>
      <c r="K2199" s="4">
        <v>2465833.1</v>
      </c>
      <c r="L2199" s="5">
        <v>100001</v>
      </c>
      <c r="M2199" s="6">
        <v>24.658084420000002</v>
      </c>
      <c r="N2199" s="7" t="str">
        <f>IF(ISNUMBER(_xll.BDP($C2199, "DELTA_MID")),_xll.BDP($C2199, "DELTA_MID")," ")</f>
        <v xml:space="preserve"> </v>
      </c>
      <c r="O2199" s="7" t="str">
        <f>IF(ISNUMBER(N2199),_xll.BDP($C2199, "OPT_UNDL_TICKER")," ")</f>
        <v xml:space="preserve"> </v>
      </c>
      <c r="P2199" s="8" t="str">
        <f>IF(ISNUMBER(N2199),_xll.BDP($C2199, "OPT_UNDL_PX")," ")</f>
        <v xml:space="preserve"> </v>
      </c>
      <c r="Q2199" s="7" t="str">
        <f t="shared" si="34"/>
        <v xml:space="preserve"> </v>
      </c>
      <c r="R2199" s="8" t="str">
        <f>IF(ISNUMBER(_xll.BDP($T2199&amp;" Index","DUR_ADJ_OAS_MID")),_xll.BDP($T2199&amp;" Index","DUR_ADJ_OAS_MID"),IF(ISNUMBER(_xll.BDP($T2199&amp;" Govt","DUR_ADJ_OAS_MID")),_xll.BDP($T2199&amp;" Govt","DUR_ADJ_OAS_MID")," "))</f>
        <v xml:space="preserve"> </v>
      </c>
      <c r="S2199" s="7" t="str">
        <f ca="1">IF(AND(A2198="SVOL",C2198="Cash"),                                     SUM(INDIRECT(ADDRESS(ROW()-(COUNTIF(A:A,"SVOL")),COLUMN())):INDIRECT(ADDRESS(ROW()-1,COLUMN()))),                                    IF(AND(A2199="TYA",C2199="Cash"), SUM(INDIRECT(ADDRESS(ROW()-(COUNTIF(A:A,"TYA")-1),COLUMN())):INDIRECT(ADDRESS(ROW()-1,COLUMN()))),                                    IF(AND(A2199="SVOL",ISNUMBER(FIND(" Govt",C2199))),"", IF(AND(A2199="SVOL",ISNUMBER(FIND(" Index",C2199))),J2199,                                    IF(ISNUMBER(N2199),Q2199*N2199,IF(ISNUMBER(R2199),J2199*R2199," "))))))</f>
        <v xml:space="preserve"> </v>
      </c>
      <c r="T2199" t="s">
        <v>5097</v>
      </c>
      <c r="U2199" t="s">
        <v>1183</v>
      </c>
      <c r="AG2199" s="17" t="s">
        <v>6276</v>
      </c>
    </row>
    <row r="2200" spans="1:33" x14ac:dyDescent="0.35">
      <c r="A2200" t="s">
        <v>4241</v>
      </c>
      <c r="B2200" t="s">
        <v>5098</v>
      </c>
      <c r="C2200" t="s">
        <v>5099</v>
      </c>
      <c r="D2200" t="s">
        <v>5100</v>
      </c>
      <c r="E2200" t="s">
        <v>5101</v>
      </c>
      <c r="F2200" t="s">
        <v>5102</v>
      </c>
      <c r="G2200" s="1">
        <v>38</v>
      </c>
      <c r="H2200" s="1">
        <v>314.98</v>
      </c>
      <c r="I2200" s="2">
        <v>11969.24</v>
      </c>
      <c r="J2200" s="3">
        <v>4.8540349302594998E-3</v>
      </c>
      <c r="K2200" s="4">
        <v>2465833.1</v>
      </c>
      <c r="L2200" s="5">
        <v>100001</v>
      </c>
      <c r="M2200" s="6">
        <v>24.658084420000002</v>
      </c>
      <c r="N2200" s="7" t="str">
        <f>IF(ISNUMBER(_xll.BDP($C2200, "DELTA_MID")),_xll.BDP($C2200, "DELTA_MID")," ")</f>
        <v xml:space="preserve"> </v>
      </c>
      <c r="O2200" s="7" t="str">
        <f>IF(ISNUMBER(N2200),_xll.BDP($C2200, "OPT_UNDL_TICKER")," ")</f>
        <v xml:space="preserve"> </v>
      </c>
      <c r="P2200" s="8" t="str">
        <f>IF(ISNUMBER(N2200),_xll.BDP($C2200, "OPT_UNDL_PX")," ")</f>
        <v xml:space="preserve"> </v>
      </c>
      <c r="Q2200" s="7" t="str">
        <f t="shared" si="34"/>
        <v xml:space="preserve"> </v>
      </c>
      <c r="R2200" s="8" t="str">
        <f>IF(ISNUMBER(_xll.BDP($T2200&amp;" Index","DUR_ADJ_OAS_MID")),_xll.BDP($T2200&amp;" Index","DUR_ADJ_OAS_MID"),IF(ISNUMBER(_xll.BDP($T2200&amp;" Govt","DUR_ADJ_OAS_MID")),_xll.BDP($T2200&amp;" Govt","DUR_ADJ_OAS_MID")," "))</f>
        <v xml:space="preserve"> </v>
      </c>
      <c r="S2200" s="7" t="str">
        <f ca="1">IF(AND(A2199="SVOL",C2199="Cash"),                                     SUM(INDIRECT(ADDRESS(ROW()-(COUNTIF(A:A,"SVOL")),COLUMN())):INDIRECT(ADDRESS(ROW()-1,COLUMN()))),                                    IF(AND(A2200="TYA",C2200="Cash"), SUM(INDIRECT(ADDRESS(ROW()-(COUNTIF(A:A,"TYA")-1),COLUMN())):INDIRECT(ADDRESS(ROW()-1,COLUMN()))),                                    IF(AND(A2200="SVOL",ISNUMBER(FIND(" Govt",C2200))),"", IF(AND(A2200="SVOL",ISNUMBER(FIND(" Index",C2200))),J2200,                                    IF(ISNUMBER(N2200),Q2200*N2200,IF(ISNUMBER(R2200),J2200*R2200," "))))))</f>
        <v xml:space="preserve"> </v>
      </c>
      <c r="T2200" t="s">
        <v>5102</v>
      </c>
      <c r="U2200" t="s">
        <v>1183</v>
      </c>
      <c r="AG2200" s="17" t="s">
        <v>6276</v>
      </c>
    </row>
    <row r="2201" spans="1:33" x14ac:dyDescent="0.35">
      <c r="A2201" t="s">
        <v>4241</v>
      </c>
      <c r="B2201" t="s">
        <v>5103</v>
      </c>
      <c r="C2201" t="s">
        <v>5104</v>
      </c>
      <c r="D2201" t="s">
        <v>5105</v>
      </c>
      <c r="E2201" t="s">
        <v>5106</v>
      </c>
      <c r="F2201" t="s">
        <v>5107</v>
      </c>
      <c r="G2201" s="1">
        <v>29</v>
      </c>
      <c r="H2201" s="1">
        <v>84.77</v>
      </c>
      <c r="I2201" s="2">
        <v>2458.33</v>
      </c>
      <c r="J2201" s="3">
        <v>9.969571743990999E-4</v>
      </c>
      <c r="K2201" s="4">
        <v>2465833.1</v>
      </c>
      <c r="L2201" s="5">
        <v>100001</v>
      </c>
      <c r="M2201" s="6">
        <v>24.658084420000002</v>
      </c>
      <c r="N2201" s="7" t="str">
        <f>IF(ISNUMBER(_xll.BDP($C2201, "DELTA_MID")),_xll.BDP($C2201, "DELTA_MID")," ")</f>
        <v xml:space="preserve"> </v>
      </c>
      <c r="O2201" s="7" t="str">
        <f>IF(ISNUMBER(N2201),_xll.BDP($C2201, "OPT_UNDL_TICKER")," ")</f>
        <v xml:space="preserve"> </v>
      </c>
      <c r="P2201" s="8" t="str">
        <f>IF(ISNUMBER(N2201),_xll.BDP($C2201, "OPT_UNDL_PX")," ")</f>
        <v xml:space="preserve"> </v>
      </c>
      <c r="Q2201" s="7" t="str">
        <f t="shared" si="34"/>
        <v xml:space="preserve"> </v>
      </c>
      <c r="R2201" s="8" t="str">
        <f>IF(ISNUMBER(_xll.BDP($T2201&amp;" Index","DUR_ADJ_OAS_MID")),_xll.BDP($T2201&amp;" Index","DUR_ADJ_OAS_MID"),IF(ISNUMBER(_xll.BDP($T2201&amp;" Govt","DUR_ADJ_OAS_MID")),_xll.BDP($T2201&amp;" Govt","DUR_ADJ_OAS_MID")," "))</f>
        <v xml:space="preserve"> </v>
      </c>
      <c r="S2201" s="7" t="str">
        <f ca="1">IF(AND(A2200="SVOL",C2200="Cash"),                                     SUM(INDIRECT(ADDRESS(ROW()-(COUNTIF(A:A,"SVOL")),COLUMN())):INDIRECT(ADDRESS(ROW()-1,COLUMN()))),                                    IF(AND(A2201="TYA",C2201="Cash"), SUM(INDIRECT(ADDRESS(ROW()-(COUNTIF(A:A,"TYA")-1),COLUMN())):INDIRECT(ADDRESS(ROW()-1,COLUMN()))),                                    IF(AND(A2201="SVOL",ISNUMBER(FIND(" Govt",C2201))),"", IF(AND(A2201="SVOL",ISNUMBER(FIND(" Index",C2201))),J2201,                                    IF(ISNUMBER(N2201),Q2201*N2201,IF(ISNUMBER(R2201),J2201*R2201," "))))))</f>
        <v xml:space="preserve"> </v>
      </c>
      <c r="T2201" t="s">
        <v>5107</v>
      </c>
      <c r="U2201" t="s">
        <v>1183</v>
      </c>
      <c r="AG2201" s="17" t="s">
        <v>6276</v>
      </c>
    </row>
    <row r="2202" spans="1:33" x14ac:dyDescent="0.35">
      <c r="A2202" t="s">
        <v>4241</v>
      </c>
      <c r="B2202" t="s">
        <v>500</v>
      </c>
      <c r="C2202" t="s">
        <v>501</v>
      </c>
      <c r="D2202" t="s">
        <v>502</v>
      </c>
      <c r="E2202" t="s">
        <v>503</v>
      </c>
      <c r="F2202" t="s">
        <v>504</v>
      </c>
      <c r="G2202" s="1">
        <v>114</v>
      </c>
      <c r="H2202" s="1">
        <v>24.55</v>
      </c>
      <c r="I2202" s="2">
        <v>2798.7</v>
      </c>
      <c r="J2202" s="3">
        <v>1.1349916585612001E-3</v>
      </c>
      <c r="K2202" s="4">
        <v>2465833.1</v>
      </c>
      <c r="L2202" s="5">
        <v>100001</v>
      </c>
      <c r="M2202" s="6">
        <v>24.658084420000002</v>
      </c>
      <c r="N2202" s="7" t="str">
        <f>IF(ISNUMBER(_xll.BDP($C2202, "DELTA_MID")),_xll.BDP($C2202, "DELTA_MID")," ")</f>
        <v xml:space="preserve"> </v>
      </c>
      <c r="O2202" s="7" t="str">
        <f>IF(ISNUMBER(N2202),_xll.BDP($C2202, "OPT_UNDL_TICKER")," ")</f>
        <v xml:space="preserve"> </v>
      </c>
      <c r="P2202" s="8" t="str">
        <f>IF(ISNUMBER(N2202),_xll.BDP($C2202, "OPT_UNDL_PX")," ")</f>
        <v xml:space="preserve"> </v>
      </c>
      <c r="Q2202" s="7" t="str">
        <f t="shared" si="34"/>
        <v xml:space="preserve"> </v>
      </c>
      <c r="R2202" s="8" t="str">
        <f>IF(ISNUMBER(_xll.BDP($T2202&amp;" Index","DUR_ADJ_OAS_MID")),_xll.BDP($T2202&amp;" Index","DUR_ADJ_OAS_MID"),IF(ISNUMBER(_xll.BDP($T2202&amp;" Govt","DUR_ADJ_OAS_MID")),_xll.BDP($T2202&amp;" Govt","DUR_ADJ_OAS_MID")," "))</f>
        <v xml:space="preserve"> </v>
      </c>
      <c r="S2202" s="7" t="str">
        <f ca="1">IF(AND(A2201="SVOL",C2201="Cash"),                                     SUM(INDIRECT(ADDRESS(ROW()-(COUNTIF(A:A,"SVOL")),COLUMN())):INDIRECT(ADDRESS(ROW()-1,COLUMN()))),                                    IF(AND(A2202="TYA",C2202="Cash"), SUM(INDIRECT(ADDRESS(ROW()-(COUNTIF(A:A,"TYA")-1),COLUMN())):INDIRECT(ADDRESS(ROW()-1,COLUMN()))),                                    IF(AND(A2202="SVOL",ISNUMBER(FIND(" Govt",C2202))),"", IF(AND(A2202="SVOL",ISNUMBER(FIND(" Index",C2202))),J2202,                                    IF(ISNUMBER(N2202),Q2202*N2202,IF(ISNUMBER(R2202),J2202*R2202," "))))))</f>
        <v xml:space="preserve"> </v>
      </c>
      <c r="T2202" t="s">
        <v>504</v>
      </c>
      <c r="U2202" t="s">
        <v>1183</v>
      </c>
      <c r="AG2202" s="17" t="s">
        <v>6276</v>
      </c>
    </row>
    <row r="2203" spans="1:33" x14ac:dyDescent="0.35">
      <c r="A2203" t="s">
        <v>4241</v>
      </c>
      <c r="B2203" t="s">
        <v>5108</v>
      </c>
      <c r="C2203" t="s">
        <v>5109</v>
      </c>
      <c r="D2203" t="s">
        <v>5110</v>
      </c>
      <c r="E2203" t="s">
        <v>5111</v>
      </c>
      <c r="F2203" t="s">
        <v>5112</v>
      </c>
      <c r="G2203" s="1">
        <v>299</v>
      </c>
      <c r="H2203" s="1">
        <v>67.790000000000006</v>
      </c>
      <c r="I2203" s="2">
        <v>20269.21</v>
      </c>
      <c r="J2203" s="3">
        <v>8.2200251100960006E-3</v>
      </c>
      <c r="K2203" s="4">
        <v>2465833.1</v>
      </c>
      <c r="L2203" s="5">
        <v>100001</v>
      </c>
      <c r="M2203" s="6">
        <v>24.658084420000002</v>
      </c>
      <c r="N2203" s="7" t="str">
        <f>IF(ISNUMBER(_xll.BDP($C2203, "DELTA_MID")),_xll.BDP($C2203, "DELTA_MID")," ")</f>
        <v xml:space="preserve"> </v>
      </c>
      <c r="O2203" s="7" t="str">
        <f>IF(ISNUMBER(N2203),_xll.BDP($C2203, "OPT_UNDL_TICKER")," ")</f>
        <v xml:space="preserve"> </v>
      </c>
      <c r="P2203" s="8" t="str">
        <f>IF(ISNUMBER(N2203),_xll.BDP($C2203, "OPT_UNDL_PX")," ")</f>
        <v xml:space="preserve"> </v>
      </c>
      <c r="Q2203" s="7" t="str">
        <f t="shared" si="34"/>
        <v xml:space="preserve"> </v>
      </c>
      <c r="R2203" s="8" t="str">
        <f>IF(ISNUMBER(_xll.BDP($T2203&amp;" Index","DUR_ADJ_OAS_MID")),_xll.BDP($T2203&amp;" Index","DUR_ADJ_OAS_MID"),IF(ISNUMBER(_xll.BDP($T2203&amp;" Govt","DUR_ADJ_OAS_MID")),_xll.BDP($T2203&amp;" Govt","DUR_ADJ_OAS_MID")," "))</f>
        <v xml:space="preserve"> </v>
      </c>
      <c r="S2203" s="7" t="str">
        <f ca="1">IF(AND(A2202="SVOL",C2202="Cash"),                                     SUM(INDIRECT(ADDRESS(ROW()-(COUNTIF(A:A,"SVOL")),COLUMN())):INDIRECT(ADDRESS(ROW()-1,COLUMN()))),                                    IF(AND(A2203="TYA",C2203="Cash"), SUM(INDIRECT(ADDRESS(ROW()-(COUNTIF(A:A,"TYA")-1),COLUMN())):INDIRECT(ADDRESS(ROW()-1,COLUMN()))),                                    IF(AND(A2203="SVOL",ISNUMBER(FIND(" Govt",C2203))),"", IF(AND(A2203="SVOL",ISNUMBER(FIND(" Index",C2203))),J2203,                                    IF(ISNUMBER(N2203),Q2203*N2203,IF(ISNUMBER(R2203),J2203*R2203," "))))))</f>
        <v xml:space="preserve"> </v>
      </c>
      <c r="T2203" t="s">
        <v>5112</v>
      </c>
      <c r="U2203" t="s">
        <v>1183</v>
      </c>
      <c r="AG2203" s="17" t="s">
        <v>6276</v>
      </c>
    </row>
    <row r="2204" spans="1:33" x14ac:dyDescent="0.35">
      <c r="A2204" t="s">
        <v>4241</v>
      </c>
      <c r="B2204" t="s">
        <v>5113</v>
      </c>
      <c r="C2204" t="s">
        <v>5114</v>
      </c>
      <c r="D2204" t="s">
        <v>4099</v>
      </c>
      <c r="E2204" t="s">
        <v>4100</v>
      </c>
      <c r="F2204" t="s">
        <v>4101</v>
      </c>
      <c r="G2204" s="1">
        <v>13</v>
      </c>
      <c r="H2204" s="1">
        <v>402.11</v>
      </c>
      <c r="I2204" s="2">
        <v>5227.43</v>
      </c>
      <c r="J2204" s="3">
        <v>2.1199447764007001E-3</v>
      </c>
      <c r="K2204" s="4">
        <v>2465833.1</v>
      </c>
      <c r="L2204" s="5">
        <v>100001</v>
      </c>
      <c r="M2204" s="6">
        <v>24.658084420000002</v>
      </c>
      <c r="N2204" s="7" t="str">
        <f>IF(ISNUMBER(_xll.BDP($C2204, "DELTA_MID")),_xll.BDP($C2204, "DELTA_MID")," ")</f>
        <v xml:space="preserve"> </v>
      </c>
      <c r="O2204" s="7" t="str">
        <f>IF(ISNUMBER(N2204),_xll.BDP($C2204, "OPT_UNDL_TICKER")," ")</f>
        <v xml:space="preserve"> </v>
      </c>
      <c r="P2204" s="8" t="str">
        <f>IF(ISNUMBER(N2204),_xll.BDP($C2204, "OPT_UNDL_PX")," ")</f>
        <v xml:space="preserve"> </v>
      </c>
      <c r="Q2204" s="7" t="str">
        <f t="shared" si="34"/>
        <v xml:space="preserve"> </v>
      </c>
      <c r="R2204" s="8" t="str">
        <f>IF(ISNUMBER(_xll.BDP($T2204&amp;" Index","DUR_ADJ_OAS_MID")),_xll.BDP($T2204&amp;" Index","DUR_ADJ_OAS_MID"),IF(ISNUMBER(_xll.BDP($T2204&amp;" Govt","DUR_ADJ_OAS_MID")),_xll.BDP($T2204&amp;" Govt","DUR_ADJ_OAS_MID")," "))</f>
        <v xml:space="preserve"> </v>
      </c>
      <c r="S2204" s="7" t="str">
        <f ca="1">IF(AND(A2203="SVOL",C2203="Cash"),                                     SUM(INDIRECT(ADDRESS(ROW()-(COUNTIF(A:A,"SVOL")),COLUMN())):INDIRECT(ADDRESS(ROW()-1,COLUMN()))),                                    IF(AND(A2204="TYA",C2204="Cash"), SUM(INDIRECT(ADDRESS(ROW()-(COUNTIF(A:A,"TYA")-1),COLUMN())):INDIRECT(ADDRESS(ROW()-1,COLUMN()))),                                    IF(AND(A2204="SVOL",ISNUMBER(FIND(" Govt",C2204))),"", IF(AND(A2204="SVOL",ISNUMBER(FIND(" Index",C2204))),J2204,                                    IF(ISNUMBER(N2204),Q2204*N2204,IF(ISNUMBER(R2204),J2204*R2204," "))))))</f>
        <v xml:space="preserve"> </v>
      </c>
      <c r="T2204" t="s">
        <v>4101</v>
      </c>
      <c r="U2204" t="s">
        <v>1183</v>
      </c>
      <c r="AG2204" s="17" t="s">
        <v>6276</v>
      </c>
    </row>
    <row r="2205" spans="1:33" x14ac:dyDescent="0.35">
      <c r="A2205" t="s">
        <v>4241</v>
      </c>
      <c r="B2205" t="s">
        <v>5115</v>
      </c>
      <c r="C2205" t="s">
        <v>1067</v>
      </c>
      <c r="D2205" t="s">
        <v>1068</v>
      </c>
      <c r="E2205" t="s">
        <v>1069</v>
      </c>
      <c r="F2205" t="s">
        <v>1070</v>
      </c>
      <c r="G2205" s="1">
        <v>97</v>
      </c>
      <c r="H2205" s="1">
        <v>484.11</v>
      </c>
      <c r="I2205" s="2">
        <v>46958.67</v>
      </c>
      <c r="J2205" s="3">
        <v>1.9043734143398501E-2</v>
      </c>
      <c r="K2205" s="4">
        <v>2465833.1</v>
      </c>
      <c r="L2205" s="5">
        <v>100001</v>
      </c>
      <c r="M2205" s="6">
        <v>24.658084420000002</v>
      </c>
      <c r="N2205" s="7" t="str">
        <f>IF(ISNUMBER(_xll.BDP($C2205, "DELTA_MID")),_xll.BDP($C2205, "DELTA_MID")," ")</f>
        <v xml:space="preserve"> </v>
      </c>
      <c r="O2205" s="7" t="str">
        <f>IF(ISNUMBER(N2205),_xll.BDP($C2205, "OPT_UNDL_TICKER")," ")</f>
        <v xml:space="preserve"> </v>
      </c>
      <c r="P2205" s="8" t="str">
        <f>IF(ISNUMBER(N2205),_xll.BDP($C2205, "OPT_UNDL_PX")," ")</f>
        <v xml:space="preserve"> </v>
      </c>
      <c r="Q2205" s="7" t="str">
        <f t="shared" si="34"/>
        <v xml:space="preserve"> </v>
      </c>
      <c r="R2205" s="8" t="str">
        <f>IF(ISNUMBER(_xll.BDP($T2205&amp;" Index","DUR_ADJ_OAS_MID")),_xll.BDP($T2205&amp;" Index","DUR_ADJ_OAS_MID"),IF(ISNUMBER(_xll.BDP($T2205&amp;" Govt","DUR_ADJ_OAS_MID")),_xll.BDP($T2205&amp;" Govt","DUR_ADJ_OAS_MID")," "))</f>
        <v xml:space="preserve"> </v>
      </c>
      <c r="S2205" s="7" t="str">
        <f ca="1">IF(AND(A2204="SVOL",C2204="Cash"),                                     SUM(INDIRECT(ADDRESS(ROW()-(COUNTIF(A:A,"SVOL")),COLUMN())):INDIRECT(ADDRESS(ROW()-1,COLUMN()))),                                    IF(AND(A2205="TYA",C2205="Cash"), SUM(INDIRECT(ADDRESS(ROW()-(COUNTIF(A:A,"TYA")-1),COLUMN())):INDIRECT(ADDRESS(ROW()-1,COLUMN()))),                                    IF(AND(A2205="SVOL",ISNUMBER(FIND(" Govt",C2205))),"", IF(AND(A2205="SVOL",ISNUMBER(FIND(" Index",C2205))),J2205,                                    IF(ISNUMBER(N2205),Q2205*N2205,IF(ISNUMBER(R2205),J2205*R2205," "))))))</f>
        <v xml:space="preserve"> </v>
      </c>
      <c r="T2205" t="s">
        <v>1070</v>
      </c>
      <c r="U2205" t="s">
        <v>1183</v>
      </c>
      <c r="AG2205" s="17" t="s">
        <v>6276</v>
      </c>
    </row>
    <row r="2206" spans="1:33" x14ac:dyDescent="0.35">
      <c r="A2206" t="s">
        <v>4241</v>
      </c>
      <c r="B2206" t="s">
        <v>5116</v>
      </c>
      <c r="C2206" t="s">
        <v>5117</v>
      </c>
      <c r="D2206" t="s">
        <v>5118</v>
      </c>
      <c r="E2206" t="s">
        <v>5119</v>
      </c>
      <c r="F2206" t="s">
        <v>5120</v>
      </c>
      <c r="G2206" s="1">
        <v>122</v>
      </c>
      <c r="H2206" s="1">
        <v>145.91999999999999</v>
      </c>
      <c r="I2206" s="2">
        <v>17802.240000000002</v>
      </c>
      <c r="J2206" s="3">
        <v>7.2195640489173003E-3</v>
      </c>
      <c r="K2206" s="4">
        <v>2465833.1</v>
      </c>
      <c r="L2206" s="5">
        <v>100001</v>
      </c>
      <c r="M2206" s="6">
        <v>24.658084420000002</v>
      </c>
      <c r="N2206" s="7" t="str">
        <f>IF(ISNUMBER(_xll.BDP($C2206, "DELTA_MID")),_xll.BDP($C2206, "DELTA_MID")," ")</f>
        <v xml:space="preserve"> </v>
      </c>
      <c r="O2206" s="7" t="str">
        <f>IF(ISNUMBER(N2206),_xll.BDP($C2206, "OPT_UNDL_TICKER")," ")</f>
        <v xml:space="preserve"> </v>
      </c>
      <c r="P2206" s="8" t="str">
        <f>IF(ISNUMBER(N2206),_xll.BDP($C2206, "OPT_UNDL_PX")," ")</f>
        <v xml:space="preserve"> </v>
      </c>
      <c r="Q2206" s="7" t="str">
        <f t="shared" si="34"/>
        <v xml:space="preserve"> </v>
      </c>
      <c r="R2206" s="8" t="str">
        <f>IF(ISNUMBER(_xll.BDP($T2206&amp;" Index","DUR_ADJ_OAS_MID")),_xll.BDP($T2206&amp;" Index","DUR_ADJ_OAS_MID"),IF(ISNUMBER(_xll.BDP($T2206&amp;" Govt","DUR_ADJ_OAS_MID")),_xll.BDP($T2206&amp;" Govt","DUR_ADJ_OAS_MID")," "))</f>
        <v xml:space="preserve"> </v>
      </c>
      <c r="S2206" s="7" t="str">
        <f ca="1">IF(AND(A2205="SVOL",C2205="Cash"),                                     SUM(INDIRECT(ADDRESS(ROW()-(COUNTIF(A:A,"SVOL")),COLUMN())):INDIRECT(ADDRESS(ROW()-1,COLUMN()))),                                    IF(AND(A2206="TYA",C2206="Cash"), SUM(INDIRECT(ADDRESS(ROW()-(COUNTIF(A:A,"TYA")-1),COLUMN())):INDIRECT(ADDRESS(ROW()-1,COLUMN()))),                                    IF(AND(A2206="SVOL",ISNUMBER(FIND(" Govt",C2206))),"", IF(AND(A2206="SVOL",ISNUMBER(FIND(" Index",C2206))),J2206,                                    IF(ISNUMBER(N2206),Q2206*N2206,IF(ISNUMBER(R2206),J2206*R2206," "))))))</f>
        <v xml:space="preserve"> </v>
      </c>
      <c r="T2206" t="s">
        <v>5120</v>
      </c>
      <c r="U2206" t="s">
        <v>1183</v>
      </c>
      <c r="AG2206" s="17" t="s">
        <v>6276</v>
      </c>
    </row>
    <row r="2207" spans="1:33" x14ac:dyDescent="0.35">
      <c r="A2207" t="s">
        <v>4241</v>
      </c>
      <c r="B2207" t="s">
        <v>5121</v>
      </c>
      <c r="C2207" t="s">
        <v>5122</v>
      </c>
      <c r="D2207" t="s">
        <v>5123</v>
      </c>
      <c r="E2207" t="s">
        <v>5124</v>
      </c>
      <c r="F2207" t="s">
        <v>5125</v>
      </c>
      <c r="G2207" s="1">
        <v>72</v>
      </c>
      <c r="H2207" s="1">
        <v>50.68</v>
      </c>
      <c r="I2207" s="2">
        <v>3648.96</v>
      </c>
      <c r="J2207" s="3">
        <v>1.4798081832363E-3</v>
      </c>
      <c r="K2207" s="4">
        <v>2465833.1</v>
      </c>
      <c r="L2207" s="5">
        <v>100001</v>
      </c>
      <c r="M2207" s="6">
        <v>24.658084420000002</v>
      </c>
      <c r="N2207" s="7" t="str">
        <f>IF(ISNUMBER(_xll.BDP($C2207, "DELTA_MID")),_xll.BDP($C2207, "DELTA_MID")," ")</f>
        <v xml:space="preserve"> </v>
      </c>
      <c r="O2207" s="7" t="str">
        <f>IF(ISNUMBER(N2207),_xll.BDP($C2207, "OPT_UNDL_TICKER")," ")</f>
        <v xml:space="preserve"> </v>
      </c>
      <c r="P2207" s="8" t="str">
        <f>IF(ISNUMBER(N2207),_xll.BDP($C2207, "OPT_UNDL_PX")," ")</f>
        <v xml:space="preserve"> </v>
      </c>
      <c r="Q2207" s="7" t="str">
        <f t="shared" si="34"/>
        <v xml:space="preserve"> </v>
      </c>
      <c r="R2207" s="8" t="str">
        <f>IF(ISNUMBER(_xll.BDP($T2207&amp;" Index","DUR_ADJ_OAS_MID")),_xll.BDP($T2207&amp;" Index","DUR_ADJ_OAS_MID"),IF(ISNUMBER(_xll.BDP($T2207&amp;" Govt","DUR_ADJ_OAS_MID")),_xll.BDP($T2207&amp;" Govt","DUR_ADJ_OAS_MID")," "))</f>
        <v xml:space="preserve"> </v>
      </c>
      <c r="S2207" s="7" t="str">
        <f ca="1">IF(AND(A2206="SVOL",C2206="Cash"),                                     SUM(INDIRECT(ADDRESS(ROW()-(COUNTIF(A:A,"SVOL")),COLUMN())):INDIRECT(ADDRESS(ROW()-1,COLUMN()))),                                    IF(AND(A2207="TYA",C2207="Cash"), SUM(INDIRECT(ADDRESS(ROW()-(COUNTIF(A:A,"TYA")-1),COLUMN())):INDIRECT(ADDRESS(ROW()-1,COLUMN()))),                                    IF(AND(A2207="SVOL",ISNUMBER(FIND(" Govt",C2207))),"", IF(AND(A2207="SVOL",ISNUMBER(FIND(" Index",C2207))),J2207,                                    IF(ISNUMBER(N2207),Q2207*N2207,IF(ISNUMBER(R2207),J2207*R2207," "))))))</f>
        <v xml:space="preserve"> </v>
      </c>
      <c r="T2207" t="s">
        <v>5125</v>
      </c>
      <c r="U2207" t="s">
        <v>1183</v>
      </c>
      <c r="AG2207" s="17" t="s">
        <v>6276</v>
      </c>
    </row>
    <row r="2208" spans="1:33" x14ac:dyDescent="0.35">
      <c r="A2208" t="s">
        <v>4241</v>
      </c>
      <c r="B2208" t="s">
        <v>5126</v>
      </c>
      <c r="C2208" t="s">
        <v>1072</v>
      </c>
      <c r="D2208" t="s">
        <v>1073</v>
      </c>
      <c r="E2208" t="s">
        <v>1074</v>
      </c>
      <c r="F2208" t="s">
        <v>1075</v>
      </c>
      <c r="G2208" s="1">
        <v>42</v>
      </c>
      <c r="H2208" s="1">
        <v>94.38</v>
      </c>
      <c r="I2208" s="2">
        <v>3963.96</v>
      </c>
      <c r="J2208" s="3">
        <v>1.607554055408E-3</v>
      </c>
      <c r="K2208" s="4">
        <v>2465833.1</v>
      </c>
      <c r="L2208" s="5">
        <v>100001</v>
      </c>
      <c r="M2208" s="6">
        <v>24.658084420000002</v>
      </c>
      <c r="N2208" s="7" t="str">
        <f>IF(ISNUMBER(_xll.BDP($C2208, "DELTA_MID")),_xll.BDP($C2208, "DELTA_MID")," ")</f>
        <v xml:space="preserve"> </v>
      </c>
      <c r="O2208" s="7" t="str">
        <f>IF(ISNUMBER(N2208),_xll.BDP($C2208, "OPT_UNDL_TICKER")," ")</f>
        <v xml:space="preserve"> </v>
      </c>
      <c r="P2208" s="8" t="str">
        <f>IF(ISNUMBER(N2208),_xll.BDP($C2208, "OPT_UNDL_PX")," ")</f>
        <v xml:space="preserve"> </v>
      </c>
      <c r="Q2208" s="7" t="str">
        <f t="shared" si="34"/>
        <v xml:space="preserve"> </v>
      </c>
      <c r="R2208" s="8" t="str">
        <f>IF(ISNUMBER(_xll.BDP($T2208&amp;" Index","DUR_ADJ_OAS_MID")),_xll.BDP($T2208&amp;" Index","DUR_ADJ_OAS_MID"),IF(ISNUMBER(_xll.BDP($T2208&amp;" Govt","DUR_ADJ_OAS_MID")),_xll.BDP($T2208&amp;" Govt","DUR_ADJ_OAS_MID")," "))</f>
        <v xml:space="preserve"> </v>
      </c>
      <c r="S2208" s="7" t="str">
        <f ca="1">IF(AND(A2207="SVOL",C2207="Cash"),                                     SUM(INDIRECT(ADDRESS(ROW()-(COUNTIF(A:A,"SVOL")),COLUMN())):INDIRECT(ADDRESS(ROW()-1,COLUMN()))),                                    IF(AND(A2208="TYA",C2208="Cash"), SUM(INDIRECT(ADDRESS(ROW()-(COUNTIF(A:A,"TYA")-1),COLUMN())):INDIRECT(ADDRESS(ROW()-1,COLUMN()))),                                    IF(AND(A2208="SVOL",ISNUMBER(FIND(" Govt",C2208))),"", IF(AND(A2208="SVOL",ISNUMBER(FIND(" Index",C2208))),J2208,                                    IF(ISNUMBER(N2208),Q2208*N2208,IF(ISNUMBER(R2208),J2208*R2208," "))))))</f>
        <v xml:space="preserve"> </v>
      </c>
      <c r="T2208" t="s">
        <v>1075</v>
      </c>
      <c r="U2208" t="s">
        <v>1183</v>
      </c>
      <c r="AG2208" s="17" t="s">
        <v>6276</v>
      </c>
    </row>
    <row r="2209" spans="1:33" x14ac:dyDescent="0.35">
      <c r="A2209" t="s">
        <v>4241</v>
      </c>
      <c r="B2209" t="s">
        <v>5127</v>
      </c>
      <c r="C2209" t="s">
        <v>5128</v>
      </c>
      <c r="D2209" t="s">
        <v>5129</v>
      </c>
      <c r="E2209" t="s">
        <v>5130</v>
      </c>
      <c r="F2209" t="s">
        <v>5131</v>
      </c>
      <c r="G2209" s="1">
        <v>17</v>
      </c>
      <c r="H2209" s="1">
        <v>259.73</v>
      </c>
      <c r="I2209" s="2">
        <v>4415.41</v>
      </c>
      <c r="J2209" s="3">
        <v>1.7906361950647E-3</v>
      </c>
      <c r="K2209" s="4">
        <v>2465833.1</v>
      </c>
      <c r="L2209" s="5">
        <v>100001</v>
      </c>
      <c r="M2209" s="6">
        <v>24.658084420000002</v>
      </c>
      <c r="N2209" s="7" t="str">
        <f>IF(ISNUMBER(_xll.BDP($C2209, "DELTA_MID")),_xll.BDP($C2209, "DELTA_MID")," ")</f>
        <v xml:space="preserve"> </v>
      </c>
      <c r="O2209" s="7" t="str">
        <f>IF(ISNUMBER(N2209),_xll.BDP($C2209, "OPT_UNDL_TICKER")," ")</f>
        <v xml:space="preserve"> </v>
      </c>
      <c r="P2209" s="8" t="str">
        <f>IF(ISNUMBER(N2209),_xll.BDP($C2209, "OPT_UNDL_PX")," ")</f>
        <v xml:space="preserve"> </v>
      </c>
      <c r="Q2209" s="7" t="str">
        <f t="shared" si="34"/>
        <v xml:space="preserve"> </v>
      </c>
      <c r="R2209" s="8" t="str">
        <f>IF(ISNUMBER(_xll.BDP($T2209&amp;" Index","DUR_ADJ_OAS_MID")),_xll.BDP($T2209&amp;" Index","DUR_ADJ_OAS_MID"),IF(ISNUMBER(_xll.BDP($T2209&amp;" Govt","DUR_ADJ_OAS_MID")),_xll.BDP($T2209&amp;" Govt","DUR_ADJ_OAS_MID")," "))</f>
        <v xml:space="preserve"> </v>
      </c>
      <c r="S2209" s="7" t="str">
        <f ca="1">IF(AND(A2208="SVOL",C2208="Cash"),                                     SUM(INDIRECT(ADDRESS(ROW()-(COUNTIF(A:A,"SVOL")),COLUMN())):INDIRECT(ADDRESS(ROW()-1,COLUMN()))),                                    IF(AND(A2209="TYA",C2209="Cash"), SUM(INDIRECT(ADDRESS(ROW()-(COUNTIF(A:A,"TYA")-1),COLUMN())):INDIRECT(ADDRESS(ROW()-1,COLUMN()))),                                    IF(AND(A2209="SVOL",ISNUMBER(FIND(" Govt",C2209))),"", IF(AND(A2209="SVOL",ISNUMBER(FIND(" Index",C2209))),J2209,                                    IF(ISNUMBER(N2209),Q2209*N2209,IF(ISNUMBER(R2209),J2209*R2209," "))))))</f>
        <v xml:space="preserve"> </v>
      </c>
      <c r="T2209" t="s">
        <v>5131</v>
      </c>
      <c r="U2209" t="s">
        <v>1183</v>
      </c>
      <c r="AG2209" s="17" t="s">
        <v>6276</v>
      </c>
    </row>
    <row r="2210" spans="1:33" x14ac:dyDescent="0.35">
      <c r="A2210" t="s">
        <v>4241</v>
      </c>
      <c r="B2210" t="s">
        <v>5132</v>
      </c>
      <c r="C2210" t="s">
        <v>5133</v>
      </c>
      <c r="D2210" t="s">
        <v>5134</v>
      </c>
      <c r="E2210" t="s">
        <v>5135</v>
      </c>
      <c r="F2210" t="s">
        <v>5136</v>
      </c>
      <c r="G2210" s="1">
        <v>59</v>
      </c>
      <c r="H2210" s="1">
        <v>76.86</v>
      </c>
      <c r="I2210" s="2">
        <v>4534.74</v>
      </c>
      <c r="J2210" s="3">
        <v>1.8390295757829999E-3</v>
      </c>
      <c r="K2210" s="4">
        <v>2465833.1</v>
      </c>
      <c r="L2210" s="5">
        <v>100001</v>
      </c>
      <c r="M2210" s="6">
        <v>24.658084420000002</v>
      </c>
      <c r="N2210" s="7" t="str">
        <f>IF(ISNUMBER(_xll.BDP($C2210, "DELTA_MID")),_xll.BDP($C2210, "DELTA_MID")," ")</f>
        <v xml:space="preserve"> </v>
      </c>
      <c r="O2210" s="7" t="str">
        <f>IF(ISNUMBER(N2210),_xll.BDP($C2210, "OPT_UNDL_TICKER")," ")</f>
        <v xml:space="preserve"> </v>
      </c>
      <c r="P2210" s="8" t="str">
        <f>IF(ISNUMBER(N2210),_xll.BDP($C2210, "OPT_UNDL_PX")," ")</f>
        <v xml:space="preserve"> </v>
      </c>
      <c r="Q2210" s="7" t="str">
        <f t="shared" si="34"/>
        <v xml:space="preserve"> </v>
      </c>
      <c r="R2210" s="8" t="str">
        <f>IF(ISNUMBER(_xll.BDP($T2210&amp;" Index","DUR_ADJ_OAS_MID")),_xll.BDP($T2210&amp;" Index","DUR_ADJ_OAS_MID"),IF(ISNUMBER(_xll.BDP($T2210&amp;" Govt","DUR_ADJ_OAS_MID")),_xll.BDP($T2210&amp;" Govt","DUR_ADJ_OAS_MID")," "))</f>
        <v xml:space="preserve"> </v>
      </c>
      <c r="S2210" s="7" t="str">
        <f ca="1">IF(AND(A2209="SVOL",C2209="Cash"),                                     SUM(INDIRECT(ADDRESS(ROW()-(COUNTIF(A:A,"SVOL")),COLUMN())):INDIRECT(ADDRESS(ROW()-1,COLUMN()))),                                    IF(AND(A2210="TYA",C2210="Cash"), SUM(INDIRECT(ADDRESS(ROW()-(COUNTIF(A:A,"TYA")-1),COLUMN())):INDIRECT(ADDRESS(ROW()-1,COLUMN()))),                                    IF(AND(A2210="SVOL",ISNUMBER(FIND(" Govt",C2210))),"", IF(AND(A2210="SVOL",ISNUMBER(FIND(" Index",C2210))),J2210,                                    IF(ISNUMBER(N2210),Q2210*N2210,IF(ISNUMBER(R2210),J2210*R2210," "))))))</f>
        <v xml:space="preserve"> </v>
      </c>
      <c r="T2210" t="s">
        <v>5136</v>
      </c>
      <c r="U2210" t="s">
        <v>1183</v>
      </c>
      <c r="AG2210" s="17" t="s">
        <v>6276</v>
      </c>
    </row>
    <row r="2211" spans="1:33" x14ac:dyDescent="0.35">
      <c r="A2211" t="s">
        <v>4241</v>
      </c>
      <c r="B2211" t="s">
        <v>5137</v>
      </c>
      <c r="C2211" t="s">
        <v>5138</v>
      </c>
      <c r="D2211" t="s">
        <v>4146</v>
      </c>
      <c r="E2211" t="s">
        <v>4147</v>
      </c>
      <c r="F2211" t="s">
        <v>4148</v>
      </c>
      <c r="G2211" s="1">
        <v>8</v>
      </c>
      <c r="H2211" s="1">
        <v>315.92</v>
      </c>
      <c r="I2211" s="2">
        <v>2527.36</v>
      </c>
      <c r="J2211" s="3">
        <v>1.024951769815E-3</v>
      </c>
      <c r="K2211" s="4">
        <v>2465833.1</v>
      </c>
      <c r="L2211" s="5">
        <v>100001</v>
      </c>
      <c r="M2211" s="6">
        <v>24.658084420000002</v>
      </c>
      <c r="N2211" s="7" t="str">
        <f>IF(ISNUMBER(_xll.BDP($C2211, "DELTA_MID")),_xll.BDP($C2211, "DELTA_MID")," ")</f>
        <v xml:space="preserve"> </v>
      </c>
      <c r="O2211" s="7" t="str">
        <f>IF(ISNUMBER(N2211),_xll.BDP($C2211, "OPT_UNDL_TICKER")," ")</f>
        <v xml:space="preserve"> </v>
      </c>
      <c r="P2211" s="8" t="str">
        <f>IF(ISNUMBER(N2211),_xll.BDP($C2211, "OPT_UNDL_PX")," ")</f>
        <v xml:space="preserve"> </v>
      </c>
      <c r="Q2211" s="7" t="str">
        <f t="shared" si="34"/>
        <v xml:space="preserve"> </v>
      </c>
      <c r="R2211" s="8" t="str">
        <f>IF(ISNUMBER(_xll.BDP($T2211&amp;" Index","DUR_ADJ_OAS_MID")),_xll.BDP($T2211&amp;" Index","DUR_ADJ_OAS_MID"),IF(ISNUMBER(_xll.BDP($T2211&amp;" Govt","DUR_ADJ_OAS_MID")),_xll.BDP($T2211&amp;" Govt","DUR_ADJ_OAS_MID")," "))</f>
        <v xml:space="preserve"> </v>
      </c>
      <c r="S2211" s="7" t="str">
        <f ca="1">IF(AND(A2210="SVOL",C2210="Cash"),                                     SUM(INDIRECT(ADDRESS(ROW()-(COUNTIF(A:A,"SVOL")),COLUMN())):INDIRECT(ADDRESS(ROW()-1,COLUMN()))),                                    IF(AND(A2211="TYA",C2211="Cash"), SUM(INDIRECT(ADDRESS(ROW()-(COUNTIF(A:A,"TYA")-1),COLUMN())):INDIRECT(ADDRESS(ROW()-1,COLUMN()))),                                    IF(AND(A2211="SVOL",ISNUMBER(FIND(" Govt",C2211))),"", IF(AND(A2211="SVOL",ISNUMBER(FIND(" Index",C2211))),J2211,                                    IF(ISNUMBER(N2211),Q2211*N2211,IF(ISNUMBER(R2211),J2211*R2211," "))))))</f>
        <v xml:space="preserve"> </v>
      </c>
      <c r="T2211" t="s">
        <v>4148</v>
      </c>
      <c r="U2211" t="s">
        <v>1183</v>
      </c>
      <c r="AG2211" s="17" t="s">
        <v>6276</v>
      </c>
    </row>
    <row r="2212" spans="1:33" x14ac:dyDescent="0.35">
      <c r="A2212" t="s">
        <v>4241</v>
      </c>
      <c r="B2212" t="s">
        <v>5139</v>
      </c>
      <c r="C2212" t="s">
        <v>5140</v>
      </c>
      <c r="D2212" t="s">
        <v>2778</v>
      </c>
      <c r="E2212" t="s">
        <v>2779</v>
      </c>
      <c r="F2212" t="s">
        <v>2780</v>
      </c>
      <c r="G2212" s="1">
        <v>76</v>
      </c>
      <c r="H2212" s="1">
        <v>244.96</v>
      </c>
      <c r="I2212" s="2">
        <v>18616.96</v>
      </c>
      <c r="J2212" s="3">
        <v>7.5499675948719003E-3</v>
      </c>
      <c r="K2212" s="4">
        <v>2465833.1</v>
      </c>
      <c r="L2212" s="5">
        <v>100001</v>
      </c>
      <c r="M2212" s="6">
        <v>24.658084420000002</v>
      </c>
      <c r="N2212" s="7" t="str">
        <f>IF(ISNUMBER(_xll.BDP($C2212, "DELTA_MID")),_xll.BDP($C2212, "DELTA_MID")," ")</f>
        <v xml:space="preserve"> </v>
      </c>
      <c r="O2212" s="7" t="str">
        <f>IF(ISNUMBER(N2212),_xll.BDP($C2212, "OPT_UNDL_TICKER")," ")</f>
        <v xml:space="preserve"> </v>
      </c>
      <c r="P2212" s="8" t="str">
        <f>IF(ISNUMBER(N2212),_xll.BDP($C2212, "OPT_UNDL_PX")," ")</f>
        <v xml:space="preserve"> </v>
      </c>
      <c r="Q2212" s="7" t="str">
        <f t="shared" si="34"/>
        <v xml:space="preserve"> </v>
      </c>
      <c r="R2212" s="8" t="str">
        <f>IF(ISNUMBER(_xll.BDP($T2212&amp;" Index","DUR_ADJ_OAS_MID")),_xll.BDP($T2212&amp;" Index","DUR_ADJ_OAS_MID"),IF(ISNUMBER(_xll.BDP($T2212&amp;" Govt","DUR_ADJ_OAS_MID")),_xll.BDP($T2212&amp;" Govt","DUR_ADJ_OAS_MID")," "))</f>
        <v xml:space="preserve"> </v>
      </c>
      <c r="S2212" s="7" t="str">
        <f ca="1">IF(AND(A2211="SVOL",C2211="Cash"),                                     SUM(INDIRECT(ADDRESS(ROW()-(COUNTIF(A:A,"SVOL")),COLUMN())):INDIRECT(ADDRESS(ROW()-1,COLUMN()))),                                    IF(AND(A2212="TYA",C2212="Cash"), SUM(INDIRECT(ADDRESS(ROW()-(COUNTIF(A:A,"TYA")-1),COLUMN())):INDIRECT(ADDRESS(ROW()-1,COLUMN()))),                                    IF(AND(A2212="SVOL",ISNUMBER(FIND(" Govt",C2212))),"", IF(AND(A2212="SVOL",ISNUMBER(FIND(" Index",C2212))),J2212,                                    IF(ISNUMBER(N2212),Q2212*N2212,IF(ISNUMBER(R2212),J2212*R2212," "))))))</f>
        <v xml:space="preserve"> </v>
      </c>
      <c r="T2212" t="s">
        <v>2780</v>
      </c>
      <c r="U2212" t="s">
        <v>1183</v>
      </c>
      <c r="AG2212" s="17" t="s">
        <v>6276</v>
      </c>
    </row>
    <row r="2213" spans="1:33" x14ac:dyDescent="0.35">
      <c r="A2213" t="s">
        <v>4241</v>
      </c>
      <c r="B2213" t="s">
        <v>5141</v>
      </c>
      <c r="C2213" t="s">
        <v>5142</v>
      </c>
      <c r="D2213" t="s">
        <v>5143</v>
      </c>
      <c r="E2213" t="s">
        <v>5144</v>
      </c>
      <c r="F2213" t="s">
        <v>5145</v>
      </c>
      <c r="G2213" s="1">
        <v>8</v>
      </c>
      <c r="H2213" s="1">
        <v>383.98</v>
      </c>
      <c r="I2213" s="2">
        <v>3071.84</v>
      </c>
      <c r="J2213" s="3">
        <v>1.2457615237197999E-3</v>
      </c>
      <c r="K2213" s="4">
        <v>2465833.1</v>
      </c>
      <c r="L2213" s="5">
        <v>100001</v>
      </c>
      <c r="M2213" s="6">
        <v>24.658084420000002</v>
      </c>
      <c r="N2213" s="7" t="str">
        <f>IF(ISNUMBER(_xll.BDP($C2213, "DELTA_MID")),_xll.BDP($C2213, "DELTA_MID")," ")</f>
        <v xml:space="preserve"> </v>
      </c>
      <c r="O2213" s="7" t="str">
        <f>IF(ISNUMBER(N2213),_xll.BDP($C2213, "OPT_UNDL_TICKER")," ")</f>
        <v xml:space="preserve"> </v>
      </c>
      <c r="P2213" s="8" t="str">
        <f>IF(ISNUMBER(N2213),_xll.BDP($C2213, "OPT_UNDL_PX")," ")</f>
        <v xml:space="preserve"> </v>
      </c>
      <c r="Q2213" s="7" t="str">
        <f t="shared" si="34"/>
        <v xml:space="preserve"> </v>
      </c>
      <c r="R2213" s="8" t="str">
        <f>IF(ISNUMBER(_xll.BDP($T2213&amp;" Index","DUR_ADJ_OAS_MID")),_xll.BDP($T2213&amp;" Index","DUR_ADJ_OAS_MID"),IF(ISNUMBER(_xll.BDP($T2213&amp;" Govt","DUR_ADJ_OAS_MID")),_xll.BDP($T2213&amp;" Govt","DUR_ADJ_OAS_MID")," "))</f>
        <v xml:space="preserve"> </v>
      </c>
      <c r="S2213" s="7" t="str">
        <f ca="1">IF(AND(A2212="SVOL",C2212="Cash"),                                     SUM(INDIRECT(ADDRESS(ROW()-(COUNTIF(A:A,"SVOL")),COLUMN())):INDIRECT(ADDRESS(ROW()-1,COLUMN()))),                                    IF(AND(A2213="TYA",C2213="Cash"), SUM(INDIRECT(ADDRESS(ROW()-(COUNTIF(A:A,"TYA")-1),COLUMN())):INDIRECT(ADDRESS(ROW()-1,COLUMN()))),                                    IF(AND(A2213="SVOL",ISNUMBER(FIND(" Govt",C2213))),"", IF(AND(A2213="SVOL",ISNUMBER(FIND(" Index",C2213))),J2213,                                    IF(ISNUMBER(N2213),Q2213*N2213,IF(ISNUMBER(R2213),J2213*R2213," "))))))</f>
        <v xml:space="preserve"> </v>
      </c>
      <c r="T2213" t="s">
        <v>5145</v>
      </c>
      <c r="U2213" t="s">
        <v>1183</v>
      </c>
      <c r="AG2213" s="17" t="s">
        <v>6276</v>
      </c>
    </row>
    <row r="2214" spans="1:33" x14ac:dyDescent="0.35">
      <c r="A2214" t="s">
        <v>4241</v>
      </c>
      <c r="B2214" t="s">
        <v>5146</v>
      </c>
      <c r="C2214" t="s">
        <v>5147</v>
      </c>
      <c r="D2214" t="s">
        <v>4170</v>
      </c>
      <c r="E2214" t="s">
        <v>4171</v>
      </c>
      <c r="F2214" t="s">
        <v>4172</v>
      </c>
      <c r="G2214" s="1">
        <v>206</v>
      </c>
      <c r="H2214" s="1">
        <v>37.89</v>
      </c>
      <c r="I2214" s="2">
        <v>7805.34</v>
      </c>
      <c r="J2214" s="3">
        <v>3.1653967171308998E-3</v>
      </c>
      <c r="K2214" s="4">
        <v>2465833.1</v>
      </c>
      <c r="L2214" s="5">
        <v>100001</v>
      </c>
      <c r="M2214" s="6">
        <v>24.658084420000002</v>
      </c>
      <c r="N2214" s="7" t="str">
        <f>IF(ISNUMBER(_xll.BDP($C2214, "DELTA_MID")),_xll.BDP($C2214, "DELTA_MID")," ")</f>
        <v xml:space="preserve"> </v>
      </c>
      <c r="O2214" s="7" t="str">
        <f>IF(ISNUMBER(N2214),_xll.BDP($C2214, "OPT_UNDL_TICKER")," ")</f>
        <v xml:space="preserve"> </v>
      </c>
      <c r="P2214" s="8" t="str">
        <f>IF(ISNUMBER(N2214),_xll.BDP($C2214, "OPT_UNDL_PX")," ")</f>
        <v xml:space="preserve"> </v>
      </c>
      <c r="Q2214" s="7" t="str">
        <f t="shared" si="34"/>
        <v xml:space="preserve"> </v>
      </c>
      <c r="R2214" s="8" t="str">
        <f>IF(ISNUMBER(_xll.BDP($T2214&amp;" Index","DUR_ADJ_OAS_MID")),_xll.BDP($T2214&amp;" Index","DUR_ADJ_OAS_MID"),IF(ISNUMBER(_xll.BDP($T2214&amp;" Govt","DUR_ADJ_OAS_MID")),_xll.BDP($T2214&amp;" Govt","DUR_ADJ_OAS_MID")," "))</f>
        <v xml:space="preserve"> </v>
      </c>
      <c r="S2214" s="7" t="str">
        <f ca="1">IF(AND(A2213="SVOL",C2213="Cash"),                                     SUM(INDIRECT(ADDRESS(ROW()-(COUNTIF(A:A,"SVOL")),COLUMN())):INDIRECT(ADDRESS(ROW()-1,COLUMN()))),                                    IF(AND(A2214="TYA",C2214="Cash"), SUM(INDIRECT(ADDRESS(ROW()-(COUNTIF(A:A,"TYA")-1),COLUMN())):INDIRECT(ADDRESS(ROW()-1,COLUMN()))),                                    IF(AND(A2214="SVOL",ISNUMBER(FIND(" Govt",C2214))),"", IF(AND(A2214="SVOL",ISNUMBER(FIND(" Index",C2214))),J2214,                                    IF(ISNUMBER(N2214),Q2214*N2214,IF(ISNUMBER(R2214),J2214*R2214," "))))))</f>
        <v xml:space="preserve"> </v>
      </c>
      <c r="T2214" t="s">
        <v>4172</v>
      </c>
      <c r="U2214" t="s">
        <v>1183</v>
      </c>
      <c r="AG2214" s="17" t="s">
        <v>6276</v>
      </c>
    </row>
    <row r="2215" spans="1:33" x14ac:dyDescent="0.35">
      <c r="A2215" t="s">
        <v>4241</v>
      </c>
      <c r="B2215" t="s">
        <v>5148</v>
      </c>
      <c r="C2215" t="s">
        <v>5149</v>
      </c>
      <c r="D2215" t="s">
        <v>5150</v>
      </c>
      <c r="E2215" t="s">
        <v>5151</v>
      </c>
      <c r="F2215" t="s">
        <v>5152</v>
      </c>
      <c r="G2215" s="1">
        <v>84</v>
      </c>
      <c r="H2215" s="1">
        <v>33.43</v>
      </c>
      <c r="I2215" s="2">
        <v>2808.12</v>
      </c>
      <c r="J2215" s="3">
        <v>1.1388118684527999E-3</v>
      </c>
      <c r="K2215" s="4">
        <v>2465833.1</v>
      </c>
      <c r="L2215" s="5">
        <v>100001</v>
      </c>
      <c r="M2215" s="6">
        <v>24.658084420000002</v>
      </c>
      <c r="N2215" s="7" t="str">
        <f>IF(ISNUMBER(_xll.BDP($C2215, "DELTA_MID")),_xll.BDP($C2215, "DELTA_MID")," ")</f>
        <v xml:space="preserve"> </v>
      </c>
      <c r="O2215" s="7" t="str">
        <f>IF(ISNUMBER(N2215),_xll.BDP($C2215, "OPT_UNDL_TICKER")," ")</f>
        <v xml:space="preserve"> </v>
      </c>
      <c r="P2215" s="8" t="str">
        <f>IF(ISNUMBER(N2215),_xll.BDP($C2215, "OPT_UNDL_PX")," ")</f>
        <v xml:space="preserve"> </v>
      </c>
      <c r="Q2215" s="7" t="str">
        <f t="shared" ref="Q2215:Q2278" si="35">IF(ISNUMBER(N2215),+G2215*100*P2215/K2215," ")</f>
        <v xml:space="preserve"> </v>
      </c>
      <c r="R2215" s="8" t="str">
        <f>IF(ISNUMBER(_xll.BDP($T2215&amp;" Index","DUR_ADJ_OAS_MID")),_xll.BDP($T2215&amp;" Index","DUR_ADJ_OAS_MID"),IF(ISNUMBER(_xll.BDP($T2215&amp;" Govt","DUR_ADJ_OAS_MID")),_xll.BDP($T2215&amp;" Govt","DUR_ADJ_OAS_MID")," "))</f>
        <v xml:space="preserve"> </v>
      </c>
      <c r="S2215" s="7" t="str">
        <f ca="1">IF(AND(A2214="SVOL",C2214="Cash"),                                     SUM(INDIRECT(ADDRESS(ROW()-(COUNTIF(A:A,"SVOL")),COLUMN())):INDIRECT(ADDRESS(ROW()-1,COLUMN()))),                                    IF(AND(A2215="TYA",C2215="Cash"), SUM(INDIRECT(ADDRESS(ROW()-(COUNTIF(A:A,"TYA")-1),COLUMN())):INDIRECT(ADDRESS(ROW()-1,COLUMN()))),                                    IF(AND(A2215="SVOL",ISNUMBER(FIND(" Govt",C2215))),"", IF(AND(A2215="SVOL",ISNUMBER(FIND(" Index",C2215))),J2215,                                    IF(ISNUMBER(N2215),Q2215*N2215,IF(ISNUMBER(R2215),J2215*R2215," "))))))</f>
        <v xml:space="preserve"> </v>
      </c>
      <c r="T2215" t="s">
        <v>5152</v>
      </c>
      <c r="U2215" t="s">
        <v>1183</v>
      </c>
      <c r="AG2215" s="17" t="s">
        <v>6276</v>
      </c>
    </row>
    <row r="2216" spans="1:33" x14ac:dyDescent="0.35">
      <c r="A2216" t="s">
        <v>4241</v>
      </c>
      <c r="B2216" t="s">
        <v>5153</v>
      </c>
      <c r="C2216" t="s">
        <v>5154</v>
      </c>
      <c r="D2216" t="s">
        <v>4175</v>
      </c>
      <c r="E2216" t="s">
        <v>4176</v>
      </c>
      <c r="F2216" t="s">
        <v>4177</v>
      </c>
      <c r="G2216" s="1">
        <v>2118</v>
      </c>
      <c r="H2216" s="1">
        <v>58.85</v>
      </c>
      <c r="I2216" s="2">
        <v>124644.3</v>
      </c>
      <c r="J2216" s="3">
        <v>5.0548554967378999E-2</v>
      </c>
      <c r="K2216" s="4">
        <v>2465833.1</v>
      </c>
      <c r="L2216" s="5">
        <v>100001</v>
      </c>
      <c r="M2216" s="6">
        <v>24.658084420000002</v>
      </c>
      <c r="N2216" s="7" t="str">
        <f>IF(ISNUMBER(_xll.BDP($C2216, "DELTA_MID")),_xll.BDP($C2216, "DELTA_MID")," ")</f>
        <v xml:space="preserve"> </v>
      </c>
      <c r="O2216" s="7" t="str">
        <f>IF(ISNUMBER(N2216),_xll.BDP($C2216, "OPT_UNDL_TICKER")," ")</f>
        <v xml:space="preserve"> </v>
      </c>
      <c r="P2216" s="8" t="str">
        <f>IF(ISNUMBER(N2216),_xll.BDP($C2216, "OPT_UNDL_PX")," ")</f>
        <v xml:space="preserve"> </v>
      </c>
      <c r="Q2216" s="7" t="str">
        <f t="shared" si="35"/>
        <v xml:space="preserve"> </v>
      </c>
      <c r="R2216" s="8" t="str">
        <f>IF(ISNUMBER(_xll.BDP($T2216&amp;" Index","DUR_ADJ_OAS_MID")),_xll.BDP($T2216&amp;" Index","DUR_ADJ_OAS_MID"),IF(ISNUMBER(_xll.BDP($T2216&amp;" Govt","DUR_ADJ_OAS_MID")),_xll.BDP($T2216&amp;" Govt","DUR_ADJ_OAS_MID")," "))</f>
        <v xml:space="preserve"> </v>
      </c>
      <c r="S2216" s="7" t="str">
        <f ca="1">IF(AND(A2215="SVOL",C2215="Cash"),                                     SUM(INDIRECT(ADDRESS(ROW()-(COUNTIF(A:A,"SVOL")),COLUMN())):INDIRECT(ADDRESS(ROW()-1,COLUMN()))),                                    IF(AND(A2216="TYA",C2216="Cash"), SUM(INDIRECT(ADDRESS(ROW()-(COUNTIF(A:A,"TYA")-1),COLUMN())):INDIRECT(ADDRESS(ROW()-1,COLUMN()))),                                    IF(AND(A2216="SVOL",ISNUMBER(FIND(" Govt",C2216))),"", IF(AND(A2216="SVOL",ISNUMBER(FIND(" Index",C2216))),J2216,                                    IF(ISNUMBER(N2216),Q2216*N2216,IF(ISNUMBER(R2216),J2216*R2216," "))))))</f>
        <v xml:space="preserve"> </v>
      </c>
      <c r="T2216" t="s">
        <v>4177</v>
      </c>
      <c r="U2216" t="s">
        <v>1183</v>
      </c>
      <c r="AG2216" s="17" t="s">
        <v>6276</v>
      </c>
    </row>
    <row r="2217" spans="1:33" x14ac:dyDescent="0.35">
      <c r="A2217" t="s">
        <v>4241</v>
      </c>
      <c r="B2217" t="s">
        <v>5155</v>
      </c>
      <c r="C2217" t="s">
        <v>5156</v>
      </c>
      <c r="D2217" t="s">
        <v>5157</v>
      </c>
      <c r="E2217" t="s">
        <v>5158</v>
      </c>
      <c r="F2217" t="s">
        <v>5159</v>
      </c>
      <c r="G2217" s="1">
        <v>17</v>
      </c>
      <c r="H2217" s="1">
        <v>283.61</v>
      </c>
      <c r="I2217" s="2">
        <v>4821.37</v>
      </c>
      <c r="J2217" s="3">
        <v>1.9552702086101E-3</v>
      </c>
      <c r="K2217" s="4">
        <v>2465833.1</v>
      </c>
      <c r="L2217" s="5">
        <v>100001</v>
      </c>
      <c r="M2217" s="6">
        <v>24.658084420000002</v>
      </c>
      <c r="N2217" s="7" t="str">
        <f>IF(ISNUMBER(_xll.BDP($C2217, "DELTA_MID")),_xll.BDP($C2217, "DELTA_MID")," ")</f>
        <v xml:space="preserve"> </v>
      </c>
      <c r="O2217" s="7" t="str">
        <f>IF(ISNUMBER(N2217),_xll.BDP($C2217, "OPT_UNDL_TICKER")," ")</f>
        <v xml:space="preserve"> </v>
      </c>
      <c r="P2217" s="8" t="str">
        <f>IF(ISNUMBER(N2217),_xll.BDP($C2217, "OPT_UNDL_PX")," ")</f>
        <v xml:space="preserve"> </v>
      </c>
      <c r="Q2217" s="7" t="str">
        <f t="shared" si="35"/>
        <v xml:space="preserve"> </v>
      </c>
      <c r="R2217" s="8" t="str">
        <f>IF(ISNUMBER(_xll.BDP($T2217&amp;" Index","DUR_ADJ_OAS_MID")),_xll.BDP($T2217&amp;" Index","DUR_ADJ_OAS_MID"),IF(ISNUMBER(_xll.BDP($T2217&amp;" Govt","DUR_ADJ_OAS_MID")),_xll.BDP($T2217&amp;" Govt","DUR_ADJ_OAS_MID")," "))</f>
        <v xml:space="preserve"> </v>
      </c>
      <c r="S2217" s="7" t="str">
        <f ca="1">IF(AND(A2216="SVOL",C2216="Cash"),                                     SUM(INDIRECT(ADDRESS(ROW()-(COUNTIF(A:A,"SVOL")),COLUMN())):INDIRECT(ADDRESS(ROW()-1,COLUMN()))),                                    IF(AND(A2217="TYA",C2217="Cash"), SUM(INDIRECT(ADDRESS(ROW()-(COUNTIF(A:A,"TYA")-1),COLUMN())):INDIRECT(ADDRESS(ROW()-1,COLUMN()))),                                    IF(AND(A2217="SVOL",ISNUMBER(FIND(" Govt",C2217))),"", IF(AND(A2217="SVOL",ISNUMBER(FIND(" Index",C2217))),J2217,                                    IF(ISNUMBER(N2217),Q2217*N2217,IF(ISNUMBER(R2217),J2217*R2217," "))))))</f>
        <v xml:space="preserve"> </v>
      </c>
      <c r="T2217" t="s">
        <v>5159</v>
      </c>
      <c r="U2217" t="s">
        <v>1183</v>
      </c>
      <c r="AG2217" s="17" t="s">
        <v>6276</v>
      </c>
    </row>
    <row r="2218" spans="1:33" x14ac:dyDescent="0.35">
      <c r="A2218" t="s">
        <v>4241</v>
      </c>
      <c r="B2218" t="s">
        <v>5160</v>
      </c>
      <c r="C2218" t="s">
        <v>5161</v>
      </c>
      <c r="D2218" t="s">
        <v>5162</v>
      </c>
      <c r="E2218" t="s">
        <v>5163</v>
      </c>
      <c r="F2218" t="s">
        <v>5164</v>
      </c>
      <c r="G2218" s="1">
        <v>530</v>
      </c>
      <c r="H2218" s="1">
        <v>116.03</v>
      </c>
      <c r="I2218" s="2">
        <v>61495.9</v>
      </c>
      <c r="J2218" s="3">
        <v>2.4939198033271E-2</v>
      </c>
      <c r="K2218" s="4">
        <v>2465833.1</v>
      </c>
      <c r="L2218" s="5">
        <v>100001</v>
      </c>
      <c r="M2218" s="6">
        <v>24.658084420000002</v>
      </c>
      <c r="N2218" s="7" t="str">
        <f>IF(ISNUMBER(_xll.BDP($C2218, "DELTA_MID")),_xll.BDP($C2218, "DELTA_MID")," ")</f>
        <v xml:space="preserve"> </v>
      </c>
      <c r="O2218" s="7" t="str">
        <f>IF(ISNUMBER(N2218),_xll.BDP($C2218, "OPT_UNDL_TICKER")," ")</f>
        <v xml:space="preserve"> </v>
      </c>
      <c r="P2218" s="8" t="str">
        <f>IF(ISNUMBER(N2218),_xll.BDP($C2218, "OPT_UNDL_PX")," ")</f>
        <v xml:space="preserve"> </v>
      </c>
      <c r="Q2218" s="7" t="str">
        <f t="shared" si="35"/>
        <v xml:space="preserve"> </v>
      </c>
      <c r="R2218" s="8" t="str">
        <f>IF(ISNUMBER(_xll.BDP($T2218&amp;" Index","DUR_ADJ_OAS_MID")),_xll.BDP($T2218&amp;" Index","DUR_ADJ_OAS_MID"),IF(ISNUMBER(_xll.BDP($T2218&amp;" Govt","DUR_ADJ_OAS_MID")),_xll.BDP($T2218&amp;" Govt","DUR_ADJ_OAS_MID")," "))</f>
        <v xml:space="preserve"> </v>
      </c>
      <c r="S2218" s="7" t="str">
        <f ca="1">IF(AND(A2217="SVOL",C2217="Cash"),                                     SUM(INDIRECT(ADDRESS(ROW()-(COUNTIF(A:A,"SVOL")),COLUMN())):INDIRECT(ADDRESS(ROW()-1,COLUMN()))),                                    IF(AND(A2218="TYA",C2218="Cash"), SUM(INDIRECT(ADDRESS(ROW()-(COUNTIF(A:A,"TYA")-1),COLUMN())):INDIRECT(ADDRESS(ROW()-1,COLUMN()))),                                    IF(AND(A2218="SVOL",ISNUMBER(FIND(" Govt",C2218))),"", IF(AND(A2218="SVOL",ISNUMBER(FIND(" Index",C2218))),J2218,                                    IF(ISNUMBER(N2218),Q2218*N2218,IF(ISNUMBER(R2218),J2218*R2218," "))))))</f>
        <v xml:space="preserve"> </v>
      </c>
      <c r="T2218" t="s">
        <v>5164</v>
      </c>
      <c r="U2218" t="s">
        <v>1183</v>
      </c>
      <c r="AG2218" s="17" t="s">
        <v>6276</v>
      </c>
    </row>
    <row r="2219" spans="1:33" x14ac:dyDescent="0.35">
      <c r="A2219" t="s">
        <v>4241</v>
      </c>
      <c r="B2219" t="s">
        <v>5165</v>
      </c>
      <c r="C2219" t="s">
        <v>5166</v>
      </c>
      <c r="D2219" t="s">
        <v>5167</v>
      </c>
      <c r="E2219" t="s">
        <v>5168</v>
      </c>
      <c r="F2219" t="s">
        <v>5169</v>
      </c>
      <c r="G2219" s="1">
        <v>34</v>
      </c>
      <c r="H2219" s="1">
        <v>130.96</v>
      </c>
      <c r="I2219" s="2">
        <v>4452.6400000000003</v>
      </c>
      <c r="J2219" s="3">
        <v>1.8057345405281E-3</v>
      </c>
      <c r="K2219" s="4">
        <v>2465833.1</v>
      </c>
      <c r="L2219" s="5">
        <v>100001</v>
      </c>
      <c r="M2219" s="6">
        <v>24.658084420000002</v>
      </c>
      <c r="N2219" s="7" t="str">
        <f>IF(ISNUMBER(_xll.BDP($C2219, "DELTA_MID")),_xll.BDP($C2219, "DELTA_MID")," ")</f>
        <v xml:space="preserve"> </v>
      </c>
      <c r="O2219" s="7" t="str">
        <f>IF(ISNUMBER(N2219),_xll.BDP($C2219, "OPT_UNDL_TICKER")," ")</f>
        <v xml:space="preserve"> </v>
      </c>
      <c r="P2219" s="8" t="str">
        <f>IF(ISNUMBER(N2219),_xll.BDP($C2219, "OPT_UNDL_PX")," ")</f>
        <v xml:space="preserve"> </v>
      </c>
      <c r="Q2219" s="7" t="str">
        <f t="shared" si="35"/>
        <v xml:space="preserve"> </v>
      </c>
      <c r="R2219" s="8" t="str">
        <f>IF(ISNUMBER(_xll.BDP($T2219&amp;" Index","DUR_ADJ_OAS_MID")),_xll.BDP($T2219&amp;" Index","DUR_ADJ_OAS_MID"),IF(ISNUMBER(_xll.BDP($T2219&amp;" Govt","DUR_ADJ_OAS_MID")),_xll.BDP($T2219&amp;" Govt","DUR_ADJ_OAS_MID")," "))</f>
        <v xml:space="preserve"> </v>
      </c>
      <c r="S2219" s="7" t="str">
        <f ca="1">IF(AND(A2218="SVOL",C2218="Cash"),                                     SUM(INDIRECT(ADDRESS(ROW()-(COUNTIF(A:A,"SVOL")),COLUMN())):INDIRECT(ADDRESS(ROW()-1,COLUMN()))),                                    IF(AND(A2219="TYA",C2219="Cash"), SUM(INDIRECT(ADDRESS(ROW()-(COUNTIF(A:A,"TYA")-1),COLUMN())):INDIRECT(ADDRESS(ROW()-1,COLUMN()))),                                    IF(AND(A2219="SVOL",ISNUMBER(FIND(" Govt",C2219))),"", IF(AND(A2219="SVOL",ISNUMBER(FIND(" Index",C2219))),J2219,                                    IF(ISNUMBER(N2219),Q2219*N2219,IF(ISNUMBER(R2219),J2219*R2219," "))))))</f>
        <v xml:space="preserve"> </v>
      </c>
      <c r="T2219" t="s">
        <v>5169</v>
      </c>
      <c r="U2219" t="s">
        <v>1183</v>
      </c>
      <c r="AG2219" s="17" t="s">
        <v>6276</v>
      </c>
    </row>
    <row r="2220" spans="1:33" x14ac:dyDescent="0.35">
      <c r="A2220" t="s">
        <v>4241</v>
      </c>
      <c r="B2220" t="s">
        <v>5170</v>
      </c>
      <c r="C2220" t="s">
        <v>5171</v>
      </c>
      <c r="D2220" t="s">
        <v>4213</v>
      </c>
      <c r="E2220" t="s">
        <v>4214</v>
      </c>
      <c r="F2220" t="s">
        <v>4215</v>
      </c>
      <c r="G2220" s="1">
        <v>17</v>
      </c>
      <c r="H2220" s="1">
        <v>309.05</v>
      </c>
      <c r="I2220" s="2">
        <v>5253.85</v>
      </c>
      <c r="J2220" s="3">
        <v>2.1306592079651E-3</v>
      </c>
      <c r="K2220" s="4">
        <v>2465833.1</v>
      </c>
      <c r="L2220" s="5">
        <v>100001</v>
      </c>
      <c r="M2220" s="6">
        <v>24.658084420000002</v>
      </c>
      <c r="N2220" s="7" t="str">
        <f>IF(ISNUMBER(_xll.BDP($C2220, "DELTA_MID")),_xll.BDP($C2220, "DELTA_MID")," ")</f>
        <v xml:space="preserve"> </v>
      </c>
      <c r="O2220" s="7" t="str">
        <f>IF(ISNUMBER(N2220),_xll.BDP($C2220, "OPT_UNDL_TICKER")," ")</f>
        <v xml:space="preserve"> </v>
      </c>
      <c r="P2220" s="8" t="str">
        <f>IF(ISNUMBER(N2220),_xll.BDP($C2220, "OPT_UNDL_PX")," ")</f>
        <v xml:space="preserve"> </v>
      </c>
      <c r="Q2220" s="7" t="str">
        <f t="shared" si="35"/>
        <v xml:space="preserve"> </v>
      </c>
      <c r="R2220" s="8" t="str">
        <f>IF(ISNUMBER(_xll.BDP($T2220&amp;" Index","DUR_ADJ_OAS_MID")),_xll.BDP($T2220&amp;" Index","DUR_ADJ_OAS_MID"),IF(ISNUMBER(_xll.BDP($T2220&amp;" Govt","DUR_ADJ_OAS_MID")),_xll.BDP($T2220&amp;" Govt","DUR_ADJ_OAS_MID")," "))</f>
        <v xml:space="preserve"> </v>
      </c>
      <c r="S2220" s="7" t="str">
        <f ca="1">IF(AND(A2219="SVOL",C2219="Cash"),                                     SUM(INDIRECT(ADDRESS(ROW()-(COUNTIF(A:A,"SVOL")),COLUMN())):INDIRECT(ADDRESS(ROW()-1,COLUMN()))),                                    IF(AND(A2220="TYA",C2220="Cash"), SUM(INDIRECT(ADDRESS(ROW()-(COUNTIF(A:A,"TYA")-1),COLUMN())):INDIRECT(ADDRESS(ROW()-1,COLUMN()))),                                    IF(AND(A2220="SVOL",ISNUMBER(FIND(" Govt",C2220))),"", IF(AND(A2220="SVOL",ISNUMBER(FIND(" Index",C2220))),J2220,                                    IF(ISNUMBER(N2220),Q2220*N2220,IF(ISNUMBER(R2220),J2220*R2220," "))))))</f>
        <v xml:space="preserve"> </v>
      </c>
      <c r="T2220" t="s">
        <v>4215</v>
      </c>
      <c r="U2220" t="s">
        <v>1183</v>
      </c>
      <c r="AG2220" s="17" t="s">
        <v>6276</v>
      </c>
    </row>
    <row r="2221" spans="1:33" x14ac:dyDescent="0.35">
      <c r="A2221" t="s">
        <v>4241</v>
      </c>
      <c r="B2221" t="s">
        <v>2813</v>
      </c>
      <c r="C2221" t="s">
        <v>5172</v>
      </c>
      <c r="D2221" t="s">
        <v>2815</v>
      </c>
      <c r="E2221" t="s">
        <v>2816</v>
      </c>
      <c r="F2221" t="s">
        <v>2817</v>
      </c>
      <c r="G2221" s="1">
        <v>42</v>
      </c>
      <c r="H2221" s="1">
        <v>172.31</v>
      </c>
      <c r="I2221" s="2">
        <v>7237.02</v>
      </c>
      <c r="J2221" s="3">
        <v>2.9349188311860999E-3</v>
      </c>
      <c r="K2221" s="4">
        <v>2465833.1</v>
      </c>
      <c r="L2221" s="5">
        <v>100001</v>
      </c>
      <c r="M2221" s="6">
        <v>24.658084420000002</v>
      </c>
      <c r="N2221" s="7" t="str">
        <f>IF(ISNUMBER(_xll.BDP($C2221, "DELTA_MID")),_xll.BDP($C2221, "DELTA_MID")," ")</f>
        <v xml:space="preserve"> </v>
      </c>
      <c r="O2221" s="7" t="str">
        <f>IF(ISNUMBER(N2221),_xll.BDP($C2221, "OPT_UNDL_TICKER")," ")</f>
        <v xml:space="preserve"> </v>
      </c>
      <c r="P2221" s="8" t="str">
        <f>IF(ISNUMBER(N2221),_xll.BDP($C2221, "OPT_UNDL_PX")," ")</f>
        <v xml:space="preserve"> </v>
      </c>
      <c r="Q2221" s="7" t="str">
        <f t="shared" si="35"/>
        <v xml:space="preserve"> </v>
      </c>
      <c r="R2221" s="8" t="str">
        <f>IF(ISNUMBER(_xll.BDP($T2221&amp;" Index","DUR_ADJ_OAS_MID")),_xll.BDP($T2221&amp;" Index","DUR_ADJ_OAS_MID"),IF(ISNUMBER(_xll.BDP($T2221&amp;" Govt","DUR_ADJ_OAS_MID")),_xll.BDP($T2221&amp;" Govt","DUR_ADJ_OAS_MID")," "))</f>
        <v xml:space="preserve"> </v>
      </c>
      <c r="S2221" s="7" t="str">
        <f ca="1">IF(AND(A2220="SVOL",C2220="Cash"),                                     SUM(INDIRECT(ADDRESS(ROW()-(COUNTIF(A:A,"SVOL")),COLUMN())):INDIRECT(ADDRESS(ROW()-1,COLUMN()))),                                    IF(AND(A2221="TYA",C2221="Cash"), SUM(INDIRECT(ADDRESS(ROW()-(COUNTIF(A:A,"TYA")-1),COLUMN())):INDIRECT(ADDRESS(ROW()-1,COLUMN()))),                                    IF(AND(A2221="SVOL",ISNUMBER(FIND(" Govt",C2221))),"", IF(AND(A2221="SVOL",ISNUMBER(FIND(" Index",C2221))),J2221,                                    IF(ISNUMBER(N2221),Q2221*N2221,IF(ISNUMBER(R2221),J2221*R2221," "))))))</f>
        <v xml:space="preserve"> </v>
      </c>
      <c r="T2221" t="s">
        <v>2817</v>
      </c>
      <c r="U2221" t="s">
        <v>1183</v>
      </c>
      <c r="AG2221" s="17" t="s">
        <v>6276</v>
      </c>
    </row>
    <row r="2222" spans="1:33" x14ac:dyDescent="0.35">
      <c r="A2222" t="s">
        <v>4241</v>
      </c>
      <c r="B2222" t="s">
        <v>67</v>
      </c>
      <c r="C2222" t="s">
        <v>67</v>
      </c>
      <c r="G2222" s="1">
        <v>9432.18</v>
      </c>
      <c r="H2222" s="1">
        <v>1</v>
      </c>
      <c r="I2222" s="2">
        <v>9432.18</v>
      </c>
      <c r="J2222" s="3">
        <v>3.8251493986664999E-3</v>
      </c>
      <c r="K2222" s="4">
        <v>2465833.1</v>
      </c>
      <c r="L2222" s="5">
        <v>100001</v>
      </c>
      <c r="M2222" s="6">
        <v>24.658084420000002</v>
      </c>
      <c r="N2222" s="7" t="str">
        <f>IF(ISNUMBER(_xll.BDP($C2222, "DELTA_MID")),_xll.BDP($C2222, "DELTA_MID")," ")</f>
        <v xml:space="preserve"> </v>
      </c>
      <c r="O2222" s="7" t="str">
        <f>IF(ISNUMBER(N2222),_xll.BDP($C2222, "OPT_UNDL_TICKER")," ")</f>
        <v xml:space="preserve"> </v>
      </c>
      <c r="P2222" s="8" t="str">
        <f>IF(ISNUMBER(N2222),_xll.BDP($C2222, "OPT_UNDL_PX")," ")</f>
        <v xml:space="preserve"> </v>
      </c>
      <c r="Q2222" s="7" t="str">
        <f t="shared" si="35"/>
        <v xml:space="preserve"> </v>
      </c>
      <c r="R2222" s="8" t="str">
        <f>IF(ISNUMBER(_xll.BDP($T2222&amp;" Index","DUR_ADJ_OAS_MID")),_xll.BDP($T2222&amp;" Index","DUR_ADJ_OAS_MID"),IF(ISNUMBER(_xll.BDP($T2222&amp;" Govt","DUR_ADJ_OAS_MID")),_xll.BDP($T2222&amp;" Govt","DUR_ADJ_OAS_MID")," "))</f>
        <v xml:space="preserve"> </v>
      </c>
      <c r="S2222" s="7" t="str">
        <f ca="1">IF(AND(A2221="SVOL",C2221="Cash"),                                     SUM(INDIRECT(ADDRESS(ROW()-(COUNTIF(A:A,"SVOL")),COLUMN())):INDIRECT(ADDRESS(ROW()-1,COLUMN()))),                                    IF(AND(A2222="TYA",C2222="Cash"), SUM(INDIRECT(ADDRESS(ROW()-(COUNTIF(A:A,"TYA")-1),COLUMN())):INDIRECT(ADDRESS(ROW()-1,COLUMN()))),                                    IF(AND(A2222="SVOL",ISNUMBER(FIND(" Govt",C2222))),"", IF(AND(A2222="SVOL",ISNUMBER(FIND(" Index",C2222))),J2222,                                    IF(ISNUMBER(N2222),Q2222*N2222,IF(ISNUMBER(R2222),J2222*R2222," "))))))</f>
        <v xml:space="preserve"> </v>
      </c>
      <c r="T2222" t="s">
        <v>67</v>
      </c>
      <c r="U2222" t="s">
        <v>67</v>
      </c>
      <c r="AG2222" s="17" t="s">
        <v>6276</v>
      </c>
    </row>
    <row r="2223" spans="1:33" x14ac:dyDescent="0.35">
      <c r="N2223" s="7" t="str">
        <f>IF(ISNUMBER(_xll.BDP($C2223, "DELTA_MID")),_xll.BDP($C2223, "DELTA_MID")," ")</f>
        <v xml:space="preserve"> </v>
      </c>
      <c r="O2223" s="7" t="str">
        <f>IF(ISNUMBER(N2223),_xll.BDP($C2223, "OPT_UNDL_TICKER")," ")</f>
        <v xml:space="preserve"> </v>
      </c>
      <c r="P2223" s="8" t="str">
        <f>IF(ISNUMBER(N2223),_xll.BDP($C2223, "OPT_UNDL_PX")," ")</f>
        <v xml:space="preserve"> </v>
      </c>
      <c r="Q2223" s="7" t="str">
        <f t="shared" si="35"/>
        <v xml:space="preserve"> </v>
      </c>
      <c r="R2223" s="8" t="str">
        <f>IF(ISNUMBER(_xll.BDP($T2223&amp;" Index","DUR_ADJ_OAS_MID")),_xll.BDP($T2223&amp;" Index","DUR_ADJ_OAS_MID"),IF(ISNUMBER(_xll.BDP($T2223&amp;" Govt","DUR_ADJ_OAS_MID")),_xll.BDP($T2223&amp;" Govt","DUR_ADJ_OAS_MID")," "))</f>
        <v xml:space="preserve"> </v>
      </c>
      <c r="S2223" s="7" t="str">
        <f ca="1">IF(AND(A2222="SVOL",C2222="Cash"),                                     SUM(INDIRECT(ADDRESS(ROW()-(COUNTIF(A:A,"SVOL")),COLUMN())):INDIRECT(ADDRESS(ROW()-1,COLUMN()))),                                    IF(AND(A2223="TYA",C2223="Cash"), SUM(INDIRECT(ADDRESS(ROW()-(COUNTIF(A:A,"TYA")-1),COLUMN())):INDIRECT(ADDRESS(ROW()-1,COLUMN()))),                                    IF(AND(A2223="SVOL",ISNUMBER(FIND(" Govt",C2223))),"", IF(AND(A2223="SVOL",ISNUMBER(FIND(" Index",C2223))),J2223,                                    IF(ISNUMBER(N2223),Q2223*N2223,IF(ISNUMBER(R2223),J2223*R2223," "))))))</f>
        <v xml:space="preserve"> </v>
      </c>
      <c r="AG2223" s="17" t="s">
        <v>6276</v>
      </c>
    </row>
    <row r="2224" spans="1:33" x14ac:dyDescent="0.35">
      <c r="A2224" t="s">
        <v>4245</v>
      </c>
      <c r="B2224" t="s">
        <v>1755</v>
      </c>
      <c r="C2224" t="s">
        <v>4537</v>
      </c>
      <c r="D2224" t="s">
        <v>1757</v>
      </c>
      <c r="E2224" t="s">
        <v>1758</v>
      </c>
      <c r="F2224" t="s">
        <v>4538</v>
      </c>
      <c r="G2224" s="1">
        <v>101</v>
      </c>
      <c r="H2224" s="1">
        <v>95.8</v>
      </c>
      <c r="I2224" s="2">
        <v>9675.7999999999993</v>
      </c>
      <c r="J2224" s="3">
        <v>3.8843517850907002E-3</v>
      </c>
      <c r="K2224" s="4">
        <v>2490969.0299999998</v>
      </c>
      <c r="L2224" s="5">
        <v>100001</v>
      </c>
      <c r="M2224" s="6">
        <v>24.909441210000001</v>
      </c>
      <c r="N2224" s="7" t="str">
        <f>IF(ISNUMBER(_xll.BDP($C2224, "DELTA_MID")),_xll.BDP($C2224, "DELTA_MID")," ")</f>
        <v xml:space="preserve"> </v>
      </c>
      <c r="O2224" s="7" t="str">
        <f>IF(ISNUMBER(N2224),_xll.BDP($C2224, "OPT_UNDL_TICKER")," ")</f>
        <v xml:space="preserve"> </v>
      </c>
      <c r="P2224" s="8" t="str">
        <f>IF(ISNUMBER(N2224),_xll.BDP($C2224, "OPT_UNDL_PX")," ")</f>
        <v xml:space="preserve"> </v>
      </c>
      <c r="Q2224" s="7" t="str">
        <f t="shared" si="35"/>
        <v xml:space="preserve"> </v>
      </c>
      <c r="R2224" s="8" t="str">
        <f>IF(ISNUMBER(_xll.BDP($T2224&amp;" Index","DUR_ADJ_OAS_MID")),_xll.BDP($T2224&amp;" Index","DUR_ADJ_OAS_MID"),IF(ISNUMBER(_xll.BDP($T2224&amp;" Govt","DUR_ADJ_OAS_MID")),_xll.BDP($T2224&amp;" Govt","DUR_ADJ_OAS_MID")," "))</f>
        <v xml:space="preserve"> </v>
      </c>
      <c r="S2224" s="7" t="str">
        <f ca="1">IF(AND(A2223="SVOL",C2223="Cash"),                                     SUM(INDIRECT(ADDRESS(ROW()-(COUNTIF(A:A,"SVOL")),COLUMN())):INDIRECT(ADDRESS(ROW()-1,COLUMN()))),                                    IF(AND(A2224="TYA",C2224="Cash"), SUM(INDIRECT(ADDRESS(ROW()-(COUNTIF(A:A,"TYA")-1),COLUMN())):INDIRECT(ADDRESS(ROW()-1,COLUMN()))),                                    IF(AND(A2224="SVOL",ISNUMBER(FIND(" Govt",C2224))),"", IF(AND(A2224="SVOL",ISNUMBER(FIND(" Index",C2224))),J2224,                                    IF(ISNUMBER(N2224),Q2224*N2224,IF(ISNUMBER(R2224),J2224*R2224," "))))))</f>
        <v xml:space="preserve"> </v>
      </c>
      <c r="T2224" t="s">
        <v>4538</v>
      </c>
      <c r="U2224" t="s">
        <v>1183</v>
      </c>
      <c r="AG2224" s="17" t="s">
        <v>6276</v>
      </c>
    </row>
    <row r="2225" spans="1:33" x14ac:dyDescent="0.35">
      <c r="A2225" t="s">
        <v>4245</v>
      </c>
      <c r="B2225" t="s">
        <v>5173</v>
      </c>
      <c r="C2225" t="s">
        <v>5174</v>
      </c>
      <c r="D2225" t="s">
        <v>5175</v>
      </c>
      <c r="E2225" t="s">
        <v>5176</v>
      </c>
      <c r="F2225" t="s">
        <v>5177</v>
      </c>
      <c r="G2225" s="1">
        <v>97</v>
      </c>
      <c r="H2225" s="1">
        <v>58.37</v>
      </c>
      <c r="I2225" s="2">
        <v>5661.89</v>
      </c>
      <c r="J2225" s="3">
        <v>2.2729668377277999E-3</v>
      </c>
      <c r="K2225" s="4">
        <v>2490969.0299999998</v>
      </c>
      <c r="L2225" s="5">
        <v>100001</v>
      </c>
      <c r="M2225" s="6">
        <v>24.909441210000001</v>
      </c>
      <c r="N2225" s="7" t="str">
        <f>IF(ISNUMBER(_xll.BDP($C2225, "DELTA_MID")),_xll.BDP($C2225, "DELTA_MID")," ")</f>
        <v xml:space="preserve"> </v>
      </c>
      <c r="O2225" s="7" t="str">
        <f>IF(ISNUMBER(N2225),_xll.BDP($C2225, "OPT_UNDL_TICKER")," ")</f>
        <v xml:space="preserve"> </v>
      </c>
      <c r="P2225" s="8" t="str">
        <f>IF(ISNUMBER(N2225),_xll.BDP($C2225, "OPT_UNDL_PX")," ")</f>
        <v xml:space="preserve"> </v>
      </c>
      <c r="Q2225" s="7" t="str">
        <f t="shared" si="35"/>
        <v xml:space="preserve"> </v>
      </c>
      <c r="R2225" s="8" t="str">
        <f>IF(ISNUMBER(_xll.BDP($T2225&amp;" Index","DUR_ADJ_OAS_MID")),_xll.BDP($T2225&amp;" Index","DUR_ADJ_OAS_MID"),IF(ISNUMBER(_xll.BDP($T2225&amp;" Govt","DUR_ADJ_OAS_MID")),_xll.BDP($T2225&amp;" Govt","DUR_ADJ_OAS_MID")," "))</f>
        <v xml:space="preserve"> </v>
      </c>
      <c r="S2225" s="7" t="str">
        <f ca="1">IF(AND(A2224="SVOL",C2224="Cash"),                                     SUM(INDIRECT(ADDRESS(ROW()-(COUNTIF(A:A,"SVOL")),COLUMN())):INDIRECT(ADDRESS(ROW()-1,COLUMN()))),                                    IF(AND(A2225="TYA",C2225="Cash"), SUM(INDIRECT(ADDRESS(ROW()-(COUNTIF(A:A,"TYA")-1),COLUMN())):INDIRECT(ADDRESS(ROW()-1,COLUMN()))),                                    IF(AND(A2225="SVOL",ISNUMBER(FIND(" Govt",C2225))),"", IF(AND(A2225="SVOL",ISNUMBER(FIND(" Index",C2225))),J2225,                                    IF(ISNUMBER(N2225),Q2225*N2225,IF(ISNUMBER(R2225),J2225*R2225," "))))))</f>
        <v xml:space="preserve"> </v>
      </c>
      <c r="T2225" t="s">
        <v>5177</v>
      </c>
      <c r="U2225" t="s">
        <v>1183</v>
      </c>
      <c r="AG2225" s="17" t="s">
        <v>6276</v>
      </c>
    </row>
    <row r="2226" spans="1:33" x14ac:dyDescent="0.35">
      <c r="A2226" t="s">
        <v>4245</v>
      </c>
      <c r="B2226" t="s">
        <v>111</v>
      </c>
      <c r="C2226" t="s">
        <v>112</v>
      </c>
      <c r="D2226" t="s">
        <v>113</v>
      </c>
      <c r="E2226" t="s">
        <v>114</v>
      </c>
      <c r="F2226" t="s">
        <v>115</v>
      </c>
      <c r="G2226" s="1">
        <v>379</v>
      </c>
      <c r="H2226" s="1">
        <v>6.5</v>
      </c>
      <c r="I2226" s="2">
        <v>2463.5</v>
      </c>
      <c r="J2226" s="3">
        <v>9.889725524061001E-4</v>
      </c>
      <c r="K2226" s="4">
        <v>2490969.0299999998</v>
      </c>
      <c r="L2226" s="5">
        <v>100001</v>
      </c>
      <c r="M2226" s="6">
        <v>24.909441210000001</v>
      </c>
      <c r="N2226" s="7" t="str">
        <f>IF(ISNUMBER(_xll.BDP($C2226, "DELTA_MID")),_xll.BDP($C2226, "DELTA_MID")," ")</f>
        <v xml:space="preserve"> </v>
      </c>
      <c r="O2226" s="7" t="str">
        <f>IF(ISNUMBER(N2226),_xll.BDP($C2226, "OPT_UNDL_TICKER")," ")</f>
        <v xml:space="preserve"> </v>
      </c>
      <c r="P2226" s="8" t="str">
        <f>IF(ISNUMBER(N2226),_xll.BDP($C2226, "OPT_UNDL_PX")," ")</f>
        <v xml:space="preserve"> </v>
      </c>
      <c r="Q2226" s="7" t="str">
        <f t="shared" si="35"/>
        <v xml:space="preserve"> </v>
      </c>
      <c r="R2226" s="8" t="str">
        <f>IF(ISNUMBER(_xll.BDP($T2226&amp;" Index","DUR_ADJ_OAS_MID")),_xll.BDP($T2226&amp;" Index","DUR_ADJ_OAS_MID"),IF(ISNUMBER(_xll.BDP($T2226&amp;" Govt","DUR_ADJ_OAS_MID")),_xll.BDP($T2226&amp;" Govt","DUR_ADJ_OAS_MID")," "))</f>
        <v xml:space="preserve"> </v>
      </c>
      <c r="S2226" s="7" t="str">
        <f ca="1">IF(AND(A2225="SVOL",C2225="Cash"),                                     SUM(INDIRECT(ADDRESS(ROW()-(COUNTIF(A:A,"SVOL")),COLUMN())):INDIRECT(ADDRESS(ROW()-1,COLUMN()))),                                    IF(AND(A2226="TYA",C2226="Cash"), SUM(INDIRECT(ADDRESS(ROW()-(COUNTIF(A:A,"TYA")-1),COLUMN())):INDIRECT(ADDRESS(ROW()-1,COLUMN()))),                                    IF(AND(A2226="SVOL",ISNUMBER(FIND(" Govt",C2226))),"", IF(AND(A2226="SVOL",ISNUMBER(FIND(" Index",C2226))),J2226,                                    IF(ISNUMBER(N2226),Q2226*N2226,IF(ISNUMBER(R2226),J2226*R2226," "))))))</f>
        <v xml:space="preserve"> </v>
      </c>
      <c r="T2226" t="s">
        <v>115</v>
      </c>
      <c r="U2226" t="s">
        <v>1183</v>
      </c>
      <c r="AG2226" s="17" t="s">
        <v>6276</v>
      </c>
    </row>
    <row r="2227" spans="1:33" x14ac:dyDescent="0.35">
      <c r="A2227" t="s">
        <v>4245</v>
      </c>
      <c r="B2227" t="s">
        <v>5178</v>
      </c>
      <c r="C2227" t="s">
        <v>5179</v>
      </c>
      <c r="D2227" t="s">
        <v>5180</v>
      </c>
      <c r="E2227" t="s">
        <v>5181</v>
      </c>
      <c r="F2227" t="s">
        <v>5182</v>
      </c>
      <c r="G2227" s="1">
        <v>51</v>
      </c>
      <c r="H2227" s="1">
        <v>74.489999999999995</v>
      </c>
      <c r="I2227" s="2">
        <v>3798.99</v>
      </c>
      <c r="J2227" s="3">
        <v>1.5251052717131001E-3</v>
      </c>
      <c r="K2227" s="4">
        <v>2490969.0299999998</v>
      </c>
      <c r="L2227" s="5">
        <v>100001</v>
      </c>
      <c r="M2227" s="6">
        <v>24.909441210000001</v>
      </c>
      <c r="N2227" s="7" t="str">
        <f>IF(ISNUMBER(_xll.BDP($C2227, "DELTA_MID")),_xll.BDP($C2227, "DELTA_MID")," ")</f>
        <v xml:space="preserve"> </v>
      </c>
      <c r="O2227" s="7" t="str">
        <f>IF(ISNUMBER(N2227),_xll.BDP($C2227, "OPT_UNDL_TICKER")," ")</f>
        <v xml:space="preserve"> </v>
      </c>
      <c r="P2227" s="8" t="str">
        <f>IF(ISNUMBER(N2227),_xll.BDP($C2227, "OPT_UNDL_PX")," ")</f>
        <v xml:space="preserve"> </v>
      </c>
      <c r="Q2227" s="7" t="str">
        <f t="shared" si="35"/>
        <v xml:space="preserve"> </v>
      </c>
      <c r="R2227" s="8" t="str">
        <f>IF(ISNUMBER(_xll.BDP($T2227&amp;" Index","DUR_ADJ_OAS_MID")),_xll.BDP($T2227&amp;" Index","DUR_ADJ_OAS_MID"),IF(ISNUMBER(_xll.BDP($T2227&amp;" Govt","DUR_ADJ_OAS_MID")),_xll.BDP($T2227&amp;" Govt","DUR_ADJ_OAS_MID")," "))</f>
        <v xml:space="preserve"> </v>
      </c>
      <c r="S2227" s="7" t="str">
        <f ca="1">IF(AND(A2226="SVOL",C2226="Cash"),                                     SUM(INDIRECT(ADDRESS(ROW()-(COUNTIF(A:A,"SVOL")),COLUMN())):INDIRECT(ADDRESS(ROW()-1,COLUMN()))),                                    IF(AND(A2227="TYA",C2227="Cash"), SUM(INDIRECT(ADDRESS(ROW()-(COUNTIF(A:A,"TYA")-1),COLUMN())):INDIRECT(ADDRESS(ROW()-1,COLUMN()))),                                    IF(AND(A2227="SVOL",ISNUMBER(FIND(" Govt",C2227))),"", IF(AND(A2227="SVOL",ISNUMBER(FIND(" Index",C2227))),J2227,                                    IF(ISNUMBER(N2227),Q2227*N2227,IF(ISNUMBER(R2227),J2227*R2227," "))))))</f>
        <v xml:space="preserve"> </v>
      </c>
      <c r="T2227" t="s">
        <v>5182</v>
      </c>
      <c r="U2227" t="s">
        <v>1183</v>
      </c>
      <c r="AG2227" s="17" t="s">
        <v>6276</v>
      </c>
    </row>
    <row r="2228" spans="1:33" x14ac:dyDescent="0.35">
      <c r="A2228" t="s">
        <v>4245</v>
      </c>
      <c r="B2228" t="s">
        <v>5183</v>
      </c>
      <c r="C2228" t="s">
        <v>5184</v>
      </c>
      <c r="D2228" t="s">
        <v>5185</v>
      </c>
      <c r="E2228" t="s">
        <v>5186</v>
      </c>
      <c r="F2228" t="s">
        <v>5187</v>
      </c>
      <c r="G2228" s="1">
        <v>101</v>
      </c>
      <c r="H2228" s="1">
        <v>88.15</v>
      </c>
      <c r="I2228" s="2">
        <v>8903.15</v>
      </c>
      <c r="J2228" s="3">
        <v>3.5741712928573999E-3</v>
      </c>
      <c r="K2228" s="4">
        <v>2490969.0299999998</v>
      </c>
      <c r="L2228" s="5">
        <v>100001</v>
      </c>
      <c r="M2228" s="6">
        <v>24.909441210000001</v>
      </c>
      <c r="N2228" s="7" t="str">
        <f>IF(ISNUMBER(_xll.BDP($C2228, "DELTA_MID")),_xll.BDP($C2228, "DELTA_MID")," ")</f>
        <v xml:space="preserve"> </v>
      </c>
      <c r="O2228" s="7" t="str">
        <f>IF(ISNUMBER(N2228),_xll.BDP($C2228, "OPT_UNDL_TICKER")," ")</f>
        <v xml:space="preserve"> </v>
      </c>
      <c r="P2228" s="8" t="str">
        <f>IF(ISNUMBER(N2228),_xll.BDP($C2228, "OPT_UNDL_PX")," ")</f>
        <v xml:space="preserve"> </v>
      </c>
      <c r="Q2228" s="7" t="str">
        <f t="shared" si="35"/>
        <v xml:space="preserve"> </v>
      </c>
      <c r="R2228" s="8" t="str">
        <f>IF(ISNUMBER(_xll.BDP($T2228&amp;" Index","DUR_ADJ_OAS_MID")),_xll.BDP($T2228&amp;" Index","DUR_ADJ_OAS_MID"),IF(ISNUMBER(_xll.BDP($T2228&amp;" Govt","DUR_ADJ_OAS_MID")),_xll.BDP($T2228&amp;" Govt","DUR_ADJ_OAS_MID")," "))</f>
        <v xml:space="preserve"> </v>
      </c>
      <c r="S2228" s="7" t="str">
        <f ca="1">IF(AND(A2227="SVOL",C2227="Cash"),                                     SUM(INDIRECT(ADDRESS(ROW()-(COUNTIF(A:A,"SVOL")),COLUMN())):INDIRECT(ADDRESS(ROW()-1,COLUMN()))),                                    IF(AND(A2228="TYA",C2228="Cash"), SUM(INDIRECT(ADDRESS(ROW()-(COUNTIF(A:A,"TYA")-1),COLUMN())):INDIRECT(ADDRESS(ROW()-1,COLUMN()))),                                    IF(AND(A2228="SVOL",ISNUMBER(FIND(" Govt",C2228))),"", IF(AND(A2228="SVOL",ISNUMBER(FIND(" Index",C2228))),J2228,                                    IF(ISNUMBER(N2228),Q2228*N2228,IF(ISNUMBER(R2228),J2228*R2228," "))))))</f>
        <v xml:space="preserve"> </v>
      </c>
      <c r="T2228" t="s">
        <v>5187</v>
      </c>
      <c r="U2228" t="s">
        <v>1183</v>
      </c>
      <c r="AG2228" s="17" t="s">
        <v>6276</v>
      </c>
    </row>
    <row r="2229" spans="1:33" x14ac:dyDescent="0.35">
      <c r="A2229" t="s">
        <v>4245</v>
      </c>
      <c r="B2229" t="s">
        <v>4547</v>
      </c>
      <c r="C2229" t="s">
        <v>4548</v>
      </c>
      <c r="D2229" t="s">
        <v>4549</v>
      </c>
      <c r="E2229" t="s">
        <v>4550</v>
      </c>
      <c r="F2229" t="s">
        <v>4551</v>
      </c>
      <c r="G2229" s="1">
        <v>156</v>
      </c>
      <c r="H2229" s="1">
        <v>84.57</v>
      </c>
      <c r="I2229" s="2">
        <v>13192.92</v>
      </c>
      <c r="J2229" s="3">
        <v>5.2963002906797002E-3</v>
      </c>
      <c r="K2229" s="4">
        <v>2490969.0299999998</v>
      </c>
      <c r="L2229" s="5">
        <v>100001</v>
      </c>
      <c r="M2229" s="6">
        <v>24.909441210000001</v>
      </c>
      <c r="N2229" s="7" t="str">
        <f>IF(ISNUMBER(_xll.BDP($C2229, "DELTA_MID")),_xll.BDP($C2229, "DELTA_MID")," ")</f>
        <v xml:space="preserve"> </v>
      </c>
      <c r="O2229" s="7" t="str">
        <f>IF(ISNUMBER(N2229),_xll.BDP($C2229, "OPT_UNDL_TICKER")," ")</f>
        <v xml:space="preserve"> </v>
      </c>
      <c r="P2229" s="8" t="str">
        <f>IF(ISNUMBER(N2229),_xll.BDP($C2229, "OPT_UNDL_PX")," ")</f>
        <v xml:space="preserve"> </v>
      </c>
      <c r="Q2229" s="7" t="str">
        <f t="shared" si="35"/>
        <v xml:space="preserve"> </v>
      </c>
      <c r="R2229" s="8" t="str">
        <f>IF(ISNUMBER(_xll.BDP($T2229&amp;" Index","DUR_ADJ_OAS_MID")),_xll.BDP($T2229&amp;" Index","DUR_ADJ_OAS_MID"),IF(ISNUMBER(_xll.BDP($T2229&amp;" Govt","DUR_ADJ_OAS_MID")),_xll.BDP($T2229&amp;" Govt","DUR_ADJ_OAS_MID")," "))</f>
        <v xml:space="preserve"> </v>
      </c>
      <c r="S2229" s="7" t="str">
        <f ca="1">IF(AND(A2228="SVOL",C2228="Cash"),                                     SUM(INDIRECT(ADDRESS(ROW()-(COUNTIF(A:A,"SVOL")),COLUMN())):INDIRECT(ADDRESS(ROW()-1,COLUMN()))),                                    IF(AND(A2229="TYA",C2229="Cash"), SUM(INDIRECT(ADDRESS(ROW()-(COUNTIF(A:A,"TYA")-1),COLUMN())):INDIRECT(ADDRESS(ROW()-1,COLUMN()))),                                    IF(AND(A2229="SVOL",ISNUMBER(FIND(" Govt",C2229))),"", IF(AND(A2229="SVOL",ISNUMBER(FIND(" Index",C2229))),J2229,                                    IF(ISNUMBER(N2229),Q2229*N2229,IF(ISNUMBER(R2229),J2229*R2229," "))))))</f>
        <v xml:space="preserve"> </v>
      </c>
      <c r="T2229" t="s">
        <v>4551</v>
      </c>
      <c r="U2229" t="s">
        <v>1183</v>
      </c>
      <c r="AG2229" s="17" t="s">
        <v>6276</v>
      </c>
    </row>
    <row r="2230" spans="1:33" x14ac:dyDescent="0.35">
      <c r="A2230" t="s">
        <v>4245</v>
      </c>
      <c r="B2230" t="s">
        <v>4552</v>
      </c>
      <c r="C2230" t="s">
        <v>4553</v>
      </c>
      <c r="D2230" t="s">
        <v>1792</v>
      </c>
      <c r="E2230" t="s">
        <v>1793</v>
      </c>
      <c r="F2230" t="s">
        <v>1794</v>
      </c>
      <c r="G2230" s="1">
        <v>185</v>
      </c>
      <c r="H2230" s="1">
        <v>75.81</v>
      </c>
      <c r="I2230" s="2">
        <v>14024.85</v>
      </c>
      <c r="J2230" s="3">
        <v>5.6302787504009001E-3</v>
      </c>
      <c r="K2230" s="4">
        <v>2490969.0299999998</v>
      </c>
      <c r="L2230" s="5">
        <v>100001</v>
      </c>
      <c r="M2230" s="6">
        <v>24.909441210000001</v>
      </c>
      <c r="N2230" s="7" t="str">
        <f>IF(ISNUMBER(_xll.BDP($C2230, "DELTA_MID")),_xll.BDP($C2230, "DELTA_MID")," ")</f>
        <v xml:space="preserve"> </v>
      </c>
      <c r="O2230" s="7" t="str">
        <f>IF(ISNUMBER(N2230),_xll.BDP($C2230, "OPT_UNDL_TICKER")," ")</f>
        <v xml:space="preserve"> </v>
      </c>
      <c r="P2230" s="8" t="str">
        <f>IF(ISNUMBER(N2230),_xll.BDP($C2230, "OPT_UNDL_PX")," ")</f>
        <v xml:space="preserve"> </v>
      </c>
      <c r="Q2230" s="7" t="str">
        <f t="shared" si="35"/>
        <v xml:space="preserve"> </v>
      </c>
      <c r="R2230" s="8" t="str">
        <f>IF(ISNUMBER(_xll.BDP($T2230&amp;" Index","DUR_ADJ_OAS_MID")),_xll.BDP($T2230&amp;" Index","DUR_ADJ_OAS_MID"),IF(ISNUMBER(_xll.BDP($T2230&amp;" Govt","DUR_ADJ_OAS_MID")),_xll.BDP($T2230&amp;" Govt","DUR_ADJ_OAS_MID")," "))</f>
        <v xml:space="preserve"> </v>
      </c>
      <c r="S2230" s="7" t="str">
        <f ca="1">IF(AND(A2229="SVOL",C2229="Cash"),                                     SUM(INDIRECT(ADDRESS(ROW()-(COUNTIF(A:A,"SVOL")),COLUMN())):INDIRECT(ADDRESS(ROW()-1,COLUMN()))),                                    IF(AND(A2230="TYA",C2230="Cash"), SUM(INDIRECT(ADDRESS(ROW()-(COUNTIF(A:A,"TYA")-1),COLUMN())):INDIRECT(ADDRESS(ROW()-1,COLUMN()))),                                    IF(AND(A2230="SVOL",ISNUMBER(FIND(" Govt",C2230))),"", IF(AND(A2230="SVOL",ISNUMBER(FIND(" Index",C2230))),J2230,                                    IF(ISNUMBER(N2230),Q2230*N2230,IF(ISNUMBER(R2230),J2230*R2230," "))))))</f>
        <v xml:space="preserve"> </v>
      </c>
      <c r="T2230" t="s">
        <v>1794</v>
      </c>
      <c r="U2230" t="s">
        <v>1183</v>
      </c>
      <c r="AG2230" s="17" t="s">
        <v>6276</v>
      </c>
    </row>
    <row r="2231" spans="1:33" x14ac:dyDescent="0.35">
      <c r="A2231" t="s">
        <v>4245</v>
      </c>
      <c r="B2231" t="s">
        <v>5188</v>
      </c>
      <c r="C2231" t="s">
        <v>5189</v>
      </c>
      <c r="D2231" t="s">
        <v>5190</v>
      </c>
      <c r="E2231" t="s">
        <v>5191</v>
      </c>
      <c r="F2231" t="s">
        <v>5192</v>
      </c>
      <c r="G2231" s="1">
        <v>17</v>
      </c>
      <c r="H2231" s="1">
        <v>180.63</v>
      </c>
      <c r="I2231" s="2">
        <v>3070.71</v>
      </c>
      <c r="J2231" s="3">
        <v>1.2327371245783999E-3</v>
      </c>
      <c r="K2231" s="4">
        <v>2490969.0299999998</v>
      </c>
      <c r="L2231" s="5">
        <v>100001</v>
      </c>
      <c r="M2231" s="6">
        <v>24.909441210000001</v>
      </c>
      <c r="N2231" s="7" t="str">
        <f>IF(ISNUMBER(_xll.BDP($C2231, "DELTA_MID")),_xll.BDP($C2231, "DELTA_MID")," ")</f>
        <v xml:space="preserve"> </v>
      </c>
      <c r="O2231" s="7" t="str">
        <f>IF(ISNUMBER(N2231),_xll.BDP($C2231, "OPT_UNDL_TICKER")," ")</f>
        <v xml:space="preserve"> </v>
      </c>
      <c r="P2231" s="8" t="str">
        <f>IF(ISNUMBER(N2231),_xll.BDP($C2231, "OPT_UNDL_PX")," ")</f>
        <v xml:space="preserve"> </v>
      </c>
      <c r="Q2231" s="7" t="str">
        <f t="shared" si="35"/>
        <v xml:space="preserve"> </v>
      </c>
      <c r="R2231" s="8" t="str">
        <f>IF(ISNUMBER(_xll.BDP($T2231&amp;" Index","DUR_ADJ_OAS_MID")),_xll.BDP($T2231&amp;" Index","DUR_ADJ_OAS_MID"),IF(ISNUMBER(_xll.BDP($T2231&amp;" Govt","DUR_ADJ_OAS_MID")),_xll.BDP($T2231&amp;" Govt","DUR_ADJ_OAS_MID")," "))</f>
        <v xml:space="preserve"> </v>
      </c>
      <c r="S2231" s="7" t="str">
        <f ca="1">IF(AND(A2230="SVOL",C2230="Cash"),                                     SUM(INDIRECT(ADDRESS(ROW()-(COUNTIF(A:A,"SVOL")),COLUMN())):INDIRECT(ADDRESS(ROW()-1,COLUMN()))),                                    IF(AND(A2231="TYA",C2231="Cash"), SUM(INDIRECT(ADDRESS(ROW()-(COUNTIF(A:A,"TYA")-1),COLUMN())):INDIRECT(ADDRESS(ROW()-1,COLUMN()))),                                    IF(AND(A2231="SVOL",ISNUMBER(FIND(" Govt",C2231))),"", IF(AND(A2231="SVOL",ISNUMBER(FIND(" Index",C2231))),J2231,                                    IF(ISNUMBER(N2231),Q2231*N2231,IF(ISNUMBER(R2231),J2231*R2231," "))))))</f>
        <v xml:space="preserve"> </v>
      </c>
      <c r="T2231" t="s">
        <v>5192</v>
      </c>
      <c r="U2231" t="s">
        <v>1183</v>
      </c>
      <c r="AG2231" s="17" t="s">
        <v>6276</v>
      </c>
    </row>
    <row r="2232" spans="1:33" x14ac:dyDescent="0.35">
      <c r="A2232" t="s">
        <v>4245</v>
      </c>
      <c r="B2232" t="s">
        <v>5193</v>
      </c>
      <c r="C2232" t="s">
        <v>5194</v>
      </c>
      <c r="D2232" t="s">
        <v>5195</v>
      </c>
      <c r="E2232" t="s">
        <v>5196</v>
      </c>
      <c r="F2232" t="s">
        <v>5197</v>
      </c>
      <c r="G2232" s="1">
        <v>76</v>
      </c>
      <c r="H2232" s="1">
        <v>100.89</v>
      </c>
      <c r="I2232" s="2">
        <v>7667.64</v>
      </c>
      <c r="J2232" s="3">
        <v>3.0781755639256998E-3</v>
      </c>
      <c r="K2232" s="4">
        <v>2490969.0299999998</v>
      </c>
      <c r="L2232" s="5">
        <v>100001</v>
      </c>
      <c r="M2232" s="6">
        <v>24.909441210000001</v>
      </c>
      <c r="N2232" s="7" t="str">
        <f>IF(ISNUMBER(_xll.BDP($C2232, "DELTA_MID")),_xll.BDP($C2232, "DELTA_MID")," ")</f>
        <v xml:space="preserve"> </v>
      </c>
      <c r="O2232" s="7" t="str">
        <f>IF(ISNUMBER(N2232),_xll.BDP($C2232, "OPT_UNDL_TICKER")," ")</f>
        <v xml:space="preserve"> </v>
      </c>
      <c r="P2232" s="8" t="str">
        <f>IF(ISNUMBER(N2232),_xll.BDP($C2232, "OPT_UNDL_PX")," ")</f>
        <v xml:space="preserve"> </v>
      </c>
      <c r="Q2232" s="7" t="str">
        <f t="shared" si="35"/>
        <v xml:space="preserve"> </v>
      </c>
      <c r="R2232" s="8" t="str">
        <f>IF(ISNUMBER(_xll.BDP($T2232&amp;" Index","DUR_ADJ_OAS_MID")),_xll.BDP($T2232&amp;" Index","DUR_ADJ_OAS_MID"),IF(ISNUMBER(_xll.BDP($T2232&amp;" Govt","DUR_ADJ_OAS_MID")),_xll.BDP($T2232&amp;" Govt","DUR_ADJ_OAS_MID")," "))</f>
        <v xml:space="preserve"> </v>
      </c>
      <c r="S2232" s="7" t="str">
        <f ca="1">IF(AND(A2231="SVOL",C2231="Cash"),                                     SUM(INDIRECT(ADDRESS(ROW()-(COUNTIF(A:A,"SVOL")),COLUMN())):INDIRECT(ADDRESS(ROW()-1,COLUMN()))),                                    IF(AND(A2232="TYA",C2232="Cash"), SUM(INDIRECT(ADDRESS(ROW()-(COUNTIF(A:A,"TYA")-1),COLUMN())):INDIRECT(ADDRESS(ROW()-1,COLUMN()))),                                    IF(AND(A2232="SVOL",ISNUMBER(FIND(" Govt",C2232))),"", IF(AND(A2232="SVOL",ISNUMBER(FIND(" Index",C2232))),J2232,                                    IF(ISNUMBER(N2232),Q2232*N2232,IF(ISNUMBER(R2232),J2232*R2232," "))))))</f>
        <v xml:space="preserve"> </v>
      </c>
      <c r="T2232" t="s">
        <v>5197</v>
      </c>
      <c r="U2232" t="s">
        <v>1183</v>
      </c>
      <c r="AG2232" s="17" t="s">
        <v>6276</v>
      </c>
    </row>
    <row r="2233" spans="1:33" x14ac:dyDescent="0.35">
      <c r="A2233" t="s">
        <v>4245</v>
      </c>
      <c r="B2233" t="s">
        <v>5198</v>
      </c>
      <c r="C2233" t="s">
        <v>122</v>
      </c>
      <c r="D2233" t="s">
        <v>123</v>
      </c>
      <c r="E2233" t="s">
        <v>124</v>
      </c>
      <c r="F2233" t="s">
        <v>125</v>
      </c>
      <c r="G2233" s="1">
        <v>59</v>
      </c>
      <c r="H2233" s="1">
        <v>119</v>
      </c>
      <c r="I2233" s="2">
        <v>7021</v>
      </c>
      <c r="J2233" s="3">
        <v>2.8185818106121999E-3</v>
      </c>
      <c r="K2233" s="4">
        <v>2490969.0299999998</v>
      </c>
      <c r="L2233" s="5">
        <v>100001</v>
      </c>
      <c r="M2233" s="6">
        <v>24.909441210000001</v>
      </c>
      <c r="N2233" s="7" t="str">
        <f>IF(ISNUMBER(_xll.BDP($C2233, "DELTA_MID")),_xll.BDP($C2233, "DELTA_MID")," ")</f>
        <v xml:space="preserve"> </v>
      </c>
      <c r="O2233" s="7" t="str">
        <f>IF(ISNUMBER(N2233),_xll.BDP($C2233, "OPT_UNDL_TICKER")," ")</f>
        <v xml:space="preserve"> </v>
      </c>
      <c r="P2233" s="8" t="str">
        <f>IF(ISNUMBER(N2233),_xll.BDP($C2233, "OPT_UNDL_PX")," ")</f>
        <v xml:space="preserve"> </v>
      </c>
      <c r="Q2233" s="7" t="str">
        <f t="shared" si="35"/>
        <v xml:space="preserve"> </v>
      </c>
      <c r="R2233" s="8" t="str">
        <f>IF(ISNUMBER(_xll.BDP($T2233&amp;" Index","DUR_ADJ_OAS_MID")),_xll.BDP($T2233&amp;" Index","DUR_ADJ_OAS_MID"),IF(ISNUMBER(_xll.BDP($T2233&amp;" Govt","DUR_ADJ_OAS_MID")),_xll.BDP($T2233&amp;" Govt","DUR_ADJ_OAS_MID")," "))</f>
        <v xml:space="preserve"> </v>
      </c>
      <c r="S2233" s="7" t="str">
        <f ca="1">IF(AND(A2232="SVOL",C2232="Cash"),                                     SUM(INDIRECT(ADDRESS(ROW()-(COUNTIF(A:A,"SVOL")),COLUMN())):INDIRECT(ADDRESS(ROW()-1,COLUMN()))),                                    IF(AND(A2233="TYA",C2233="Cash"), SUM(INDIRECT(ADDRESS(ROW()-(COUNTIF(A:A,"TYA")-1),COLUMN())):INDIRECT(ADDRESS(ROW()-1,COLUMN()))),                                    IF(AND(A2233="SVOL",ISNUMBER(FIND(" Govt",C2233))),"", IF(AND(A2233="SVOL",ISNUMBER(FIND(" Index",C2233))),J2233,                                    IF(ISNUMBER(N2233),Q2233*N2233,IF(ISNUMBER(R2233),J2233*R2233," "))))))</f>
        <v xml:space="preserve"> </v>
      </c>
      <c r="T2233" t="s">
        <v>125</v>
      </c>
      <c r="U2233" t="s">
        <v>1183</v>
      </c>
      <c r="AG2233" s="17" t="s">
        <v>6276</v>
      </c>
    </row>
    <row r="2234" spans="1:33" x14ac:dyDescent="0.35">
      <c r="A2234" t="s">
        <v>4245</v>
      </c>
      <c r="B2234" t="s">
        <v>4556</v>
      </c>
      <c r="C2234" t="s">
        <v>4557</v>
      </c>
      <c r="D2234" t="s">
        <v>1816</v>
      </c>
      <c r="E2234" t="s">
        <v>1817</v>
      </c>
      <c r="F2234" t="s">
        <v>1818</v>
      </c>
      <c r="G2234" s="1">
        <v>72</v>
      </c>
      <c r="H2234" s="1">
        <v>171.56</v>
      </c>
      <c r="I2234" s="2">
        <v>12352.32</v>
      </c>
      <c r="J2234" s="3">
        <v>4.9588412577782999E-3</v>
      </c>
      <c r="K2234" s="4">
        <v>2490969.0299999998</v>
      </c>
      <c r="L2234" s="5">
        <v>100001</v>
      </c>
      <c r="M2234" s="6">
        <v>24.909441210000001</v>
      </c>
      <c r="N2234" s="7" t="str">
        <f>IF(ISNUMBER(_xll.BDP($C2234, "DELTA_MID")),_xll.BDP($C2234, "DELTA_MID")," ")</f>
        <v xml:space="preserve"> </v>
      </c>
      <c r="O2234" s="7" t="str">
        <f>IF(ISNUMBER(N2234),_xll.BDP($C2234, "OPT_UNDL_TICKER")," ")</f>
        <v xml:space="preserve"> </v>
      </c>
      <c r="P2234" s="8" t="str">
        <f>IF(ISNUMBER(N2234),_xll.BDP($C2234, "OPT_UNDL_PX")," ")</f>
        <v xml:space="preserve"> </v>
      </c>
      <c r="Q2234" s="7" t="str">
        <f t="shared" si="35"/>
        <v xml:space="preserve"> </v>
      </c>
      <c r="R2234" s="8" t="str">
        <f>IF(ISNUMBER(_xll.BDP($T2234&amp;" Index","DUR_ADJ_OAS_MID")),_xll.BDP($T2234&amp;" Index","DUR_ADJ_OAS_MID"),IF(ISNUMBER(_xll.BDP($T2234&amp;" Govt","DUR_ADJ_OAS_MID")),_xll.BDP($T2234&amp;" Govt","DUR_ADJ_OAS_MID")," "))</f>
        <v xml:space="preserve"> </v>
      </c>
      <c r="S2234" s="7" t="str">
        <f ca="1">IF(AND(A2233="SVOL",C2233="Cash"),                                     SUM(INDIRECT(ADDRESS(ROW()-(COUNTIF(A:A,"SVOL")),COLUMN())):INDIRECT(ADDRESS(ROW()-1,COLUMN()))),                                    IF(AND(A2234="TYA",C2234="Cash"), SUM(INDIRECT(ADDRESS(ROW()-(COUNTIF(A:A,"TYA")-1),COLUMN())):INDIRECT(ADDRESS(ROW()-1,COLUMN()))),                                    IF(AND(A2234="SVOL",ISNUMBER(FIND(" Govt",C2234))),"", IF(AND(A2234="SVOL",ISNUMBER(FIND(" Index",C2234))),J2234,                                    IF(ISNUMBER(N2234),Q2234*N2234,IF(ISNUMBER(R2234),J2234*R2234," "))))))</f>
        <v xml:space="preserve"> </v>
      </c>
      <c r="T2234" t="s">
        <v>1818</v>
      </c>
      <c r="U2234" t="s">
        <v>1183</v>
      </c>
      <c r="AG2234" s="17" t="s">
        <v>6276</v>
      </c>
    </row>
    <row r="2235" spans="1:33" x14ac:dyDescent="0.35">
      <c r="A2235" t="s">
        <v>4245</v>
      </c>
      <c r="B2235" t="s">
        <v>1819</v>
      </c>
      <c r="C2235" t="s">
        <v>5199</v>
      </c>
      <c r="D2235" t="s">
        <v>1821</v>
      </c>
      <c r="E2235" t="s">
        <v>1822</v>
      </c>
      <c r="F2235" t="s">
        <v>1823</v>
      </c>
      <c r="G2235" s="1">
        <v>84</v>
      </c>
      <c r="H2235" s="1">
        <v>38.56</v>
      </c>
      <c r="I2235" s="2">
        <v>3239.04</v>
      </c>
      <c r="J2235" s="3">
        <v>1.3003132356992999E-3</v>
      </c>
      <c r="K2235" s="4">
        <v>2490969.0299999998</v>
      </c>
      <c r="L2235" s="5">
        <v>100001</v>
      </c>
      <c r="M2235" s="6">
        <v>24.909441210000001</v>
      </c>
      <c r="N2235" s="7" t="str">
        <f>IF(ISNUMBER(_xll.BDP($C2235, "DELTA_MID")),_xll.BDP($C2235, "DELTA_MID")," ")</f>
        <v xml:space="preserve"> </v>
      </c>
      <c r="O2235" s="7" t="str">
        <f>IF(ISNUMBER(N2235),_xll.BDP($C2235, "OPT_UNDL_TICKER")," ")</f>
        <v xml:space="preserve"> </v>
      </c>
      <c r="P2235" s="8" t="str">
        <f>IF(ISNUMBER(N2235),_xll.BDP($C2235, "OPT_UNDL_PX")," ")</f>
        <v xml:space="preserve"> </v>
      </c>
      <c r="Q2235" s="7" t="str">
        <f t="shared" si="35"/>
        <v xml:space="preserve"> </v>
      </c>
      <c r="R2235" s="8" t="str">
        <f>IF(ISNUMBER(_xll.BDP($T2235&amp;" Index","DUR_ADJ_OAS_MID")),_xll.BDP($T2235&amp;" Index","DUR_ADJ_OAS_MID"),IF(ISNUMBER(_xll.BDP($T2235&amp;" Govt","DUR_ADJ_OAS_MID")),_xll.BDP($T2235&amp;" Govt","DUR_ADJ_OAS_MID")," "))</f>
        <v xml:space="preserve"> </v>
      </c>
      <c r="S2235" s="7" t="str">
        <f ca="1">IF(AND(A2234="SVOL",C2234="Cash"),                                     SUM(INDIRECT(ADDRESS(ROW()-(COUNTIF(A:A,"SVOL")),COLUMN())):INDIRECT(ADDRESS(ROW()-1,COLUMN()))),                                    IF(AND(A2235="TYA",C2235="Cash"), SUM(INDIRECT(ADDRESS(ROW()-(COUNTIF(A:A,"TYA")-1),COLUMN())):INDIRECT(ADDRESS(ROW()-1,COLUMN()))),                                    IF(AND(A2235="SVOL",ISNUMBER(FIND(" Govt",C2235))),"", IF(AND(A2235="SVOL",ISNUMBER(FIND(" Index",C2235))),J2235,                                    IF(ISNUMBER(N2235),Q2235*N2235,IF(ISNUMBER(R2235),J2235*R2235," "))))))</f>
        <v xml:space="preserve"> </v>
      </c>
      <c r="T2235" t="s">
        <v>1823</v>
      </c>
      <c r="U2235" t="s">
        <v>1183</v>
      </c>
      <c r="AG2235" s="17" t="s">
        <v>6276</v>
      </c>
    </row>
    <row r="2236" spans="1:33" x14ac:dyDescent="0.35">
      <c r="A2236" t="s">
        <v>4245</v>
      </c>
      <c r="B2236" t="s">
        <v>5200</v>
      </c>
      <c r="C2236" t="s">
        <v>5201</v>
      </c>
      <c r="D2236" t="s">
        <v>5202</v>
      </c>
      <c r="E2236" t="s">
        <v>5203</v>
      </c>
      <c r="F2236" t="s">
        <v>5204</v>
      </c>
      <c r="G2236" s="1">
        <v>122</v>
      </c>
      <c r="H2236" s="1">
        <v>30.33</v>
      </c>
      <c r="I2236" s="2">
        <v>3700.26</v>
      </c>
      <c r="J2236" s="3">
        <v>1.4854700940800001E-3</v>
      </c>
      <c r="K2236" s="4">
        <v>2490969.0299999998</v>
      </c>
      <c r="L2236" s="5">
        <v>100001</v>
      </c>
      <c r="M2236" s="6">
        <v>24.909441210000001</v>
      </c>
      <c r="N2236" s="7" t="str">
        <f>IF(ISNUMBER(_xll.BDP($C2236, "DELTA_MID")),_xll.BDP($C2236, "DELTA_MID")," ")</f>
        <v xml:space="preserve"> </v>
      </c>
      <c r="O2236" s="7" t="str">
        <f>IF(ISNUMBER(N2236),_xll.BDP($C2236, "OPT_UNDL_TICKER")," ")</f>
        <v xml:space="preserve"> </v>
      </c>
      <c r="P2236" s="8" t="str">
        <f>IF(ISNUMBER(N2236),_xll.BDP($C2236, "OPT_UNDL_PX")," ")</f>
        <v xml:space="preserve"> </v>
      </c>
      <c r="Q2236" s="7" t="str">
        <f t="shared" si="35"/>
        <v xml:space="preserve"> </v>
      </c>
      <c r="R2236" s="8" t="str">
        <f>IF(ISNUMBER(_xll.BDP($T2236&amp;" Index","DUR_ADJ_OAS_MID")),_xll.BDP($T2236&amp;" Index","DUR_ADJ_OAS_MID"),IF(ISNUMBER(_xll.BDP($T2236&amp;" Govt","DUR_ADJ_OAS_MID")),_xll.BDP($T2236&amp;" Govt","DUR_ADJ_OAS_MID")," "))</f>
        <v xml:space="preserve"> </v>
      </c>
      <c r="S2236" s="7" t="str">
        <f ca="1">IF(AND(A2235="SVOL",C2235="Cash"),                                     SUM(INDIRECT(ADDRESS(ROW()-(COUNTIF(A:A,"SVOL")),COLUMN())):INDIRECT(ADDRESS(ROW()-1,COLUMN()))),                                    IF(AND(A2236="TYA",C2236="Cash"), SUM(INDIRECT(ADDRESS(ROW()-(COUNTIF(A:A,"TYA")-1),COLUMN())):INDIRECT(ADDRESS(ROW()-1,COLUMN()))),                                    IF(AND(A2236="SVOL",ISNUMBER(FIND(" Govt",C2236))),"", IF(AND(A2236="SVOL",ISNUMBER(FIND(" Index",C2236))),J2236,                                    IF(ISNUMBER(N2236),Q2236*N2236,IF(ISNUMBER(R2236),J2236*R2236," "))))))</f>
        <v xml:space="preserve"> </v>
      </c>
      <c r="T2236" t="s">
        <v>5204</v>
      </c>
      <c r="U2236" t="s">
        <v>1183</v>
      </c>
      <c r="AG2236" s="17" t="s">
        <v>6276</v>
      </c>
    </row>
    <row r="2237" spans="1:33" x14ac:dyDescent="0.35">
      <c r="A2237" t="s">
        <v>4245</v>
      </c>
      <c r="B2237" t="s">
        <v>4568</v>
      </c>
      <c r="C2237" t="s">
        <v>4569</v>
      </c>
      <c r="D2237" t="s">
        <v>4570</v>
      </c>
      <c r="E2237" t="s">
        <v>4571</v>
      </c>
      <c r="F2237" t="s">
        <v>4572</v>
      </c>
      <c r="G2237" s="1">
        <v>110</v>
      </c>
      <c r="H2237" s="1">
        <v>69.75</v>
      </c>
      <c r="I2237" s="2">
        <v>7672.5</v>
      </c>
      <c r="J2237" s="3">
        <v>3.0801266118675001E-3</v>
      </c>
      <c r="K2237" s="4">
        <v>2490969.0299999998</v>
      </c>
      <c r="L2237" s="5">
        <v>100001</v>
      </c>
      <c r="M2237" s="6">
        <v>24.909441210000001</v>
      </c>
      <c r="N2237" s="7" t="str">
        <f>IF(ISNUMBER(_xll.BDP($C2237, "DELTA_MID")),_xll.BDP($C2237, "DELTA_MID")," ")</f>
        <v xml:space="preserve"> </v>
      </c>
      <c r="O2237" s="7" t="str">
        <f>IF(ISNUMBER(N2237),_xll.BDP($C2237, "OPT_UNDL_TICKER")," ")</f>
        <v xml:space="preserve"> </v>
      </c>
      <c r="P2237" s="8" t="str">
        <f>IF(ISNUMBER(N2237),_xll.BDP($C2237, "OPT_UNDL_PX")," ")</f>
        <v xml:space="preserve"> </v>
      </c>
      <c r="Q2237" s="7" t="str">
        <f t="shared" si="35"/>
        <v xml:space="preserve"> </v>
      </c>
      <c r="R2237" s="8" t="str">
        <f>IF(ISNUMBER(_xll.BDP($T2237&amp;" Index","DUR_ADJ_OAS_MID")),_xll.BDP($T2237&amp;" Index","DUR_ADJ_OAS_MID"),IF(ISNUMBER(_xll.BDP($T2237&amp;" Govt","DUR_ADJ_OAS_MID")),_xll.BDP($T2237&amp;" Govt","DUR_ADJ_OAS_MID")," "))</f>
        <v xml:space="preserve"> </v>
      </c>
      <c r="S2237" s="7" t="str">
        <f ca="1">IF(AND(A2236="SVOL",C2236="Cash"),                                     SUM(INDIRECT(ADDRESS(ROW()-(COUNTIF(A:A,"SVOL")),COLUMN())):INDIRECT(ADDRESS(ROW()-1,COLUMN()))),                                    IF(AND(A2237="TYA",C2237="Cash"), SUM(INDIRECT(ADDRESS(ROW()-(COUNTIF(A:A,"TYA")-1),COLUMN())):INDIRECT(ADDRESS(ROW()-1,COLUMN()))),                                    IF(AND(A2237="SVOL",ISNUMBER(FIND(" Govt",C2237))),"", IF(AND(A2237="SVOL",ISNUMBER(FIND(" Index",C2237))),J2237,                                    IF(ISNUMBER(N2237),Q2237*N2237,IF(ISNUMBER(R2237),J2237*R2237," "))))))</f>
        <v xml:space="preserve"> </v>
      </c>
      <c r="T2237" t="s">
        <v>4572</v>
      </c>
      <c r="U2237" t="s">
        <v>1183</v>
      </c>
      <c r="AG2237" s="17" t="s">
        <v>6276</v>
      </c>
    </row>
    <row r="2238" spans="1:33" x14ac:dyDescent="0.35">
      <c r="A2238" t="s">
        <v>4245</v>
      </c>
      <c r="B2238" t="s">
        <v>5205</v>
      </c>
      <c r="C2238" t="s">
        <v>5206</v>
      </c>
      <c r="D2238" t="s">
        <v>5207</v>
      </c>
      <c r="E2238" t="s">
        <v>5208</v>
      </c>
      <c r="F2238" t="s">
        <v>5209</v>
      </c>
      <c r="G2238" s="1">
        <v>122</v>
      </c>
      <c r="H2238" s="1">
        <v>32.659999999999997</v>
      </c>
      <c r="I2238" s="2">
        <v>3984.52</v>
      </c>
      <c r="J2238" s="3">
        <v>1.5995863261673E-3</v>
      </c>
      <c r="K2238" s="4">
        <v>2490969.0299999998</v>
      </c>
      <c r="L2238" s="5">
        <v>100001</v>
      </c>
      <c r="M2238" s="6">
        <v>24.909441210000001</v>
      </c>
      <c r="N2238" s="7" t="str">
        <f>IF(ISNUMBER(_xll.BDP($C2238, "DELTA_MID")),_xll.BDP($C2238, "DELTA_MID")," ")</f>
        <v xml:space="preserve"> </v>
      </c>
      <c r="O2238" s="7" t="str">
        <f>IF(ISNUMBER(N2238),_xll.BDP($C2238, "OPT_UNDL_TICKER")," ")</f>
        <v xml:space="preserve"> </v>
      </c>
      <c r="P2238" s="8" t="str">
        <f>IF(ISNUMBER(N2238),_xll.BDP($C2238, "OPT_UNDL_PX")," ")</f>
        <v xml:space="preserve"> </v>
      </c>
      <c r="Q2238" s="7" t="str">
        <f t="shared" si="35"/>
        <v xml:space="preserve"> </v>
      </c>
      <c r="R2238" s="8" t="str">
        <f>IF(ISNUMBER(_xll.BDP($T2238&amp;" Index","DUR_ADJ_OAS_MID")),_xll.BDP($T2238&amp;" Index","DUR_ADJ_OAS_MID"),IF(ISNUMBER(_xll.BDP($T2238&amp;" Govt","DUR_ADJ_OAS_MID")),_xll.BDP($T2238&amp;" Govt","DUR_ADJ_OAS_MID")," "))</f>
        <v xml:space="preserve"> </v>
      </c>
      <c r="S2238" s="7" t="str">
        <f ca="1">IF(AND(A2237="SVOL",C2237="Cash"),                                     SUM(INDIRECT(ADDRESS(ROW()-(COUNTIF(A:A,"SVOL")),COLUMN())):INDIRECT(ADDRESS(ROW()-1,COLUMN()))),                                    IF(AND(A2238="TYA",C2238="Cash"), SUM(INDIRECT(ADDRESS(ROW()-(COUNTIF(A:A,"TYA")-1),COLUMN())):INDIRECT(ADDRESS(ROW()-1,COLUMN()))),                                    IF(AND(A2238="SVOL",ISNUMBER(FIND(" Govt",C2238))),"", IF(AND(A2238="SVOL",ISNUMBER(FIND(" Index",C2238))),J2238,                                    IF(ISNUMBER(N2238),Q2238*N2238,IF(ISNUMBER(R2238),J2238*R2238," "))))))</f>
        <v xml:space="preserve"> </v>
      </c>
      <c r="T2238" t="s">
        <v>5209</v>
      </c>
      <c r="U2238" t="s">
        <v>1183</v>
      </c>
      <c r="AG2238" s="17" t="s">
        <v>6276</v>
      </c>
    </row>
    <row r="2239" spans="1:33" x14ac:dyDescent="0.35">
      <c r="A2239" t="s">
        <v>4245</v>
      </c>
      <c r="B2239" t="s">
        <v>5210</v>
      </c>
      <c r="C2239" t="s">
        <v>5211</v>
      </c>
      <c r="D2239" t="s">
        <v>3115</v>
      </c>
      <c r="E2239" t="s">
        <v>3116</v>
      </c>
      <c r="F2239" t="s">
        <v>3117</v>
      </c>
      <c r="G2239" s="1">
        <v>46</v>
      </c>
      <c r="H2239" s="1">
        <v>116.79</v>
      </c>
      <c r="I2239" s="2">
        <v>5372.34</v>
      </c>
      <c r="J2239" s="3">
        <v>2.1567269341153999E-3</v>
      </c>
      <c r="K2239" s="4">
        <v>2490969.0299999998</v>
      </c>
      <c r="L2239" s="5">
        <v>100001</v>
      </c>
      <c r="M2239" s="6">
        <v>24.909441210000001</v>
      </c>
      <c r="N2239" s="7" t="str">
        <f>IF(ISNUMBER(_xll.BDP($C2239, "DELTA_MID")),_xll.BDP($C2239, "DELTA_MID")," ")</f>
        <v xml:space="preserve"> </v>
      </c>
      <c r="O2239" s="7" t="str">
        <f>IF(ISNUMBER(N2239),_xll.BDP($C2239, "OPT_UNDL_TICKER")," ")</f>
        <v xml:space="preserve"> </v>
      </c>
      <c r="P2239" s="8" t="str">
        <f>IF(ISNUMBER(N2239),_xll.BDP($C2239, "OPT_UNDL_PX")," ")</f>
        <v xml:space="preserve"> </v>
      </c>
      <c r="Q2239" s="7" t="str">
        <f t="shared" si="35"/>
        <v xml:space="preserve"> </v>
      </c>
      <c r="R2239" s="8" t="str">
        <f>IF(ISNUMBER(_xll.BDP($T2239&amp;" Index","DUR_ADJ_OAS_MID")),_xll.BDP($T2239&amp;" Index","DUR_ADJ_OAS_MID"),IF(ISNUMBER(_xll.BDP($T2239&amp;" Govt","DUR_ADJ_OAS_MID")),_xll.BDP($T2239&amp;" Govt","DUR_ADJ_OAS_MID")," "))</f>
        <v xml:space="preserve"> </v>
      </c>
      <c r="S2239" s="7" t="str">
        <f ca="1">IF(AND(A2238="SVOL",C2238="Cash"),                                     SUM(INDIRECT(ADDRESS(ROW()-(COUNTIF(A:A,"SVOL")),COLUMN())):INDIRECT(ADDRESS(ROW()-1,COLUMN()))),                                    IF(AND(A2239="TYA",C2239="Cash"), SUM(INDIRECT(ADDRESS(ROW()-(COUNTIF(A:A,"TYA")-1),COLUMN())):INDIRECT(ADDRESS(ROW()-1,COLUMN()))),                                    IF(AND(A2239="SVOL",ISNUMBER(FIND(" Govt",C2239))),"", IF(AND(A2239="SVOL",ISNUMBER(FIND(" Index",C2239))),J2239,                                    IF(ISNUMBER(N2239),Q2239*N2239,IF(ISNUMBER(R2239),J2239*R2239," "))))))</f>
        <v xml:space="preserve"> </v>
      </c>
      <c r="T2239" t="s">
        <v>3117</v>
      </c>
      <c r="U2239" t="s">
        <v>1183</v>
      </c>
      <c r="AG2239" s="17" t="s">
        <v>6276</v>
      </c>
    </row>
    <row r="2240" spans="1:33" x14ac:dyDescent="0.35">
      <c r="A2240" t="s">
        <v>4245</v>
      </c>
      <c r="B2240" t="s">
        <v>5212</v>
      </c>
      <c r="C2240" t="s">
        <v>5213</v>
      </c>
      <c r="D2240" t="s">
        <v>5214</v>
      </c>
      <c r="E2240" t="s">
        <v>5215</v>
      </c>
      <c r="F2240" t="s">
        <v>5216</v>
      </c>
      <c r="G2240" s="1">
        <v>29</v>
      </c>
      <c r="H2240" s="1">
        <v>118.66</v>
      </c>
      <c r="I2240" s="2">
        <v>3441.14</v>
      </c>
      <c r="J2240" s="3">
        <v>1.3814463198647E-3</v>
      </c>
      <c r="K2240" s="4">
        <v>2490969.0299999998</v>
      </c>
      <c r="L2240" s="5">
        <v>100001</v>
      </c>
      <c r="M2240" s="6">
        <v>24.909441210000001</v>
      </c>
      <c r="N2240" s="7" t="str">
        <f>IF(ISNUMBER(_xll.BDP($C2240, "DELTA_MID")),_xll.BDP($C2240, "DELTA_MID")," ")</f>
        <v xml:space="preserve"> </v>
      </c>
      <c r="O2240" s="7" t="str">
        <f>IF(ISNUMBER(N2240),_xll.BDP($C2240, "OPT_UNDL_TICKER")," ")</f>
        <v xml:space="preserve"> </v>
      </c>
      <c r="P2240" s="8" t="str">
        <f>IF(ISNUMBER(N2240),_xll.BDP($C2240, "OPT_UNDL_PX")," ")</f>
        <v xml:space="preserve"> </v>
      </c>
      <c r="Q2240" s="7" t="str">
        <f t="shared" si="35"/>
        <v xml:space="preserve"> </v>
      </c>
      <c r="R2240" s="8" t="str">
        <f>IF(ISNUMBER(_xll.BDP($T2240&amp;" Index","DUR_ADJ_OAS_MID")),_xll.BDP($T2240&amp;" Index","DUR_ADJ_OAS_MID"),IF(ISNUMBER(_xll.BDP($T2240&amp;" Govt","DUR_ADJ_OAS_MID")),_xll.BDP($T2240&amp;" Govt","DUR_ADJ_OAS_MID")," "))</f>
        <v xml:space="preserve"> </v>
      </c>
      <c r="S2240" s="7" t="str">
        <f ca="1">IF(AND(A2239="SVOL",C2239="Cash"),                                     SUM(INDIRECT(ADDRESS(ROW()-(COUNTIF(A:A,"SVOL")),COLUMN())):INDIRECT(ADDRESS(ROW()-1,COLUMN()))),                                    IF(AND(A2240="TYA",C2240="Cash"), SUM(INDIRECT(ADDRESS(ROW()-(COUNTIF(A:A,"TYA")-1),COLUMN())):INDIRECT(ADDRESS(ROW()-1,COLUMN()))),                                    IF(AND(A2240="SVOL",ISNUMBER(FIND(" Govt",C2240))),"", IF(AND(A2240="SVOL",ISNUMBER(FIND(" Index",C2240))),J2240,                                    IF(ISNUMBER(N2240),Q2240*N2240,IF(ISNUMBER(R2240),J2240*R2240," "))))))</f>
        <v xml:space="preserve"> </v>
      </c>
      <c r="T2240" t="s">
        <v>5216</v>
      </c>
      <c r="U2240" t="s">
        <v>1183</v>
      </c>
      <c r="AG2240" s="17" t="s">
        <v>6276</v>
      </c>
    </row>
    <row r="2241" spans="1:33" x14ac:dyDescent="0.35">
      <c r="A2241" t="s">
        <v>4245</v>
      </c>
      <c r="B2241" t="s">
        <v>5217</v>
      </c>
      <c r="C2241" t="s">
        <v>5218</v>
      </c>
      <c r="D2241" t="s">
        <v>5219</v>
      </c>
      <c r="E2241" t="s">
        <v>5220</v>
      </c>
      <c r="F2241" t="s">
        <v>5221</v>
      </c>
      <c r="G2241" s="1">
        <v>118</v>
      </c>
      <c r="H2241" s="1">
        <v>40.340000000000003</v>
      </c>
      <c r="I2241" s="2">
        <v>4760.12</v>
      </c>
      <c r="J2241" s="3">
        <v>1.9109510964721999E-3</v>
      </c>
      <c r="K2241" s="4">
        <v>2490969.0299999998</v>
      </c>
      <c r="L2241" s="5">
        <v>100001</v>
      </c>
      <c r="M2241" s="6">
        <v>24.909441210000001</v>
      </c>
      <c r="N2241" s="7" t="str">
        <f>IF(ISNUMBER(_xll.BDP($C2241, "DELTA_MID")),_xll.BDP($C2241, "DELTA_MID")," ")</f>
        <v xml:space="preserve"> </v>
      </c>
      <c r="O2241" s="7" t="str">
        <f>IF(ISNUMBER(N2241),_xll.BDP($C2241, "OPT_UNDL_TICKER")," ")</f>
        <v xml:space="preserve"> </v>
      </c>
      <c r="P2241" s="8" t="str">
        <f>IF(ISNUMBER(N2241),_xll.BDP($C2241, "OPT_UNDL_PX")," ")</f>
        <v xml:space="preserve"> </v>
      </c>
      <c r="Q2241" s="7" t="str">
        <f t="shared" si="35"/>
        <v xml:space="preserve"> </v>
      </c>
      <c r="R2241" s="8" t="str">
        <f>IF(ISNUMBER(_xll.BDP($T2241&amp;" Index","DUR_ADJ_OAS_MID")),_xll.BDP($T2241&amp;" Index","DUR_ADJ_OAS_MID"),IF(ISNUMBER(_xll.BDP($T2241&amp;" Govt","DUR_ADJ_OAS_MID")),_xll.BDP($T2241&amp;" Govt","DUR_ADJ_OAS_MID")," "))</f>
        <v xml:space="preserve"> </v>
      </c>
      <c r="S2241" s="7" t="str">
        <f ca="1">IF(AND(A2240="SVOL",C2240="Cash"),                                     SUM(INDIRECT(ADDRESS(ROW()-(COUNTIF(A:A,"SVOL")),COLUMN())):INDIRECT(ADDRESS(ROW()-1,COLUMN()))),                                    IF(AND(A2241="TYA",C2241="Cash"), SUM(INDIRECT(ADDRESS(ROW()-(COUNTIF(A:A,"TYA")-1),COLUMN())):INDIRECT(ADDRESS(ROW()-1,COLUMN()))),                                    IF(AND(A2241="SVOL",ISNUMBER(FIND(" Govt",C2241))),"", IF(AND(A2241="SVOL",ISNUMBER(FIND(" Index",C2241))),J2241,                                    IF(ISNUMBER(N2241),Q2241*N2241,IF(ISNUMBER(R2241),J2241*R2241," "))))))</f>
        <v xml:space="preserve"> </v>
      </c>
      <c r="T2241" t="s">
        <v>5221</v>
      </c>
      <c r="U2241" t="s">
        <v>1183</v>
      </c>
      <c r="AG2241" s="17" t="s">
        <v>6276</v>
      </c>
    </row>
    <row r="2242" spans="1:33" x14ac:dyDescent="0.35">
      <c r="A2242" t="s">
        <v>4245</v>
      </c>
      <c r="B2242" t="s">
        <v>4590</v>
      </c>
      <c r="C2242" t="s">
        <v>4591</v>
      </c>
      <c r="D2242" t="s">
        <v>4592</v>
      </c>
      <c r="E2242" t="s">
        <v>4593</v>
      </c>
      <c r="F2242" t="s">
        <v>4594</v>
      </c>
      <c r="G2242" s="1">
        <v>63</v>
      </c>
      <c r="H2242" s="1">
        <v>72.03</v>
      </c>
      <c r="I2242" s="2">
        <v>4537.8900000000003</v>
      </c>
      <c r="J2242" s="3">
        <v>1.8217368199058E-3</v>
      </c>
      <c r="K2242" s="4">
        <v>2490969.0299999998</v>
      </c>
      <c r="L2242" s="5">
        <v>100001</v>
      </c>
      <c r="M2242" s="6">
        <v>24.909441210000001</v>
      </c>
      <c r="N2242" s="7" t="str">
        <f>IF(ISNUMBER(_xll.BDP($C2242, "DELTA_MID")),_xll.BDP($C2242, "DELTA_MID")," ")</f>
        <v xml:space="preserve"> </v>
      </c>
      <c r="O2242" s="7" t="str">
        <f>IF(ISNUMBER(N2242),_xll.BDP($C2242, "OPT_UNDL_TICKER")," ")</f>
        <v xml:space="preserve"> </v>
      </c>
      <c r="P2242" s="8" t="str">
        <f>IF(ISNUMBER(N2242),_xll.BDP($C2242, "OPT_UNDL_PX")," ")</f>
        <v xml:space="preserve"> </v>
      </c>
      <c r="Q2242" s="7" t="str">
        <f t="shared" si="35"/>
        <v xml:space="preserve"> </v>
      </c>
      <c r="R2242" s="8" t="str">
        <f>IF(ISNUMBER(_xll.BDP($T2242&amp;" Index","DUR_ADJ_OAS_MID")),_xll.BDP($T2242&amp;" Index","DUR_ADJ_OAS_MID"),IF(ISNUMBER(_xll.BDP($T2242&amp;" Govt","DUR_ADJ_OAS_MID")),_xll.BDP($T2242&amp;" Govt","DUR_ADJ_OAS_MID")," "))</f>
        <v xml:space="preserve"> </v>
      </c>
      <c r="S2242" s="7" t="str">
        <f ca="1">IF(AND(A2241="SVOL",C2241="Cash"),                                     SUM(INDIRECT(ADDRESS(ROW()-(COUNTIF(A:A,"SVOL")),COLUMN())):INDIRECT(ADDRESS(ROW()-1,COLUMN()))),                                    IF(AND(A2242="TYA",C2242="Cash"), SUM(INDIRECT(ADDRESS(ROW()-(COUNTIF(A:A,"TYA")-1),COLUMN())):INDIRECT(ADDRESS(ROW()-1,COLUMN()))),                                    IF(AND(A2242="SVOL",ISNUMBER(FIND(" Govt",C2242))),"", IF(AND(A2242="SVOL",ISNUMBER(FIND(" Index",C2242))),J2242,                                    IF(ISNUMBER(N2242),Q2242*N2242,IF(ISNUMBER(R2242),J2242*R2242," "))))))</f>
        <v xml:space="preserve"> </v>
      </c>
      <c r="T2242" t="s">
        <v>4594</v>
      </c>
      <c r="U2242" t="s">
        <v>1183</v>
      </c>
      <c r="AG2242" s="17" t="s">
        <v>6276</v>
      </c>
    </row>
    <row r="2243" spans="1:33" x14ac:dyDescent="0.35">
      <c r="A2243" t="s">
        <v>4245</v>
      </c>
      <c r="B2243" t="s">
        <v>5222</v>
      </c>
      <c r="C2243" t="s">
        <v>5223</v>
      </c>
      <c r="D2243" t="s">
        <v>3183</v>
      </c>
      <c r="E2243" t="s">
        <v>3184</v>
      </c>
      <c r="F2243" t="s">
        <v>3185</v>
      </c>
      <c r="G2243" s="1">
        <v>34</v>
      </c>
      <c r="H2243" s="1">
        <v>216.13</v>
      </c>
      <c r="I2243" s="2">
        <v>7348.42</v>
      </c>
      <c r="J2243" s="3">
        <v>2.9500246330634999E-3</v>
      </c>
      <c r="K2243" s="4">
        <v>2490969.0299999998</v>
      </c>
      <c r="L2243" s="5">
        <v>100001</v>
      </c>
      <c r="M2243" s="6">
        <v>24.909441210000001</v>
      </c>
      <c r="N2243" s="7" t="str">
        <f>IF(ISNUMBER(_xll.BDP($C2243, "DELTA_MID")),_xll.BDP($C2243, "DELTA_MID")," ")</f>
        <v xml:space="preserve"> </v>
      </c>
      <c r="O2243" s="7" t="str">
        <f>IF(ISNUMBER(N2243),_xll.BDP($C2243, "OPT_UNDL_TICKER")," ")</f>
        <v xml:space="preserve"> </v>
      </c>
      <c r="P2243" s="8" t="str">
        <f>IF(ISNUMBER(N2243),_xll.BDP($C2243, "OPT_UNDL_PX")," ")</f>
        <v xml:space="preserve"> </v>
      </c>
      <c r="Q2243" s="7" t="str">
        <f t="shared" si="35"/>
        <v xml:space="preserve"> </v>
      </c>
      <c r="R2243" s="8" t="str">
        <f>IF(ISNUMBER(_xll.BDP($T2243&amp;" Index","DUR_ADJ_OAS_MID")),_xll.BDP($T2243&amp;" Index","DUR_ADJ_OAS_MID"),IF(ISNUMBER(_xll.BDP($T2243&amp;" Govt","DUR_ADJ_OAS_MID")),_xll.BDP($T2243&amp;" Govt","DUR_ADJ_OAS_MID")," "))</f>
        <v xml:space="preserve"> </v>
      </c>
      <c r="S2243" s="7" t="str">
        <f ca="1">IF(AND(A2242="SVOL",C2242="Cash"),                                     SUM(INDIRECT(ADDRESS(ROW()-(COUNTIF(A:A,"SVOL")),COLUMN())):INDIRECT(ADDRESS(ROW()-1,COLUMN()))),                                    IF(AND(A2243="TYA",C2243="Cash"), SUM(INDIRECT(ADDRESS(ROW()-(COUNTIF(A:A,"TYA")-1),COLUMN())):INDIRECT(ADDRESS(ROW()-1,COLUMN()))),                                    IF(AND(A2243="SVOL",ISNUMBER(FIND(" Govt",C2243))),"", IF(AND(A2243="SVOL",ISNUMBER(FIND(" Index",C2243))),J2243,                                    IF(ISNUMBER(N2243),Q2243*N2243,IF(ISNUMBER(R2243),J2243*R2243," "))))))</f>
        <v xml:space="preserve"> </v>
      </c>
      <c r="T2243" t="s">
        <v>3185</v>
      </c>
      <c r="U2243" t="s">
        <v>1183</v>
      </c>
      <c r="AG2243" s="17" t="s">
        <v>6276</v>
      </c>
    </row>
    <row r="2244" spans="1:33" x14ac:dyDescent="0.35">
      <c r="A2244" t="s">
        <v>4245</v>
      </c>
      <c r="B2244" t="s">
        <v>5224</v>
      </c>
      <c r="C2244" t="s">
        <v>147</v>
      </c>
      <c r="D2244" t="s">
        <v>148</v>
      </c>
      <c r="E2244" t="s">
        <v>149</v>
      </c>
      <c r="F2244" t="s">
        <v>150</v>
      </c>
      <c r="G2244" s="1">
        <v>51</v>
      </c>
      <c r="H2244" s="1">
        <v>62.8</v>
      </c>
      <c r="I2244" s="2">
        <v>3202.8</v>
      </c>
      <c r="J2244" s="3">
        <v>1.2857646806763001E-3</v>
      </c>
      <c r="K2244" s="4">
        <v>2490969.0299999998</v>
      </c>
      <c r="L2244" s="5">
        <v>100001</v>
      </c>
      <c r="M2244" s="6">
        <v>24.909441210000001</v>
      </c>
      <c r="N2244" s="7" t="str">
        <f>IF(ISNUMBER(_xll.BDP($C2244, "DELTA_MID")),_xll.BDP($C2244, "DELTA_MID")," ")</f>
        <v xml:space="preserve"> </v>
      </c>
      <c r="O2244" s="7" t="str">
        <f>IF(ISNUMBER(N2244),_xll.BDP($C2244, "OPT_UNDL_TICKER")," ")</f>
        <v xml:space="preserve"> </v>
      </c>
      <c r="P2244" s="8" t="str">
        <f>IF(ISNUMBER(N2244),_xll.BDP($C2244, "OPT_UNDL_PX")," ")</f>
        <v xml:space="preserve"> </v>
      </c>
      <c r="Q2244" s="7" t="str">
        <f t="shared" si="35"/>
        <v xml:space="preserve"> </v>
      </c>
      <c r="R2244" s="8" t="str">
        <f>IF(ISNUMBER(_xll.BDP($T2244&amp;" Index","DUR_ADJ_OAS_MID")),_xll.BDP($T2244&amp;" Index","DUR_ADJ_OAS_MID"),IF(ISNUMBER(_xll.BDP($T2244&amp;" Govt","DUR_ADJ_OAS_MID")),_xll.BDP($T2244&amp;" Govt","DUR_ADJ_OAS_MID")," "))</f>
        <v xml:space="preserve"> </v>
      </c>
      <c r="S2244" s="7" t="str">
        <f ca="1">IF(AND(A2243="SVOL",C2243="Cash"),                                     SUM(INDIRECT(ADDRESS(ROW()-(COUNTIF(A:A,"SVOL")),COLUMN())):INDIRECT(ADDRESS(ROW()-1,COLUMN()))),                                    IF(AND(A2244="TYA",C2244="Cash"), SUM(INDIRECT(ADDRESS(ROW()-(COUNTIF(A:A,"TYA")-1),COLUMN())):INDIRECT(ADDRESS(ROW()-1,COLUMN()))),                                    IF(AND(A2244="SVOL",ISNUMBER(FIND(" Govt",C2244))),"", IF(AND(A2244="SVOL",ISNUMBER(FIND(" Index",C2244))),J2244,                                    IF(ISNUMBER(N2244),Q2244*N2244,IF(ISNUMBER(R2244),J2244*R2244," "))))))</f>
        <v xml:space="preserve"> </v>
      </c>
      <c r="T2244" t="s">
        <v>150</v>
      </c>
      <c r="U2244" t="s">
        <v>1183</v>
      </c>
      <c r="AG2244" s="17" t="s">
        <v>6276</v>
      </c>
    </row>
    <row r="2245" spans="1:33" x14ac:dyDescent="0.35">
      <c r="A2245" t="s">
        <v>4245</v>
      </c>
      <c r="B2245" t="s">
        <v>5225</v>
      </c>
      <c r="C2245" t="s">
        <v>5226</v>
      </c>
      <c r="D2245" t="s">
        <v>3192</v>
      </c>
      <c r="E2245" t="s">
        <v>3193</v>
      </c>
      <c r="F2245" t="s">
        <v>3194</v>
      </c>
      <c r="G2245" s="1">
        <v>13</v>
      </c>
      <c r="H2245" s="1">
        <v>274.06</v>
      </c>
      <c r="I2245" s="2">
        <v>3562.78</v>
      </c>
      <c r="J2245" s="3">
        <v>1.4302787214374999E-3</v>
      </c>
      <c r="K2245" s="4">
        <v>2490969.0299999998</v>
      </c>
      <c r="L2245" s="5">
        <v>100001</v>
      </c>
      <c r="M2245" s="6">
        <v>24.909441210000001</v>
      </c>
      <c r="N2245" s="7" t="str">
        <f>IF(ISNUMBER(_xll.BDP($C2245, "DELTA_MID")),_xll.BDP($C2245, "DELTA_MID")," ")</f>
        <v xml:space="preserve"> </v>
      </c>
      <c r="O2245" s="7" t="str">
        <f>IF(ISNUMBER(N2245),_xll.BDP($C2245, "OPT_UNDL_TICKER")," ")</f>
        <v xml:space="preserve"> </v>
      </c>
      <c r="P2245" s="8" t="str">
        <f>IF(ISNUMBER(N2245),_xll.BDP($C2245, "OPT_UNDL_PX")," ")</f>
        <v xml:space="preserve"> </v>
      </c>
      <c r="Q2245" s="7" t="str">
        <f t="shared" si="35"/>
        <v xml:space="preserve"> </v>
      </c>
      <c r="R2245" s="8" t="str">
        <f>IF(ISNUMBER(_xll.BDP($T2245&amp;" Index","DUR_ADJ_OAS_MID")),_xll.BDP($T2245&amp;" Index","DUR_ADJ_OAS_MID"),IF(ISNUMBER(_xll.BDP($T2245&amp;" Govt","DUR_ADJ_OAS_MID")),_xll.BDP($T2245&amp;" Govt","DUR_ADJ_OAS_MID")," "))</f>
        <v xml:space="preserve"> </v>
      </c>
      <c r="S2245" s="7" t="str">
        <f ca="1">IF(AND(A2244="SVOL",C2244="Cash"),                                     SUM(INDIRECT(ADDRESS(ROW()-(COUNTIF(A:A,"SVOL")),COLUMN())):INDIRECT(ADDRESS(ROW()-1,COLUMN()))),                                    IF(AND(A2245="TYA",C2245="Cash"), SUM(INDIRECT(ADDRESS(ROW()-(COUNTIF(A:A,"TYA")-1),COLUMN())):INDIRECT(ADDRESS(ROW()-1,COLUMN()))),                                    IF(AND(A2245="SVOL",ISNUMBER(FIND(" Govt",C2245))),"", IF(AND(A2245="SVOL",ISNUMBER(FIND(" Index",C2245))),J2245,                                    IF(ISNUMBER(N2245),Q2245*N2245,IF(ISNUMBER(R2245),J2245*R2245," "))))))</f>
        <v xml:space="preserve"> </v>
      </c>
      <c r="T2245" t="s">
        <v>3194</v>
      </c>
      <c r="U2245" t="s">
        <v>1183</v>
      </c>
      <c r="AG2245" s="17" t="s">
        <v>6276</v>
      </c>
    </row>
    <row r="2246" spans="1:33" x14ac:dyDescent="0.35">
      <c r="A2246" t="s">
        <v>4245</v>
      </c>
      <c r="B2246" t="s">
        <v>4610</v>
      </c>
      <c r="C2246" t="s">
        <v>4611</v>
      </c>
      <c r="D2246" t="s">
        <v>1902</v>
      </c>
      <c r="E2246" t="s">
        <v>1903</v>
      </c>
      <c r="F2246" t="s">
        <v>1904</v>
      </c>
      <c r="G2246" s="1">
        <v>396</v>
      </c>
      <c r="H2246" s="1">
        <v>31.89</v>
      </c>
      <c r="I2246" s="2">
        <v>12628.44</v>
      </c>
      <c r="J2246" s="3">
        <v>5.0696896852881002E-3</v>
      </c>
      <c r="K2246" s="4">
        <v>2490969.0299999998</v>
      </c>
      <c r="L2246" s="5">
        <v>100001</v>
      </c>
      <c r="M2246" s="6">
        <v>24.909441210000001</v>
      </c>
      <c r="N2246" s="7" t="str">
        <f>IF(ISNUMBER(_xll.BDP($C2246, "DELTA_MID")),_xll.BDP($C2246, "DELTA_MID")," ")</f>
        <v xml:space="preserve"> </v>
      </c>
      <c r="O2246" s="7" t="str">
        <f>IF(ISNUMBER(N2246),_xll.BDP($C2246, "OPT_UNDL_TICKER")," ")</f>
        <v xml:space="preserve"> </v>
      </c>
      <c r="P2246" s="8" t="str">
        <f>IF(ISNUMBER(N2246),_xll.BDP($C2246, "OPT_UNDL_PX")," ")</f>
        <v xml:space="preserve"> </v>
      </c>
      <c r="Q2246" s="7" t="str">
        <f t="shared" si="35"/>
        <v xml:space="preserve"> </v>
      </c>
      <c r="R2246" s="8" t="str">
        <f>IF(ISNUMBER(_xll.BDP($T2246&amp;" Index","DUR_ADJ_OAS_MID")),_xll.BDP($T2246&amp;" Index","DUR_ADJ_OAS_MID"),IF(ISNUMBER(_xll.BDP($T2246&amp;" Govt","DUR_ADJ_OAS_MID")),_xll.BDP($T2246&amp;" Govt","DUR_ADJ_OAS_MID")," "))</f>
        <v xml:space="preserve"> </v>
      </c>
      <c r="S2246" s="7" t="str">
        <f ca="1">IF(AND(A2245="SVOL",C2245="Cash"),                                     SUM(INDIRECT(ADDRESS(ROW()-(COUNTIF(A:A,"SVOL")),COLUMN())):INDIRECT(ADDRESS(ROW()-1,COLUMN()))),                                    IF(AND(A2246="TYA",C2246="Cash"), SUM(INDIRECT(ADDRESS(ROW()-(COUNTIF(A:A,"TYA")-1),COLUMN())):INDIRECT(ADDRESS(ROW()-1,COLUMN()))),                                    IF(AND(A2246="SVOL",ISNUMBER(FIND(" Govt",C2246))),"", IF(AND(A2246="SVOL",ISNUMBER(FIND(" Index",C2246))),J2246,                                    IF(ISNUMBER(N2246),Q2246*N2246,IF(ISNUMBER(R2246),J2246*R2246," "))))))</f>
        <v xml:space="preserve"> </v>
      </c>
      <c r="T2246" t="s">
        <v>1904</v>
      </c>
      <c r="U2246" t="s">
        <v>1183</v>
      </c>
      <c r="AG2246" s="17" t="s">
        <v>6276</v>
      </c>
    </row>
    <row r="2247" spans="1:33" x14ac:dyDescent="0.35">
      <c r="A2247" t="s">
        <v>4245</v>
      </c>
      <c r="B2247" t="s">
        <v>4617</v>
      </c>
      <c r="C2247" t="s">
        <v>4618</v>
      </c>
      <c r="D2247" t="s">
        <v>4619</v>
      </c>
      <c r="E2247" t="s">
        <v>4620</v>
      </c>
      <c r="F2247" t="s">
        <v>4621</v>
      </c>
      <c r="G2247" s="1">
        <v>42</v>
      </c>
      <c r="H2247" s="1">
        <v>83.33</v>
      </c>
      <c r="I2247" s="2">
        <v>3499.86</v>
      </c>
      <c r="J2247" s="3">
        <v>1.4050194752440999E-3</v>
      </c>
      <c r="K2247" s="4">
        <v>2490969.0299999998</v>
      </c>
      <c r="L2247" s="5">
        <v>100001</v>
      </c>
      <c r="M2247" s="6">
        <v>24.909441210000001</v>
      </c>
      <c r="N2247" s="7" t="str">
        <f>IF(ISNUMBER(_xll.BDP($C2247, "DELTA_MID")),_xll.BDP($C2247, "DELTA_MID")," ")</f>
        <v xml:space="preserve"> </v>
      </c>
      <c r="O2247" s="7" t="str">
        <f>IF(ISNUMBER(N2247),_xll.BDP($C2247, "OPT_UNDL_TICKER")," ")</f>
        <v xml:space="preserve"> </v>
      </c>
      <c r="P2247" s="8" t="str">
        <f>IF(ISNUMBER(N2247),_xll.BDP($C2247, "OPT_UNDL_PX")," ")</f>
        <v xml:space="preserve"> </v>
      </c>
      <c r="Q2247" s="7" t="str">
        <f t="shared" si="35"/>
        <v xml:space="preserve"> </v>
      </c>
      <c r="R2247" s="8" t="str">
        <f>IF(ISNUMBER(_xll.BDP($T2247&amp;" Index","DUR_ADJ_OAS_MID")),_xll.BDP($T2247&amp;" Index","DUR_ADJ_OAS_MID"),IF(ISNUMBER(_xll.BDP($T2247&amp;" Govt","DUR_ADJ_OAS_MID")),_xll.BDP($T2247&amp;" Govt","DUR_ADJ_OAS_MID")," "))</f>
        <v xml:space="preserve"> </v>
      </c>
      <c r="S2247" s="7" t="str">
        <f ca="1">IF(AND(A2246="SVOL",C2246="Cash"),                                     SUM(INDIRECT(ADDRESS(ROW()-(COUNTIF(A:A,"SVOL")),COLUMN())):INDIRECT(ADDRESS(ROW()-1,COLUMN()))),                                    IF(AND(A2247="TYA",C2247="Cash"), SUM(INDIRECT(ADDRESS(ROW()-(COUNTIF(A:A,"TYA")-1),COLUMN())):INDIRECT(ADDRESS(ROW()-1,COLUMN()))),                                    IF(AND(A2247="SVOL",ISNUMBER(FIND(" Govt",C2247))),"", IF(AND(A2247="SVOL",ISNUMBER(FIND(" Index",C2247))),J2247,                                    IF(ISNUMBER(N2247),Q2247*N2247,IF(ISNUMBER(R2247),J2247*R2247," "))))))</f>
        <v xml:space="preserve"> </v>
      </c>
      <c r="T2247" t="s">
        <v>4621</v>
      </c>
      <c r="U2247" t="s">
        <v>1183</v>
      </c>
      <c r="AG2247" s="17" t="s">
        <v>6276</v>
      </c>
    </row>
    <row r="2248" spans="1:33" x14ac:dyDescent="0.35">
      <c r="A2248" t="s">
        <v>4245</v>
      </c>
      <c r="B2248" t="s">
        <v>5227</v>
      </c>
      <c r="C2248" t="s">
        <v>5228</v>
      </c>
      <c r="D2248" t="s">
        <v>5229</v>
      </c>
      <c r="E2248" t="s">
        <v>5230</v>
      </c>
      <c r="F2248" t="s">
        <v>5231</v>
      </c>
      <c r="G2248" s="1">
        <v>463</v>
      </c>
      <c r="H2248" s="1">
        <v>44.21</v>
      </c>
      <c r="I2248" s="2">
        <v>20469.23</v>
      </c>
      <c r="J2248" s="3">
        <v>8.2173763502688991E-3</v>
      </c>
      <c r="K2248" s="4">
        <v>2490969.0299999998</v>
      </c>
      <c r="L2248" s="5">
        <v>100001</v>
      </c>
      <c r="M2248" s="6">
        <v>24.909441210000001</v>
      </c>
      <c r="N2248" s="7" t="str">
        <f>IF(ISNUMBER(_xll.BDP($C2248, "DELTA_MID")),_xll.BDP($C2248, "DELTA_MID")," ")</f>
        <v xml:space="preserve"> </v>
      </c>
      <c r="O2248" s="7" t="str">
        <f>IF(ISNUMBER(N2248),_xll.BDP($C2248, "OPT_UNDL_TICKER")," ")</f>
        <v xml:space="preserve"> </v>
      </c>
      <c r="P2248" s="8" t="str">
        <f>IF(ISNUMBER(N2248),_xll.BDP($C2248, "OPT_UNDL_PX")," ")</f>
        <v xml:space="preserve"> </v>
      </c>
      <c r="Q2248" s="7" t="str">
        <f t="shared" si="35"/>
        <v xml:space="preserve"> </v>
      </c>
      <c r="R2248" s="8" t="str">
        <f>IF(ISNUMBER(_xll.BDP($T2248&amp;" Index","DUR_ADJ_OAS_MID")),_xll.BDP($T2248&amp;" Index","DUR_ADJ_OAS_MID"),IF(ISNUMBER(_xll.BDP($T2248&amp;" Govt","DUR_ADJ_OAS_MID")),_xll.BDP($T2248&amp;" Govt","DUR_ADJ_OAS_MID")," "))</f>
        <v xml:space="preserve"> </v>
      </c>
      <c r="S2248" s="7" t="str">
        <f ca="1">IF(AND(A2247="SVOL",C2247="Cash"),                                     SUM(INDIRECT(ADDRESS(ROW()-(COUNTIF(A:A,"SVOL")),COLUMN())):INDIRECT(ADDRESS(ROW()-1,COLUMN()))),                                    IF(AND(A2248="TYA",C2248="Cash"), SUM(INDIRECT(ADDRESS(ROW()-(COUNTIF(A:A,"TYA")-1),COLUMN())):INDIRECT(ADDRESS(ROW()-1,COLUMN()))),                                    IF(AND(A2248="SVOL",ISNUMBER(FIND(" Govt",C2248))),"", IF(AND(A2248="SVOL",ISNUMBER(FIND(" Index",C2248))),J2248,                                    IF(ISNUMBER(N2248),Q2248*N2248,IF(ISNUMBER(R2248),J2248*R2248," "))))))</f>
        <v xml:space="preserve"> </v>
      </c>
      <c r="T2248" t="s">
        <v>5231</v>
      </c>
      <c r="U2248" t="s">
        <v>1183</v>
      </c>
      <c r="AG2248" s="17" t="s">
        <v>6276</v>
      </c>
    </row>
    <row r="2249" spans="1:33" x14ac:dyDescent="0.35">
      <c r="A2249" t="s">
        <v>4245</v>
      </c>
      <c r="B2249" t="s">
        <v>5232</v>
      </c>
      <c r="C2249" t="s">
        <v>5233</v>
      </c>
      <c r="D2249" t="s">
        <v>5234</v>
      </c>
      <c r="E2249" t="s">
        <v>5235</v>
      </c>
      <c r="F2249" t="s">
        <v>5236</v>
      </c>
      <c r="G2249" s="1">
        <v>110</v>
      </c>
      <c r="H2249" s="1">
        <v>32.869999999999997</v>
      </c>
      <c r="I2249" s="2">
        <v>3615.7</v>
      </c>
      <c r="J2249" s="3">
        <v>1.4515234656929999E-3</v>
      </c>
      <c r="K2249" s="4">
        <v>2490969.0299999998</v>
      </c>
      <c r="L2249" s="5">
        <v>100001</v>
      </c>
      <c r="M2249" s="6">
        <v>24.909441210000001</v>
      </c>
      <c r="N2249" s="7" t="str">
        <f>IF(ISNUMBER(_xll.BDP($C2249, "DELTA_MID")),_xll.BDP($C2249, "DELTA_MID")," ")</f>
        <v xml:space="preserve"> </v>
      </c>
      <c r="O2249" s="7" t="str">
        <f>IF(ISNUMBER(N2249),_xll.BDP($C2249, "OPT_UNDL_TICKER")," ")</f>
        <v xml:space="preserve"> </v>
      </c>
      <c r="P2249" s="8" t="str">
        <f>IF(ISNUMBER(N2249),_xll.BDP($C2249, "OPT_UNDL_PX")," ")</f>
        <v xml:space="preserve"> </v>
      </c>
      <c r="Q2249" s="7" t="str">
        <f t="shared" si="35"/>
        <v xml:space="preserve"> </v>
      </c>
      <c r="R2249" s="8" t="str">
        <f>IF(ISNUMBER(_xll.BDP($T2249&amp;" Index","DUR_ADJ_OAS_MID")),_xll.BDP($T2249&amp;" Index","DUR_ADJ_OAS_MID"),IF(ISNUMBER(_xll.BDP($T2249&amp;" Govt","DUR_ADJ_OAS_MID")),_xll.BDP($T2249&amp;" Govt","DUR_ADJ_OAS_MID")," "))</f>
        <v xml:space="preserve"> </v>
      </c>
      <c r="S2249" s="7" t="str">
        <f ca="1">IF(AND(A2248="SVOL",C2248="Cash"),                                     SUM(INDIRECT(ADDRESS(ROW()-(COUNTIF(A:A,"SVOL")),COLUMN())):INDIRECT(ADDRESS(ROW()-1,COLUMN()))),                                    IF(AND(A2249="TYA",C2249="Cash"), SUM(INDIRECT(ADDRESS(ROW()-(COUNTIF(A:A,"TYA")-1),COLUMN())):INDIRECT(ADDRESS(ROW()-1,COLUMN()))),                                    IF(AND(A2249="SVOL",ISNUMBER(FIND(" Govt",C2249))),"", IF(AND(A2249="SVOL",ISNUMBER(FIND(" Index",C2249))),J2249,                                    IF(ISNUMBER(N2249),Q2249*N2249,IF(ISNUMBER(R2249),J2249*R2249," "))))))</f>
        <v xml:space="preserve"> </v>
      </c>
      <c r="T2249" t="s">
        <v>5236</v>
      </c>
      <c r="U2249" t="s">
        <v>1183</v>
      </c>
      <c r="AG2249" s="17" t="s">
        <v>6276</v>
      </c>
    </row>
    <row r="2250" spans="1:33" x14ac:dyDescent="0.35">
      <c r="A2250" t="s">
        <v>4245</v>
      </c>
      <c r="B2250" t="s">
        <v>5237</v>
      </c>
      <c r="C2250" t="s">
        <v>5238</v>
      </c>
      <c r="D2250" t="s">
        <v>5239</v>
      </c>
      <c r="E2250" t="s">
        <v>5240</v>
      </c>
      <c r="F2250" t="s">
        <v>5241</v>
      </c>
      <c r="G2250" s="1">
        <v>17</v>
      </c>
      <c r="H2250" s="1">
        <v>53.35</v>
      </c>
      <c r="I2250" s="2">
        <v>906.95</v>
      </c>
      <c r="J2250" s="3">
        <v>3.6409525325939999E-4</v>
      </c>
      <c r="K2250" s="4">
        <v>2490969.0299999998</v>
      </c>
      <c r="L2250" s="5">
        <v>100001</v>
      </c>
      <c r="M2250" s="6">
        <v>24.909441210000001</v>
      </c>
      <c r="N2250" s="7" t="str">
        <f>IF(ISNUMBER(_xll.BDP($C2250, "DELTA_MID")),_xll.BDP($C2250, "DELTA_MID")," ")</f>
        <v xml:space="preserve"> </v>
      </c>
      <c r="O2250" s="7" t="str">
        <f>IF(ISNUMBER(N2250),_xll.BDP($C2250, "OPT_UNDL_TICKER")," ")</f>
        <v xml:space="preserve"> </v>
      </c>
      <c r="P2250" s="8" t="str">
        <f>IF(ISNUMBER(N2250),_xll.BDP($C2250, "OPT_UNDL_PX")," ")</f>
        <v xml:space="preserve"> </v>
      </c>
      <c r="Q2250" s="7" t="str">
        <f t="shared" si="35"/>
        <v xml:space="preserve"> </v>
      </c>
      <c r="R2250" s="8" t="str">
        <f>IF(ISNUMBER(_xll.BDP($T2250&amp;" Index","DUR_ADJ_OAS_MID")),_xll.BDP($T2250&amp;" Index","DUR_ADJ_OAS_MID"),IF(ISNUMBER(_xll.BDP($T2250&amp;" Govt","DUR_ADJ_OAS_MID")),_xll.BDP($T2250&amp;" Govt","DUR_ADJ_OAS_MID")," "))</f>
        <v xml:space="preserve"> </v>
      </c>
      <c r="S2250" s="7" t="str">
        <f ca="1">IF(AND(A2249="SVOL",C2249="Cash"),                                     SUM(INDIRECT(ADDRESS(ROW()-(COUNTIF(A:A,"SVOL")),COLUMN())):INDIRECT(ADDRESS(ROW()-1,COLUMN()))),                                    IF(AND(A2250="TYA",C2250="Cash"), SUM(INDIRECT(ADDRESS(ROW()-(COUNTIF(A:A,"TYA")-1),COLUMN())):INDIRECT(ADDRESS(ROW()-1,COLUMN()))),                                    IF(AND(A2250="SVOL",ISNUMBER(FIND(" Govt",C2250))),"", IF(AND(A2250="SVOL",ISNUMBER(FIND(" Index",C2250))),J2250,                                    IF(ISNUMBER(N2250),Q2250*N2250,IF(ISNUMBER(R2250),J2250*R2250," "))))))</f>
        <v xml:space="preserve"> </v>
      </c>
      <c r="T2250" t="s">
        <v>5241</v>
      </c>
      <c r="U2250" t="s">
        <v>1183</v>
      </c>
      <c r="AG2250" s="17" t="s">
        <v>6276</v>
      </c>
    </row>
    <row r="2251" spans="1:33" x14ac:dyDescent="0.35">
      <c r="A2251" t="s">
        <v>4245</v>
      </c>
      <c r="B2251" t="s">
        <v>5242</v>
      </c>
      <c r="C2251" t="s">
        <v>5243</v>
      </c>
      <c r="D2251" t="s">
        <v>3220</v>
      </c>
      <c r="E2251" t="s">
        <v>3221</v>
      </c>
      <c r="F2251" t="s">
        <v>3222</v>
      </c>
      <c r="G2251" s="1">
        <v>518</v>
      </c>
      <c r="H2251" s="1">
        <v>61.35</v>
      </c>
      <c r="I2251" s="2">
        <v>31779.3</v>
      </c>
      <c r="J2251" s="3">
        <v>1.27578061435678E-2</v>
      </c>
      <c r="K2251" s="4">
        <v>2490969.0299999998</v>
      </c>
      <c r="L2251" s="5">
        <v>100001</v>
      </c>
      <c r="M2251" s="6">
        <v>24.909441210000001</v>
      </c>
      <c r="N2251" s="7" t="str">
        <f>IF(ISNUMBER(_xll.BDP($C2251, "DELTA_MID")),_xll.BDP($C2251, "DELTA_MID")," ")</f>
        <v xml:space="preserve"> </v>
      </c>
      <c r="O2251" s="7" t="str">
        <f>IF(ISNUMBER(N2251),_xll.BDP($C2251, "OPT_UNDL_TICKER")," ")</f>
        <v xml:space="preserve"> </v>
      </c>
      <c r="P2251" s="8" t="str">
        <f>IF(ISNUMBER(N2251),_xll.BDP($C2251, "OPT_UNDL_PX")," ")</f>
        <v xml:space="preserve"> </v>
      </c>
      <c r="Q2251" s="7" t="str">
        <f t="shared" si="35"/>
        <v xml:space="preserve"> </v>
      </c>
      <c r="R2251" s="8" t="str">
        <f>IF(ISNUMBER(_xll.BDP($T2251&amp;" Index","DUR_ADJ_OAS_MID")),_xll.BDP($T2251&amp;" Index","DUR_ADJ_OAS_MID"),IF(ISNUMBER(_xll.BDP($T2251&amp;" Govt","DUR_ADJ_OAS_MID")),_xll.BDP($T2251&amp;" Govt","DUR_ADJ_OAS_MID")," "))</f>
        <v xml:space="preserve"> </v>
      </c>
      <c r="S2251" s="7" t="str">
        <f ca="1">IF(AND(A2250="SVOL",C2250="Cash"),                                     SUM(INDIRECT(ADDRESS(ROW()-(COUNTIF(A:A,"SVOL")),COLUMN())):INDIRECT(ADDRESS(ROW()-1,COLUMN()))),                                    IF(AND(A2251="TYA",C2251="Cash"), SUM(INDIRECT(ADDRESS(ROW()-(COUNTIF(A:A,"TYA")-1),COLUMN())):INDIRECT(ADDRESS(ROW()-1,COLUMN()))),                                    IF(AND(A2251="SVOL",ISNUMBER(FIND(" Govt",C2251))),"", IF(AND(A2251="SVOL",ISNUMBER(FIND(" Index",C2251))),J2251,                                    IF(ISNUMBER(N2251),Q2251*N2251,IF(ISNUMBER(R2251),J2251*R2251," "))))))</f>
        <v xml:space="preserve"> </v>
      </c>
      <c r="T2251" t="s">
        <v>3222</v>
      </c>
      <c r="U2251" t="s">
        <v>1183</v>
      </c>
      <c r="AG2251" s="17" t="s">
        <v>6276</v>
      </c>
    </row>
    <row r="2252" spans="1:33" x14ac:dyDescent="0.35">
      <c r="A2252" t="s">
        <v>4245</v>
      </c>
      <c r="B2252" t="s">
        <v>4635</v>
      </c>
      <c r="C2252" t="s">
        <v>689</v>
      </c>
      <c r="D2252" t="s">
        <v>690</v>
      </c>
      <c r="E2252" t="s">
        <v>691</v>
      </c>
      <c r="F2252" t="s">
        <v>692</v>
      </c>
      <c r="G2252" s="1">
        <v>13</v>
      </c>
      <c r="H2252" s="1">
        <v>407.7</v>
      </c>
      <c r="I2252" s="2">
        <v>5300.1</v>
      </c>
      <c r="J2252" s="3">
        <v>2.1277261721159E-3</v>
      </c>
      <c r="K2252" s="4">
        <v>2490969.0299999998</v>
      </c>
      <c r="L2252" s="5">
        <v>100001</v>
      </c>
      <c r="M2252" s="6">
        <v>24.909441210000001</v>
      </c>
      <c r="N2252" s="7" t="str">
        <f>IF(ISNUMBER(_xll.BDP($C2252, "DELTA_MID")),_xll.BDP($C2252, "DELTA_MID")," ")</f>
        <v xml:space="preserve"> </v>
      </c>
      <c r="O2252" s="7" t="str">
        <f>IF(ISNUMBER(N2252),_xll.BDP($C2252, "OPT_UNDL_TICKER")," ")</f>
        <v xml:space="preserve"> </v>
      </c>
      <c r="P2252" s="8" t="str">
        <f>IF(ISNUMBER(N2252),_xll.BDP($C2252, "OPT_UNDL_PX")," ")</f>
        <v xml:space="preserve"> </v>
      </c>
      <c r="Q2252" s="7" t="str">
        <f t="shared" si="35"/>
        <v xml:space="preserve"> </v>
      </c>
      <c r="R2252" s="8" t="str">
        <f>IF(ISNUMBER(_xll.BDP($T2252&amp;" Index","DUR_ADJ_OAS_MID")),_xll.BDP($T2252&amp;" Index","DUR_ADJ_OAS_MID"),IF(ISNUMBER(_xll.BDP($T2252&amp;" Govt","DUR_ADJ_OAS_MID")),_xll.BDP($T2252&amp;" Govt","DUR_ADJ_OAS_MID")," "))</f>
        <v xml:space="preserve"> </v>
      </c>
      <c r="S2252" s="7" t="str">
        <f ca="1">IF(AND(A2251="SVOL",C2251="Cash"),                                     SUM(INDIRECT(ADDRESS(ROW()-(COUNTIF(A:A,"SVOL")),COLUMN())):INDIRECT(ADDRESS(ROW()-1,COLUMN()))),                                    IF(AND(A2252="TYA",C2252="Cash"), SUM(INDIRECT(ADDRESS(ROW()-(COUNTIF(A:A,"TYA")-1),COLUMN())):INDIRECT(ADDRESS(ROW()-1,COLUMN()))),                                    IF(AND(A2252="SVOL",ISNUMBER(FIND(" Govt",C2252))),"", IF(AND(A2252="SVOL",ISNUMBER(FIND(" Index",C2252))),J2252,                                    IF(ISNUMBER(N2252),Q2252*N2252,IF(ISNUMBER(R2252),J2252*R2252," "))))))</f>
        <v xml:space="preserve"> </v>
      </c>
      <c r="T2252" t="s">
        <v>692</v>
      </c>
      <c r="U2252" t="s">
        <v>1183</v>
      </c>
      <c r="AG2252" s="17" t="s">
        <v>6276</v>
      </c>
    </row>
    <row r="2253" spans="1:33" x14ac:dyDescent="0.35">
      <c r="A2253" t="s">
        <v>4245</v>
      </c>
      <c r="B2253" t="s">
        <v>5244</v>
      </c>
      <c r="C2253" t="s">
        <v>5245</v>
      </c>
      <c r="D2253" t="s">
        <v>1933</v>
      </c>
      <c r="E2253" t="s">
        <v>1934</v>
      </c>
      <c r="F2253" t="s">
        <v>1935</v>
      </c>
      <c r="G2253" s="1">
        <v>55</v>
      </c>
      <c r="H2253" s="1">
        <v>102.17</v>
      </c>
      <c r="I2253" s="2">
        <v>5619.35</v>
      </c>
      <c r="J2253" s="3">
        <v>2.2558891464839002E-3</v>
      </c>
      <c r="K2253" s="4">
        <v>2490969.0299999998</v>
      </c>
      <c r="L2253" s="5">
        <v>100001</v>
      </c>
      <c r="M2253" s="6">
        <v>24.909441210000001</v>
      </c>
      <c r="N2253" s="7" t="str">
        <f>IF(ISNUMBER(_xll.BDP($C2253, "DELTA_MID")),_xll.BDP($C2253, "DELTA_MID")," ")</f>
        <v xml:space="preserve"> </v>
      </c>
      <c r="O2253" s="7" t="str">
        <f>IF(ISNUMBER(N2253),_xll.BDP($C2253, "OPT_UNDL_TICKER")," ")</f>
        <v xml:space="preserve"> </v>
      </c>
      <c r="P2253" s="8" t="str">
        <f>IF(ISNUMBER(N2253),_xll.BDP($C2253, "OPT_UNDL_PX")," ")</f>
        <v xml:space="preserve"> </v>
      </c>
      <c r="Q2253" s="7" t="str">
        <f t="shared" si="35"/>
        <v xml:space="preserve"> </v>
      </c>
      <c r="R2253" s="8" t="str">
        <f>IF(ISNUMBER(_xll.BDP($T2253&amp;" Index","DUR_ADJ_OAS_MID")),_xll.BDP($T2253&amp;" Index","DUR_ADJ_OAS_MID"),IF(ISNUMBER(_xll.BDP($T2253&amp;" Govt","DUR_ADJ_OAS_MID")),_xll.BDP($T2253&amp;" Govt","DUR_ADJ_OAS_MID")," "))</f>
        <v xml:space="preserve"> </v>
      </c>
      <c r="S2253" s="7" t="str">
        <f ca="1">IF(AND(A2252="SVOL",C2252="Cash"),                                     SUM(INDIRECT(ADDRESS(ROW()-(COUNTIF(A:A,"SVOL")),COLUMN())):INDIRECT(ADDRESS(ROW()-1,COLUMN()))),                                    IF(AND(A2253="TYA",C2253="Cash"), SUM(INDIRECT(ADDRESS(ROW()-(COUNTIF(A:A,"TYA")-1),COLUMN())):INDIRECT(ADDRESS(ROW()-1,COLUMN()))),                                    IF(AND(A2253="SVOL",ISNUMBER(FIND(" Govt",C2253))),"", IF(AND(A2253="SVOL",ISNUMBER(FIND(" Index",C2253))),J2253,                                    IF(ISNUMBER(N2253),Q2253*N2253,IF(ISNUMBER(R2253),J2253*R2253," "))))))</f>
        <v xml:space="preserve"> </v>
      </c>
      <c r="T2253" t="s">
        <v>1935</v>
      </c>
      <c r="U2253" t="s">
        <v>1183</v>
      </c>
      <c r="AG2253" s="17" t="s">
        <v>6276</v>
      </c>
    </row>
    <row r="2254" spans="1:33" x14ac:dyDescent="0.35">
      <c r="A2254" t="s">
        <v>4245</v>
      </c>
      <c r="B2254" t="s">
        <v>5246</v>
      </c>
      <c r="C2254" t="s">
        <v>5246</v>
      </c>
      <c r="D2254" t="s">
        <v>5247</v>
      </c>
      <c r="E2254" t="s">
        <v>5248</v>
      </c>
      <c r="F2254" t="s">
        <v>5249</v>
      </c>
      <c r="G2254" s="1">
        <v>110</v>
      </c>
      <c r="H2254" s="1">
        <v>35.46</v>
      </c>
      <c r="I2254" s="2">
        <v>3900.6</v>
      </c>
      <c r="J2254" s="3">
        <v>1.5658966259043E-3</v>
      </c>
      <c r="K2254" s="4">
        <v>2490969.0299999998</v>
      </c>
      <c r="L2254" s="5">
        <v>100001</v>
      </c>
      <c r="M2254" s="6">
        <v>24.909441210000001</v>
      </c>
      <c r="N2254" s="7" t="str">
        <f>IF(ISNUMBER(_xll.BDP($C2254, "DELTA_MID")),_xll.BDP($C2254, "DELTA_MID")," ")</f>
        <v xml:space="preserve"> </v>
      </c>
      <c r="O2254" s="7" t="str">
        <f>IF(ISNUMBER(N2254),_xll.BDP($C2254, "OPT_UNDL_TICKER")," ")</f>
        <v xml:space="preserve"> </v>
      </c>
      <c r="P2254" s="8" t="str">
        <f>IF(ISNUMBER(N2254),_xll.BDP($C2254, "OPT_UNDL_PX")," ")</f>
        <v xml:space="preserve"> </v>
      </c>
      <c r="Q2254" s="7" t="str">
        <f t="shared" si="35"/>
        <v xml:space="preserve"> </v>
      </c>
      <c r="R2254" s="8" t="str">
        <f>IF(ISNUMBER(_xll.BDP($T2254&amp;" Index","DUR_ADJ_OAS_MID")),_xll.BDP($T2254&amp;" Index","DUR_ADJ_OAS_MID"),IF(ISNUMBER(_xll.BDP($T2254&amp;" Govt","DUR_ADJ_OAS_MID")),_xll.BDP($T2254&amp;" Govt","DUR_ADJ_OAS_MID")," "))</f>
        <v xml:space="preserve"> </v>
      </c>
      <c r="S2254" s="7" t="str">
        <f ca="1">IF(AND(A2253="SVOL",C2253="Cash"),                                     SUM(INDIRECT(ADDRESS(ROW()-(COUNTIF(A:A,"SVOL")),COLUMN())):INDIRECT(ADDRESS(ROW()-1,COLUMN()))),                                    IF(AND(A2254="TYA",C2254="Cash"), SUM(INDIRECT(ADDRESS(ROW()-(COUNTIF(A:A,"TYA")-1),COLUMN())):INDIRECT(ADDRESS(ROW()-1,COLUMN()))),                                    IF(AND(A2254="SVOL",ISNUMBER(FIND(" Govt",C2254))),"", IF(AND(A2254="SVOL",ISNUMBER(FIND(" Index",C2254))),J2254,                                    IF(ISNUMBER(N2254),Q2254*N2254,IF(ISNUMBER(R2254),J2254*R2254," "))))))</f>
        <v xml:space="preserve"> </v>
      </c>
      <c r="T2254" t="s">
        <v>5249</v>
      </c>
      <c r="U2254" t="s">
        <v>1183</v>
      </c>
      <c r="AG2254" s="17" t="s">
        <v>6276</v>
      </c>
    </row>
    <row r="2255" spans="1:33" x14ac:dyDescent="0.35">
      <c r="A2255" t="s">
        <v>4245</v>
      </c>
      <c r="B2255" t="s">
        <v>4636</v>
      </c>
      <c r="C2255" t="s">
        <v>4637</v>
      </c>
      <c r="D2255" t="s">
        <v>4638</v>
      </c>
      <c r="E2255" t="s">
        <v>4639</v>
      </c>
      <c r="F2255" t="s">
        <v>4640</v>
      </c>
      <c r="G2255" s="1">
        <v>84</v>
      </c>
      <c r="H2255" s="1">
        <v>86.27</v>
      </c>
      <c r="I2255" s="2">
        <v>7246.68</v>
      </c>
      <c r="J2255" s="3">
        <v>2.9091810903470999E-3</v>
      </c>
      <c r="K2255" s="4">
        <v>2490969.0299999998</v>
      </c>
      <c r="L2255" s="5">
        <v>100001</v>
      </c>
      <c r="M2255" s="6">
        <v>24.909441210000001</v>
      </c>
      <c r="N2255" s="7" t="str">
        <f>IF(ISNUMBER(_xll.BDP($C2255, "DELTA_MID")),_xll.BDP($C2255, "DELTA_MID")," ")</f>
        <v xml:space="preserve"> </v>
      </c>
      <c r="O2255" s="7" t="str">
        <f>IF(ISNUMBER(N2255),_xll.BDP($C2255, "OPT_UNDL_TICKER")," ")</f>
        <v xml:space="preserve"> </v>
      </c>
      <c r="P2255" s="8" t="str">
        <f>IF(ISNUMBER(N2255),_xll.BDP($C2255, "OPT_UNDL_PX")," ")</f>
        <v xml:space="preserve"> </v>
      </c>
      <c r="Q2255" s="7" t="str">
        <f t="shared" si="35"/>
        <v xml:space="preserve"> </v>
      </c>
      <c r="R2255" s="8" t="str">
        <f>IF(ISNUMBER(_xll.BDP($T2255&amp;" Index","DUR_ADJ_OAS_MID")),_xll.BDP($T2255&amp;" Index","DUR_ADJ_OAS_MID"),IF(ISNUMBER(_xll.BDP($T2255&amp;" Govt","DUR_ADJ_OAS_MID")),_xll.BDP($T2255&amp;" Govt","DUR_ADJ_OAS_MID")," "))</f>
        <v xml:space="preserve"> </v>
      </c>
      <c r="S2255" s="7" t="str">
        <f ca="1">IF(AND(A2254="SVOL",C2254="Cash"),                                     SUM(INDIRECT(ADDRESS(ROW()-(COUNTIF(A:A,"SVOL")),COLUMN())):INDIRECT(ADDRESS(ROW()-1,COLUMN()))),                                    IF(AND(A2255="TYA",C2255="Cash"), SUM(INDIRECT(ADDRESS(ROW()-(COUNTIF(A:A,"TYA")-1),COLUMN())):INDIRECT(ADDRESS(ROW()-1,COLUMN()))),                                    IF(AND(A2255="SVOL",ISNUMBER(FIND(" Govt",C2255))),"", IF(AND(A2255="SVOL",ISNUMBER(FIND(" Index",C2255))),J2255,                                    IF(ISNUMBER(N2255),Q2255*N2255,IF(ISNUMBER(R2255),J2255*R2255," "))))))</f>
        <v xml:space="preserve"> </v>
      </c>
      <c r="T2255" t="s">
        <v>4640</v>
      </c>
      <c r="U2255" t="s">
        <v>1183</v>
      </c>
      <c r="AG2255" s="17" t="s">
        <v>6276</v>
      </c>
    </row>
    <row r="2256" spans="1:33" x14ac:dyDescent="0.35">
      <c r="A2256" t="s">
        <v>4245</v>
      </c>
      <c r="B2256" t="s">
        <v>5250</v>
      </c>
      <c r="C2256" t="s">
        <v>167</v>
      </c>
      <c r="D2256" t="s">
        <v>168</v>
      </c>
      <c r="E2256" t="s">
        <v>169</v>
      </c>
      <c r="F2256" t="s">
        <v>170</v>
      </c>
      <c r="G2256" s="1">
        <v>489</v>
      </c>
      <c r="H2256" s="1">
        <v>14.47</v>
      </c>
      <c r="I2256" s="2">
        <v>7075.83</v>
      </c>
      <c r="J2256" s="3">
        <v>2.8405933247378002E-3</v>
      </c>
      <c r="K2256" s="4">
        <v>2490969.0299999998</v>
      </c>
      <c r="L2256" s="5">
        <v>100001</v>
      </c>
      <c r="M2256" s="6">
        <v>24.909441210000001</v>
      </c>
      <c r="N2256" s="7" t="str">
        <f>IF(ISNUMBER(_xll.BDP($C2256, "DELTA_MID")),_xll.BDP($C2256, "DELTA_MID")," ")</f>
        <v xml:space="preserve"> </v>
      </c>
      <c r="O2256" s="7" t="str">
        <f>IF(ISNUMBER(N2256),_xll.BDP($C2256, "OPT_UNDL_TICKER")," ")</f>
        <v xml:space="preserve"> </v>
      </c>
      <c r="P2256" s="8" t="str">
        <f>IF(ISNUMBER(N2256),_xll.BDP($C2256, "OPT_UNDL_PX")," ")</f>
        <v xml:space="preserve"> </v>
      </c>
      <c r="Q2256" s="7" t="str">
        <f t="shared" si="35"/>
        <v xml:space="preserve"> </v>
      </c>
      <c r="R2256" s="8" t="str">
        <f>IF(ISNUMBER(_xll.BDP($T2256&amp;" Index","DUR_ADJ_OAS_MID")),_xll.BDP($T2256&amp;" Index","DUR_ADJ_OAS_MID"),IF(ISNUMBER(_xll.BDP($T2256&amp;" Govt","DUR_ADJ_OAS_MID")),_xll.BDP($T2256&amp;" Govt","DUR_ADJ_OAS_MID")," "))</f>
        <v xml:space="preserve"> </v>
      </c>
      <c r="S2256" s="7" t="str">
        <f ca="1">IF(AND(A2255="SVOL",C2255="Cash"),                                     SUM(INDIRECT(ADDRESS(ROW()-(COUNTIF(A:A,"SVOL")),COLUMN())):INDIRECT(ADDRESS(ROW()-1,COLUMN()))),                                    IF(AND(A2256="TYA",C2256="Cash"), SUM(INDIRECT(ADDRESS(ROW()-(COUNTIF(A:A,"TYA")-1),COLUMN())):INDIRECT(ADDRESS(ROW()-1,COLUMN()))),                                    IF(AND(A2256="SVOL",ISNUMBER(FIND(" Govt",C2256))),"", IF(AND(A2256="SVOL",ISNUMBER(FIND(" Index",C2256))),J2256,                                    IF(ISNUMBER(N2256),Q2256*N2256,IF(ISNUMBER(R2256),J2256*R2256," "))))))</f>
        <v xml:space="preserve"> </v>
      </c>
      <c r="T2256" t="s">
        <v>170</v>
      </c>
      <c r="U2256" t="s">
        <v>1183</v>
      </c>
      <c r="AG2256" s="17" t="s">
        <v>6276</v>
      </c>
    </row>
    <row r="2257" spans="1:33" x14ac:dyDescent="0.35">
      <c r="A2257" t="s">
        <v>4245</v>
      </c>
      <c r="B2257" t="s">
        <v>5251</v>
      </c>
      <c r="C2257" t="s">
        <v>5252</v>
      </c>
      <c r="D2257" t="s">
        <v>5253</v>
      </c>
      <c r="E2257" t="s">
        <v>5254</v>
      </c>
      <c r="F2257" t="s">
        <v>5255</v>
      </c>
      <c r="G2257" s="1">
        <v>122</v>
      </c>
      <c r="H2257" s="1">
        <v>34.700000000000003</v>
      </c>
      <c r="I2257" s="2">
        <v>4233.3999999999996</v>
      </c>
      <c r="J2257" s="3">
        <v>1.6994992503981999E-3</v>
      </c>
      <c r="K2257" s="4">
        <v>2490969.0299999998</v>
      </c>
      <c r="L2257" s="5">
        <v>100001</v>
      </c>
      <c r="M2257" s="6">
        <v>24.909441210000001</v>
      </c>
      <c r="N2257" s="7" t="str">
        <f>IF(ISNUMBER(_xll.BDP($C2257, "DELTA_MID")),_xll.BDP($C2257, "DELTA_MID")," ")</f>
        <v xml:space="preserve"> </v>
      </c>
      <c r="O2257" s="7" t="str">
        <f>IF(ISNUMBER(N2257),_xll.BDP($C2257, "OPT_UNDL_TICKER")," ")</f>
        <v xml:space="preserve"> </v>
      </c>
      <c r="P2257" s="8" t="str">
        <f>IF(ISNUMBER(N2257),_xll.BDP($C2257, "OPT_UNDL_PX")," ")</f>
        <v xml:space="preserve"> </v>
      </c>
      <c r="Q2257" s="7" t="str">
        <f t="shared" si="35"/>
        <v xml:space="preserve"> </v>
      </c>
      <c r="R2257" s="8" t="str">
        <f>IF(ISNUMBER(_xll.BDP($T2257&amp;" Index","DUR_ADJ_OAS_MID")),_xll.BDP($T2257&amp;" Index","DUR_ADJ_OAS_MID"),IF(ISNUMBER(_xll.BDP($T2257&amp;" Govt","DUR_ADJ_OAS_MID")),_xll.BDP($T2257&amp;" Govt","DUR_ADJ_OAS_MID")," "))</f>
        <v xml:space="preserve"> </v>
      </c>
      <c r="S2257" s="7" t="str">
        <f ca="1">IF(AND(A2256="SVOL",C2256="Cash"),                                     SUM(INDIRECT(ADDRESS(ROW()-(COUNTIF(A:A,"SVOL")),COLUMN())):INDIRECT(ADDRESS(ROW()-1,COLUMN()))),                                    IF(AND(A2257="TYA",C2257="Cash"), SUM(INDIRECT(ADDRESS(ROW()-(COUNTIF(A:A,"TYA")-1),COLUMN())):INDIRECT(ADDRESS(ROW()-1,COLUMN()))),                                    IF(AND(A2257="SVOL",ISNUMBER(FIND(" Govt",C2257))),"", IF(AND(A2257="SVOL",ISNUMBER(FIND(" Index",C2257))),J2257,                                    IF(ISNUMBER(N2257),Q2257*N2257,IF(ISNUMBER(R2257),J2257*R2257," "))))))</f>
        <v xml:space="preserve"> </v>
      </c>
      <c r="T2257" t="s">
        <v>5255</v>
      </c>
      <c r="U2257" t="s">
        <v>1183</v>
      </c>
      <c r="AG2257" s="17" t="s">
        <v>6276</v>
      </c>
    </row>
    <row r="2258" spans="1:33" x14ac:dyDescent="0.35">
      <c r="A2258" t="s">
        <v>4245</v>
      </c>
      <c r="B2258" t="s">
        <v>1940</v>
      </c>
      <c r="C2258" t="s">
        <v>5256</v>
      </c>
      <c r="D2258" t="s">
        <v>1942</v>
      </c>
      <c r="E2258" t="s">
        <v>1943</v>
      </c>
      <c r="F2258" t="s">
        <v>1944</v>
      </c>
      <c r="G2258" s="1">
        <v>51</v>
      </c>
      <c r="H2258" s="1">
        <v>86.68</v>
      </c>
      <c r="I2258" s="2">
        <v>4420.68</v>
      </c>
      <c r="J2258" s="3">
        <v>1.7746828426915E-3</v>
      </c>
      <c r="K2258" s="4">
        <v>2490969.0299999998</v>
      </c>
      <c r="L2258" s="5">
        <v>100001</v>
      </c>
      <c r="M2258" s="6">
        <v>24.909441210000001</v>
      </c>
      <c r="N2258" s="7" t="str">
        <f>IF(ISNUMBER(_xll.BDP($C2258, "DELTA_MID")),_xll.BDP($C2258, "DELTA_MID")," ")</f>
        <v xml:space="preserve"> </v>
      </c>
      <c r="O2258" s="7" t="str">
        <f>IF(ISNUMBER(N2258),_xll.BDP($C2258, "OPT_UNDL_TICKER")," ")</f>
        <v xml:space="preserve"> </v>
      </c>
      <c r="P2258" s="8" t="str">
        <f>IF(ISNUMBER(N2258),_xll.BDP($C2258, "OPT_UNDL_PX")," ")</f>
        <v xml:space="preserve"> </v>
      </c>
      <c r="Q2258" s="7" t="str">
        <f t="shared" si="35"/>
        <v xml:space="preserve"> </v>
      </c>
      <c r="R2258" s="8" t="str">
        <f>IF(ISNUMBER(_xll.BDP($T2258&amp;" Index","DUR_ADJ_OAS_MID")),_xll.BDP($T2258&amp;" Index","DUR_ADJ_OAS_MID"),IF(ISNUMBER(_xll.BDP($T2258&amp;" Govt","DUR_ADJ_OAS_MID")),_xll.BDP($T2258&amp;" Govt","DUR_ADJ_OAS_MID")," "))</f>
        <v xml:space="preserve"> </v>
      </c>
      <c r="S2258" s="7" t="str">
        <f ca="1">IF(AND(A2257="SVOL",C2257="Cash"),                                     SUM(INDIRECT(ADDRESS(ROW()-(COUNTIF(A:A,"SVOL")),COLUMN())):INDIRECT(ADDRESS(ROW()-1,COLUMN()))),                                    IF(AND(A2258="TYA",C2258="Cash"), SUM(INDIRECT(ADDRESS(ROW()-(COUNTIF(A:A,"TYA")-1),COLUMN())):INDIRECT(ADDRESS(ROW()-1,COLUMN()))),                                    IF(AND(A2258="SVOL",ISNUMBER(FIND(" Govt",C2258))),"", IF(AND(A2258="SVOL",ISNUMBER(FIND(" Index",C2258))),J2258,                                    IF(ISNUMBER(N2258),Q2258*N2258,IF(ISNUMBER(R2258),J2258*R2258," "))))))</f>
        <v xml:space="preserve"> </v>
      </c>
      <c r="T2258" t="s">
        <v>1944</v>
      </c>
      <c r="U2258" t="s">
        <v>1183</v>
      </c>
      <c r="AG2258" s="17" t="s">
        <v>6276</v>
      </c>
    </row>
    <row r="2259" spans="1:33" x14ac:dyDescent="0.35">
      <c r="A2259" t="s">
        <v>4245</v>
      </c>
      <c r="B2259" t="s">
        <v>176</v>
      </c>
      <c r="C2259" t="s">
        <v>177</v>
      </c>
      <c r="D2259" t="s">
        <v>178</v>
      </c>
      <c r="E2259" t="s">
        <v>179</v>
      </c>
      <c r="F2259" t="s">
        <v>180</v>
      </c>
      <c r="G2259" s="1">
        <v>72</v>
      </c>
      <c r="H2259" s="1">
        <v>259.7</v>
      </c>
      <c r="I2259" s="2">
        <v>18698.400000000001</v>
      </c>
      <c r="J2259" s="3">
        <v>7.5064763035965999E-3</v>
      </c>
      <c r="K2259" s="4">
        <v>2490969.0299999998</v>
      </c>
      <c r="L2259" s="5">
        <v>100001</v>
      </c>
      <c r="M2259" s="6">
        <v>24.909441210000001</v>
      </c>
      <c r="N2259" s="7" t="str">
        <f>IF(ISNUMBER(_xll.BDP($C2259, "DELTA_MID")),_xll.BDP($C2259, "DELTA_MID")," ")</f>
        <v xml:space="preserve"> </v>
      </c>
      <c r="O2259" s="7" t="str">
        <f>IF(ISNUMBER(N2259),_xll.BDP($C2259, "OPT_UNDL_TICKER")," ")</f>
        <v xml:space="preserve"> </v>
      </c>
      <c r="P2259" s="8" t="str">
        <f>IF(ISNUMBER(N2259),_xll.BDP($C2259, "OPT_UNDL_PX")," ")</f>
        <v xml:space="preserve"> </v>
      </c>
      <c r="Q2259" s="7" t="str">
        <f t="shared" si="35"/>
        <v xml:space="preserve"> </v>
      </c>
      <c r="R2259" s="8" t="str">
        <f>IF(ISNUMBER(_xll.BDP($T2259&amp;" Index","DUR_ADJ_OAS_MID")),_xll.BDP($T2259&amp;" Index","DUR_ADJ_OAS_MID"),IF(ISNUMBER(_xll.BDP($T2259&amp;" Govt","DUR_ADJ_OAS_MID")),_xll.BDP($T2259&amp;" Govt","DUR_ADJ_OAS_MID")," "))</f>
        <v xml:space="preserve"> </v>
      </c>
      <c r="S2259" s="7" t="str">
        <f ca="1">IF(AND(A2258="SVOL",C2258="Cash"),                                     SUM(INDIRECT(ADDRESS(ROW()-(COUNTIF(A:A,"SVOL")),COLUMN())):INDIRECT(ADDRESS(ROW()-1,COLUMN()))),                                    IF(AND(A2259="TYA",C2259="Cash"), SUM(INDIRECT(ADDRESS(ROW()-(COUNTIF(A:A,"TYA")-1),COLUMN())):INDIRECT(ADDRESS(ROW()-1,COLUMN()))),                                    IF(AND(A2259="SVOL",ISNUMBER(FIND(" Govt",C2259))),"", IF(AND(A2259="SVOL",ISNUMBER(FIND(" Index",C2259))),J2259,                                    IF(ISNUMBER(N2259),Q2259*N2259,IF(ISNUMBER(R2259),J2259*R2259," "))))))</f>
        <v xml:space="preserve"> </v>
      </c>
      <c r="T2259" t="s">
        <v>180</v>
      </c>
      <c r="U2259" t="s">
        <v>1183</v>
      </c>
      <c r="AG2259" s="17" t="s">
        <v>6276</v>
      </c>
    </row>
    <row r="2260" spans="1:33" x14ac:dyDescent="0.35">
      <c r="A2260" t="s">
        <v>4245</v>
      </c>
      <c r="B2260" t="s">
        <v>4657</v>
      </c>
      <c r="C2260" t="s">
        <v>4658</v>
      </c>
      <c r="D2260" t="s">
        <v>4659</v>
      </c>
      <c r="E2260" t="s">
        <v>4660</v>
      </c>
      <c r="F2260" t="s">
        <v>4661</v>
      </c>
      <c r="G2260" s="1">
        <v>72</v>
      </c>
      <c r="H2260" s="1">
        <v>46.63</v>
      </c>
      <c r="I2260" s="2">
        <v>3357.36</v>
      </c>
      <c r="J2260" s="3">
        <v>1.3478128226288E-3</v>
      </c>
      <c r="K2260" s="4">
        <v>2490969.0299999998</v>
      </c>
      <c r="L2260" s="5">
        <v>100001</v>
      </c>
      <c r="M2260" s="6">
        <v>24.909441210000001</v>
      </c>
      <c r="N2260" s="7" t="str">
        <f>IF(ISNUMBER(_xll.BDP($C2260, "DELTA_MID")),_xll.BDP($C2260, "DELTA_MID")," ")</f>
        <v xml:space="preserve"> </v>
      </c>
      <c r="O2260" s="7" t="str">
        <f>IF(ISNUMBER(N2260),_xll.BDP($C2260, "OPT_UNDL_TICKER")," ")</f>
        <v xml:space="preserve"> </v>
      </c>
      <c r="P2260" s="8" t="str">
        <f>IF(ISNUMBER(N2260),_xll.BDP($C2260, "OPT_UNDL_PX")," ")</f>
        <v xml:space="preserve"> </v>
      </c>
      <c r="Q2260" s="7" t="str">
        <f t="shared" si="35"/>
        <v xml:space="preserve"> </v>
      </c>
      <c r="R2260" s="8" t="str">
        <f>IF(ISNUMBER(_xll.BDP($T2260&amp;" Index","DUR_ADJ_OAS_MID")),_xll.BDP($T2260&amp;" Index","DUR_ADJ_OAS_MID"),IF(ISNUMBER(_xll.BDP($T2260&amp;" Govt","DUR_ADJ_OAS_MID")),_xll.BDP($T2260&amp;" Govt","DUR_ADJ_OAS_MID")," "))</f>
        <v xml:space="preserve"> </v>
      </c>
      <c r="S2260" s="7" t="str">
        <f ca="1">IF(AND(A2259="SVOL",C2259="Cash"),                                     SUM(INDIRECT(ADDRESS(ROW()-(COUNTIF(A:A,"SVOL")),COLUMN())):INDIRECT(ADDRESS(ROW()-1,COLUMN()))),                                    IF(AND(A2260="TYA",C2260="Cash"), SUM(INDIRECT(ADDRESS(ROW()-(COUNTIF(A:A,"TYA")-1),COLUMN())):INDIRECT(ADDRESS(ROW()-1,COLUMN()))),                                    IF(AND(A2260="SVOL",ISNUMBER(FIND(" Govt",C2260))),"", IF(AND(A2260="SVOL",ISNUMBER(FIND(" Index",C2260))),J2260,                                    IF(ISNUMBER(N2260),Q2260*N2260,IF(ISNUMBER(R2260),J2260*R2260," "))))))</f>
        <v xml:space="preserve"> </v>
      </c>
      <c r="T2260" t="s">
        <v>4661</v>
      </c>
      <c r="U2260" t="s">
        <v>1183</v>
      </c>
      <c r="AG2260" s="17" t="s">
        <v>6276</v>
      </c>
    </row>
    <row r="2261" spans="1:33" x14ac:dyDescent="0.35">
      <c r="A2261" t="s">
        <v>4245</v>
      </c>
      <c r="B2261" t="s">
        <v>5257</v>
      </c>
      <c r="C2261" t="s">
        <v>5258</v>
      </c>
      <c r="D2261" t="s">
        <v>1947</v>
      </c>
      <c r="E2261" t="s">
        <v>1948</v>
      </c>
      <c r="F2261" t="s">
        <v>1949</v>
      </c>
      <c r="G2261" s="1">
        <v>42</v>
      </c>
      <c r="H2261" s="1">
        <v>117.3</v>
      </c>
      <c r="I2261" s="2">
        <v>4926.6000000000004</v>
      </c>
      <c r="J2261" s="3">
        <v>1.9777845247346002E-3</v>
      </c>
      <c r="K2261" s="4">
        <v>2490969.0299999998</v>
      </c>
      <c r="L2261" s="5">
        <v>100001</v>
      </c>
      <c r="M2261" s="6">
        <v>24.909441210000001</v>
      </c>
      <c r="N2261" s="7" t="str">
        <f>IF(ISNUMBER(_xll.BDP($C2261, "DELTA_MID")),_xll.BDP($C2261, "DELTA_MID")," ")</f>
        <v xml:space="preserve"> </v>
      </c>
      <c r="O2261" s="7" t="str">
        <f>IF(ISNUMBER(N2261),_xll.BDP($C2261, "OPT_UNDL_TICKER")," ")</f>
        <v xml:space="preserve"> </v>
      </c>
      <c r="P2261" s="8" t="str">
        <f>IF(ISNUMBER(N2261),_xll.BDP($C2261, "OPT_UNDL_PX")," ")</f>
        <v xml:space="preserve"> </v>
      </c>
      <c r="Q2261" s="7" t="str">
        <f t="shared" si="35"/>
        <v xml:space="preserve"> </v>
      </c>
      <c r="R2261" s="8" t="str">
        <f>IF(ISNUMBER(_xll.BDP($T2261&amp;" Index","DUR_ADJ_OAS_MID")),_xll.BDP($T2261&amp;" Index","DUR_ADJ_OAS_MID"),IF(ISNUMBER(_xll.BDP($T2261&amp;" Govt","DUR_ADJ_OAS_MID")),_xll.BDP($T2261&amp;" Govt","DUR_ADJ_OAS_MID")," "))</f>
        <v xml:space="preserve"> </v>
      </c>
      <c r="S2261" s="7" t="str">
        <f ca="1">IF(AND(A2260="SVOL",C2260="Cash"),                                     SUM(INDIRECT(ADDRESS(ROW()-(COUNTIF(A:A,"SVOL")),COLUMN())):INDIRECT(ADDRESS(ROW()-1,COLUMN()))),                                    IF(AND(A2261="TYA",C2261="Cash"), SUM(INDIRECT(ADDRESS(ROW()-(COUNTIF(A:A,"TYA")-1),COLUMN())):INDIRECT(ADDRESS(ROW()-1,COLUMN()))),                                    IF(AND(A2261="SVOL",ISNUMBER(FIND(" Govt",C2261))),"", IF(AND(A2261="SVOL",ISNUMBER(FIND(" Index",C2261))),J2261,                                    IF(ISNUMBER(N2261),Q2261*N2261,IF(ISNUMBER(R2261),J2261*R2261," "))))))</f>
        <v xml:space="preserve"> </v>
      </c>
      <c r="T2261" t="s">
        <v>1949</v>
      </c>
      <c r="U2261" t="s">
        <v>1183</v>
      </c>
      <c r="AG2261" s="17" t="s">
        <v>6276</v>
      </c>
    </row>
    <row r="2262" spans="1:33" x14ac:dyDescent="0.35">
      <c r="A2262" t="s">
        <v>4245</v>
      </c>
      <c r="B2262" t="s">
        <v>5259</v>
      </c>
      <c r="C2262" t="s">
        <v>5260</v>
      </c>
      <c r="D2262" t="s">
        <v>1956</v>
      </c>
      <c r="E2262" t="s">
        <v>1957</v>
      </c>
      <c r="F2262" t="s">
        <v>1958</v>
      </c>
      <c r="G2262" s="1">
        <v>198</v>
      </c>
      <c r="H2262" s="1">
        <v>16.7</v>
      </c>
      <c r="I2262" s="2">
        <v>3306.6</v>
      </c>
      <c r="J2262" s="3">
        <v>1.3274352107919001E-3</v>
      </c>
      <c r="K2262" s="4">
        <v>2490969.0299999998</v>
      </c>
      <c r="L2262" s="5">
        <v>100001</v>
      </c>
      <c r="M2262" s="6">
        <v>24.909441210000001</v>
      </c>
      <c r="N2262" s="7" t="str">
        <f>IF(ISNUMBER(_xll.BDP($C2262, "DELTA_MID")),_xll.BDP($C2262, "DELTA_MID")," ")</f>
        <v xml:space="preserve"> </v>
      </c>
      <c r="O2262" s="7" t="str">
        <f>IF(ISNUMBER(N2262),_xll.BDP($C2262, "OPT_UNDL_TICKER")," ")</f>
        <v xml:space="preserve"> </v>
      </c>
      <c r="P2262" s="8" t="str">
        <f>IF(ISNUMBER(N2262),_xll.BDP($C2262, "OPT_UNDL_PX")," ")</f>
        <v xml:space="preserve"> </v>
      </c>
      <c r="Q2262" s="7" t="str">
        <f t="shared" si="35"/>
        <v xml:space="preserve"> </v>
      </c>
      <c r="R2262" s="8" t="str">
        <f>IF(ISNUMBER(_xll.BDP($T2262&amp;" Index","DUR_ADJ_OAS_MID")),_xll.BDP($T2262&amp;" Index","DUR_ADJ_OAS_MID"),IF(ISNUMBER(_xll.BDP($T2262&amp;" Govt","DUR_ADJ_OAS_MID")),_xll.BDP($T2262&amp;" Govt","DUR_ADJ_OAS_MID")," "))</f>
        <v xml:space="preserve"> </v>
      </c>
      <c r="S2262" s="7" t="str">
        <f ca="1">IF(AND(A2261="SVOL",C2261="Cash"),                                     SUM(INDIRECT(ADDRESS(ROW()-(COUNTIF(A:A,"SVOL")),COLUMN())):INDIRECT(ADDRESS(ROW()-1,COLUMN()))),                                    IF(AND(A2262="TYA",C2262="Cash"), SUM(INDIRECT(ADDRESS(ROW()-(COUNTIF(A:A,"TYA")-1),COLUMN())):INDIRECT(ADDRESS(ROW()-1,COLUMN()))),                                    IF(AND(A2262="SVOL",ISNUMBER(FIND(" Govt",C2262))),"", IF(AND(A2262="SVOL",ISNUMBER(FIND(" Index",C2262))),J2262,                                    IF(ISNUMBER(N2262),Q2262*N2262,IF(ISNUMBER(R2262),J2262*R2262," "))))))</f>
        <v xml:space="preserve"> </v>
      </c>
      <c r="T2262" t="s">
        <v>1958</v>
      </c>
      <c r="U2262" t="s">
        <v>1183</v>
      </c>
      <c r="AG2262" s="17" t="s">
        <v>6276</v>
      </c>
    </row>
    <row r="2263" spans="1:33" x14ac:dyDescent="0.35">
      <c r="A2263" t="s">
        <v>4245</v>
      </c>
      <c r="B2263" t="s">
        <v>5261</v>
      </c>
      <c r="C2263" t="s">
        <v>5262</v>
      </c>
      <c r="D2263" t="s">
        <v>5263</v>
      </c>
      <c r="E2263" t="s">
        <v>5264</v>
      </c>
      <c r="F2263" t="s">
        <v>5265</v>
      </c>
      <c r="G2263" s="1">
        <v>55</v>
      </c>
      <c r="H2263" s="1">
        <v>54.19</v>
      </c>
      <c r="I2263" s="2">
        <v>2980.45</v>
      </c>
      <c r="J2263" s="3">
        <v>1.1965022300867E-3</v>
      </c>
      <c r="K2263" s="4">
        <v>2490969.0299999998</v>
      </c>
      <c r="L2263" s="5">
        <v>100001</v>
      </c>
      <c r="M2263" s="6">
        <v>24.909441210000001</v>
      </c>
      <c r="N2263" s="7" t="str">
        <f>IF(ISNUMBER(_xll.BDP($C2263, "DELTA_MID")),_xll.BDP($C2263, "DELTA_MID")," ")</f>
        <v xml:space="preserve"> </v>
      </c>
      <c r="O2263" s="7" t="str">
        <f>IF(ISNUMBER(N2263),_xll.BDP($C2263, "OPT_UNDL_TICKER")," ")</f>
        <v xml:space="preserve"> </v>
      </c>
      <c r="P2263" s="8" t="str">
        <f>IF(ISNUMBER(N2263),_xll.BDP($C2263, "OPT_UNDL_PX")," ")</f>
        <v xml:space="preserve"> </v>
      </c>
      <c r="Q2263" s="7" t="str">
        <f t="shared" si="35"/>
        <v xml:space="preserve"> </v>
      </c>
      <c r="R2263" s="8" t="str">
        <f>IF(ISNUMBER(_xll.BDP($T2263&amp;" Index","DUR_ADJ_OAS_MID")),_xll.BDP($T2263&amp;" Index","DUR_ADJ_OAS_MID"),IF(ISNUMBER(_xll.BDP($T2263&amp;" Govt","DUR_ADJ_OAS_MID")),_xll.BDP($T2263&amp;" Govt","DUR_ADJ_OAS_MID")," "))</f>
        <v xml:space="preserve"> </v>
      </c>
      <c r="S2263" s="7" t="str">
        <f ca="1">IF(AND(A2262="SVOL",C2262="Cash"),                                     SUM(INDIRECT(ADDRESS(ROW()-(COUNTIF(A:A,"SVOL")),COLUMN())):INDIRECT(ADDRESS(ROW()-1,COLUMN()))),                                    IF(AND(A2263="TYA",C2263="Cash"), SUM(INDIRECT(ADDRESS(ROW()-(COUNTIF(A:A,"TYA")-1),COLUMN())):INDIRECT(ADDRESS(ROW()-1,COLUMN()))),                                    IF(AND(A2263="SVOL",ISNUMBER(FIND(" Govt",C2263))),"", IF(AND(A2263="SVOL",ISNUMBER(FIND(" Index",C2263))),J2263,                                    IF(ISNUMBER(N2263),Q2263*N2263,IF(ISNUMBER(R2263),J2263*R2263," "))))))</f>
        <v xml:space="preserve"> </v>
      </c>
      <c r="T2263" t="s">
        <v>5265</v>
      </c>
      <c r="U2263" t="s">
        <v>1183</v>
      </c>
      <c r="AG2263" s="17" t="s">
        <v>6276</v>
      </c>
    </row>
    <row r="2264" spans="1:33" x14ac:dyDescent="0.35">
      <c r="A2264" t="s">
        <v>4245</v>
      </c>
      <c r="B2264" t="s">
        <v>4669</v>
      </c>
      <c r="C2264" t="s">
        <v>4670</v>
      </c>
      <c r="D2264" t="s">
        <v>4671</v>
      </c>
      <c r="E2264" t="s">
        <v>4672</v>
      </c>
      <c r="F2264" t="s">
        <v>4673</v>
      </c>
      <c r="G2264" s="1">
        <v>1988</v>
      </c>
      <c r="H2264" s="1">
        <v>38.200000000000003</v>
      </c>
      <c r="I2264" s="2">
        <v>75941.600000000006</v>
      </c>
      <c r="J2264" s="3">
        <v>3.0486770036859401E-2</v>
      </c>
      <c r="K2264" s="4">
        <v>2490969.0299999998</v>
      </c>
      <c r="L2264" s="5">
        <v>100001</v>
      </c>
      <c r="M2264" s="6">
        <v>24.909441210000001</v>
      </c>
      <c r="N2264" s="7" t="str">
        <f>IF(ISNUMBER(_xll.BDP($C2264, "DELTA_MID")),_xll.BDP($C2264, "DELTA_MID")," ")</f>
        <v xml:space="preserve"> </v>
      </c>
      <c r="O2264" s="7" t="str">
        <f>IF(ISNUMBER(N2264),_xll.BDP($C2264, "OPT_UNDL_TICKER")," ")</f>
        <v xml:space="preserve"> </v>
      </c>
      <c r="P2264" s="8" t="str">
        <f>IF(ISNUMBER(N2264),_xll.BDP($C2264, "OPT_UNDL_PX")," ")</f>
        <v xml:space="preserve"> </v>
      </c>
      <c r="Q2264" s="7" t="str">
        <f t="shared" si="35"/>
        <v xml:space="preserve"> </v>
      </c>
      <c r="R2264" s="8" t="str">
        <f>IF(ISNUMBER(_xll.BDP($T2264&amp;" Index","DUR_ADJ_OAS_MID")),_xll.BDP($T2264&amp;" Index","DUR_ADJ_OAS_MID"),IF(ISNUMBER(_xll.BDP($T2264&amp;" Govt","DUR_ADJ_OAS_MID")),_xll.BDP($T2264&amp;" Govt","DUR_ADJ_OAS_MID")," "))</f>
        <v xml:space="preserve"> </v>
      </c>
      <c r="S2264" s="7" t="str">
        <f ca="1">IF(AND(A2263="SVOL",C2263="Cash"),                                     SUM(INDIRECT(ADDRESS(ROW()-(COUNTIF(A:A,"SVOL")),COLUMN())):INDIRECT(ADDRESS(ROW()-1,COLUMN()))),                                    IF(AND(A2264="TYA",C2264="Cash"), SUM(INDIRECT(ADDRESS(ROW()-(COUNTIF(A:A,"TYA")-1),COLUMN())):INDIRECT(ADDRESS(ROW()-1,COLUMN()))),                                    IF(AND(A2264="SVOL",ISNUMBER(FIND(" Govt",C2264))),"", IF(AND(A2264="SVOL",ISNUMBER(FIND(" Index",C2264))),J2264,                                    IF(ISNUMBER(N2264),Q2264*N2264,IF(ISNUMBER(R2264),J2264*R2264," "))))))</f>
        <v xml:space="preserve"> </v>
      </c>
      <c r="T2264" t="s">
        <v>4673</v>
      </c>
      <c r="U2264" t="s">
        <v>1183</v>
      </c>
      <c r="AG2264" s="17" t="s">
        <v>6276</v>
      </c>
    </row>
    <row r="2265" spans="1:33" x14ac:dyDescent="0.35">
      <c r="A2265" t="s">
        <v>4245</v>
      </c>
      <c r="B2265" t="s">
        <v>5266</v>
      </c>
      <c r="C2265" t="s">
        <v>5267</v>
      </c>
      <c r="D2265" t="s">
        <v>5268</v>
      </c>
      <c r="E2265" t="s">
        <v>5269</v>
      </c>
      <c r="F2265" t="s">
        <v>5270</v>
      </c>
      <c r="G2265" s="1">
        <v>72</v>
      </c>
      <c r="H2265" s="1">
        <v>44.53</v>
      </c>
      <c r="I2265" s="2">
        <v>3206.16</v>
      </c>
      <c r="J2265" s="3">
        <v>1.2871135533275E-3</v>
      </c>
      <c r="K2265" s="4">
        <v>2490969.0299999998</v>
      </c>
      <c r="L2265" s="5">
        <v>100001</v>
      </c>
      <c r="M2265" s="6">
        <v>24.909441210000001</v>
      </c>
      <c r="N2265" s="7" t="str">
        <f>IF(ISNUMBER(_xll.BDP($C2265, "DELTA_MID")),_xll.BDP($C2265, "DELTA_MID")," ")</f>
        <v xml:space="preserve"> </v>
      </c>
      <c r="O2265" s="7" t="str">
        <f>IF(ISNUMBER(N2265),_xll.BDP($C2265, "OPT_UNDL_TICKER")," ")</f>
        <v xml:space="preserve"> </v>
      </c>
      <c r="P2265" s="8" t="str">
        <f>IF(ISNUMBER(N2265),_xll.BDP($C2265, "OPT_UNDL_PX")," ")</f>
        <v xml:space="preserve"> </v>
      </c>
      <c r="Q2265" s="7" t="str">
        <f t="shared" si="35"/>
        <v xml:space="preserve"> </v>
      </c>
      <c r="R2265" s="8" t="str">
        <f>IF(ISNUMBER(_xll.BDP($T2265&amp;" Index","DUR_ADJ_OAS_MID")),_xll.BDP($T2265&amp;" Index","DUR_ADJ_OAS_MID"),IF(ISNUMBER(_xll.BDP($T2265&amp;" Govt","DUR_ADJ_OAS_MID")),_xll.BDP($T2265&amp;" Govt","DUR_ADJ_OAS_MID")," "))</f>
        <v xml:space="preserve"> </v>
      </c>
      <c r="S2265" s="7" t="str">
        <f ca="1">IF(AND(A2264="SVOL",C2264="Cash"),                                     SUM(INDIRECT(ADDRESS(ROW()-(COUNTIF(A:A,"SVOL")),COLUMN())):INDIRECT(ADDRESS(ROW()-1,COLUMN()))),                                    IF(AND(A2265="TYA",C2265="Cash"), SUM(INDIRECT(ADDRESS(ROW()-(COUNTIF(A:A,"TYA")-1),COLUMN())):INDIRECT(ADDRESS(ROW()-1,COLUMN()))),                                    IF(AND(A2265="SVOL",ISNUMBER(FIND(" Govt",C2265))),"", IF(AND(A2265="SVOL",ISNUMBER(FIND(" Index",C2265))),J2265,                                    IF(ISNUMBER(N2265),Q2265*N2265,IF(ISNUMBER(R2265),J2265*R2265," "))))))</f>
        <v xml:space="preserve"> </v>
      </c>
      <c r="T2265" t="s">
        <v>5270</v>
      </c>
      <c r="U2265" t="s">
        <v>1183</v>
      </c>
      <c r="AG2265" s="17" t="s">
        <v>6276</v>
      </c>
    </row>
    <row r="2266" spans="1:33" x14ac:dyDescent="0.35">
      <c r="A2266" t="s">
        <v>4245</v>
      </c>
      <c r="B2266" t="s">
        <v>4679</v>
      </c>
      <c r="C2266" t="s">
        <v>4680</v>
      </c>
      <c r="D2266" t="s">
        <v>4681</v>
      </c>
      <c r="E2266" t="s">
        <v>4682</v>
      </c>
      <c r="F2266" t="s">
        <v>4683</v>
      </c>
      <c r="G2266" s="1">
        <v>143</v>
      </c>
      <c r="H2266" s="1">
        <v>72.25</v>
      </c>
      <c r="I2266" s="2">
        <v>10331.75</v>
      </c>
      <c r="J2266" s="3">
        <v>4.1476830397083999E-3</v>
      </c>
      <c r="K2266" s="4">
        <v>2490969.0299999998</v>
      </c>
      <c r="L2266" s="5">
        <v>100001</v>
      </c>
      <c r="M2266" s="6">
        <v>24.909441210000001</v>
      </c>
      <c r="N2266" s="7" t="str">
        <f>IF(ISNUMBER(_xll.BDP($C2266, "DELTA_MID")),_xll.BDP($C2266, "DELTA_MID")," ")</f>
        <v xml:space="preserve"> </v>
      </c>
      <c r="O2266" s="7" t="str">
        <f>IF(ISNUMBER(N2266),_xll.BDP($C2266, "OPT_UNDL_TICKER")," ")</f>
        <v xml:space="preserve"> </v>
      </c>
      <c r="P2266" s="8" t="str">
        <f>IF(ISNUMBER(N2266),_xll.BDP($C2266, "OPT_UNDL_PX")," ")</f>
        <v xml:space="preserve"> </v>
      </c>
      <c r="Q2266" s="7" t="str">
        <f t="shared" si="35"/>
        <v xml:space="preserve"> </v>
      </c>
      <c r="R2266" s="8" t="str">
        <f>IF(ISNUMBER(_xll.BDP($T2266&amp;" Index","DUR_ADJ_OAS_MID")),_xll.BDP($T2266&amp;" Index","DUR_ADJ_OAS_MID"),IF(ISNUMBER(_xll.BDP($T2266&amp;" Govt","DUR_ADJ_OAS_MID")),_xll.BDP($T2266&amp;" Govt","DUR_ADJ_OAS_MID")," "))</f>
        <v xml:space="preserve"> </v>
      </c>
      <c r="S2266" s="7" t="str">
        <f ca="1">IF(AND(A2265="SVOL",C2265="Cash"),                                     SUM(INDIRECT(ADDRESS(ROW()-(COUNTIF(A:A,"SVOL")),COLUMN())):INDIRECT(ADDRESS(ROW()-1,COLUMN()))),                                    IF(AND(A2266="TYA",C2266="Cash"), SUM(INDIRECT(ADDRESS(ROW()-(COUNTIF(A:A,"TYA")-1),COLUMN())):INDIRECT(ADDRESS(ROW()-1,COLUMN()))),                                    IF(AND(A2266="SVOL",ISNUMBER(FIND(" Govt",C2266))),"", IF(AND(A2266="SVOL",ISNUMBER(FIND(" Index",C2266))),J2266,                                    IF(ISNUMBER(N2266),Q2266*N2266,IF(ISNUMBER(R2266),J2266*R2266," "))))))</f>
        <v xml:space="preserve"> </v>
      </c>
      <c r="T2266" t="s">
        <v>4683</v>
      </c>
      <c r="U2266" t="s">
        <v>1183</v>
      </c>
      <c r="AG2266" s="17" t="s">
        <v>6276</v>
      </c>
    </row>
    <row r="2267" spans="1:33" x14ac:dyDescent="0.35">
      <c r="A2267" t="s">
        <v>4245</v>
      </c>
      <c r="B2267" t="s">
        <v>1968</v>
      </c>
      <c r="C2267" t="s">
        <v>5271</v>
      </c>
      <c r="D2267" t="s">
        <v>1970</v>
      </c>
      <c r="E2267" t="s">
        <v>1971</v>
      </c>
      <c r="F2267" t="s">
        <v>5272</v>
      </c>
      <c r="G2267" s="1">
        <v>244</v>
      </c>
      <c r="H2267" s="1">
        <v>11.33</v>
      </c>
      <c r="I2267" s="2">
        <v>2764.52</v>
      </c>
      <c r="J2267" s="3">
        <v>1.1098170897413E-3</v>
      </c>
      <c r="K2267" s="4">
        <v>2490969.0299999998</v>
      </c>
      <c r="L2267" s="5">
        <v>100001</v>
      </c>
      <c r="M2267" s="6">
        <v>24.909441210000001</v>
      </c>
      <c r="N2267" s="7" t="str">
        <f>IF(ISNUMBER(_xll.BDP($C2267, "DELTA_MID")),_xll.BDP($C2267, "DELTA_MID")," ")</f>
        <v xml:space="preserve"> </v>
      </c>
      <c r="O2267" s="7" t="str">
        <f>IF(ISNUMBER(N2267),_xll.BDP($C2267, "OPT_UNDL_TICKER")," ")</f>
        <v xml:space="preserve"> </v>
      </c>
      <c r="P2267" s="8" t="str">
        <f>IF(ISNUMBER(N2267),_xll.BDP($C2267, "OPT_UNDL_PX")," ")</f>
        <v xml:space="preserve"> </v>
      </c>
      <c r="Q2267" s="7" t="str">
        <f t="shared" si="35"/>
        <v xml:space="preserve"> </v>
      </c>
      <c r="R2267" s="8" t="str">
        <f>IF(ISNUMBER(_xll.BDP($T2267&amp;" Index","DUR_ADJ_OAS_MID")),_xll.BDP($T2267&amp;" Index","DUR_ADJ_OAS_MID"),IF(ISNUMBER(_xll.BDP($T2267&amp;" Govt","DUR_ADJ_OAS_MID")),_xll.BDP($T2267&amp;" Govt","DUR_ADJ_OAS_MID")," "))</f>
        <v xml:space="preserve"> </v>
      </c>
      <c r="S2267" s="7" t="str">
        <f ca="1">IF(AND(A2266="SVOL",C2266="Cash"),                                     SUM(INDIRECT(ADDRESS(ROW()-(COUNTIF(A:A,"SVOL")),COLUMN())):INDIRECT(ADDRESS(ROW()-1,COLUMN()))),                                    IF(AND(A2267="TYA",C2267="Cash"), SUM(INDIRECT(ADDRESS(ROW()-(COUNTIF(A:A,"TYA")-1),COLUMN())):INDIRECT(ADDRESS(ROW()-1,COLUMN()))),                                    IF(AND(A2267="SVOL",ISNUMBER(FIND(" Govt",C2267))),"", IF(AND(A2267="SVOL",ISNUMBER(FIND(" Index",C2267))),J2267,                                    IF(ISNUMBER(N2267),Q2267*N2267,IF(ISNUMBER(R2267),J2267*R2267," "))))))</f>
        <v xml:space="preserve"> </v>
      </c>
      <c r="T2267" t="s">
        <v>5272</v>
      </c>
      <c r="U2267" t="s">
        <v>1183</v>
      </c>
      <c r="AG2267" s="17" t="s">
        <v>6276</v>
      </c>
    </row>
    <row r="2268" spans="1:33" x14ac:dyDescent="0.35">
      <c r="A2268" t="s">
        <v>4245</v>
      </c>
      <c r="B2268" t="s">
        <v>5273</v>
      </c>
      <c r="C2268" t="s">
        <v>5274</v>
      </c>
      <c r="D2268" t="s">
        <v>5275</v>
      </c>
      <c r="E2268" t="s">
        <v>5276</v>
      </c>
      <c r="F2268" t="s">
        <v>5277</v>
      </c>
      <c r="G2268" s="1">
        <v>101</v>
      </c>
      <c r="H2268" s="1">
        <v>141.63999999999999</v>
      </c>
      <c r="I2268" s="2">
        <v>14305.64</v>
      </c>
      <c r="J2268" s="3">
        <v>5.7430019503156996E-3</v>
      </c>
      <c r="K2268" s="4">
        <v>2490969.0299999998</v>
      </c>
      <c r="L2268" s="5">
        <v>100001</v>
      </c>
      <c r="M2268" s="6">
        <v>24.909441210000001</v>
      </c>
      <c r="N2268" s="7" t="str">
        <f>IF(ISNUMBER(_xll.BDP($C2268, "DELTA_MID")),_xll.BDP($C2268, "DELTA_MID")," ")</f>
        <v xml:space="preserve"> </v>
      </c>
      <c r="O2268" s="7" t="str">
        <f>IF(ISNUMBER(N2268),_xll.BDP($C2268, "OPT_UNDL_TICKER")," ")</f>
        <v xml:space="preserve"> </v>
      </c>
      <c r="P2268" s="8" t="str">
        <f>IF(ISNUMBER(N2268),_xll.BDP($C2268, "OPT_UNDL_PX")," ")</f>
        <v xml:space="preserve"> </v>
      </c>
      <c r="Q2268" s="7" t="str">
        <f t="shared" si="35"/>
        <v xml:space="preserve"> </v>
      </c>
      <c r="R2268" s="8" t="str">
        <f>IF(ISNUMBER(_xll.BDP($T2268&amp;" Index","DUR_ADJ_OAS_MID")),_xll.BDP($T2268&amp;" Index","DUR_ADJ_OAS_MID"),IF(ISNUMBER(_xll.BDP($T2268&amp;" Govt","DUR_ADJ_OAS_MID")),_xll.BDP($T2268&amp;" Govt","DUR_ADJ_OAS_MID")," "))</f>
        <v xml:space="preserve"> </v>
      </c>
      <c r="S2268" s="7" t="str">
        <f ca="1">IF(AND(A2267="SVOL",C2267="Cash"),                                     SUM(INDIRECT(ADDRESS(ROW()-(COUNTIF(A:A,"SVOL")),COLUMN())):INDIRECT(ADDRESS(ROW()-1,COLUMN()))),                                    IF(AND(A2268="TYA",C2268="Cash"), SUM(INDIRECT(ADDRESS(ROW()-(COUNTIF(A:A,"TYA")-1),COLUMN())):INDIRECT(ADDRESS(ROW()-1,COLUMN()))),                                    IF(AND(A2268="SVOL",ISNUMBER(FIND(" Govt",C2268))),"", IF(AND(A2268="SVOL",ISNUMBER(FIND(" Index",C2268))),J2268,                                    IF(ISNUMBER(N2268),Q2268*N2268,IF(ISNUMBER(R2268),J2268*R2268," "))))))</f>
        <v xml:space="preserve"> </v>
      </c>
      <c r="T2268" t="s">
        <v>5277</v>
      </c>
      <c r="U2268" t="s">
        <v>1183</v>
      </c>
      <c r="AG2268" s="17" t="s">
        <v>6276</v>
      </c>
    </row>
    <row r="2269" spans="1:33" x14ac:dyDescent="0.35">
      <c r="A2269" t="s">
        <v>4245</v>
      </c>
      <c r="B2269" t="s">
        <v>5278</v>
      </c>
      <c r="C2269" t="s">
        <v>5279</v>
      </c>
      <c r="D2269" t="s">
        <v>5280</v>
      </c>
      <c r="E2269" t="s">
        <v>5281</v>
      </c>
      <c r="F2269" t="s">
        <v>5282</v>
      </c>
      <c r="G2269" s="1">
        <v>640</v>
      </c>
      <c r="H2269" s="1">
        <v>11.29</v>
      </c>
      <c r="I2269" s="2">
        <v>7225.6</v>
      </c>
      <c r="J2269" s="3">
        <v>2.9007185202620002E-3</v>
      </c>
      <c r="K2269" s="4">
        <v>2490969.0299999998</v>
      </c>
      <c r="L2269" s="5">
        <v>100001</v>
      </c>
      <c r="M2269" s="6">
        <v>24.909441210000001</v>
      </c>
      <c r="N2269" s="7" t="str">
        <f>IF(ISNUMBER(_xll.BDP($C2269, "DELTA_MID")),_xll.BDP($C2269, "DELTA_MID")," ")</f>
        <v xml:space="preserve"> </v>
      </c>
      <c r="O2269" s="7" t="str">
        <f>IF(ISNUMBER(N2269),_xll.BDP($C2269, "OPT_UNDL_TICKER")," ")</f>
        <v xml:space="preserve"> </v>
      </c>
      <c r="P2269" s="8" t="str">
        <f>IF(ISNUMBER(N2269),_xll.BDP($C2269, "OPT_UNDL_PX")," ")</f>
        <v xml:space="preserve"> </v>
      </c>
      <c r="Q2269" s="7" t="str">
        <f t="shared" si="35"/>
        <v xml:space="preserve"> </v>
      </c>
      <c r="R2269" s="8" t="str">
        <f>IF(ISNUMBER(_xll.BDP($T2269&amp;" Index","DUR_ADJ_OAS_MID")),_xll.BDP($T2269&amp;" Index","DUR_ADJ_OAS_MID"),IF(ISNUMBER(_xll.BDP($T2269&amp;" Govt","DUR_ADJ_OAS_MID")),_xll.BDP($T2269&amp;" Govt","DUR_ADJ_OAS_MID")," "))</f>
        <v xml:space="preserve"> </v>
      </c>
      <c r="S2269" s="7" t="str">
        <f ca="1">IF(AND(A2268="SVOL",C2268="Cash"),                                     SUM(INDIRECT(ADDRESS(ROW()-(COUNTIF(A:A,"SVOL")),COLUMN())):INDIRECT(ADDRESS(ROW()-1,COLUMN()))),                                    IF(AND(A2269="TYA",C2269="Cash"), SUM(INDIRECT(ADDRESS(ROW()-(COUNTIF(A:A,"TYA")-1),COLUMN())):INDIRECT(ADDRESS(ROW()-1,COLUMN()))),                                    IF(AND(A2269="SVOL",ISNUMBER(FIND(" Govt",C2269))),"", IF(AND(A2269="SVOL",ISNUMBER(FIND(" Index",C2269))),J2269,                                    IF(ISNUMBER(N2269),Q2269*N2269,IF(ISNUMBER(R2269),J2269*R2269," "))))))</f>
        <v xml:space="preserve"> </v>
      </c>
      <c r="T2269" t="s">
        <v>5282</v>
      </c>
      <c r="U2269" t="s">
        <v>1183</v>
      </c>
      <c r="AG2269" s="17" t="s">
        <v>6276</v>
      </c>
    </row>
    <row r="2270" spans="1:33" x14ac:dyDescent="0.35">
      <c r="A2270" t="s">
        <v>4245</v>
      </c>
      <c r="B2270" t="s">
        <v>5283</v>
      </c>
      <c r="C2270" t="s">
        <v>5284</v>
      </c>
      <c r="D2270" t="s">
        <v>5285</v>
      </c>
      <c r="E2270" t="s">
        <v>5286</v>
      </c>
      <c r="F2270" t="s">
        <v>5287</v>
      </c>
      <c r="G2270" s="1">
        <v>168</v>
      </c>
      <c r="H2270" s="1">
        <v>26.76</v>
      </c>
      <c r="I2270" s="2">
        <v>4495.68</v>
      </c>
      <c r="J2270" s="3">
        <v>1.8047916072259E-3</v>
      </c>
      <c r="K2270" s="4">
        <v>2490969.0299999998</v>
      </c>
      <c r="L2270" s="5">
        <v>100001</v>
      </c>
      <c r="M2270" s="6">
        <v>24.909441210000001</v>
      </c>
      <c r="N2270" s="7" t="str">
        <f>IF(ISNUMBER(_xll.BDP($C2270, "DELTA_MID")),_xll.BDP($C2270, "DELTA_MID")," ")</f>
        <v xml:space="preserve"> </v>
      </c>
      <c r="O2270" s="7" t="str">
        <f>IF(ISNUMBER(N2270),_xll.BDP($C2270, "OPT_UNDL_TICKER")," ")</f>
        <v xml:space="preserve"> </v>
      </c>
      <c r="P2270" s="8" t="str">
        <f>IF(ISNUMBER(N2270),_xll.BDP($C2270, "OPT_UNDL_PX")," ")</f>
        <v xml:space="preserve"> </v>
      </c>
      <c r="Q2270" s="7" t="str">
        <f t="shared" si="35"/>
        <v xml:space="preserve"> </v>
      </c>
      <c r="R2270" s="8" t="str">
        <f>IF(ISNUMBER(_xll.BDP($T2270&amp;" Index","DUR_ADJ_OAS_MID")),_xll.BDP($T2270&amp;" Index","DUR_ADJ_OAS_MID"),IF(ISNUMBER(_xll.BDP($T2270&amp;" Govt","DUR_ADJ_OAS_MID")),_xll.BDP($T2270&amp;" Govt","DUR_ADJ_OAS_MID")," "))</f>
        <v xml:space="preserve"> </v>
      </c>
      <c r="S2270" s="7" t="str">
        <f ca="1">IF(AND(A2269="SVOL",C2269="Cash"),                                     SUM(INDIRECT(ADDRESS(ROW()-(COUNTIF(A:A,"SVOL")),COLUMN())):INDIRECT(ADDRESS(ROW()-1,COLUMN()))),                                    IF(AND(A2270="TYA",C2270="Cash"), SUM(INDIRECT(ADDRESS(ROW()-(COUNTIF(A:A,"TYA")-1),COLUMN())):INDIRECT(ADDRESS(ROW()-1,COLUMN()))),                                    IF(AND(A2270="SVOL",ISNUMBER(FIND(" Govt",C2270))),"", IF(AND(A2270="SVOL",ISNUMBER(FIND(" Index",C2270))),J2270,                                    IF(ISNUMBER(N2270),Q2270*N2270,IF(ISNUMBER(R2270),J2270*R2270," "))))))</f>
        <v xml:space="preserve"> </v>
      </c>
      <c r="T2270" t="s">
        <v>5287</v>
      </c>
      <c r="U2270" t="s">
        <v>1183</v>
      </c>
      <c r="AG2270" s="17" t="s">
        <v>6276</v>
      </c>
    </row>
    <row r="2271" spans="1:33" x14ac:dyDescent="0.35">
      <c r="A2271" t="s">
        <v>4245</v>
      </c>
      <c r="B2271" t="s">
        <v>4684</v>
      </c>
      <c r="C2271" t="s">
        <v>724</v>
      </c>
      <c r="D2271" t="s">
        <v>725</v>
      </c>
      <c r="E2271" t="s">
        <v>726</v>
      </c>
      <c r="F2271" t="s">
        <v>727</v>
      </c>
      <c r="G2271" s="1">
        <v>2026</v>
      </c>
      <c r="H2271" s="1">
        <v>46.84</v>
      </c>
      <c r="I2271" s="2">
        <v>94897.84</v>
      </c>
      <c r="J2271" s="3">
        <v>3.8096756258423299E-2</v>
      </c>
      <c r="K2271" s="4">
        <v>2490969.0299999998</v>
      </c>
      <c r="L2271" s="5">
        <v>100001</v>
      </c>
      <c r="M2271" s="6">
        <v>24.909441210000001</v>
      </c>
      <c r="N2271" s="7" t="str">
        <f>IF(ISNUMBER(_xll.BDP($C2271, "DELTA_MID")),_xll.BDP($C2271, "DELTA_MID")," ")</f>
        <v xml:space="preserve"> </v>
      </c>
      <c r="O2271" s="7" t="str">
        <f>IF(ISNUMBER(N2271),_xll.BDP($C2271, "OPT_UNDL_TICKER")," ")</f>
        <v xml:space="preserve"> </v>
      </c>
      <c r="P2271" s="8" t="str">
        <f>IF(ISNUMBER(N2271),_xll.BDP($C2271, "OPT_UNDL_PX")," ")</f>
        <v xml:space="preserve"> </v>
      </c>
      <c r="Q2271" s="7" t="str">
        <f t="shared" si="35"/>
        <v xml:space="preserve"> </v>
      </c>
      <c r="R2271" s="8" t="str">
        <f>IF(ISNUMBER(_xll.BDP($T2271&amp;" Index","DUR_ADJ_OAS_MID")),_xll.BDP($T2271&amp;" Index","DUR_ADJ_OAS_MID"),IF(ISNUMBER(_xll.BDP($T2271&amp;" Govt","DUR_ADJ_OAS_MID")),_xll.BDP($T2271&amp;" Govt","DUR_ADJ_OAS_MID")," "))</f>
        <v xml:space="preserve"> </v>
      </c>
      <c r="S2271" s="7" t="str">
        <f ca="1">IF(AND(A2270="SVOL",C2270="Cash"),                                     SUM(INDIRECT(ADDRESS(ROW()-(COUNTIF(A:A,"SVOL")),COLUMN())):INDIRECT(ADDRESS(ROW()-1,COLUMN()))),                                    IF(AND(A2271="TYA",C2271="Cash"), SUM(INDIRECT(ADDRESS(ROW()-(COUNTIF(A:A,"TYA")-1),COLUMN())):INDIRECT(ADDRESS(ROW()-1,COLUMN()))),                                    IF(AND(A2271="SVOL",ISNUMBER(FIND(" Govt",C2271))),"", IF(AND(A2271="SVOL",ISNUMBER(FIND(" Index",C2271))),J2271,                                    IF(ISNUMBER(N2271),Q2271*N2271,IF(ISNUMBER(R2271),J2271*R2271," "))))))</f>
        <v xml:space="preserve"> </v>
      </c>
      <c r="T2271" t="s">
        <v>727</v>
      </c>
      <c r="U2271" t="s">
        <v>1183</v>
      </c>
      <c r="AG2271" s="17" t="s">
        <v>6276</v>
      </c>
    </row>
    <row r="2272" spans="1:33" x14ac:dyDescent="0.35">
      <c r="A2272" t="s">
        <v>4245</v>
      </c>
      <c r="B2272" t="s">
        <v>5288</v>
      </c>
      <c r="C2272" t="s">
        <v>5289</v>
      </c>
      <c r="D2272" t="s">
        <v>1997</v>
      </c>
      <c r="E2272" t="s">
        <v>1998</v>
      </c>
      <c r="F2272" t="s">
        <v>1999</v>
      </c>
      <c r="G2272" s="1">
        <v>299</v>
      </c>
      <c r="H2272" s="1">
        <v>26.91</v>
      </c>
      <c r="I2272" s="2">
        <v>8046.09</v>
      </c>
      <c r="J2272" s="3">
        <v>3.2301043897661999E-3</v>
      </c>
      <c r="K2272" s="4">
        <v>2490969.0299999998</v>
      </c>
      <c r="L2272" s="5">
        <v>100001</v>
      </c>
      <c r="M2272" s="6">
        <v>24.909441210000001</v>
      </c>
      <c r="N2272" s="7" t="str">
        <f>IF(ISNUMBER(_xll.BDP($C2272, "DELTA_MID")),_xll.BDP($C2272, "DELTA_MID")," ")</f>
        <v xml:space="preserve"> </v>
      </c>
      <c r="O2272" s="7" t="str">
        <f>IF(ISNUMBER(N2272),_xll.BDP($C2272, "OPT_UNDL_TICKER")," ")</f>
        <v xml:space="preserve"> </v>
      </c>
      <c r="P2272" s="8" t="str">
        <f>IF(ISNUMBER(N2272),_xll.BDP($C2272, "OPT_UNDL_PX")," ")</f>
        <v xml:space="preserve"> </v>
      </c>
      <c r="Q2272" s="7" t="str">
        <f t="shared" si="35"/>
        <v xml:space="preserve"> </v>
      </c>
      <c r="R2272" s="8" t="str">
        <f>IF(ISNUMBER(_xll.BDP($T2272&amp;" Index","DUR_ADJ_OAS_MID")),_xll.BDP($T2272&amp;" Index","DUR_ADJ_OAS_MID"),IF(ISNUMBER(_xll.BDP($T2272&amp;" Govt","DUR_ADJ_OAS_MID")),_xll.BDP($T2272&amp;" Govt","DUR_ADJ_OAS_MID")," "))</f>
        <v xml:space="preserve"> </v>
      </c>
      <c r="S2272" s="7" t="str">
        <f ca="1">IF(AND(A2271="SVOL",C2271="Cash"),                                     SUM(INDIRECT(ADDRESS(ROW()-(COUNTIF(A:A,"SVOL")),COLUMN())):INDIRECT(ADDRESS(ROW()-1,COLUMN()))),                                    IF(AND(A2272="TYA",C2272="Cash"), SUM(INDIRECT(ADDRESS(ROW()-(COUNTIF(A:A,"TYA")-1),COLUMN())):INDIRECT(ADDRESS(ROW()-1,COLUMN()))),                                    IF(AND(A2272="SVOL",ISNUMBER(FIND(" Govt",C2272))),"", IF(AND(A2272="SVOL",ISNUMBER(FIND(" Index",C2272))),J2272,                                    IF(ISNUMBER(N2272),Q2272*N2272,IF(ISNUMBER(R2272),J2272*R2272," "))))))</f>
        <v xml:space="preserve"> </v>
      </c>
      <c r="T2272" t="s">
        <v>1999</v>
      </c>
      <c r="U2272" t="s">
        <v>1183</v>
      </c>
      <c r="AG2272" s="17" t="s">
        <v>6276</v>
      </c>
    </row>
    <row r="2273" spans="1:33" x14ac:dyDescent="0.35">
      <c r="A2273" t="s">
        <v>4245</v>
      </c>
      <c r="B2273" t="s">
        <v>733</v>
      </c>
      <c r="C2273" t="s">
        <v>734</v>
      </c>
      <c r="D2273" t="s">
        <v>735</v>
      </c>
      <c r="E2273" t="s">
        <v>736</v>
      </c>
      <c r="F2273" t="s">
        <v>737</v>
      </c>
      <c r="G2273" s="1">
        <v>249</v>
      </c>
      <c r="H2273" s="1">
        <v>65.37</v>
      </c>
      <c r="I2273" s="2">
        <v>16277.13</v>
      </c>
      <c r="J2273" s="3">
        <v>6.5344569928743003E-3</v>
      </c>
      <c r="K2273" s="4">
        <v>2490969.0299999998</v>
      </c>
      <c r="L2273" s="5">
        <v>100001</v>
      </c>
      <c r="M2273" s="6">
        <v>24.909441210000001</v>
      </c>
      <c r="N2273" s="7" t="str">
        <f>IF(ISNUMBER(_xll.BDP($C2273, "DELTA_MID")),_xll.BDP($C2273, "DELTA_MID")," ")</f>
        <v xml:space="preserve"> </v>
      </c>
      <c r="O2273" s="7" t="str">
        <f>IF(ISNUMBER(N2273),_xll.BDP($C2273, "OPT_UNDL_TICKER")," ")</f>
        <v xml:space="preserve"> </v>
      </c>
      <c r="P2273" s="8" t="str">
        <f>IF(ISNUMBER(N2273),_xll.BDP($C2273, "OPT_UNDL_PX")," ")</f>
        <v xml:space="preserve"> </v>
      </c>
      <c r="Q2273" s="7" t="str">
        <f t="shared" si="35"/>
        <v xml:space="preserve"> </v>
      </c>
      <c r="R2273" s="8" t="str">
        <f>IF(ISNUMBER(_xll.BDP($T2273&amp;" Index","DUR_ADJ_OAS_MID")),_xll.BDP($T2273&amp;" Index","DUR_ADJ_OAS_MID"),IF(ISNUMBER(_xll.BDP($T2273&amp;" Govt","DUR_ADJ_OAS_MID")),_xll.BDP($T2273&amp;" Govt","DUR_ADJ_OAS_MID")," "))</f>
        <v xml:space="preserve"> </v>
      </c>
      <c r="S2273" s="7" t="str">
        <f ca="1">IF(AND(A2272="SVOL",C2272="Cash"),                                     SUM(INDIRECT(ADDRESS(ROW()-(COUNTIF(A:A,"SVOL")),COLUMN())):INDIRECT(ADDRESS(ROW()-1,COLUMN()))),                                    IF(AND(A2273="TYA",C2273="Cash"), SUM(INDIRECT(ADDRESS(ROW()-(COUNTIF(A:A,"TYA")-1),COLUMN())):INDIRECT(ADDRESS(ROW()-1,COLUMN()))),                                    IF(AND(A2273="SVOL",ISNUMBER(FIND(" Govt",C2273))),"", IF(AND(A2273="SVOL",ISNUMBER(FIND(" Index",C2273))),J2273,                                    IF(ISNUMBER(N2273),Q2273*N2273,IF(ISNUMBER(R2273),J2273*R2273," "))))))</f>
        <v xml:space="preserve"> </v>
      </c>
      <c r="T2273" t="s">
        <v>737</v>
      </c>
      <c r="U2273" t="s">
        <v>1183</v>
      </c>
      <c r="AG2273" s="17" t="s">
        <v>6276</v>
      </c>
    </row>
    <row r="2274" spans="1:33" x14ac:dyDescent="0.35">
      <c r="A2274" t="s">
        <v>4245</v>
      </c>
      <c r="B2274" t="s">
        <v>2001</v>
      </c>
      <c r="C2274" t="s">
        <v>5290</v>
      </c>
      <c r="D2274" t="s">
        <v>2003</v>
      </c>
      <c r="E2274" t="s">
        <v>2004</v>
      </c>
      <c r="F2274" t="s">
        <v>2005</v>
      </c>
      <c r="G2274" s="1">
        <v>135</v>
      </c>
      <c r="H2274" s="1">
        <v>53.91</v>
      </c>
      <c r="I2274" s="2">
        <v>7277.85</v>
      </c>
      <c r="J2274" s="3">
        <v>2.9216942928875999E-3</v>
      </c>
      <c r="K2274" s="4">
        <v>2490969.0299999998</v>
      </c>
      <c r="L2274" s="5">
        <v>100001</v>
      </c>
      <c r="M2274" s="6">
        <v>24.909441210000001</v>
      </c>
      <c r="N2274" s="7" t="str">
        <f>IF(ISNUMBER(_xll.BDP($C2274, "DELTA_MID")),_xll.BDP($C2274, "DELTA_MID")," ")</f>
        <v xml:space="preserve"> </v>
      </c>
      <c r="O2274" s="7" t="str">
        <f>IF(ISNUMBER(N2274),_xll.BDP($C2274, "OPT_UNDL_TICKER")," ")</f>
        <v xml:space="preserve"> </v>
      </c>
      <c r="P2274" s="8" t="str">
        <f>IF(ISNUMBER(N2274),_xll.BDP($C2274, "OPT_UNDL_PX")," ")</f>
        <v xml:space="preserve"> </v>
      </c>
      <c r="Q2274" s="7" t="str">
        <f t="shared" si="35"/>
        <v xml:space="preserve"> </v>
      </c>
      <c r="R2274" s="8" t="str">
        <f>IF(ISNUMBER(_xll.BDP($T2274&amp;" Index","DUR_ADJ_OAS_MID")),_xll.BDP($T2274&amp;" Index","DUR_ADJ_OAS_MID"),IF(ISNUMBER(_xll.BDP($T2274&amp;" Govt","DUR_ADJ_OAS_MID")),_xll.BDP($T2274&amp;" Govt","DUR_ADJ_OAS_MID")," "))</f>
        <v xml:space="preserve"> </v>
      </c>
      <c r="S2274" s="7" t="str">
        <f ca="1">IF(AND(A2273="SVOL",C2273="Cash"),                                     SUM(INDIRECT(ADDRESS(ROW()-(COUNTIF(A:A,"SVOL")),COLUMN())):INDIRECT(ADDRESS(ROW()-1,COLUMN()))),                                    IF(AND(A2274="TYA",C2274="Cash"), SUM(INDIRECT(ADDRESS(ROW()-(COUNTIF(A:A,"TYA")-1),COLUMN())):INDIRECT(ADDRESS(ROW()-1,COLUMN()))),                                    IF(AND(A2274="SVOL",ISNUMBER(FIND(" Govt",C2274))),"", IF(AND(A2274="SVOL",ISNUMBER(FIND(" Index",C2274))),J2274,                                    IF(ISNUMBER(N2274),Q2274*N2274,IF(ISNUMBER(R2274),J2274*R2274," "))))))</f>
        <v xml:space="preserve"> </v>
      </c>
      <c r="T2274" t="s">
        <v>2005</v>
      </c>
      <c r="U2274" t="s">
        <v>1183</v>
      </c>
      <c r="AG2274" s="17" t="s">
        <v>6276</v>
      </c>
    </row>
    <row r="2275" spans="1:33" x14ac:dyDescent="0.35">
      <c r="A2275" t="s">
        <v>4245</v>
      </c>
      <c r="B2275" t="s">
        <v>4686</v>
      </c>
      <c r="C2275" t="s">
        <v>744</v>
      </c>
      <c r="D2275" t="s">
        <v>745</v>
      </c>
      <c r="E2275" t="s">
        <v>746</v>
      </c>
      <c r="F2275" t="s">
        <v>747</v>
      </c>
      <c r="G2275" s="1">
        <v>341</v>
      </c>
      <c r="H2275" s="1">
        <v>56.31</v>
      </c>
      <c r="I2275" s="2">
        <v>19201.71</v>
      </c>
      <c r="J2275" s="3">
        <v>7.7085302006339E-3</v>
      </c>
      <c r="K2275" s="4">
        <v>2490969.0299999998</v>
      </c>
      <c r="L2275" s="5">
        <v>100001</v>
      </c>
      <c r="M2275" s="6">
        <v>24.909441210000001</v>
      </c>
      <c r="N2275" s="7" t="str">
        <f>IF(ISNUMBER(_xll.BDP($C2275, "DELTA_MID")),_xll.BDP($C2275, "DELTA_MID")," ")</f>
        <v xml:space="preserve"> </v>
      </c>
      <c r="O2275" s="7" t="str">
        <f>IF(ISNUMBER(N2275),_xll.BDP($C2275, "OPT_UNDL_TICKER")," ")</f>
        <v xml:space="preserve"> </v>
      </c>
      <c r="P2275" s="8" t="str">
        <f>IF(ISNUMBER(N2275),_xll.BDP($C2275, "OPT_UNDL_PX")," ")</f>
        <v xml:space="preserve"> </v>
      </c>
      <c r="Q2275" s="7" t="str">
        <f t="shared" si="35"/>
        <v xml:space="preserve"> </v>
      </c>
      <c r="R2275" s="8" t="str">
        <f>IF(ISNUMBER(_xll.BDP($T2275&amp;" Index","DUR_ADJ_OAS_MID")),_xll.BDP($T2275&amp;" Index","DUR_ADJ_OAS_MID"),IF(ISNUMBER(_xll.BDP($T2275&amp;" Govt","DUR_ADJ_OAS_MID")),_xll.BDP($T2275&amp;" Govt","DUR_ADJ_OAS_MID")," "))</f>
        <v xml:space="preserve"> </v>
      </c>
      <c r="S2275" s="7" t="str">
        <f ca="1">IF(AND(A2274="SVOL",C2274="Cash"),                                     SUM(INDIRECT(ADDRESS(ROW()-(COUNTIF(A:A,"SVOL")),COLUMN())):INDIRECT(ADDRESS(ROW()-1,COLUMN()))),                                    IF(AND(A2275="TYA",C2275="Cash"), SUM(INDIRECT(ADDRESS(ROW()-(COUNTIF(A:A,"TYA")-1),COLUMN())):INDIRECT(ADDRESS(ROW()-1,COLUMN()))),                                    IF(AND(A2275="SVOL",ISNUMBER(FIND(" Govt",C2275))),"", IF(AND(A2275="SVOL",ISNUMBER(FIND(" Index",C2275))),J2275,                                    IF(ISNUMBER(N2275),Q2275*N2275,IF(ISNUMBER(R2275),J2275*R2275," "))))))</f>
        <v xml:space="preserve"> </v>
      </c>
      <c r="T2275" t="s">
        <v>747</v>
      </c>
      <c r="U2275" t="s">
        <v>1183</v>
      </c>
      <c r="AG2275" s="17" t="s">
        <v>6276</v>
      </c>
    </row>
    <row r="2276" spans="1:33" x14ac:dyDescent="0.35">
      <c r="A2276" t="s">
        <v>4245</v>
      </c>
      <c r="B2276" t="s">
        <v>4687</v>
      </c>
      <c r="C2276" t="s">
        <v>4688</v>
      </c>
      <c r="D2276" t="s">
        <v>3302</v>
      </c>
      <c r="E2276" t="s">
        <v>3303</v>
      </c>
      <c r="F2276" t="s">
        <v>3304</v>
      </c>
      <c r="G2276" s="1">
        <v>160</v>
      </c>
      <c r="H2276" s="1">
        <v>51.15</v>
      </c>
      <c r="I2276" s="2">
        <v>8184</v>
      </c>
      <c r="J2276" s="3">
        <v>3.2854683859921E-3</v>
      </c>
      <c r="K2276" s="4">
        <v>2490969.0299999998</v>
      </c>
      <c r="L2276" s="5">
        <v>100001</v>
      </c>
      <c r="M2276" s="6">
        <v>24.909441210000001</v>
      </c>
      <c r="N2276" s="7" t="str">
        <f>IF(ISNUMBER(_xll.BDP($C2276, "DELTA_MID")),_xll.BDP($C2276, "DELTA_MID")," ")</f>
        <v xml:space="preserve"> </v>
      </c>
      <c r="O2276" s="7" t="str">
        <f>IF(ISNUMBER(N2276),_xll.BDP($C2276, "OPT_UNDL_TICKER")," ")</f>
        <v xml:space="preserve"> </v>
      </c>
      <c r="P2276" s="8" t="str">
        <f>IF(ISNUMBER(N2276),_xll.BDP($C2276, "OPT_UNDL_PX")," ")</f>
        <v xml:space="preserve"> </v>
      </c>
      <c r="Q2276" s="7" t="str">
        <f t="shared" si="35"/>
        <v xml:space="preserve"> </v>
      </c>
      <c r="R2276" s="8" t="str">
        <f>IF(ISNUMBER(_xll.BDP($T2276&amp;" Index","DUR_ADJ_OAS_MID")),_xll.BDP($T2276&amp;" Index","DUR_ADJ_OAS_MID"),IF(ISNUMBER(_xll.BDP($T2276&amp;" Govt","DUR_ADJ_OAS_MID")),_xll.BDP($T2276&amp;" Govt","DUR_ADJ_OAS_MID")," "))</f>
        <v xml:space="preserve"> </v>
      </c>
      <c r="S2276" s="7" t="str">
        <f ca="1">IF(AND(A2275="SVOL",C2275="Cash"),                                     SUM(INDIRECT(ADDRESS(ROW()-(COUNTIF(A:A,"SVOL")),COLUMN())):INDIRECT(ADDRESS(ROW()-1,COLUMN()))),                                    IF(AND(A2276="TYA",C2276="Cash"), SUM(INDIRECT(ADDRESS(ROW()-(COUNTIF(A:A,"TYA")-1),COLUMN())):INDIRECT(ADDRESS(ROW()-1,COLUMN()))),                                    IF(AND(A2276="SVOL",ISNUMBER(FIND(" Govt",C2276))),"", IF(AND(A2276="SVOL",ISNUMBER(FIND(" Index",C2276))),J2276,                                    IF(ISNUMBER(N2276),Q2276*N2276,IF(ISNUMBER(R2276),J2276*R2276," "))))))</f>
        <v xml:space="preserve"> </v>
      </c>
      <c r="T2276" t="s">
        <v>3304</v>
      </c>
      <c r="U2276" t="s">
        <v>1183</v>
      </c>
      <c r="AG2276" s="17" t="s">
        <v>6276</v>
      </c>
    </row>
    <row r="2277" spans="1:33" x14ac:dyDescent="0.35">
      <c r="A2277" t="s">
        <v>4245</v>
      </c>
      <c r="B2277" t="s">
        <v>2011</v>
      </c>
      <c r="C2277" t="s">
        <v>4694</v>
      </c>
      <c r="D2277" t="s">
        <v>2013</v>
      </c>
      <c r="E2277" t="s">
        <v>2014</v>
      </c>
      <c r="F2277" t="s">
        <v>2015</v>
      </c>
      <c r="G2277" s="1">
        <v>173</v>
      </c>
      <c r="H2277" s="1">
        <v>23.49</v>
      </c>
      <c r="I2277" s="2">
        <v>4063.77</v>
      </c>
      <c r="J2277" s="3">
        <v>1.6314012540252999E-3</v>
      </c>
      <c r="K2277" s="4">
        <v>2490969.0299999998</v>
      </c>
      <c r="L2277" s="5">
        <v>100001</v>
      </c>
      <c r="M2277" s="6">
        <v>24.909441210000001</v>
      </c>
      <c r="N2277" s="7" t="str">
        <f>IF(ISNUMBER(_xll.BDP($C2277, "DELTA_MID")),_xll.BDP($C2277, "DELTA_MID")," ")</f>
        <v xml:space="preserve"> </v>
      </c>
      <c r="O2277" s="7" t="str">
        <f>IF(ISNUMBER(N2277),_xll.BDP($C2277, "OPT_UNDL_TICKER")," ")</f>
        <v xml:space="preserve"> </v>
      </c>
      <c r="P2277" s="8" t="str">
        <f>IF(ISNUMBER(N2277),_xll.BDP($C2277, "OPT_UNDL_PX")," ")</f>
        <v xml:space="preserve"> </v>
      </c>
      <c r="Q2277" s="7" t="str">
        <f t="shared" si="35"/>
        <v xml:space="preserve"> </v>
      </c>
      <c r="R2277" s="8" t="str">
        <f>IF(ISNUMBER(_xll.BDP($T2277&amp;" Index","DUR_ADJ_OAS_MID")),_xll.BDP($T2277&amp;" Index","DUR_ADJ_OAS_MID"),IF(ISNUMBER(_xll.BDP($T2277&amp;" Govt","DUR_ADJ_OAS_MID")),_xll.BDP($T2277&amp;" Govt","DUR_ADJ_OAS_MID")," "))</f>
        <v xml:space="preserve"> </v>
      </c>
      <c r="S2277" s="7" t="str">
        <f ca="1">IF(AND(A2276="SVOL",C2276="Cash"),                                     SUM(INDIRECT(ADDRESS(ROW()-(COUNTIF(A:A,"SVOL")),COLUMN())):INDIRECT(ADDRESS(ROW()-1,COLUMN()))),                                    IF(AND(A2277="TYA",C2277="Cash"), SUM(INDIRECT(ADDRESS(ROW()-(COUNTIF(A:A,"TYA")-1),COLUMN())):INDIRECT(ADDRESS(ROW()-1,COLUMN()))),                                    IF(AND(A2277="SVOL",ISNUMBER(FIND(" Govt",C2277))),"", IF(AND(A2277="SVOL",ISNUMBER(FIND(" Index",C2277))),J2277,                                    IF(ISNUMBER(N2277),Q2277*N2277,IF(ISNUMBER(R2277),J2277*R2277," "))))))</f>
        <v xml:space="preserve"> </v>
      </c>
      <c r="T2277" t="s">
        <v>2015</v>
      </c>
      <c r="U2277" t="s">
        <v>1183</v>
      </c>
      <c r="AG2277" s="17" t="s">
        <v>6276</v>
      </c>
    </row>
    <row r="2278" spans="1:33" x14ac:dyDescent="0.35">
      <c r="A2278" t="s">
        <v>4245</v>
      </c>
      <c r="B2278" t="s">
        <v>4695</v>
      </c>
      <c r="C2278" t="s">
        <v>4696</v>
      </c>
      <c r="D2278" t="s">
        <v>4697</v>
      </c>
      <c r="E2278" t="s">
        <v>4698</v>
      </c>
      <c r="F2278" t="s">
        <v>4699</v>
      </c>
      <c r="G2278" s="1">
        <v>198</v>
      </c>
      <c r="H2278" s="1">
        <v>78.31</v>
      </c>
      <c r="I2278" s="2">
        <v>15505.38</v>
      </c>
      <c r="J2278" s="3">
        <v>6.2246378058155001E-3</v>
      </c>
      <c r="K2278" s="4">
        <v>2490969.0299999998</v>
      </c>
      <c r="L2278" s="5">
        <v>100001</v>
      </c>
      <c r="M2278" s="6">
        <v>24.909441210000001</v>
      </c>
      <c r="N2278" s="7" t="str">
        <f>IF(ISNUMBER(_xll.BDP($C2278, "DELTA_MID")),_xll.BDP($C2278, "DELTA_MID")," ")</f>
        <v xml:space="preserve"> </v>
      </c>
      <c r="O2278" s="7" t="str">
        <f>IF(ISNUMBER(N2278),_xll.BDP($C2278, "OPT_UNDL_TICKER")," ")</f>
        <v xml:space="preserve"> </v>
      </c>
      <c r="P2278" s="8" t="str">
        <f>IF(ISNUMBER(N2278),_xll.BDP($C2278, "OPT_UNDL_PX")," ")</f>
        <v xml:space="preserve"> </v>
      </c>
      <c r="Q2278" s="7" t="str">
        <f t="shared" si="35"/>
        <v xml:space="preserve"> </v>
      </c>
      <c r="R2278" s="8" t="str">
        <f>IF(ISNUMBER(_xll.BDP($T2278&amp;" Index","DUR_ADJ_OAS_MID")),_xll.BDP($T2278&amp;" Index","DUR_ADJ_OAS_MID"),IF(ISNUMBER(_xll.BDP($T2278&amp;" Govt","DUR_ADJ_OAS_MID")),_xll.BDP($T2278&amp;" Govt","DUR_ADJ_OAS_MID")," "))</f>
        <v xml:space="preserve"> </v>
      </c>
      <c r="S2278" s="7" t="str">
        <f ca="1">IF(AND(A2277="SVOL",C2277="Cash"),                                     SUM(INDIRECT(ADDRESS(ROW()-(COUNTIF(A:A,"SVOL")),COLUMN())):INDIRECT(ADDRESS(ROW()-1,COLUMN()))),                                    IF(AND(A2278="TYA",C2278="Cash"), SUM(INDIRECT(ADDRESS(ROW()-(COUNTIF(A:A,"TYA")-1),COLUMN())):INDIRECT(ADDRESS(ROW()-1,COLUMN()))),                                    IF(AND(A2278="SVOL",ISNUMBER(FIND(" Govt",C2278))),"", IF(AND(A2278="SVOL",ISNUMBER(FIND(" Index",C2278))),J2278,                                    IF(ISNUMBER(N2278),Q2278*N2278,IF(ISNUMBER(R2278),J2278*R2278," "))))))</f>
        <v xml:space="preserve"> </v>
      </c>
      <c r="T2278" t="s">
        <v>4699</v>
      </c>
      <c r="U2278" t="s">
        <v>1183</v>
      </c>
      <c r="AG2278" s="17" t="s">
        <v>6276</v>
      </c>
    </row>
    <row r="2279" spans="1:33" x14ac:dyDescent="0.35">
      <c r="A2279" t="s">
        <v>4245</v>
      </c>
      <c r="B2279" t="s">
        <v>2022</v>
      </c>
      <c r="C2279" t="s">
        <v>4702</v>
      </c>
      <c r="D2279" t="s">
        <v>2024</v>
      </c>
      <c r="E2279" t="s">
        <v>2025</v>
      </c>
      <c r="F2279" t="s">
        <v>2026</v>
      </c>
      <c r="G2279" s="1">
        <v>354</v>
      </c>
      <c r="H2279" s="1">
        <v>118.78</v>
      </c>
      <c r="I2279" s="2">
        <v>42048.12</v>
      </c>
      <c r="J2279" s="3">
        <v>1.6880225922580899E-2</v>
      </c>
      <c r="K2279" s="4">
        <v>2490969.0299999998</v>
      </c>
      <c r="L2279" s="5">
        <v>100001</v>
      </c>
      <c r="M2279" s="6">
        <v>24.909441210000001</v>
      </c>
      <c r="N2279" s="7" t="str">
        <f>IF(ISNUMBER(_xll.BDP($C2279, "DELTA_MID")),_xll.BDP($C2279, "DELTA_MID")," ")</f>
        <v xml:space="preserve"> </v>
      </c>
      <c r="O2279" s="7" t="str">
        <f>IF(ISNUMBER(N2279),_xll.BDP($C2279, "OPT_UNDL_TICKER")," ")</f>
        <v xml:space="preserve"> </v>
      </c>
      <c r="P2279" s="8" t="str">
        <f>IF(ISNUMBER(N2279),_xll.BDP($C2279, "OPT_UNDL_PX")," ")</f>
        <v xml:space="preserve"> </v>
      </c>
      <c r="Q2279" s="7" t="str">
        <f t="shared" ref="Q2279:Q2342" si="36">IF(ISNUMBER(N2279),+G2279*100*P2279/K2279," ")</f>
        <v xml:space="preserve"> </v>
      </c>
      <c r="R2279" s="8" t="str">
        <f>IF(ISNUMBER(_xll.BDP($T2279&amp;" Index","DUR_ADJ_OAS_MID")),_xll.BDP($T2279&amp;" Index","DUR_ADJ_OAS_MID"),IF(ISNUMBER(_xll.BDP($T2279&amp;" Govt","DUR_ADJ_OAS_MID")),_xll.BDP($T2279&amp;" Govt","DUR_ADJ_OAS_MID")," "))</f>
        <v xml:space="preserve"> </v>
      </c>
      <c r="S2279" s="7" t="str">
        <f ca="1">IF(AND(A2278="SVOL",C2278="Cash"),                                     SUM(INDIRECT(ADDRESS(ROW()-(COUNTIF(A:A,"SVOL")),COLUMN())):INDIRECT(ADDRESS(ROW()-1,COLUMN()))),                                    IF(AND(A2279="TYA",C2279="Cash"), SUM(INDIRECT(ADDRESS(ROW()-(COUNTIF(A:A,"TYA")-1),COLUMN())):INDIRECT(ADDRESS(ROW()-1,COLUMN()))),                                    IF(AND(A2279="SVOL",ISNUMBER(FIND(" Govt",C2279))),"", IF(AND(A2279="SVOL",ISNUMBER(FIND(" Index",C2279))),J2279,                                    IF(ISNUMBER(N2279),Q2279*N2279,IF(ISNUMBER(R2279),J2279*R2279," "))))))</f>
        <v xml:space="preserve"> </v>
      </c>
      <c r="T2279" t="s">
        <v>2026</v>
      </c>
      <c r="U2279" t="s">
        <v>1183</v>
      </c>
      <c r="AG2279" s="17" t="s">
        <v>6276</v>
      </c>
    </row>
    <row r="2280" spans="1:33" x14ac:dyDescent="0.35">
      <c r="A2280" t="s">
        <v>4245</v>
      </c>
      <c r="B2280" t="s">
        <v>5291</v>
      </c>
      <c r="C2280" t="s">
        <v>5292</v>
      </c>
      <c r="D2280" t="s">
        <v>5293</v>
      </c>
      <c r="E2280" t="s">
        <v>5294</v>
      </c>
      <c r="F2280" t="s">
        <v>5295</v>
      </c>
      <c r="G2280" s="1">
        <v>88</v>
      </c>
      <c r="H2280" s="1">
        <v>142.47999999999999</v>
      </c>
      <c r="I2280" s="2">
        <v>12538.24</v>
      </c>
      <c r="J2280" s="3">
        <v>5.0334788778080997E-3</v>
      </c>
      <c r="K2280" s="4">
        <v>2490969.0299999998</v>
      </c>
      <c r="L2280" s="5">
        <v>100001</v>
      </c>
      <c r="M2280" s="6">
        <v>24.909441210000001</v>
      </c>
      <c r="N2280" s="7" t="str">
        <f>IF(ISNUMBER(_xll.BDP($C2280, "DELTA_MID")),_xll.BDP($C2280, "DELTA_MID")," ")</f>
        <v xml:space="preserve"> </v>
      </c>
      <c r="O2280" s="7" t="str">
        <f>IF(ISNUMBER(N2280),_xll.BDP($C2280, "OPT_UNDL_TICKER")," ")</f>
        <v xml:space="preserve"> </v>
      </c>
      <c r="P2280" s="8" t="str">
        <f>IF(ISNUMBER(N2280),_xll.BDP($C2280, "OPT_UNDL_PX")," ")</f>
        <v xml:space="preserve"> </v>
      </c>
      <c r="Q2280" s="7" t="str">
        <f t="shared" si="36"/>
        <v xml:space="preserve"> </v>
      </c>
      <c r="R2280" s="8" t="str">
        <f>IF(ISNUMBER(_xll.BDP($T2280&amp;" Index","DUR_ADJ_OAS_MID")),_xll.BDP($T2280&amp;" Index","DUR_ADJ_OAS_MID"),IF(ISNUMBER(_xll.BDP($T2280&amp;" Govt","DUR_ADJ_OAS_MID")),_xll.BDP($T2280&amp;" Govt","DUR_ADJ_OAS_MID")," "))</f>
        <v xml:space="preserve"> </v>
      </c>
      <c r="S2280" s="7" t="str">
        <f ca="1">IF(AND(A2279="SVOL",C2279="Cash"),                                     SUM(INDIRECT(ADDRESS(ROW()-(COUNTIF(A:A,"SVOL")),COLUMN())):INDIRECT(ADDRESS(ROW()-1,COLUMN()))),                                    IF(AND(A2280="TYA",C2280="Cash"), SUM(INDIRECT(ADDRESS(ROW()-(COUNTIF(A:A,"TYA")-1),COLUMN())):INDIRECT(ADDRESS(ROW()-1,COLUMN()))),                                    IF(AND(A2280="SVOL",ISNUMBER(FIND(" Govt",C2280))),"", IF(AND(A2280="SVOL",ISNUMBER(FIND(" Index",C2280))),J2280,                                    IF(ISNUMBER(N2280),Q2280*N2280,IF(ISNUMBER(R2280),J2280*R2280," "))))))</f>
        <v xml:space="preserve"> </v>
      </c>
      <c r="T2280" t="s">
        <v>5295</v>
      </c>
      <c r="U2280" t="s">
        <v>1183</v>
      </c>
      <c r="AG2280" s="17" t="s">
        <v>6276</v>
      </c>
    </row>
    <row r="2281" spans="1:33" x14ac:dyDescent="0.35">
      <c r="A2281" t="s">
        <v>4245</v>
      </c>
      <c r="B2281" t="s">
        <v>758</v>
      </c>
      <c r="C2281" t="s">
        <v>759</v>
      </c>
      <c r="D2281" t="s">
        <v>760</v>
      </c>
      <c r="E2281" t="s">
        <v>761</v>
      </c>
      <c r="F2281" t="s">
        <v>762</v>
      </c>
      <c r="G2281" s="1">
        <v>80</v>
      </c>
      <c r="H2281" s="1">
        <v>53.63</v>
      </c>
      <c r="I2281" s="2">
        <v>4290.3999999999996</v>
      </c>
      <c r="J2281" s="3">
        <v>1.7223819114443001E-3</v>
      </c>
      <c r="K2281" s="4">
        <v>2490969.0299999998</v>
      </c>
      <c r="L2281" s="5">
        <v>100001</v>
      </c>
      <c r="M2281" s="6">
        <v>24.909441210000001</v>
      </c>
      <c r="N2281" s="7" t="str">
        <f>IF(ISNUMBER(_xll.BDP($C2281, "DELTA_MID")),_xll.BDP($C2281, "DELTA_MID")," ")</f>
        <v xml:space="preserve"> </v>
      </c>
      <c r="O2281" s="7" t="str">
        <f>IF(ISNUMBER(N2281),_xll.BDP($C2281, "OPT_UNDL_TICKER")," ")</f>
        <v xml:space="preserve"> </v>
      </c>
      <c r="P2281" s="8" t="str">
        <f>IF(ISNUMBER(N2281),_xll.BDP($C2281, "OPT_UNDL_PX")," ")</f>
        <v xml:space="preserve"> </v>
      </c>
      <c r="Q2281" s="7" t="str">
        <f t="shared" si="36"/>
        <v xml:space="preserve"> </v>
      </c>
      <c r="R2281" s="8" t="str">
        <f>IF(ISNUMBER(_xll.BDP($T2281&amp;" Index","DUR_ADJ_OAS_MID")),_xll.BDP($T2281&amp;" Index","DUR_ADJ_OAS_MID"),IF(ISNUMBER(_xll.BDP($T2281&amp;" Govt","DUR_ADJ_OAS_MID")),_xll.BDP($T2281&amp;" Govt","DUR_ADJ_OAS_MID")," "))</f>
        <v xml:space="preserve"> </v>
      </c>
      <c r="S2281" s="7" t="str">
        <f ca="1">IF(AND(A2280="SVOL",C2280="Cash"),                                     SUM(INDIRECT(ADDRESS(ROW()-(COUNTIF(A:A,"SVOL")),COLUMN())):INDIRECT(ADDRESS(ROW()-1,COLUMN()))),                                    IF(AND(A2281="TYA",C2281="Cash"), SUM(INDIRECT(ADDRESS(ROW()-(COUNTIF(A:A,"TYA")-1),COLUMN())):INDIRECT(ADDRESS(ROW()-1,COLUMN()))),                                    IF(AND(A2281="SVOL",ISNUMBER(FIND(" Govt",C2281))),"", IF(AND(A2281="SVOL",ISNUMBER(FIND(" Index",C2281))),J2281,                                    IF(ISNUMBER(N2281),Q2281*N2281,IF(ISNUMBER(R2281),J2281*R2281," "))))))</f>
        <v xml:space="preserve"> </v>
      </c>
      <c r="T2281" t="s">
        <v>762</v>
      </c>
      <c r="U2281" t="s">
        <v>1183</v>
      </c>
      <c r="AG2281" s="17" t="s">
        <v>6276</v>
      </c>
    </row>
    <row r="2282" spans="1:33" x14ac:dyDescent="0.35">
      <c r="A2282" t="s">
        <v>4245</v>
      </c>
      <c r="B2282" t="s">
        <v>4708</v>
      </c>
      <c r="C2282" t="s">
        <v>4709</v>
      </c>
      <c r="D2282" t="s">
        <v>4710</v>
      </c>
      <c r="E2282" t="s">
        <v>4711</v>
      </c>
      <c r="F2282" t="s">
        <v>4712</v>
      </c>
      <c r="G2282" s="1">
        <v>17</v>
      </c>
      <c r="H2282" s="1">
        <v>77.58</v>
      </c>
      <c r="I2282" s="2">
        <v>1318.86</v>
      </c>
      <c r="J2282" s="3">
        <v>5.2945660258419997E-4</v>
      </c>
      <c r="K2282" s="4">
        <v>2490969.0299999998</v>
      </c>
      <c r="L2282" s="5">
        <v>100001</v>
      </c>
      <c r="M2282" s="6">
        <v>24.909441210000001</v>
      </c>
      <c r="N2282" s="7" t="str">
        <f>IF(ISNUMBER(_xll.BDP($C2282, "DELTA_MID")),_xll.BDP($C2282, "DELTA_MID")," ")</f>
        <v xml:space="preserve"> </v>
      </c>
      <c r="O2282" s="7" t="str">
        <f>IF(ISNUMBER(N2282),_xll.BDP($C2282, "OPT_UNDL_TICKER")," ")</f>
        <v xml:space="preserve"> </v>
      </c>
      <c r="P2282" s="8" t="str">
        <f>IF(ISNUMBER(N2282),_xll.BDP($C2282, "OPT_UNDL_PX")," ")</f>
        <v xml:space="preserve"> </v>
      </c>
      <c r="Q2282" s="7" t="str">
        <f t="shared" si="36"/>
        <v xml:space="preserve"> </v>
      </c>
      <c r="R2282" s="8" t="str">
        <f>IF(ISNUMBER(_xll.BDP($T2282&amp;" Index","DUR_ADJ_OAS_MID")),_xll.BDP($T2282&amp;" Index","DUR_ADJ_OAS_MID"),IF(ISNUMBER(_xll.BDP($T2282&amp;" Govt","DUR_ADJ_OAS_MID")),_xll.BDP($T2282&amp;" Govt","DUR_ADJ_OAS_MID")," "))</f>
        <v xml:space="preserve"> </v>
      </c>
      <c r="S2282" s="7" t="str">
        <f ca="1">IF(AND(A2281="SVOL",C2281="Cash"),                                     SUM(INDIRECT(ADDRESS(ROW()-(COUNTIF(A:A,"SVOL")),COLUMN())):INDIRECT(ADDRESS(ROW()-1,COLUMN()))),                                    IF(AND(A2282="TYA",C2282="Cash"), SUM(INDIRECT(ADDRESS(ROW()-(COUNTIF(A:A,"TYA")-1),COLUMN())):INDIRECT(ADDRESS(ROW()-1,COLUMN()))),                                    IF(AND(A2282="SVOL",ISNUMBER(FIND(" Govt",C2282))),"", IF(AND(A2282="SVOL",ISNUMBER(FIND(" Index",C2282))),J2282,                                    IF(ISNUMBER(N2282),Q2282*N2282,IF(ISNUMBER(R2282),J2282*R2282," "))))))</f>
        <v xml:space="preserve"> </v>
      </c>
      <c r="T2282" t="s">
        <v>4712</v>
      </c>
      <c r="U2282" t="s">
        <v>1183</v>
      </c>
      <c r="AG2282" s="17" t="s">
        <v>6276</v>
      </c>
    </row>
    <row r="2283" spans="1:33" x14ac:dyDescent="0.35">
      <c r="A2283" t="s">
        <v>4245</v>
      </c>
      <c r="B2283" t="s">
        <v>4713</v>
      </c>
      <c r="C2283" t="s">
        <v>4714</v>
      </c>
      <c r="D2283" t="s">
        <v>4715</v>
      </c>
      <c r="E2283" t="s">
        <v>4716</v>
      </c>
      <c r="F2283" t="s">
        <v>4717</v>
      </c>
      <c r="G2283" s="1">
        <v>101</v>
      </c>
      <c r="H2283" s="1">
        <v>57.3</v>
      </c>
      <c r="I2283" s="2">
        <v>5787.3</v>
      </c>
      <c r="J2283" s="3">
        <v>2.3233127065312E-3</v>
      </c>
      <c r="K2283" s="4">
        <v>2490969.0299999998</v>
      </c>
      <c r="L2283" s="5">
        <v>100001</v>
      </c>
      <c r="M2283" s="6">
        <v>24.909441210000001</v>
      </c>
      <c r="N2283" s="7" t="str">
        <f>IF(ISNUMBER(_xll.BDP($C2283, "DELTA_MID")),_xll.BDP($C2283, "DELTA_MID")," ")</f>
        <v xml:space="preserve"> </v>
      </c>
      <c r="O2283" s="7" t="str">
        <f>IF(ISNUMBER(N2283),_xll.BDP($C2283, "OPT_UNDL_TICKER")," ")</f>
        <v xml:space="preserve"> </v>
      </c>
      <c r="P2283" s="8" t="str">
        <f>IF(ISNUMBER(N2283),_xll.BDP($C2283, "OPT_UNDL_PX")," ")</f>
        <v xml:space="preserve"> </v>
      </c>
      <c r="Q2283" s="7" t="str">
        <f t="shared" si="36"/>
        <v xml:space="preserve"> </v>
      </c>
      <c r="R2283" s="8" t="str">
        <f>IF(ISNUMBER(_xll.BDP($T2283&amp;" Index","DUR_ADJ_OAS_MID")),_xll.BDP($T2283&amp;" Index","DUR_ADJ_OAS_MID"),IF(ISNUMBER(_xll.BDP($T2283&amp;" Govt","DUR_ADJ_OAS_MID")),_xll.BDP($T2283&amp;" Govt","DUR_ADJ_OAS_MID")," "))</f>
        <v xml:space="preserve"> </v>
      </c>
      <c r="S2283" s="7" t="str">
        <f ca="1">IF(AND(A2282="SVOL",C2282="Cash"),                                     SUM(INDIRECT(ADDRESS(ROW()-(COUNTIF(A:A,"SVOL")),COLUMN())):INDIRECT(ADDRESS(ROW()-1,COLUMN()))),                                    IF(AND(A2283="TYA",C2283="Cash"), SUM(INDIRECT(ADDRESS(ROW()-(COUNTIF(A:A,"TYA")-1),COLUMN())):INDIRECT(ADDRESS(ROW()-1,COLUMN()))),                                    IF(AND(A2283="SVOL",ISNUMBER(FIND(" Govt",C2283))),"", IF(AND(A2283="SVOL",ISNUMBER(FIND(" Index",C2283))),J2283,                                    IF(ISNUMBER(N2283),Q2283*N2283,IF(ISNUMBER(R2283),J2283*R2283," "))))))</f>
        <v xml:space="preserve"> </v>
      </c>
      <c r="T2283" t="s">
        <v>4717</v>
      </c>
      <c r="U2283" t="s">
        <v>1183</v>
      </c>
      <c r="AG2283" s="17" t="s">
        <v>6276</v>
      </c>
    </row>
    <row r="2284" spans="1:33" x14ac:dyDescent="0.35">
      <c r="A2284" t="s">
        <v>4245</v>
      </c>
      <c r="B2284" t="s">
        <v>5296</v>
      </c>
      <c r="C2284" t="s">
        <v>5297</v>
      </c>
      <c r="D2284" t="s">
        <v>5298</v>
      </c>
      <c r="E2284" t="s">
        <v>5299</v>
      </c>
      <c r="F2284" t="s">
        <v>5300</v>
      </c>
      <c r="G2284" s="1">
        <v>59</v>
      </c>
      <c r="H2284" s="1">
        <v>83.36</v>
      </c>
      <c r="I2284" s="2">
        <v>4918.24</v>
      </c>
      <c r="J2284" s="3">
        <v>1.9744284011145E-3</v>
      </c>
      <c r="K2284" s="4">
        <v>2490969.0299999998</v>
      </c>
      <c r="L2284" s="5">
        <v>100001</v>
      </c>
      <c r="M2284" s="6">
        <v>24.909441210000001</v>
      </c>
      <c r="N2284" s="7" t="str">
        <f>IF(ISNUMBER(_xll.BDP($C2284, "DELTA_MID")),_xll.BDP($C2284, "DELTA_MID")," ")</f>
        <v xml:space="preserve"> </v>
      </c>
      <c r="O2284" s="7" t="str">
        <f>IF(ISNUMBER(N2284),_xll.BDP($C2284, "OPT_UNDL_TICKER")," ")</f>
        <v xml:space="preserve"> </v>
      </c>
      <c r="P2284" s="8" t="str">
        <f>IF(ISNUMBER(N2284),_xll.BDP($C2284, "OPT_UNDL_PX")," ")</f>
        <v xml:space="preserve"> </v>
      </c>
      <c r="Q2284" s="7" t="str">
        <f t="shared" si="36"/>
        <v xml:space="preserve"> </v>
      </c>
      <c r="R2284" s="8" t="str">
        <f>IF(ISNUMBER(_xll.BDP($T2284&amp;" Index","DUR_ADJ_OAS_MID")),_xll.BDP($T2284&amp;" Index","DUR_ADJ_OAS_MID"),IF(ISNUMBER(_xll.BDP($T2284&amp;" Govt","DUR_ADJ_OAS_MID")),_xll.BDP($T2284&amp;" Govt","DUR_ADJ_OAS_MID")," "))</f>
        <v xml:space="preserve"> </v>
      </c>
      <c r="S2284" s="7" t="str">
        <f ca="1">IF(AND(A2283="SVOL",C2283="Cash"),                                     SUM(INDIRECT(ADDRESS(ROW()-(COUNTIF(A:A,"SVOL")),COLUMN())):INDIRECT(ADDRESS(ROW()-1,COLUMN()))),                                    IF(AND(A2284="TYA",C2284="Cash"), SUM(INDIRECT(ADDRESS(ROW()-(COUNTIF(A:A,"TYA")-1),COLUMN())):INDIRECT(ADDRESS(ROW()-1,COLUMN()))),                                    IF(AND(A2284="SVOL",ISNUMBER(FIND(" Govt",C2284))),"", IF(AND(A2284="SVOL",ISNUMBER(FIND(" Index",C2284))),J2284,                                    IF(ISNUMBER(N2284),Q2284*N2284,IF(ISNUMBER(R2284),J2284*R2284," "))))))</f>
        <v xml:space="preserve"> </v>
      </c>
      <c r="T2284" t="s">
        <v>5300</v>
      </c>
      <c r="U2284" t="s">
        <v>1183</v>
      </c>
      <c r="AG2284" s="17" t="s">
        <v>6276</v>
      </c>
    </row>
    <row r="2285" spans="1:33" x14ac:dyDescent="0.35">
      <c r="A2285" t="s">
        <v>4245</v>
      </c>
      <c r="B2285" t="s">
        <v>4727</v>
      </c>
      <c r="C2285" t="s">
        <v>4728</v>
      </c>
      <c r="D2285" t="s">
        <v>2056</v>
      </c>
      <c r="E2285" t="s">
        <v>2057</v>
      </c>
      <c r="F2285" t="s">
        <v>2058</v>
      </c>
      <c r="G2285" s="1">
        <v>135</v>
      </c>
      <c r="H2285" s="1">
        <v>128.18</v>
      </c>
      <c r="I2285" s="2">
        <v>17304.3</v>
      </c>
      <c r="J2285" s="3">
        <v>6.9468145884313999E-3</v>
      </c>
      <c r="K2285" s="4">
        <v>2490969.0299999998</v>
      </c>
      <c r="L2285" s="5">
        <v>100001</v>
      </c>
      <c r="M2285" s="6">
        <v>24.909441210000001</v>
      </c>
      <c r="N2285" s="7" t="str">
        <f>IF(ISNUMBER(_xll.BDP($C2285, "DELTA_MID")),_xll.BDP($C2285, "DELTA_MID")," ")</f>
        <v xml:space="preserve"> </v>
      </c>
      <c r="O2285" s="7" t="str">
        <f>IF(ISNUMBER(N2285),_xll.BDP($C2285, "OPT_UNDL_TICKER")," ")</f>
        <v xml:space="preserve"> </v>
      </c>
      <c r="P2285" s="8" t="str">
        <f>IF(ISNUMBER(N2285),_xll.BDP($C2285, "OPT_UNDL_PX")," ")</f>
        <v xml:space="preserve"> </v>
      </c>
      <c r="Q2285" s="7" t="str">
        <f t="shared" si="36"/>
        <v xml:space="preserve"> </v>
      </c>
      <c r="R2285" s="8" t="str">
        <f>IF(ISNUMBER(_xll.BDP($T2285&amp;" Index","DUR_ADJ_OAS_MID")),_xll.BDP($T2285&amp;" Index","DUR_ADJ_OAS_MID"),IF(ISNUMBER(_xll.BDP($T2285&amp;" Govt","DUR_ADJ_OAS_MID")),_xll.BDP($T2285&amp;" Govt","DUR_ADJ_OAS_MID")," "))</f>
        <v xml:space="preserve"> </v>
      </c>
      <c r="S2285" s="7" t="str">
        <f ca="1">IF(AND(A2284="SVOL",C2284="Cash"),                                     SUM(INDIRECT(ADDRESS(ROW()-(COUNTIF(A:A,"SVOL")),COLUMN())):INDIRECT(ADDRESS(ROW()-1,COLUMN()))),                                    IF(AND(A2285="TYA",C2285="Cash"), SUM(INDIRECT(ADDRESS(ROW()-(COUNTIF(A:A,"TYA")-1),COLUMN())):INDIRECT(ADDRESS(ROW()-1,COLUMN()))),                                    IF(AND(A2285="SVOL",ISNUMBER(FIND(" Govt",C2285))),"", IF(AND(A2285="SVOL",ISNUMBER(FIND(" Index",C2285))),J2285,                                    IF(ISNUMBER(N2285),Q2285*N2285,IF(ISNUMBER(R2285),J2285*R2285," "))))))</f>
        <v xml:space="preserve"> </v>
      </c>
      <c r="T2285" t="s">
        <v>2058</v>
      </c>
      <c r="U2285" t="s">
        <v>1183</v>
      </c>
      <c r="AG2285" s="17" t="s">
        <v>6276</v>
      </c>
    </row>
    <row r="2286" spans="1:33" x14ac:dyDescent="0.35">
      <c r="A2286" t="s">
        <v>4245</v>
      </c>
      <c r="B2286" t="s">
        <v>4729</v>
      </c>
      <c r="C2286" t="s">
        <v>4730</v>
      </c>
      <c r="D2286" t="s">
        <v>4731</v>
      </c>
      <c r="E2286" t="s">
        <v>4732</v>
      </c>
      <c r="F2286" t="s">
        <v>4733</v>
      </c>
      <c r="G2286" s="1">
        <v>261</v>
      </c>
      <c r="H2286" s="1">
        <v>51.06</v>
      </c>
      <c r="I2286" s="2">
        <v>13326.66</v>
      </c>
      <c r="J2286" s="3">
        <v>5.3499902395973999E-3</v>
      </c>
      <c r="K2286" s="4">
        <v>2490969.0299999998</v>
      </c>
      <c r="L2286" s="5">
        <v>100001</v>
      </c>
      <c r="M2286" s="6">
        <v>24.909441210000001</v>
      </c>
      <c r="N2286" s="7" t="str">
        <f>IF(ISNUMBER(_xll.BDP($C2286, "DELTA_MID")),_xll.BDP($C2286, "DELTA_MID")," ")</f>
        <v xml:space="preserve"> </v>
      </c>
      <c r="O2286" s="7" t="str">
        <f>IF(ISNUMBER(N2286),_xll.BDP($C2286, "OPT_UNDL_TICKER")," ")</f>
        <v xml:space="preserve"> </v>
      </c>
      <c r="P2286" s="8" t="str">
        <f>IF(ISNUMBER(N2286),_xll.BDP($C2286, "OPT_UNDL_PX")," ")</f>
        <v xml:space="preserve"> </v>
      </c>
      <c r="Q2286" s="7" t="str">
        <f t="shared" si="36"/>
        <v xml:space="preserve"> </v>
      </c>
      <c r="R2286" s="8" t="str">
        <f>IF(ISNUMBER(_xll.BDP($T2286&amp;" Index","DUR_ADJ_OAS_MID")),_xll.BDP($T2286&amp;" Index","DUR_ADJ_OAS_MID"),IF(ISNUMBER(_xll.BDP($T2286&amp;" Govt","DUR_ADJ_OAS_MID")),_xll.BDP($T2286&amp;" Govt","DUR_ADJ_OAS_MID")," "))</f>
        <v xml:space="preserve"> </v>
      </c>
      <c r="S2286" s="7" t="str">
        <f ca="1">IF(AND(A2285="SVOL",C2285="Cash"),                                     SUM(INDIRECT(ADDRESS(ROW()-(COUNTIF(A:A,"SVOL")),COLUMN())):INDIRECT(ADDRESS(ROW()-1,COLUMN()))),                                    IF(AND(A2286="TYA",C2286="Cash"), SUM(INDIRECT(ADDRESS(ROW()-(COUNTIF(A:A,"TYA")-1),COLUMN())):INDIRECT(ADDRESS(ROW()-1,COLUMN()))),                                    IF(AND(A2286="SVOL",ISNUMBER(FIND(" Govt",C2286))),"", IF(AND(A2286="SVOL",ISNUMBER(FIND(" Index",C2286))),J2286,                                    IF(ISNUMBER(N2286),Q2286*N2286,IF(ISNUMBER(R2286),J2286*R2286," "))))))</f>
        <v xml:space="preserve"> </v>
      </c>
      <c r="T2286" t="s">
        <v>4733</v>
      </c>
      <c r="U2286" t="s">
        <v>1183</v>
      </c>
      <c r="AG2286" s="17" t="s">
        <v>6276</v>
      </c>
    </row>
    <row r="2287" spans="1:33" x14ac:dyDescent="0.35">
      <c r="A2287" t="s">
        <v>4245</v>
      </c>
      <c r="B2287" t="s">
        <v>4735</v>
      </c>
      <c r="C2287" t="s">
        <v>4736</v>
      </c>
      <c r="D2287" t="s">
        <v>3344</v>
      </c>
      <c r="E2287" t="s">
        <v>3345</v>
      </c>
      <c r="F2287" t="s">
        <v>3346</v>
      </c>
      <c r="G2287" s="1">
        <v>67</v>
      </c>
      <c r="H2287" s="1">
        <v>94.8</v>
      </c>
      <c r="I2287" s="2">
        <v>6351.6</v>
      </c>
      <c r="J2287" s="3">
        <v>2.5498510508880001E-3</v>
      </c>
      <c r="K2287" s="4">
        <v>2490969.0299999998</v>
      </c>
      <c r="L2287" s="5">
        <v>100001</v>
      </c>
      <c r="M2287" s="6">
        <v>24.909441210000001</v>
      </c>
      <c r="N2287" s="7" t="str">
        <f>IF(ISNUMBER(_xll.BDP($C2287, "DELTA_MID")),_xll.BDP($C2287, "DELTA_MID")," ")</f>
        <v xml:space="preserve"> </v>
      </c>
      <c r="O2287" s="7" t="str">
        <f>IF(ISNUMBER(N2287),_xll.BDP($C2287, "OPT_UNDL_TICKER")," ")</f>
        <v xml:space="preserve"> </v>
      </c>
      <c r="P2287" s="8" t="str">
        <f>IF(ISNUMBER(N2287),_xll.BDP($C2287, "OPT_UNDL_PX")," ")</f>
        <v xml:space="preserve"> </v>
      </c>
      <c r="Q2287" s="7" t="str">
        <f t="shared" si="36"/>
        <v xml:space="preserve"> </v>
      </c>
      <c r="R2287" s="8" t="str">
        <f>IF(ISNUMBER(_xll.BDP($T2287&amp;" Index","DUR_ADJ_OAS_MID")),_xll.BDP($T2287&amp;" Index","DUR_ADJ_OAS_MID"),IF(ISNUMBER(_xll.BDP($T2287&amp;" Govt","DUR_ADJ_OAS_MID")),_xll.BDP($T2287&amp;" Govt","DUR_ADJ_OAS_MID")," "))</f>
        <v xml:space="preserve"> </v>
      </c>
      <c r="S2287" s="7" t="str">
        <f ca="1">IF(AND(A2286="SVOL",C2286="Cash"),                                     SUM(INDIRECT(ADDRESS(ROW()-(COUNTIF(A:A,"SVOL")),COLUMN())):INDIRECT(ADDRESS(ROW()-1,COLUMN()))),                                    IF(AND(A2287="TYA",C2287="Cash"), SUM(INDIRECT(ADDRESS(ROW()-(COUNTIF(A:A,"TYA")-1),COLUMN())):INDIRECT(ADDRESS(ROW()-1,COLUMN()))),                                    IF(AND(A2287="SVOL",ISNUMBER(FIND(" Govt",C2287))),"", IF(AND(A2287="SVOL",ISNUMBER(FIND(" Index",C2287))),J2287,                                    IF(ISNUMBER(N2287),Q2287*N2287,IF(ISNUMBER(R2287),J2287*R2287," "))))))</f>
        <v xml:space="preserve"> </v>
      </c>
      <c r="T2287" t="s">
        <v>3346</v>
      </c>
      <c r="U2287" t="s">
        <v>1183</v>
      </c>
      <c r="AG2287" s="17" t="s">
        <v>6276</v>
      </c>
    </row>
    <row r="2288" spans="1:33" x14ac:dyDescent="0.35">
      <c r="A2288" t="s">
        <v>4245</v>
      </c>
      <c r="B2288" t="s">
        <v>5301</v>
      </c>
      <c r="C2288" t="s">
        <v>5302</v>
      </c>
      <c r="D2288" t="s">
        <v>5303</v>
      </c>
      <c r="E2288" t="s">
        <v>5304</v>
      </c>
      <c r="F2288" t="s">
        <v>5305</v>
      </c>
      <c r="G2288" s="1">
        <v>126</v>
      </c>
      <c r="H2288" s="1">
        <v>26.41</v>
      </c>
      <c r="I2288" s="2">
        <v>3327.66</v>
      </c>
      <c r="J2288" s="3">
        <v>1.3358897518732E-3</v>
      </c>
      <c r="K2288" s="4">
        <v>2490969.0299999998</v>
      </c>
      <c r="L2288" s="5">
        <v>100001</v>
      </c>
      <c r="M2288" s="6">
        <v>24.909441210000001</v>
      </c>
      <c r="N2288" s="7" t="str">
        <f>IF(ISNUMBER(_xll.BDP($C2288, "DELTA_MID")),_xll.BDP($C2288, "DELTA_MID")," ")</f>
        <v xml:space="preserve"> </v>
      </c>
      <c r="O2288" s="7" t="str">
        <f>IF(ISNUMBER(N2288),_xll.BDP($C2288, "OPT_UNDL_TICKER")," ")</f>
        <v xml:space="preserve"> </v>
      </c>
      <c r="P2288" s="8" t="str">
        <f>IF(ISNUMBER(N2288),_xll.BDP($C2288, "OPT_UNDL_PX")," ")</f>
        <v xml:space="preserve"> </v>
      </c>
      <c r="Q2288" s="7" t="str">
        <f t="shared" si="36"/>
        <v xml:space="preserve"> </v>
      </c>
      <c r="R2288" s="8" t="str">
        <f>IF(ISNUMBER(_xll.BDP($T2288&amp;" Index","DUR_ADJ_OAS_MID")),_xll.BDP($T2288&amp;" Index","DUR_ADJ_OAS_MID"),IF(ISNUMBER(_xll.BDP($T2288&amp;" Govt","DUR_ADJ_OAS_MID")),_xll.BDP($T2288&amp;" Govt","DUR_ADJ_OAS_MID")," "))</f>
        <v xml:space="preserve"> </v>
      </c>
      <c r="S2288" s="7" t="str">
        <f ca="1">IF(AND(A2287="SVOL",C2287="Cash"),                                     SUM(INDIRECT(ADDRESS(ROW()-(COUNTIF(A:A,"SVOL")),COLUMN())):INDIRECT(ADDRESS(ROW()-1,COLUMN()))),                                    IF(AND(A2288="TYA",C2288="Cash"), SUM(INDIRECT(ADDRESS(ROW()-(COUNTIF(A:A,"TYA")-1),COLUMN())):INDIRECT(ADDRESS(ROW()-1,COLUMN()))),                                    IF(AND(A2288="SVOL",ISNUMBER(FIND(" Govt",C2288))),"", IF(AND(A2288="SVOL",ISNUMBER(FIND(" Index",C2288))),J2288,                                    IF(ISNUMBER(N2288),Q2288*N2288,IF(ISNUMBER(R2288),J2288*R2288," "))))))</f>
        <v xml:space="preserve"> </v>
      </c>
      <c r="T2288" t="s">
        <v>5305</v>
      </c>
      <c r="U2288" t="s">
        <v>1183</v>
      </c>
      <c r="AG2288" s="17" t="s">
        <v>6276</v>
      </c>
    </row>
    <row r="2289" spans="1:33" x14ac:dyDescent="0.35">
      <c r="A2289" t="s">
        <v>4245</v>
      </c>
      <c r="B2289" t="s">
        <v>5306</v>
      </c>
      <c r="C2289" t="s">
        <v>5307</v>
      </c>
      <c r="D2289" t="s">
        <v>2065</v>
      </c>
      <c r="E2289" t="s">
        <v>2066</v>
      </c>
      <c r="F2289" t="s">
        <v>5308</v>
      </c>
      <c r="G2289" s="1">
        <v>13</v>
      </c>
      <c r="H2289" s="1">
        <v>369.9</v>
      </c>
      <c r="I2289" s="2">
        <v>4808.7</v>
      </c>
      <c r="J2289" s="3">
        <v>1.9304535468866E-3</v>
      </c>
      <c r="K2289" s="4">
        <v>2490969.0299999998</v>
      </c>
      <c r="L2289" s="5">
        <v>100001</v>
      </c>
      <c r="M2289" s="6">
        <v>24.909441210000001</v>
      </c>
      <c r="N2289" s="7" t="str">
        <f>IF(ISNUMBER(_xll.BDP($C2289, "DELTA_MID")),_xll.BDP($C2289, "DELTA_MID")," ")</f>
        <v xml:space="preserve"> </v>
      </c>
      <c r="O2289" s="7" t="str">
        <f>IF(ISNUMBER(N2289),_xll.BDP($C2289, "OPT_UNDL_TICKER")," ")</f>
        <v xml:space="preserve"> </v>
      </c>
      <c r="P2289" s="8" t="str">
        <f>IF(ISNUMBER(N2289),_xll.BDP($C2289, "OPT_UNDL_PX")," ")</f>
        <v xml:space="preserve"> </v>
      </c>
      <c r="Q2289" s="7" t="str">
        <f t="shared" si="36"/>
        <v xml:space="preserve"> </v>
      </c>
      <c r="R2289" s="8" t="str">
        <f>IF(ISNUMBER(_xll.BDP($T2289&amp;" Index","DUR_ADJ_OAS_MID")),_xll.BDP($T2289&amp;" Index","DUR_ADJ_OAS_MID"),IF(ISNUMBER(_xll.BDP($T2289&amp;" Govt","DUR_ADJ_OAS_MID")),_xll.BDP($T2289&amp;" Govt","DUR_ADJ_OAS_MID")," "))</f>
        <v xml:space="preserve"> </v>
      </c>
      <c r="S2289" s="7" t="str">
        <f ca="1">IF(AND(A2288="SVOL",C2288="Cash"),                                     SUM(INDIRECT(ADDRESS(ROW()-(COUNTIF(A:A,"SVOL")),COLUMN())):INDIRECT(ADDRESS(ROW()-1,COLUMN()))),                                    IF(AND(A2289="TYA",C2289="Cash"), SUM(INDIRECT(ADDRESS(ROW()-(COUNTIF(A:A,"TYA")-1),COLUMN())):INDIRECT(ADDRESS(ROW()-1,COLUMN()))),                                    IF(AND(A2289="SVOL",ISNUMBER(FIND(" Govt",C2289))),"", IF(AND(A2289="SVOL",ISNUMBER(FIND(" Index",C2289))),J2289,                                    IF(ISNUMBER(N2289),Q2289*N2289,IF(ISNUMBER(R2289),J2289*R2289," "))))))</f>
        <v xml:space="preserve"> </v>
      </c>
      <c r="T2289" t="s">
        <v>5308</v>
      </c>
      <c r="U2289" t="s">
        <v>1183</v>
      </c>
      <c r="AG2289" s="17" t="s">
        <v>6276</v>
      </c>
    </row>
    <row r="2290" spans="1:33" x14ac:dyDescent="0.35">
      <c r="A2290" t="s">
        <v>4245</v>
      </c>
      <c r="B2290" t="s">
        <v>4747</v>
      </c>
      <c r="C2290" t="s">
        <v>789</v>
      </c>
      <c r="D2290" t="s">
        <v>790</v>
      </c>
      <c r="E2290" t="s">
        <v>791</v>
      </c>
      <c r="F2290" t="s">
        <v>792</v>
      </c>
      <c r="G2290" s="1">
        <v>63</v>
      </c>
      <c r="H2290" s="1">
        <v>524.84</v>
      </c>
      <c r="I2290" s="2">
        <v>33064.92</v>
      </c>
      <c r="J2290" s="3">
        <v>1.32739185417104E-2</v>
      </c>
      <c r="K2290" s="4">
        <v>2490969.0299999998</v>
      </c>
      <c r="L2290" s="5">
        <v>100001</v>
      </c>
      <c r="M2290" s="6">
        <v>24.909441210000001</v>
      </c>
      <c r="N2290" s="7" t="str">
        <f>IF(ISNUMBER(_xll.BDP($C2290, "DELTA_MID")),_xll.BDP($C2290, "DELTA_MID")," ")</f>
        <v xml:space="preserve"> </v>
      </c>
      <c r="O2290" s="7" t="str">
        <f>IF(ISNUMBER(N2290),_xll.BDP($C2290, "OPT_UNDL_TICKER")," ")</f>
        <v xml:space="preserve"> </v>
      </c>
      <c r="P2290" s="8" t="str">
        <f>IF(ISNUMBER(N2290),_xll.BDP($C2290, "OPT_UNDL_PX")," ")</f>
        <v xml:space="preserve"> </v>
      </c>
      <c r="Q2290" s="7" t="str">
        <f t="shared" si="36"/>
        <v xml:space="preserve"> </v>
      </c>
      <c r="R2290" s="8" t="str">
        <f>IF(ISNUMBER(_xll.BDP($T2290&amp;" Index","DUR_ADJ_OAS_MID")),_xll.BDP($T2290&amp;" Index","DUR_ADJ_OAS_MID"),IF(ISNUMBER(_xll.BDP($T2290&amp;" Govt","DUR_ADJ_OAS_MID")),_xll.BDP($T2290&amp;" Govt","DUR_ADJ_OAS_MID")," "))</f>
        <v xml:space="preserve"> </v>
      </c>
      <c r="S2290" s="7" t="str">
        <f ca="1">IF(AND(A2289="SVOL",C2289="Cash"),                                     SUM(INDIRECT(ADDRESS(ROW()-(COUNTIF(A:A,"SVOL")),COLUMN())):INDIRECT(ADDRESS(ROW()-1,COLUMN()))),                                    IF(AND(A2290="TYA",C2290="Cash"), SUM(INDIRECT(ADDRESS(ROW()-(COUNTIF(A:A,"TYA")-1),COLUMN())):INDIRECT(ADDRESS(ROW()-1,COLUMN()))),                                    IF(AND(A2290="SVOL",ISNUMBER(FIND(" Govt",C2290))),"", IF(AND(A2290="SVOL",ISNUMBER(FIND(" Index",C2290))),J2290,                                    IF(ISNUMBER(N2290),Q2290*N2290,IF(ISNUMBER(R2290),J2290*R2290," "))))))</f>
        <v xml:space="preserve"> </v>
      </c>
      <c r="T2290" t="s">
        <v>792</v>
      </c>
      <c r="U2290" t="s">
        <v>1183</v>
      </c>
      <c r="AG2290" s="17" t="s">
        <v>6276</v>
      </c>
    </row>
    <row r="2291" spans="1:33" x14ac:dyDescent="0.35">
      <c r="A2291" t="s">
        <v>4245</v>
      </c>
      <c r="B2291" t="s">
        <v>5309</v>
      </c>
      <c r="C2291" t="s">
        <v>5310</v>
      </c>
      <c r="D2291" t="s">
        <v>2074</v>
      </c>
      <c r="E2291" t="s">
        <v>2075</v>
      </c>
      <c r="F2291" t="s">
        <v>2076</v>
      </c>
      <c r="G2291" s="1">
        <v>55</v>
      </c>
      <c r="H2291" s="1">
        <v>94.76</v>
      </c>
      <c r="I2291" s="2">
        <v>5211.8</v>
      </c>
      <c r="J2291" s="3">
        <v>2.0922781200040999E-3</v>
      </c>
      <c r="K2291" s="4">
        <v>2490969.0299999998</v>
      </c>
      <c r="L2291" s="5">
        <v>100001</v>
      </c>
      <c r="M2291" s="6">
        <v>24.909441210000001</v>
      </c>
      <c r="N2291" s="7" t="str">
        <f>IF(ISNUMBER(_xll.BDP($C2291, "DELTA_MID")),_xll.BDP($C2291, "DELTA_MID")," ")</f>
        <v xml:space="preserve"> </v>
      </c>
      <c r="O2291" s="7" t="str">
        <f>IF(ISNUMBER(N2291),_xll.BDP($C2291, "OPT_UNDL_TICKER")," ")</f>
        <v xml:space="preserve"> </v>
      </c>
      <c r="P2291" s="8" t="str">
        <f>IF(ISNUMBER(N2291),_xll.BDP($C2291, "OPT_UNDL_PX")," ")</f>
        <v xml:space="preserve"> </v>
      </c>
      <c r="Q2291" s="7" t="str">
        <f t="shared" si="36"/>
        <v xml:space="preserve"> </v>
      </c>
      <c r="R2291" s="8" t="str">
        <f>IF(ISNUMBER(_xll.BDP($T2291&amp;" Index","DUR_ADJ_OAS_MID")),_xll.BDP($T2291&amp;" Index","DUR_ADJ_OAS_MID"),IF(ISNUMBER(_xll.BDP($T2291&amp;" Govt","DUR_ADJ_OAS_MID")),_xll.BDP($T2291&amp;" Govt","DUR_ADJ_OAS_MID")," "))</f>
        <v xml:space="preserve"> </v>
      </c>
      <c r="S2291" s="7" t="str">
        <f ca="1">IF(AND(A2290="SVOL",C2290="Cash"),                                     SUM(INDIRECT(ADDRESS(ROW()-(COUNTIF(A:A,"SVOL")),COLUMN())):INDIRECT(ADDRESS(ROW()-1,COLUMN()))),                                    IF(AND(A2291="TYA",C2291="Cash"), SUM(INDIRECT(ADDRESS(ROW()-(COUNTIF(A:A,"TYA")-1),COLUMN())):INDIRECT(ADDRESS(ROW()-1,COLUMN()))),                                    IF(AND(A2291="SVOL",ISNUMBER(FIND(" Govt",C2291))),"", IF(AND(A2291="SVOL",ISNUMBER(FIND(" Index",C2291))),J2291,                                    IF(ISNUMBER(N2291),Q2291*N2291,IF(ISNUMBER(R2291),J2291*R2291," "))))))</f>
        <v xml:space="preserve"> </v>
      </c>
      <c r="T2291" t="s">
        <v>2076</v>
      </c>
      <c r="U2291" t="s">
        <v>1183</v>
      </c>
      <c r="AG2291" s="17" t="s">
        <v>6276</v>
      </c>
    </row>
    <row r="2292" spans="1:33" x14ac:dyDescent="0.35">
      <c r="A2292" t="s">
        <v>4245</v>
      </c>
      <c r="B2292" t="s">
        <v>5311</v>
      </c>
      <c r="C2292" t="s">
        <v>5312</v>
      </c>
      <c r="D2292" t="s">
        <v>2095</v>
      </c>
      <c r="E2292" t="s">
        <v>2096</v>
      </c>
      <c r="F2292" t="s">
        <v>2097</v>
      </c>
      <c r="G2292" s="1">
        <v>88</v>
      </c>
      <c r="H2292" s="1">
        <v>38.61</v>
      </c>
      <c r="I2292" s="2">
        <v>3397.68</v>
      </c>
      <c r="J2292" s="3">
        <v>1.3639992944425E-3</v>
      </c>
      <c r="K2292" s="4">
        <v>2490969.0299999998</v>
      </c>
      <c r="L2292" s="5">
        <v>100001</v>
      </c>
      <c r="M2292" s="6">
        <v>24.909441210000001</v>
      </c>
      <c r="N2292" s="7" t="str">
        <f>IF(ISNUMBER(_xll.BDP($C2292, "DELTA_MID")),_xll.BDP($C2292, "DELTA_MID")," ")</f>
        <v xml:space="preserve"> </v>
      </c>
      <c r="O2292" s="7" t="str">
        <f>IF(ISNUMBER(N2292),_xll.BDP($C2292, "OPT_UNDL_TICKER")," ")</f>
        <v xml:space="preserve"> </v>
      </c>
      <c r="P2292" s="8" t="str">
        <f>IF(ISNUMBER(N2292),_xll.BDP($C2292, "OPT_UNDL_PX")," ")</f>
        <v xml:space="preserve"> </v>
      </c>
      <c r="Q2292" s="7" t="str">
        <f t="shared" si="36"/>
        <v xml:space="preserve"> </v>
      </c>
      <c r="R2292" s="8" t="str">
        <f>IF(ISNUMBER(_xll.BDP($T2292&amp;" Index","DUR_ADJ_OAS_MID")),_xll.BDP($T2292&amp;" Index","DUR_ADJ_OAS_MID"),IF(ISNUMBER(_xll.BDP($T2292&amp;" Govt","DUR_ADJ_OAS_MID")),_xll.BDP($T2292&amp;" Govt","DUR_ADJ_OAS_MID")," "))</f>
        <v xml:space="preserve"> </v>
      </c>
      <c r="S2292" s="7" t="str">
        <f ca="1">IF(AND(A2291="SVOL",C2291="Cash"),                                     SUM(INDIRECT(ADDRESS(ROW()-(COUNTIF(A:A,"SVOL")),COLUMN())):INDIRECT(ADDRESS(ROW()-1,COLUMN()))),                                    IF(AND(A2292="TYA",C2292="Cash"), SUM(INDIRECT(ADDRESS(ROW()-(COUNTIF(A:A,"TYA")-1),COLUMN())):INDIRECT(ADDRESS(ROW()-1,COLUMN()))),                                    IF(AND(A2292="SVOL",ISNUMBER(FIND(" Govt",C2292))),"", IF(AND(A2292="SVOL",ISNUMBER(FIND(" Index",C2292))),J2292,                                    IF(ISNUMBER(N2292),Q2292*N2292,IF(ISNUMBER(R2292),J2292*R2292," "))))))</f>
        <v xml:space="preserve"> </v>
      </c>
      <c r="T2292" t="s">
        <v>2097</v>
      </c>
      <c r="U2292" t="s">
        <v>1183</v>
      </c>
      <c r="AG2292" s="17" t="s">
        <v>6276</v>
      </c>
    </row>
    <row r="2293" spans="1:33" x14ac:dyDescent="0.35">
      <c r="A2293" t="s">
        <v>4245</v>
      </c>
      <c r="B2293" t="s">
        <v>5313</v>
      </c>
      <c r="C2293" t="s">
        <v>5314</v>
      </c>
      <c r="D2293" t="s">
        <v>3405</v>
      </c>
      <c r="E2293" t="s">
        <v>3406</v>
      </c>
      <c r="F2293" t="s">
        <v>3407</v>
      </c>
      <c r="G2293" s="1">
        <v>173</v>
      </c>
      <c r="H2293" s="1">
        <v>38.659999999999997</v>
      </c>
      <c r="I2293" s="2">
        <v>6688.18</v>
      </c>
      <c r="J2293" s="3">
        <v>2.6849711571144E-3</v>
      </c>
      <c r="K2293" s="4">
        <v>2490969.0299999998</v>
      </c>
      <c r="L2293" s="5">
        <v>100001</v>
      </c>
      <c r="M2293" s="6">
        <v>24.909441210000001</v>
      </c>
      <c r="N2293" s="7" t="str">
        <f>IF(ISNUMBER(_xll.BDP($C2293, "DELTA_MID")),_xll.BDP($C2293, "DELTA_MID")," ")</f>
        <v xml:space="preserve"> </v>
      </c>
      <c r="O2293" s="7" t="str">
        <f>IF(ISNUMBER(N2293),_xll.BDP($C2293, "OPT_UNDL_TICKER")," ")</f>
        <v xml:space="preserve"> </v>
      </c>
      <c r="P2293" s="8" t="str">
        <f>IF(ISNUMBER(N2293),_xll.BDP($C2293, "OPT_UNDL_PX")," ")</f>
        <v xml:space="preserve"> </v>
      </c>
      <c r="Q2293" s="7" t="str">
        <f t="shared" si="36"/>
        <v xml:space="preserve"> </v>
      </c>
      <c r="R2293" s="8" t="str">
        <f>IF(ISNUMBER(_xll.BDP($T2293&amp;" Index","DUR_ADJ_OAS_MID")),_xll.BDP($T2293&amp;" Index","DUR_ADJ_OAS_MID"),IF(ISNUMBER(_xll.BDP($T2293&amp;" Govt","DUR_ADJ_OAS_MID")),_xll.BDP($T2293&amp;" Govt","DUR_ADJ_OAS_MID")," "))</f>
        <v xml:space="preserve"> </v>
      </c>
      <c r="S2293" s="7" t="str">
        <f ca="1">IF(AND(A2292="SVOL",C2292="Cash"),                                     SUM(INDIRECT(ADDRESS(ROW()-(COUNTIF(A:A,"SVOL")),COLUMN())):INDIRECT(ADDRESS(ROW()-1,COLUMN()))),                                    IF(AND(A2293="TYA",C2293="Cash"), SUM(INDIRECT(ADDRESS(ROW()-(COUNTIF(A:A,"TYA")-1),COLUMN())):INDIRECT(ADDRESS(ROW()-1,COLUMN()))),                                    IF(AND(A2293="SVOL",ISNUMBER(FIND(" Govt",C2293))),"", IF(AND(A2293="SVOL",ISNUMBER(FIND(" Index",C2293))),J2293,                                    IF(ISNUMBER(N2293),Q2293*N2293,IF(ISNUMBER(R2293),J2293*R2293," "))))))</f>
        <v xml:space="preserve"> </v>
      </c>
      <c r="T2293" t="s">
        <v>3407</v>
      </c>
      <c r="U2293" t="s">
        <v>1183</v>
      </c>
      <c r="AG2293" s="17" t="s">
        <v>6276</v>
      </c>
    </row>
    <row r="2294" spans="1:33" x14ac:dyDescent="0.35">
      <c r="A2294" t="s">
        <v>4245</v>
      </c>
      <c r="B2294" t="s">
        <v>5315</v>
      </c>
      <c r="C2294" t="s">
        <v>5316</v>
      </c>
      <c r="D2294" t="s">
        <v>3419</v>
      </c>
      <c r="E2294" t="s">
        <v>3420</v>
      </c>
      <c r="F2294" t="s">
        <v>3421</v>
      </c>
      <c r="G2294" s="1">
        <v>42</v>
      </c>
      <c r="H2294" s="1">
        <v>106.98</v>
      </c>
      <c r="I2294" s="2">
        <v>4493.16</v>
      </c>
      <c r="J2294" s="3">
        <v>1.8037799527374999E-3</v>
      </c>
      <c r="K2294" s="4">
        <v>2490969.0299999998</v>
      </c>
      <c r="L2294" s="5">
        <v>100001</v>
      </c>
      <c r="M2294" s="6">
        <v>24.909441210000001</v>
      </c>
      <c r="N2294" s="7" t="str">
        <f>IF(ISNUMBER(_xll.BDP($C2294, "DELTA_MID")),_xll.BDP($C2294, "DELTA_MID")," ")</f>
        <v xml:space="preserve"> </v>
      </c>
      <c r="O2294" s="7" t="str">
        <f>IF(ISNUMBER(N2294),_xll.BDP($C2294, "OPT_UNDL_TICKER")," ")</f>
        <v xml:space="preserve"> </v>
      </c>
      <c r="P2294" s="8" t="str">
        <f>IF(ISNUMBER(N2294),_xll.BDP($C2294, "OPT_UNDL_PX")," ")</f>
        <v xml:space="preserve"> </v>
      </c>
      <c r="Q2294" s="7" t="str">
        <f t="shared" si="36"/>
        <v xml:space="preserve"> </v>
      </c>
      <c r="R2294" s="8" t="str">
        <f>IF(ISNUMBER(_xll.BDP($T2294&amp;" Index","DUR_ADJ_OAS_MID")),_xll.BDP($T2294&amp;" Index","DUR_ADJ_OAS_MID"),IF(ISNUMBER(_xll.BDP($T2294&amp;" Govt","DUR_ADJ_OAS_MID")),_xll.BDP($T2294&amp;" Govt","DUR_ADJ_OAS_MID")," "))</f>
        <v xml:space="preserve"> </v>
      </c>
      <c r="S2294" s="7" t="str">
        <f ca="1">IF(AND(A2293="SVOL",C2293="Cash"),                                     SUM(INDIRECT(ADDRESS(ROW()-(COUNTIF(A:A,"SVOL")),COLUMN())):INDIRECT(ADDRESS(ROW()-1,COLUMN()))),                                    IF(AND(A2294="TYA",C2294="Cash"), SUM(INDIRECT(ADDRESS(ROW()-(COUNTIF(A:A,"TYA")-1),COLUMN())):INDIRECT(ADDRESS(ROW()-1,COLUMN()))),                                    IF(AND(A2294="SVOL",ISNUMBER(FIND(" Govt",C2294))),"", IF(AND(A2294="SVOL",ISNUMBER(FIND(" Index",C2294))),J2294,                                    IF(ISNUMBER(N2294),Q2294*N2294,IF(ISNUMBER(R2294),J2294*R2294," "))))))</f>
        <v xml:space="preserve"> </v>
      </c>
      <c r="T2294" t="s">
        <v>3421</v>
      </c>
      <c r="U2294" t="s">
        <v>1183</v>
      </c>
      <c r="AG2294" s="17" t="s">
        <v>6276</v>
      </c>
    </row>
    <row r="2295" spans="1:33" x14ac:dyDescent="0.35">
      <c r="A2295" t="s">
        <v>4245</v>
      </c>
      <c r="B2295" t="s">
        <v>4764</v>
      </c>
      <c r="C2295" t="s">
        <v>4765</v>
      </c>
      <c r="D2295" t="s">
        <v>4766</v>
      </c>
      <c r="E2295" t="s">
        <v>4767</v>
      </c>
      <c r="F2295" t="s">
        <v>4768</v>
      </c>
      <c r="G2295" s="1">
        <v>51</v>
      </c>
      <c r="H2295" s="1">
        <v>133.13999999999999</v>
      </c>
      <c r="I2295" s="2">
        <v>6790.14</v>
      </c>
      <c r="J2295" s="3">
        <v>2.7259030188733998E-3</v>
      </c>
      <c r="K2295" s="4">
        <v>2490969.0299999998</v>
      </c>
      <c r="L2295" s="5">
        <v>100001</v>
      </c>
      <c r="M2295" s="6">
        <v>24.909441210000001</v>
      </c>
      <c r="N2295" s="7" t="str">
        <f>IF(ISNUMBER(_xll.BDP($C2295, "DELTA_MID")),_xll.BDP($C2295, "DELTA_MID")," ")</f>
        <v xml:space="preserve"> </v>
      </c>
      <c r="O2295" s="7" t="str">
        <f>IF(ISNUMBER(N2295),_xll.BDP($C2295, "OPT_UNDL_TICKER")," ")</f>
        <v xml:space="preserve"> </v>
      </c>
      <c r="P2295" s="8" t="str">
        <f>IF(ISNUMBER(N2295),_xll.BDP($C2295, "OPT_UNDL_PX")," ")</f>
        <v xml:space="preserve"> </v>
      </c>
      <c r="Q2295" s="7" t="str">
        <f t="shared" si="36"/>
        <v xml:space="preserve"> </v>
      </c>
      <c r="R2295" s="8" t="str">
        <f>IF(ISNUMBER(_xll.BDP($T2295&amp;" Index","DUR_ADJ_OAS_MID")),_xll.BDP($T2295&amp;" Index","DUR_ADJ_OAS_MID"),IF(ISNUMBER(_xll.BDP($T2295&amp;" Govt","DUR_ADJ_OAS_MID")),_xll.BDP($T2295&amp;" Govt","DUR_ADJ_OAS_MID")," "))</f>
        <v xml:space="preserve"> </v>
      </c>
      <c r="S2295" s="7" t="str">
        <f ca="1">IF(AND(A2294="SVOL",C2294="Cash"),                                     SUM(INDIRECT(ADDRESS(ROW()-(COUNTIF(A:A,"SVOL")),COLUMN())):INDIRECT(ADDRESS(ROW()-1,COLUMN()))),                                    IF(AND(A2295="TYA",C2295="Cash"), SUM(INDIRECT(ADDRESS(ROW()-(COUNTIF(A:A,"TYA")-1),COLUMN())):INDIRECT(ADDRESS(ROW()-1,COLUMN()))),                                    IF(AND(A2295="SVOL",ISNUMBER(FIND(" Govt",C2295))),"", IF(AND(A2295="SVOL",ISNUMBER(FIND(" Index",C2295))),J2295,                                    IF(ISNUMBER(N2295),Q2295*N2295,IF(ISNUMBER(R2295),J2295*R2295," "))))))</f>
        <v xml:space="preserve"> </v>
      </c>
      <c r="T2295" t="s">
        <v>4768</v>
      </c>
      <c r="U2295" t="s">
        <v>1183</v>
      </c>
      <c r="AG2295" s="17" t="s">
        <v>6276</v>
      </c>
    </row>
    <row r="2296" spans="1:33" x14ac:dyDescent="0.35">
      <c r="A2296" t="s">
        <v>4245</v>
      </c>
      <c r="B2296" t="s">
        <v>4769</v>
      </c>
      <c r="C2296" t="s">
        <v>4770</v>
      </c>
      <c r="D2296" t="s">
        <v>4771</v>
      </c>
      <c r="E2296" t="s">
        <v>4772</v>
      </c>
      <c r="F2296" t="s">
        <v>4773</v>
      </c>
      <c r="G2296" s="1">
        <v>1533</v>
      </c>
      <c r="H2296" s="1">
        <v>12.2</v>
      </c>
      <c r="I2296" s="2">
        <v>18702.599999999999</v>
      </c>
      <c r="J2296" s="3">
        <v>7.5081623944104996E-3</v>
      </c>
      <c r="K2296" s="4">
        <v>2490969.0299999998</v>
      </c>
      <c r="L2296" s="5">
        <v>100001</v>
      </c>
      <c r="M2296" s="6">
        <v>24.909441210000001</v>
      </c>
      <c r="N2296" s="7" t="str">
        <f>IF(ISNUMBER(_xll.BDP($C2296, "DELTA_MID")),_xll.BDP($C2296, "DELTA_MID")," ")</f>
        <v xml:space="preserve"> </v>
      </c>
      <c r="O2296" s="7" t="str">
        <f>IF(ISNUMBER(N2296),_xll.BDP($C2296, "OPT_UNDL_TICKER")," ")</f>
        <v xml:space="preserve"> </v>
      </c>
      <c r="P2296" s="8" t="str">
        <f>IF(ISNUMBER(N2296),_xll.BDP($C2296, "OPT_UNDL_PX")," ")</f>
        <v xml:space="preserve"> </v>
      </c>
      <c r="Q2296" s="7" t="str">
        <f t="shared" si="36"/>
        <v xml:space="preserve"> </v>
      </c>
      <c r="R2296" s="8" t="str">
        <f>IF(ISNUMBER(_xll.BDP($T2296&amp;" Index","DUR_ADJ_OAS_MID")),_xll.BDP($T2296&amp;" Index","DUR_ADJ_OAS_MID"),IF(ISNUMBER(_xll.BDP($T2296&amp;" Govt","DUR_ADJ_OAS_MID")),_xll.BDP($T2296&amp;" Govt","DUR_ADJ_OAS_MID")," "))</f>
        <v xml:space="preserve"> </v>
      </c>
      <c r="S2296" s="7" t="str">
        <f ca="1">IF(AND(A2295="SVOL",C2295="Cash"),                                     SUM(INDIRECT(ADDRESS(ROW()-(COUNTIF(A:A,"SVOL")),COLUMN())):INDIRECT(ADDRESS(ROW()-1,COLUMN()))),                                    IF(AND(A2296="TYA",C2296="Cash"), SUM(INDIRECT(ADDRESS(ROW()-(COUNTIF(A:A,"TYA")-1),COLUMN())):INDIRECT(ADDRESS(ROW()-1,COLUMN()))),                                    IF(AND(A2296="SVOL",ISNUMBER(FIND(" Govt",C2296))),"", IF(AND(A2296="SVOL",ISNUMBER(FIND(" Index",C2296))),J2296,                                    IF(ISNUMBER(N2296),Q2296*N2296,IF(ISNUMBER(R2296),J2296*R2296," "))))))</f>
        <v xml:space="preserve"> </v>
      </c>
      <c r="T2296" t="s">
        <v>4773</v>
      </c>
      <c r="U2296" t="s">
        <v>1183</v>
      </c>
      <c r="AG2296" s="17" t="s">
        <v>6276</v>
      </c>
    </row>
    <row r="2297" spans="1:33" x14ac:dyDescent="0.35">
      <c r="A2297" t="s">
        <v>4245</v>
      </c>
      <c r="B2297" t="s">
        <v>5317</v>
      </c>
      <c r="C2297" t="s">
        <v>5318</v>
      </c>
      <c r="D2297" t="s">
        <v>5319</v>
      </c>
      <c r="E2297" t="s">
        <v>5320</v>
      </c>
      <c r="F2297" t="s">
        <v>5321</v>
      </c>
      <c r="G2297" s="1">
        <v>17</v>
      </c>
      <c r="H2297" s="1">
        <v>212.54</v>
      </c>
      <c r="I2297" s="2">
        <v>3613.18</v>
      </c>
      <c r="J2297" s="3">
        <v>1.4505118112046001E-3</v>
      </c>
      <c r="K2297" s="4">
        <v>2490969.0299999998</v>
      </c>
      <c r="L2297" s="5">
        <v>100001</v>
      </c>
      <c r="M2297" s="6">
        <v>24.909441210000001</v>
      </c>
      <c r="N2297" s="7" t="str">
        <f>IF(ISNUMBER(_xll.BDP($C2297, "DELTA_MID")),_xll.BDP($C2297, "DELTA_MID")," ")</f>
        <v xml:space="preserve"> </v>
      </c>
      <c r="O2297" s="7" t="str">
        <f>IF(ISNUMBER(N2297),_xll.BDP($C2297, "OPT_UNDL_TICKER")," ")</f>
        <v xml:space="preserve"> </v>
      </c>
      <c r="P2297" s="8" t="str">
        <f>IF(ISNUMBER(N2297),_xll.BDP($C2297, "OPT_UNDL_PX")," ")</f>
        <v xml:space="preserve"> </v>
      </c>
      <c r="Q2297" s="7" t="str">
        <f t="shared" si="36"/>
        <v xml:space="preserve"> </v>
      </c>
      <c r="R2297" s="8" t="str">
        <f>IF(ISNUMBER(_xll.BDP($T2297&amp;" Index","DUR_ADJ_OAS_MID")),_xll.BDP($T2297&amp;" Index","DUR_ADJ_OAS_MID"),IF(ISNUMBER(_xll.BDP($T2297&amp;" Govt","DUR_ADJ_OAS_MID")),_xll.BDP($T2297&amp;" Govt","DUR_ADJ_OAS_MID")," "))</f>
        <v xml:space="preserve"> </v>
      </c>
      <c r="S2297" s="7" t="str">
        <f ca="1">IF(AND(A2296="SVOL",C2296="Cash"),                                     SUM(INDIRECT(ADDRESS(ROW()-(COUNTIF(A:A,"SVOL")),COLUMN())):INDIRECT(ADDRESS(ROW()-1,COLUMN()))),                                    IF(AND(A2297="TYA",C2297="Cash"), SUM(INDIRECT(ADDRESS(ROW()-(COUNTIF(A:A,"TYA")-1),COLUMN())):INDIRECT(ADDRESS(ROW()-1,COLUMN()))),                                    IF(AND(A2297="SVOL",ISNUMBER(FIND(" Govt",C2297))),"", IF(AND(A2297="SVOL",ISNUMBER(FIND(" Index",C2297))),J2297,                                    IF(ISNUMBER(N2297),Q2297*N2297,IF(ISNUMBER(R2297),J2297*R2297," "))))))</f>
        <v xml:space="preserve"> </v>
      </c>
      <c r="T2297" t="s">
        <v>5321</v>
      </c>
      <c r="U2297" t="s">
        <v>1183</v>
      </c>
      <c r="AG2297" s="17" t="s">
        <v>6276</v>
      </c>
    </row>
    <row r="2298" spans="1:33" x14ac:dyDescent="0.35">
      <c r="A2298" t="s">
        <v>4245</v>
      </c>
      <c r="B2298" t="s">
        <v>5322</v>
      </c>
      <c r="C2298" t="s">
        <v>5323</v>
      </c>
      <c r="D2298" t="s">
        <v>5324</v>
      </c>
      <c r="E2298" t="s">
        <v>5325</v>
      </c>
      <c r="F2298" t="s">
        <v>5326</v>
      </c>
      <c r="G2298" s="1">
        <v>4</v>
      </c>
      <c r="H2298" s="1">
        <v>1675.99</v>
      </c>
      <c r="I2298" s="2">
        <v>6703.96</v>
      </c>
      <c r="J2298" s="3">
        <v>2.6913060411724002E-3</v>
      </c>
      <c r="K2298" s="4">
        <v>2490969.0299999998</v>
      </c>
      <c r="L2298" s="5">
        <v>100001</v>
      </c>
      <c r="M2298" s="6">
        <v>24.909441210000001</v>
      </c>
      <c r="N2298" s="7" t="str">
        <f>IF(ISNUMBER(_xll.BDP($C2298, "DELTA_MID")),_xll.BDP($C2298, "DELTA_MID")," ")</f>
        <v xml:space="preserve"> </v>
      </c>
      <c r="O2298" s="7" t="str">
        <f>IF(ISNUMBER(N2298),_xll.BDP($C2298, "OPT_UNDL_TICKER")," ")</f>
        <v xml:space="preserve"> </v>
      </c>
      <c r="P2298" s="8" t="str">
        <f>IF(ISNUMBER(N2298),_xll.BDP($C2298, "OPT_UNDL_PX")," ")</f>
        <v xml:space="preserve"> </v>
      </c>
      <c r="Q2298" s="7" t="str">
        <f t="shared" si="36"/>
        <v xml:space="preserve"> </v>
      </c>
      <c r="R2298" s="8" t="str">
        <f>IF(ISNUMBER(_xll.BDP($T2298&amp;" Index","DUR_ADJ_OAS_MID")),_xll.BDP($T2298&amp;" Index","DUR_ADJ_OAS_MID"),IF(ISNUMBER(_xll.BDP($T2298&amp;" Govt","DUR_ADJ_OAS_MID")),_xll.BDP($T2298&amp;" Govt","DUR_ADJ_OAS_MID")," "))</f>
        <v xml:space="preserve"> </v>
      </c>
      <c r="S2298" s="7" t="str">
        <f ca="1">IF(AND(A2297="SVOL",C2297="Cash"),                                     SUM(INDIRECT(ADDRESS(ROW()-(COUNTIF(A:A,"SVOL")),COLUMN())):INDIRECT(ADDRESS(ROW()-1,COLUMN()))),                                    IF(AND(A2298="TYA",C2298="Cash"), SUM(INDIRECT(ADDRESS(ROW()-(COUNTIF(A:A,"TYA")-1),COLUMN())):INDIRECT(ADDRESS(ROW()-1,COLUMN()))),                                    IF(AND(A2298="SVOL",ISNUMBER(FIND(" Govt",C2298))),"", IF(AND(A2298="SVOL",ISNUMBER(FIND(" Index",C2298))),J2298,                                    IF(ISNUMBER(N2298),Q2298*N2298,IF(ISNUMBER(R2298),J2298*R2298," "))))))</f>
        <v xml:space="preserve"> </v>
      </c>
      <c r="T2298" t="s">
        <v>5326</v>
      </c>
      <c r="U2298" t="s">
        <v>1183</v>
      </c>
      <c r="AG2298" s="17" t="s">
        <v>6276</v>
      </c>
    </row>
    <row r="2299" spans="1:33" x14ac:dyDescent="0.35">
      <c r="A2299" t="s">
        <v>4245</v>
      </c>
      <c r="B2299" t="s">
        <v>4779</v>
      </c>
      <c r="C2299" t="s">
        <v>4780</v>
      </c>
      <c r="D2299" t="s">
        <v>4781</v>
      </c>
      <c r="E2299" t="s">
        <v>4782</v>
      </c>
      <c r="F2299" t="s">
        <v>4783</v>
      </c>
      <c r="G2299" s="1">
        <v>97</v>
      </c>
      <c r="H2299" s="1">
        <v>260.73</v>
      </c>
      <c r="I2299" s="2">
        <v>25290.81</v>
      </c>
      <c r="J2299" s="3">
        <v>1.01530005756516E-2</v>
      </c>
      <c r="K2299" s="4">
        <v>2490969.0299999998</v>
      </c>
      <c r="L2299" s="5">
        <v>100001</v>
      </c>
      <c r="M2299" s="6">
        <v>24.909441210000001</v>
      </c>
      <c r="N2299" s="7" t="str">
        <f>IF(ISNUMBER(_xll.BDP($C2299, "DELTA_MID")),_xll.BDP($C2299, "DELTA_MID")," ")</f>
        <v xml:space="preserve"> </v>
      </c>
      <c r="O2299" s="7" t="str">
        <f>IF(ISNUMBER(N2299),_xll.BDP($C2299, "OPT_UNDL_TICKER")," ")</f>
        <v xml:space="preserve"> </v>
      </c>
      <c r="P2299" s="8" t="str">
        <f>IF(ISNUMBER(N2299),_xll.BDP($C2299, "OPT_UNDL_PX")," ")</f>
        <v xml:space="preserve"> </v>
      </c>
      <c r="Q2299" s="7" t="str">
        <f t="shared" si="36"/>
        <v xml:space="preserve"> </v>
      </c>
      <c r="R2299" s="8" t="str">
        <f>IF(ISNUMBER(_xll.BDP($T2299&amp;" Index","DUR_ADJ_OAS_MID")),_xll.BDP($T2299&amp;" Index","DUR_ADJ_OAS_MID"),IF(ISNUMBER(_xll.BDP($T2299&amp;" Govt","DUR_ADJ_OAS_MID")),_xll.BDP($T2299&amp;" Govt","DUR_ADJ_OAS_MID")," "))</f>
        <v xml:space="preserve"> </v>
      </c>
      <c r="S2299" s="7" t="str">
        <f ca="1">IF(AND(A2298="SVOL",C2298="Cash"),                                     SUM(INDIRECT(ADDRESS(ROW()-(COUNTIF(A:A,"SVOL")),COLUMN())):INDIRECT(ADDRESS(ROW()-1,COLUMN()))),                                    IF(AND(A2299="TYA",C2299="Cash"), SUM(INDIRECT(ADDRESS(ROW()-(COUNTIF(A:A,"TYA")-1),COLUMN())):INDIRECT(ADDRESS(ROW()-1,COLUMN()))),                                    IF(AND(A2299="SVOL",ISNUMBER(FIND(" Govt",C2299))),"", IF(AND(A2299="SVOL",ISNUMBER(FIND(" Index",C2299))),J2299,                                    IF(ISNUMBER(N2299),Q2299*N2299,IF(ISNUMBER(R2299),J2299*R2299," "))))))</f>
        <v xml:space="preserve"> </v>
      </c>
      <c r="T2299" t="s">
        <v>4783</v>
      </c>
      <c r="U2299" t="s">
        <v>1183</v>
      </c>
      <c r="AG2299" s="17" t="s">
        <v>6276</v>
      </c>
    </row>
    <row r="2300" spans="1:33" x14ac:dyDescent="0.35">
      <c r="A2300" t="s">
        <v>4245</v>
      </c>
      <c r="B2300" t="s">
        <v>3439</v>
      </c>
      <c r="C2300" t="s">
        <v>4784</v>
      </c>
      <c r="D2300" t="s">
        <v>3441</v>
      </c>
      <c r="E2300" t="s">
        <v>3442</v>
      </c>
      <c r="F2300" t="s">
        <v>4785</v>
      </c>
      <c r="G2300" s="1">
        <v>55</v>
      </c>
      <c r="H2300" s="1">
        <v>211.43</v>
      </c>
      <c r="I2300" s="2">
        <v>11628.65</v>
      </c>
      <c r="J2300" s="3">
        <v>4.6683237960369996E-3</v>
      </c>
      <c r="K2300" s="4">
        <v>2490969.0299999998</v>
      </c>
      <c r="L2300" s="5">
        <v>100001</v>
      </c>
      <c r="M2300" s="6">
        <v>24.909441210000001</v>
      </c>
      <c r="N2300" s="7" t="str">
        <f>IF(ISNUMBER(_xll.BDP($C2300, "DELTA_MID")),_xll.BDP($C2300, "DELTA_MID")," ")</f>
        <v xml:space="preserve"> </v>
      </c>
      <c r="O2300" s="7" t="str">
        <f>IF(ISNUMBER(N2300),_xll.BDP($C2300, "OPT_UNDL_TICKER")," ")</f>
        <v xml:space="preserve"> </v>
      </c>
      <c r="P2300" s="8" t="str">
        <f>IF(ISNUMBER(N2300),_xll.BDP($C2300, "OPT_UNDL_PX")," ")</f>
        <v xml:space="preserve"> </v>
      </c>
      <c r="Q2300" s="7" t="str">
        <f t="shared" si="36"/>
        <v xml:space="preserve"> </v>
      </c>
      <c r="R2300" s="8" t="str">
        <f>IF(ISNUMBER(_xll.BDP($T2300&amp;" Index","DUR_ADJ_OAS_MID")),_xll.BDP($T2300&amp;" Index","DUR_ADJ_OAS_MID"),IF(ISNUMBER(_xll.BDP($T2300&amp;" Govt","DUR_ADJ_OAS_MID")),_xll.BDP($T2300&amp;" Govt","DUR_ADJ_OAS_MID")," "))</f>
        <v xml:space="preserve"> </v>
      </c>
      <c r="S2300" s="7" t="str">
        <f ca="1">IF(AND(A2299="SVOL",C2299="Cash"),                                     SUM(INDIRECT(ADDRESS(ROW()-(COUNTIF(A:A,"SVOL")),COLUMN())):INDIRECT(ADDRESS(ROW()-1,COLUMN()))),                                    IF(AND(A2300="TYA",C2300="Cash"), SUM(INDIRECT(ADDRESS(ROW()-(COUNTIF(A:A,"TYA")-1),COLUMN())):INDIRECT(ADDRESS(ROW()-1,COLUMN()))),                                    IF(AND(A2300="SVOL",ISNUMBER(FIND(" Govt",C2300))),"", IF(AND(A2300="SVOL",ISNUMBER(FIND(" Index",C2300))),J2300,                                    IF(ISNUMBER(N2300),Q2300*N2300,IF(ISNUMBER(R2300),J2300*R2300," "))))))</f>
        <v xml:space="preserve"> </v>
      </c>
      <c r="T2300" t="s">
        <v>4785</v>
      </c>
      <c r="U2300" t="s">
        <v>1183</v>
      </c>
      <c r="AG2300" s="17" t="s">
        <v>6276</v>
      </c>
    </row>
    <row r="2301" spans="1:33" x14ac:dyDescent="0.35">
      <c r="A2301" t="s">
        <v>4245</v>
      </c>
      <c r="B2301" t="s">
        <v>4786</v>
      </c>
      <c r="C2301" t="s">
        <v>4787</v>
      </c>
      <c r="D2301" t="s">
        <v>2139</v>
      </c>
      <c r="E2301" t="s">
        <v>2140</v>
      </c>
      <c r="F2301" t="s">
        <v>2141</v>
      </c>
      <c r="G2301" s="1">
        <v>29</v>
      </c>
      <c r="H2301" s="1">
        <v>166.62</v>
      </c>
      <c r="I2301" s="2">
        <v>4831.9799999999996</v>
      </c>
      <c r="J2301" s="3">
        <v>1.9397993073980999E-3</v>
      </c>
      <c r="K2301" s="4">
        <v>2490969.0299999998</v>
      </c>
      <c r="L2301" s="5">
        <v>100001</v>
      </c>
      <c r="M2301" s="6">
        <v>24.909441210000001</v>
      </c>
      <c r="N2301" s="7" t="str">
        <f>IF(ISNUMBER(_xll.BDP($C2301, "DELTA_MID")),_xll.BDP($C2301, "DELTA_MID")," ")</f>
        <v xml:space="preserve"> </v>
      </c>
      <c r="O2301" s="7" t="str">
        <f>IF(ISNUMBER(N2301),_xll.BDP($C2301, "OPT_UNDL_TICKER")," ")</f>
        <v xml:space="preserve"> </v>
      </c>
      <c r="P2301" s="8" t="str">
        <f>IF(ISNUMBER(N2301),_xll.BDP($C2301, "OPT_UNDL_PX")," ")</f>
        <v xml:space="preserve"> </v>
      </c>
      <c r="Q2301" s="7" t="str">
        <f t="shared" si="36"/>
        <v xml:space="preserve"> </v>
      </c>
      <c r="R2301" s="8" t="str">
        <f>IF(ISNUMBER(_xll.BDP($T2301&amp;" Index","DUR_ADJ_OAS_MID")),_xll.BDP($T2301&amp;" Index","DUR_ADJ_OAS_MID"),IF(ISNUMBER(_xll.BDP($T2301&amp;" Govt","DUR_ADJ_OAS_MID")),_xll.BDP($T2301&amp;" Govt","DUR_ADJ_OAS_MID")," "))</f>
        <v xml:space="preserve"> </v>
      </c>
      <c r="S2301" s="7" t="str">
        <f ca="1">IF(AND(A2300="SVOL",C2300="Cash"),                                     SUM(INDIRECT(ADDRESS(ROW()-(COUNTIF(A:A,"SVOL")),COLUMN())):INDIRECT(ADDRESS(ROW()-1,COLUMN()))),                                    IF(AND(A2301="TYA",C2301="Cash"), SUM(INDIRECT(ADDRESS(ROW()-(COUNTIF(A:A,"TYA")-1),COLUMN())):INDIRECT(ADDRESS(ROW()-1,COLUMN()))),                                    IF(AND(A2301="SVOL",ISNUMBER(FIND(" Govt",C2301))),"", IF(AND(A2301="SVOL",ISNUMBER(FIND(" Index",C2301))),J2301,                                    IF(ISNUMBER(N2301),Q2301*N2301,IF(ISNUMBER(R2301),J2301*R2301," "))))))</f>
        <v xml:space="preserve"> </v>
      </c>
      <c r="T2301" t="s">
        <v>2141</v>
      </c>
      <c r="U2301" t="s">
        <v>1183</v>
      </c>
      <c r="AG2301" s="17" t="s">
        <v>6276</v>
      </c>
    </row>
    <row r="2302" spans="1:33" x14ac:dyDescent="0.35">
      <c r="A2302" t="s">
        <v>4245</v>
      </c>
      <c r="B2302" t="s">
        <v>5327</v>
      </c>
      <c r="C2302" t="s">
        <v>5328</v>
      </c>
      <c r="D2302" t="s">
        <v>5329</v>
      </c>
      <c r="E2302" t="s">
        <v>5330</v>
      </c>
      <c r="F2302" t="s">
        <v>5331</v>
      </c>
      <c r="G2302" s="1">
        <v>177</v>
      </c>
      <c r="H2302" s="1">
        <v>26.34</v>
      </c>
      <c r="I2302" s="2">
        <v>4662.18</v>
      </c>
      <c r="J2302" s="3">
        <v>1.8716330644921999E-3</v>
      </c>
      <c r="K2302" s="4">
        <v>2490969.0299999998</v>
      </c>
      <c r="L2302" s="5">
        <v>100001</v>
      </c>
      <c r="M2302" s="6">
        <v>24.909441210000001</v>
      </c>
      <c r="N2302" s="7" t="str">
        <f>IF(ISNUMBER(_xll.BDP($C2302, "DELTA_MID")),_xll.BDP($C2302, "DELTA_MID")," ")</f>
        <v xml:space="preserve"> </v>
      </c>
      <c r="O2302" s="7" t="str">
        <f>IF(ISNUMBER(N2302),_xll.BDP($C2302, "OPT_UNDL_TICKER")," ")</f>
        <v xml:space="preserve"> </v>
      </c>
      <c r="P2302" s="8" t="str">
        <f>IF(ISNUMBER(N2302),_xll.BDP($C2302, "OPT_UNDL_PX")," ")</f>
        <v xml:space="preserve"> </v>
      </c>
      <c r="Q2302" s="7" t="str">
        <f t="shared" si="36"/>
        <v xml:space="preserve"> </v>
      </c>
      <c r="R2302" s="8" t="str">
        <f>IF(ISNUMBER(_xll.BDP($T2302&amp;" Index","DUR_ADJ_OAS_MID")),_xll.BDP($T2302&amp;" Index","DUR_ADJ_OAS_MID"),IF(ISNUMBER(_xll.BDP($T2302&amp;" Govt","DUR_ADJ_OAS_MID")),_xll.BDP($T2302&amp;" Govt","DUR_ADJ_OAS_MID")," "))</f>
        <v xml:space="preserve"> </v>
      </c>
      <c r="S2302" s="7" t="str">
        <f ca="1">IF(AND(A2301="SVOL",C2301="Cash"),                                     SUM(INDIRECT(ADDRESS(ROW()-(COUNTIF(A:A,"SVOL")),COLUMN())):INDIRECT(ADDRESS(ROW()-1,COLUMN()))),                                    IF(AND(A2302="TYA",C2302="Cash"), SUM(INDIRECT(ADDRESS(ROW()-(COUNTIF(A:A,"TYA")-1),COLUMN())):INDIRECT(ADDRESS(ROW()-1,COLUMN()))),                                    IF(AND(A2302="SVOL",ISNUMBER(FIND(" Govt",C2302))),"", IF(AND(A2302="SVOL",ISNUMBER(FIND(" Index",C2302))),J2302,                                    IF(ISNUMBER(N2302),Q2302*N2302,IF(ISNUMBER(R2302),J2302*R2302," "))))))</f>
        <v xml:space="preserve"> </v>
      </c>
      <c r="T2302" t="s">
        <v>5331</v>
      </c>
      <c r="U2302" t="s">
        <v>1183</v>
      </c>
      <c r="AG2302" s="17" t="s">
        <v>6276</v>
      </c>
    </row>
    <row r="2303" spans="1:33" x14ac:dyDescent="0.35">
      <c r="A2303" t="s">
        <v>4245</v>
      </c>
      <c r="B2303" t="s">
        <v>5332</v>
      </c>
      <c r="C2303" t="s">
        <v>5333</v>
      </c>
      <c r="D2303" t="s">
        <v>5334</v>
      </c>
      <c r="E2303" t="s">
        <v>5335</v>
      </c>
      <c r="F2303" t="s">
        <v>5336</v>
      </c>
      <c r="G2303" s="1">
        <v>76</v>
      </c>
      <c r="H2303" s="1">
        <v>50.14</v>
      </c>
      <c r="I2303" s="2">
        <v>3810.64</v>
      </c>
      <c r="J2303" s="3">
        <v>1.5297821664707E-3</v>
      </c>
      <c r="K2303" s="4">
        <v>2490969.0299999998</v>
      </c>
      <c r="L2303" s="5">
        <v>100001</v>
      </c>
      <c r="M2303" s="6">
        <v>24.909441210000001</v>
      </c>
      <c r="N2303" s="7" t="str">
        <f>IF(ISNUMBER(_xll.BDP($C2303, "DELTA_MID")),_xll.BDP($C2303, "DELTA_MID")," ")</f>
        <v xml:space="preserve"> </v>
      </c>
      <c r="O2303" s="7" t="str">
        <f>IF(ISNUMBER(N2303),_xll.BDP($C2303, "OPT_UNDL_TICKER")," ")</f>
        <v xml:space="preserve"> </v>
      </c>
      <c r="P2303" s="8" t="str">
        <f>IF(ISNUMBER(N2303),_xll.BDP($C2303, "OPT_UNDL_PX")," ")</f>
        <v xml:space="preserve"> </v>
      </c>
      <c r="Q2303" s="7" t="str">
        <f t="shared" si="36"/>
        <v xml:space="preserve"> </v>
      </c>
      <c r="R2303" s="8" t="str">
        <f>IF(ISNUMBER(_xll.BDP($T2303&amp;" Index","DUR_ADJ_OAS_MID")),_xll.BDP($T2303&amp;" Index","DUR_ADJ_OAS_MID"),IF(ISNUMBER(_xll.BDP($T2303&amp;" Govt","DUR_ADJ_OAS_MID")),_xll.BDP($T2303&amp;" Govt","DUR_ADJ_OAS_MID")," "))</f>
        <v xml:space="preserve"> </v>
      </c>
      <c r="S2303" s="7" t="str">
        <f ca="1">IF(AND(A2302="SVOL",C2302="Cash"),                                     SUM(INDIRECT(ADDRESS(ROW()-(COUNTIF(A:A,"SVOL")),COLUMN())):INDIRECT(ADDRESS(ROW()-1,COLUMN()))),                                    IF(AND(A2303="TYA",C2303="Cash"), SUM(INDIRECT(ADDRESS(ROW()-(COUNTIF(A:A,"TYA")-1),COLUMN())):INDIRECT(ADDRESS(ROW()-1,COLUMN()))),                                    IF(AND(A2303="SVOL",ISNUMBER(FIND(" Govt",C2303))),"", IF(AND(A2303="SVOL",ISNUMBER(FIND(" Index",C2303))),J2303,                                    IF(ISNUMBER(N2303),Q2303*N2303,IF(ISNUMBER(R2303),J2303*R2303," "))))))</f>
        <v xml:space="preserve"> </v>
      </c>
      <c r="T2303" t="s">
        <v>5336</v>
      </c>
      <c r="U2303" t="s">
        <v>1183</v>
      </c>
      <c r="AG2303" s="17" t="s">
        <v>6276</v>
      </c>
    </row>
    <row r="2304" spans="1:33" x14ac:dyDescent="0.35">
      <c r="A2304" t="s">
        <v>4245</v>
      </c>
      <c r="B2304" t="s">
        <v>5337</v>
      </c>
      <c r="C2304" t="s">
        <v>5338</v>
      </c>
      <c r="D2304" t="s">
        <v>5339</v>
      </c>
      <c r="E2304" t="s">
        <v>5340</v>
      </c>
      <c r="F2304" t="s">
        <v>5341</v>
      </c>
      <c r="G2304" s="1">
        <v>236</v>
      </c>
      <c r="H2304" s="1">
        <v>31.33</v>
      </c>
      <c r="I2304" s="2">
        <v>7393.88</v>
      </c>
      <c r="J2304" s="3">
        <v>2.9682745588733E-3</v>
      </c>
      <c r="K2304" s="4">
        <v>2490969.0299999998</v>
      </c>
      <c r="L2304" s="5">
        <v>100001</v>
      </c>
      <c r="M2304" s="6">
        <v>24.909441210000001</v>
      </c>
      <c r="N2304" s="7" t="str">
        <f>IF(ISNUMBER(_xll.BDP($C2304, "DELTA_MID")),_xll.BDP($C2304, "DELTA_MID")," ")</f>
        <v xml:space="preserve"> </v>
      </c>
      <c r="O2304" s="7" t="str">
        <f>IF(ISNUMBER(N2304),_xll.BDP($C2304, "OPT_UNDL_TICKER")," ")</f>
        <v xml:space="preserve"> </v>
      </c>
      <c r="P2304" s="8" t="str">
        <f>IF(ISNUMBER(N2304),_xll.BDP($C2304, "OPT_UNDL_PX")," ")</f>
        <v xml:space="preserve"> </v>
      </c>
      <c r="Q2304" s="7" t="str">
        <f t="shared" si="36"/>
        <v xml:space="preserve"> </v>
      </c>
      <c r="R2304" s="8" t="str">
        <f>IF(ISNUMBER(_xll.BDP($T2304&amp;" Index","DUR_ADJ_OAS_MID")),_xll.BDP($T2304&amp;" Index","DUR_ADJ_OAS_MID"),IF(ISNUMBER(_xll.BDP($T2304&amp;" Govt","DUR_ADJ_OAS_MID")),_xll.BDP($T2304&amp;" Govt","DUR_ADJ_OAS_MID")," "))</f>
        <v xml:space="preserve"> </v>
      </c>
      <c r="S2304" s="7" t="str">
        <f ca="1">IF(AND(A2303="SVOL",C2303="Cash"),                                     SUM(INDIRECT(ADDRESS(ROW()-(COUNTIF(A:A,"SVOL")),COLUMN())):INDIRECT(ADDRESS(ROW()-1,COLUMN()))),                                    IF(AND(A2304="TYA",C2304="Cash"), SUM(INDIRECT(ADDRESS(ROW()-(COUNTIF(A:A,"TYA")-1),COLUMN())):INDIRECT(ADDRESS(ROW()-1,COLUMN()))),                                    IF(AND(A2304="SVOL",ISNUMBER(FIND(" Govt",C2304))),"", IF(AND(A2304="SVOL",ISNUMBER(FIND(" Index",C2304))),J2304,                                    IF(ISNUMBER(N2304),Q2304*N2304,IF(ISNUMBER(R2304),J2304*R2304," "))))))</f>
        <v xml:space="preserve"> </v>
      </c>
      <c r="T2304" t="s">
        <v>5341</v>
      </c>
      <c r="U2304" t="s">
        <v>1183</v>
      </c>
      <c r="AG2304" s="17" t="s">
        <v>6276</v>
      </c>
    </row>
    <row r="2305" spans="1:33" x14ac:dyDescent="0.35">
      <c r="A2305" t="s">
        <v>4245</v>
      </c>
      <c r="B2305" t="s">
        <v>5342</v>
      </c>
      <c r="C2305" t="s">
        <v>5343</v>
      </c>
      <c r="D2305" t="s">
        <v>2150</v>
      </c>
      <c r="E2305" t="s">
        <v>2151</v>
      </c>
      <c r="F2305" t="s">
        <v>2152</v>
      </c>
      <c r="G2305" s="1">
        <v>55</v>
      </c>
      <c r="H2305" s="1">
        <v>177.58</v>
      </c>
      <c r="I2305" s="2">
        <v>9766.9</v>
      </c>
      <c r="J2305" s="3">
        <v>3.9209238977451003E-3</v>
      </c>
      <c r="K2305" s="4">
        <v>2490969.0299999998</v>
      </c>
      <c r="L2305" s="5">
        <v>100001</v>
      </c>
      <c r="M2305" s="6">
        <v>24.909441210000001</v>
      </c>
      <c r="N2305" s="7" t="str">
        <f>IF(ISNUMBER(_xll.BDP($C2305, "DELTA_MID")),_xll.BDP($C2305, "DELTA_MID")," ")</f>
        <v xml:space="preserve"> </v>
      </c>
      <c r="O2305" s="7" t="str">
        <f>IF(ISNUMBER(N2305),_xll.BDP($C2305, "OPT_UNDL_TICKER")," ")</f>
        <v xml:space="preserve"> </v>
      </c>
      <c r="P2305" s="8" t="str">
        <f>IF(ISNUMBER(N2305),_xll.BDP($C2305, "OPT_UNDL_PX")," ")</f>
        <v xml:space="preserve"> </v>
      </c>
      <c r="Q2305" s="7" t="str">
        <f t="shared" si="36"/>
        <v xml:space="preserve"> </v>
      </c>
      <c r="R2305" s="8" t="str">
        <f>IF(ISNUMBER(_xll.BDP($T2305&amp;" Index","DUR_ADJ_OAS_MID")),_xll.BDP($T2305&amp;" Index","DUR_ADJ_OAS_MID"),IF(ISNUMBER(_xll.BDP($T2305&amp;" Govt","DUR_ADJ_OAS_MID")),_xll.BDP($T2305&amp;" Govt","DUR_ADJ_OAS_MID")," "))</f>
        <v xml:space="preserve"> </v>
      </c>
      <c r="S2305" s="7" t="str">
        <f ca="1">IF(AND(A2304="SVOL",C2304="Cash"),                                     SUM(INDIRECT(ADDRESS(ROW()-(COUNTIF(A:A,"SVOL")),COLUMN())):INDIRECT(ADDRESS(ROW()-1,COLUMN()))),                                    IF(AND(A2305="TYA",C2305="Cash"), SUM(INDIRECT(ADDRESS(ROW()-(COUNTIF(A:A,"TYA")-1),COLUMN())):INDIRECT(ADDRESS(ROW()-1,COLUMN()))),                                    IF(AND(A2305="SVOL",ISNUMBER(FIND(" Govt",C2305))),"", IF(AND(A2305="SVOL",ISNUMBER(FIND(" Index",C2305))),J2305,                                    IF(ISNUMBER(N2305),Q2305*N2305,IF(ISNUMBER(R2305),J2305*R2305," "))))))</f>
        <v xml:space="preserve"> </v>
      </c>
      <c r="T2305" t="s">
        <v>2152</v>
      </c>
      <c r="U2305" t="s">
        <v>1183</v>
      </c>
      <c r="AG2305" s="17" t="s">
        <v>6276</v>
      </c>
    </row>
    <row r="2306" spans="1:33" x14ac:dyDescent="0.35">
      <c r="A2306" t="s">
        <v>4245</v>
      </c>
      <c r="B2306" t="s">
        <v>5344</v>
      </c>
      <c r="C2306" t="s">
        <v>5345</v>
      </c>
      <c r="D2306" t="s">
        <v>5346</v>
      </c>
      <c r="E2306" t="s">
        <v>5347</v>
      </c>
      <c r="F2306" t="s">
        <v>5348</v>
      </c>
      <c r="G2306" s="1">
        <v>181</v>
      </c>
      <c r="H2306" s="1">
        <v>25.36</v>
      </c>
      <c r="I2306" s="2">
        <v>4590.16</v>
      </c>
      <c r="J2306" s="3">
        <v>1.8427206215353E-3</v>
      </c>
      <c r="K2306" s="4">
        <v>2490969.0299999998</v>
      </c>
      <c r="L2306" s="5">
        <v>100001</v>
      </c>
      <c r="M2306" s="6">
        <v>24.909441210000001</v>
      </c>
      <c r="N2306" s="7" t="str">
        <f>IF(ISNUMBER(_xll.BDP($C2306, "DELTA_MID")),_xll.BDP($C2306, "DELTA_MID")," ")</f>
        <v xml:space="preserve"> </v>
      </c>
      <c r="O2306" s="7" t="str">
        <f>IF(ISNUMBER(N2306),_xll.BDP($C2306, "OPT_UNDL_TICKER")," ")</f>
        <v xml:space="preserve"> </v>
      </c>
      <c r="P2306" s="8" t="str">
        <f>IF(ISNUMBER(N2306),_xll.BDP($C2306, "OPT_UNDL_PX")," ")</f>
        <v xml:space="preserve"> </v>
      </c>
      <c r="Q2306" s="7" t="str">
        <f t="shared" si="36"/>
        <v xml:space="preserve"> </v>
      </c>
      <c r="R2306" s="8" t="str">
        <f>IF(ISNUMBER(_xll.BDP($T2306&amp;" Index","DUR_ADJ_OAS_MID")),_xll.BDP($T2306&amp;" Index","DUR_ADJ_OAS_MID"),IF(ISNUMBER(_xll.BDP($T2306&amp;" Govt","DUR_ADJ_OAS_MID")),_xll.BDP($T2306&amp;" Govt","DUR_ADJ_OAS_MID")," "))</f>
        <v xml:space="preserve"> </v>
      </c>
      <c r="S2306" s="7" t="str">
        <f ca="1">IF(AND(A2305="SVOL",C2305="Cash"),                                     SUM(INDIRECT(ADDRESS(ROW()-(COUNTIF(A:A,"SVOL")),COLUMN())):INDIRECT(ADDRESS(ROW()-1,COLUMN()))),                                    IF(AND(A2306="TYA",C2306="Cash"), SUM(INDIRECT(ADDRESS(ROW()-(COUNTIF(A:A,"TYA")-1),COLUMN())):INDIRECT(ADDRESS(ROW()-1,COLUMN()))),                                    IF(AND(A2306="SVOL",ISNUMBER(FIND(" Govt",C2306))),"", IF(AND(A2306="SVOL",ISNUMBER(FIND(" Index",C2306))),J2306,                                    IF(ISNUMBER(N2306),Q2306*N2306,IF(ISNUMBER(R2306),J2306*R2306," "))))))</f>
        <v xml:space="preserve"> </v>
      </c>
      <c r="T2306" t="s">
        <v>5348</v>
      </c>
      <c r="U2306" t="s">
        <v>1183</v>
      </c>
      <c r="AG2306" s="17" t="s">
        <v>6276</v>
      </c>
    </row>
    <row r="2307" spans="1:33" x14ac:dyDescent="0.35">
      <c r="A2307" t="s">
        <v>4245</v>
      </c>
      <c r="B2307" t="s">
        <v>5349</v>
      </c>
      <c r="C2307" t="s">
        <v>247</v>
      </c>
      <c r="D2307" t="s">
        <v>248</v>
      </c>
      <c r="E2307" t="s">
        <v>249</v>
      </c>
      <c r="F2307" t="s">
        <v>250</v>
      </c>
      <c r="G2307" s="1">
        <v>122</v>
      </c>
      <c r="H2307" s="1">
        <v>23.34</v>
      </c>
      <c r="I2307" s="2">
        <v>2847.48</v>
      </c>
      <c r="J2307" s="3">
        <v>1.1431213978182E-3</v>
      </c>
      <c r="K2307" s="4">
        <v>2490969.0299999998</v>
      </c>
      <c r="L2307" s="5">
        <v>100001</v>
      </c>
      <c r="M2307" s="6">
        <v>24.909441210000001</v>
      </c>
      <c r="N2307" s="7" t="str">
        <f>IF(ISNUMBER(_xll.BDP($C2307, "DELTA_MID")),_xll.BDP($C2307, "DELTA_MID")," ")</f>
        <v xml:space="preserve"> </v>
      </c>
      <c r="O2307" s="7" t="str">
        <f>IF(ISNUMBER(N2307),_xll.BDP($C2307, "OPT_UNDL_TICKER")," ")</f>
        <v xml:space="preserve"> </v>
      </c>
      <c r="P2307" s="8" t="str">
        <f>IF(ISNUMBER(N2307),_xll.BDP($C2307, "OPT_UNDL_PX")," ")</f>
        <v xml:space="preserve"> </v>
      </c>
      <c r="Q2307" s="7" t="str">
        <f t="shared" si="36"/>
        <v xml:space="preserve"> </v>
      </c>
      <c r="R2307" s="8" t="str">
        <f>IF(ISNUMBER(_xll.BDP($T2307&amp;" Index","DUR_ADJ_OAS_MID")),_xll.BDP($T2307&amp;" Index","DUR_ADJ_OAS_MID"),IF(ISNUMBER(_xll.BDP($T2307&amp;" Govt","DUR_ADJ_OAS_MID")),_xll.BDP($T2307&amp;" Govt","DUR_ADJ_OAS_MID")," "))</f>
        <v xml:space="preserve"> </v>
      </c>
      <c r="S2307" s="7" t="str">
        <f ca="1">IF(AND(A2306="SVOL",C2306="Cash"),                                     SUM(INDIRECT(ADDRESS(ROW()-(COUNTIF(A:A,"SVOL")),COLUMN())):INDIRECT(ADDRESS(ROW()-1,COLUMN()))),                                    IF(AND(A2307="TYA",C2307="Cash"), SUM(INDIRECT(ADDRESS(ROW()-(COUNTIF(A:A,"TYA")-1),COLUMN())):INDIRECT(ADDRESS(ROW()-1,COLUMN()))),                                    IF(AND(A2307="SVOL",ISNUMBER(FIND(" Govt",C2307))),"", IF(AND(A2307="SVOL",ISNUMBER(FIND(" Index",C2307))),J2307,                                    IF(ISNUMBER(N2307),Q2307*N2307,IF(ISNUMBER(R2307),J2307*R2307," "))))))</f>
        <v xml:space="preserve"> </v>
      </c>
      <c r="T2307" t="s">
        <v>250</v>
      </c>
      <c r="U2307" t="s">
        <v>1183</v>
      </c>
      <c r="AG2307" s="17" t="s">
        <v>6276</v>
      </c>
    </row>
    <row r="2308" spans="1:33" x14ac:dyDescent="0.35">
      <c r="A2308" t="s">
        <v>4245</v>
      </c>
      <c r="B2308" t="s">
        <v>5350</v>
      </c>
      <c r="C2308" t="s">
        <v>5351</v>
      </c>
      <c r="D2308" t="s">
        <v>5352</v>
      </c>
      <c r="E2308" t="s">
        <v>5353</v>
      </c>
      <c r="F2308" t="s">
        <v>5354</v>
      </c>
      <c r="G2308" s="1">
        <v>543</v>
      </c>
      <c r="H2308" s="1">
        <v>159.69999999999999</v>
      </c>
      <c r="I2308" s="2">
        <v>86717.1</v>
      </c>
      <c r="J2308" s="3">
        <v>3.4812596600063E-2</v>
      </c>
      <c r="K2308" s="4">
        <v>2490969.0299999998</v>
      </c>
      <c r="L2308" s="5">
        <v>100001</v>
      </c>
      <c r="M2308" s="6">
        <v>24.909441210000001</v>
      </c>
      <c r="N2308" s="7" t="str">
        <f>IF(ISNUMBER(_xll.BDP($C2308, "DELTA_MID")),_xll.BDP($C2308, "DELTA_MID")," ")</f>
        <v xml:space="preserve"> </v>
      </c>
      <c r="O2308" s="7" t="str">
        <f>IF(ISNUMBER(N2308),_xll.BDP($C2308, "OPT_UNDL_TICKER")," ")</f>
        <v xml:space="preserve"> </v>
      </c>
      <c r="P2308" s="8" t="str">
        <f>IF(ISNUMBER(N2308),_xll.BDP($C2308, "OPT_UNDL_PX")," ")</f>
        <v xml:space="preserve"> </v>
      </c>
      <c r="Q2308" s="7" t="str">
        <f t="shared" si="36"/>
        <v xml:space="preserve"> </v>
      </c>
      <c r="R2308" s="8" t="str">
        <f>IF(ISNUMBER(_xll.BDP($T2308&amp;" Index","DUR_ADJ_OAS_MID")),_xll.BDP($T2308&amp;" Index","DUR_ADJ_OAS_MID"),IF(ISNUMBER(_xll.BDP($T2308&amp;" Govt","DUR_ADJ_OAS_MID")),_xll.BDP($T2308&amp;" Govt","DUR_ADJ_OAS_MID")," "))</f>
        <v xml:space="preserve"> </v>
      </c>
      <c r="S2308" s="7" t="str">
        <f ca="1">IF(AND(A2307="SVOL",C2307="Cash"),                                     SUM(INDIRECT(ADDRESS(ROW()-(COUNTIF(A:A,"SVOL")),COLUMN())):INDIRECT(ADDRESS(ROW()-1,COLUMN()))),                                    IF(AND(A2308="TYA",C2308="Cash"), SUM(INDIRECT(ADDRESS(ROW()-(COUNTIF(A:A,"TYA")-1),COLUMN())):INDIRECT(ADDRESS(ROW()-1,COLUMN()))),                                    IF(AND(A2308="SVOL",ISNUMBER(FIND(" Govt",C2308))),"", IF(AND(A2308="SVOL",ISNUMBER(FIND(" Index",C2308))),J2308,                                    IF(ISNUMBER(N2308),Q2308*N2308,IF(ISNUMBER(R2308),J2308*R2308," "))))))</f>
        <v xml:space="preserve"> </v>
      </c>
      <c r="T2308" t="s">
        <v>5354</v>
      </c>
      <c r="U2308" t="s">
        <v>1183</v>
      </c>
      <c r="AG2308" s="17" t="s">
        <v>6276</v>
      </c>
    </row>
    <row r="2309" spans="1:33" x14ac:dyDescent="0.35">
      <c r="A2309" t="s">
        <v>4245</v>
      </c>
      <c r="B2309" t="s">
        <v>5355</v>
      </c>
      <c r="C2309" t="s">
        <v>5355</v>
      </c>
      <c r="D2309" t="s">
        <v>5356</v>
      </c>
      <c r="E2309" t="s">
        <v>5357</v>
      </c>
      <c r="F2309" t="s">
        <v>5358</v>
      </c>
      <c r="G2309" s="1">
        <v>135</v>
      </c>
      <c r="H2309" s="1">
        <v>151.66999999999999</v>
      </c>
      <c r="I2309" s="2">
        <v>20475.45</v>
      </c>
      <c r="J2309" s="3">
        <v>8.2198733704742996E-3</v>
      </c>
      <c r="K2309" s="4">
        <v>2490969.0299999998</v>
      </c>
      <c r="L2309" s="5">
        <v>100001</v>
      </c>
      <c r="M2309" s="6">
        <v>24.909441210000001</v>
      </c>
      <c r="N2309" s="7" t="str">
        <f>IF(ISNUMBER(_xll.BDP($C2309, "DELTA_MID")),_xll.BDP($C2309, "DELTA_MID")," ")</f>
        <v xml:space="preserve"> </v>
      </c>
      <c r="O2309" s="7" t="str">
        <f>IF(ISNUMBER(N2309),_xll.BDP($C2309, "OPT_UNDL_TICKER")," ")</f>
        <v xml:space="preserve"> </v>
      </c>
      <c r="P2309" s="8" t="str">
        <f>IF(ISNUMBER(N2309),_xll.BDP($C2309, "OPT_UNDL_PX")," ")</f>
        <v xml:space="preserve"> </v>
      </c>
      <c r="Q2309" s="7" t="str">
        <f t="shared" si="36"/>
        <v xml:space="preserve"> </v>
      </c>
      <c r="R2309" s="8" t="str">
        <f>IF(ISNUMBER(_xll.BDP($T2309&amp;" Index","DUR_ADJ_OAS_MID")),_xll.BDP($T2309&amp;" Index","DUR_ADJ_OAS_MID"),IF(ISNUMBER(_xll.BDP($T2309&amp;" Govt","DUR_ADJ_OAS_MID")),_xll.BDP($T2309&amp;" Govt","DUR_ADJ_OAS_MID")," "))</f>
        <v xml:space="preserve"> </v>
      </c>
      <c r="S2309" s="7" t="str">
        <f ca="1">IF(AND(A2308="SVOL",C2308="Cash"),                                     SUM(INDIRECT(ADDRESS(ROW()-(COUNTIF(A:A,"SVOL")),COLUMN())):INDIRECT(ADDRESS(ROW()-1,COLUMN()))),                                    IF(AND(A2309="TYA",C2309="Cash"), SUM(INDIRECT(ADDRESS(ROW()-(COUNTIF(A:A,"TYA")-1),COLUMN())):INDIRECT(ADDRESS(ROW()-1,COLUMN()))),                                    IF(AND(A2309="SVOL",ISNUMBER(FIND(" Govt",C2309))),"", IF(AND(A2309="SVOL",ISNUMBER(FIND(" Index",C2309))),J2309,                                    IF(ISNUMBER(N2309),Q2309*N2309,IF(ISNUMBER(R2309),J2309*R2309," "))))))</f>
        <v xml:space="preserve"> </v>
      </c>
      <c r="T2309" t="s">
        <v>5358</v>
      </c>
      <c r="U2309" t="s">
        <v>1183</v>
      </c>
      <c r="AG2309" s="17" t="s">
        <v>6276</v>
      </c>
    </row>
    <row r="2310" spans="1:33" x14ac:dyDescent="0.35">
      <c r="A2310" t="s">
        <v>4245</v>
      </c>
      <c r="B2310" t="s">
        <v>5359</v>
      </c>
      <c r="C2310" t="s">
        <v>5360</v>
      </c>
      <c r="D2310" t="s">
        <v>5361</v>
      </c>
      <c r="E2310" t="s">
        <v>5362</v>
      </c>
      <c r="F2310" t="s">
        <v>5363</v>
      </c>
      <c r="G2310" s="1">
        <v>278</v>
      </c>
      <c r="H2310" s="1">
        <v>47.04</v>
      </c>
      <c r="I2310" s="2">
        <v>13077.12</v>
      </c>
      <c r="J2310" s="3">
        <v>5.2498123582385998E-3</v>
      </c>
      <c r="K2310" s="4">
        <v>2490969.0299999998</v>
      </c>
      <c r="L2310" s="5">
        <v>100001</v>
      </c>
      <c r="M2310" s="6">
        <v>24.909441210000001</v>
      </c>
      <c r="N2310" s="7" t="str">
        <f>IF(ISNUMBER(_xll.BDP($C2310, "DELTA_MID")),_xll.BDP($C2310, "DELTA_MID")," ")</f>
        <v xml:space="preserve"> </v>
      </c>
      <c r="O2310" s="7" t="str">
        <f>IF(ISNUMBER(N2310),_xll.BDP($C2310, "OPT_UNDL_TICKER")," ")</f>
        <v xml:space="preserve"> </v>
      </c>
      <c r="P2310" s="8" t="str">
        <f>IF(ISNUMBER(N2310),_xll.BDP($C2310, "OPT_UNDL_PX")," ")</f>
        <v xml:space="preserve"> </v>
      </c>
      <c r="Q2310" s="7" t="str">
        <f t="shared" si="36"/>
        <v xml:space="preserve"> </v>
      </c>
      <c r="R2310" s="8" t="str">
        <f>IF(ISNUMBER(_xll.BDP($T2310&amp;" Index","DUR_ADJ_OAS_MID")),_xll.BDP($T2310&amp;" Index","DUR_ADJ_OAS_MID"),IF(ISNUMBER(_xll.BDP($T2310&amp;" Govt","DUR_ADJ_OAS_MID")),_xll.BDP($T2310&amp;" Govt","DUR_ADJ_OAS_MID")," "))</f>
        <v xml:space="preserve"> </v>
      </c>
      <c r="S2310" s="7" t="str">
        <f ca="1">IF(AND(A2309="SVOL",C2309="Cash"),                                     SUM(INDIRECT(ADDRESS(ROW()-(COUNTIF(A:A,"SVOL")),COLUMN())):INDIRECT(ADDRESS(ROW()-1,COLUMN()))),                                    IF(AND(A2310="TYA",C2310="Cash"), SUM(INDIRECT(ADDRESS(ROW()-(COUNTIF(A:A,"TYA")-1),COLUMN())):INDIRECT(ADDRESS(ROW()-1,COLUMN()))),                                    IF(AND(A2310="SVOL",ISNUMBER(FIND(" Govt",C2310))),"", IF(AND(A2310="SVOL",ISNUMBER(FIND(" Index",C2310))),J2310,                                    IF(ISNUMBER(N2310),Q2310*N2310,IF(ISNUMBER(R2310),J2310*R2310," "))))))</f>
        <v xml:space="preserve"> </v>
      </c>
      <c r="T2310" t="s">
        <v>5363</v>
      </c>
      <c r="U2310" t="s">
        <v>1183</v>
      </c>
      <c r="AG2310" s="17" t="s">
        <v>6276</v>
      </c>
    </row>
    <row r="2311" spans="1:33" x14ac:dyDescent="0.35">
      <c r="A2311" t="s">
        <v>4245</v>
      </c>
      <c r="B2311" t="s">
        <v>5364</v>
      </c>
      <c r="C2311" t="s">
        <v>5365</v>
      </c>
      <c r="D2311" t="s">
        <v>5366</v>
      </c>
      <c r="E2311" t="s">
        <v>5367</v>
      </c>
      <c r="F2311" t="s">
        <v>5368</v>
      </c>
      <c r="G2311" s="1">
        <v>282</v>
      </c>
      <c r="H2311" s="1">
        <v>65.510000000000005</v>
      </c>
      <c r="I2311" s="2">
        <v>18473.82</v>
      </c>
      <c r="J2311" s="3">
        <v>7.4163186190748E-3</v>
      </c>
      <c r="K2311" s="4">
        <v>2490969.0299999998</v>
      </c>
      <c r="L2311" s="5">
        <v>100001</v>
      </c>
      <c r="M2311" s="6">
        <v>24.909441210000001</v>
      </c>
      <c r="N2311" s="7" t="str">
        <f>IF(ISNUMBER(_xll.BDP($C2311, "DELTA_MID")),_xll.BDP($C2311, "DELTA_MID")," ")</f>
        <v xml:space="preserve"> </v>
      </c>
      <c r="O2311" s="7" t="str">
        <f>IF(ISNUMBER(N2311),_xll.BDP($C2311, "OPT_UNDL_TICKER")," ")</f>
        <v xml:space="preserve"> </v>
      </c>
      <c r="P2311" s="8" t="str">
        <f>IF(ISNUMBER(N2311),_xll.BDP($C2311, "OPT_UNDL_PX")," ")</f>
        <v xml:space="preserve"> </v>
      </c>
      <c r="Q2311" s="7" t="str">
        <f t="shared" si="36"/>
        <v xml:space="preserve"> </v>
      </c>
      <c r="R2311" s="8" t="str">
        <f>IF(ISNUMBER(_xll.BDP($T2311&amp;" Index","DUR_ADJ_OAS_MID")),_xll.BDP($T2311&amp;" Index","DUR_ADJ_OAS_MID"),IF(ISNUMBER(_xll.BDP($T2311&amp;" Govt","DUR_ADJ_OAS_MID")),_xll.BDP($T2311&amp;" Govt","DUR_ADJ_OAS_MID")," "))</f>
        <v xml:space="preserve"> </v>
      </c>
      <c r="S2311" s="7" t="str">
        <f ca="1">IF(AND(A2310="SVOL",C2310="Cash"),                                     SUM(INDIRECT(ADDRESS(ROW()-(COUNTIF(A:A,"SVOL")),COLUMN())):INDIRECT(ADDRESS(ROW()-1,COLUMN()))),                                    IF(AND(A2311="TYA",C2311="Cash"), SUM(INDIRECT(ADDRESS(ROW()-(COUNTIF(A:A,"TYA")-1),COLUMN())):INDIRECT(ADDRESS(ROW()-1,COLUMN()))),                                    IF(AND(A2311="SVOL",ISNUMBER(FIND(" Govt",C2311))),"", IF(AND(A2311="SVOL",ISNUMBER(FIND(" Index",C2311))),J2311,                                    IF(ISNUMBER(N2311),Q2311*N2311,IF(ISNUMBER(R2311),J2311*R2311," "))))))</f>
        <v xml:space="preserve"> </v>
      </c>
      <c r="T2311" t="s">
        <v>5368</v>
      </c>
      <c r="U2311" t="s">
        <v>1183</v>
      </c>
      <c r="AG2311" s="17" t="s">
        <v>6276</v>
      </c>
    </row>
    <row r="2312" spans="1:33" x14ac:dyDescent="0.35">
      <c r="A2312" t="s">
        <v>4245</v>
      </c>
      <c r="B2312" t="s">
        <v>5369</v>
      </c>
      <c r="C2312" t="s">
        <v>5370</v>
      </c>
      <c r="D2312" t="s">
        <v>5371</v>
      </c>
      <c r="E2312" t="s">
        <v>5372</v>
      </c>
      <c r="F2312" t="s">
        <v>5373</v>
      </c>
      <c r="G2312" s="1">
        <v>446</v>
      </c>
      <c r="H2312" s="1">
        <v>44.47</v>
      </c>
      <c r="I2312" s="2">
        <v>19833.62</v>
      </c>
      <c r="J2312" s="3">
        <v>7.9622105925928992E-3</v>
      </c>
      <c r="K2312" s="4">
        <v>2490969.0299999998</v>
      </c>
      <c r="L2312" s="5">
        <v>100001</v>
      </c>
      <c r="M2312" s="6">
        <v>24.909441210000001</v>
      </c>
      <c r="N2312" s="7" t="str">
        <f>IF(ISNUMBER(_xll.BDP($C2312, "DELTA_MID")),_xll.BDP($C2312, "DELTA_MID")," ")</f>
        <v xml:space="preserve"> </v>
      </c>
      <c r="O2312" s="7" t="str">
        <f>IF(ISNUMBER(N2312),_xll.BDP($C2312, "OPT_UNDL_TICKER")," ")</f>
        <v xml:space="preserve"> </v>
      </c>
      <c r="P2312" s="8" t="str">
        <f>IF(ISNUMBER(N2312),_xll.BDP($C2312, "OPT_UNDL_PX")," ")</f>
        <v xml:space="preserve"> </v>
      </c>
      <c r="Q2312" s="7" t="str">
        <f t="shared" si="36"/>
        <v xml:space="preserve"> </v>
      </c>
      <c r="R2312" s="8" t="str">
        <f>IF(ISNUMBER(_xll.BDP($T2312&amp;" Index","DUR_ADJ_OAS_MID")),_xll.BDP($T2312&amp;" Index","DUR_ADJ_OAS_MID"),IF(ISNUMBER(_xll.BDP($T2312&amp;" Govt","DUR_ADJ_OAS_MID")),_xll.BDP($T2312&amp;" Govt","DUR_ADJ_OAS_MID")," "))</f>
        <v xml:space="preserve"> </v>
      </c>
      <c r="S2312" s="7" t="str">
        <f ca="1">IF(AND(A2311="SVOL",C2311="Cash"),                                     SUM(INDIRECT(ADDRESS(ROW()-(COUNTIF(A:A,"SVOL")),COLUMN())):INDIRECT(ADDRESS(ROW()-1,COLUMN()))),                                    IF(AND(A2312="TYA",C2312="Cash"), SUM(INDIRECT(ADDRESS(ROW()-(COUNTIF(A:A,"TYA")-1),COLUMN())):INDIRECT(ADDRESS(ROW()-1,COLUMN()))),                                    IF(AND(A2312="SVOL",ISNUMBER(FIND(" Govt",C2312))),"", IF(AND(A2312="SVOL",ISNUMBER(FIND(" Index",C2312))),J2312,                                    IF(ISNUMBER(N2312),Q2312*N2312,IF(ISNUMBER(R2312),J2312*R2312," "))))))</f>
        <v xml:space="preserve"> </v>
      </c>
      <c r="T2312" t="s">
        <v>5373</v>
      </c>
      <c r="U2312" t="s">
        <v>1183</v>
      </c>
      <c r="AG2312" s="17" t="s">
        <v>6276</v>
      </c>
    </row>
    <row r="2313" spans="1:33" x14ac:dyDescent="0.35">
      <c r="A2313" t="s">
        <v>4245</v>
      </c>
      <c r="B2313" t="s">
        <v>5374</v>
      </c>
      <c r="C2313" t="s">
        <v>5375</v>
      </c>
      <c r="D2313" t="s">
        <v>5376</v>
      </c>
      <c r="E2313" t="s">
        <v>5377</v>
      </c>
      <c r="F2313" t="s">
        <v>5378</v>
      </c>
      <c r="G2313" s="1">
        <v>29</v>
      </c>
      <c r="H2313" s="1">
        <v>127.63</v>
      </c>
      <c r="I2313" s="2">
        <v>3701.27</v>
      </c>
      <c r="J2313" s="3">
        <v>1.4858755587757E-3</v>
      </c>
      <c r="K2313" s="4">
        <v>2490969.0299999998</v>
      </c>
      <c r="L2313" s="5">
        <v>100001</v>
      </c>
      <c r="M2313" s="6">
        <v>24.909441210000001</v>
      </c>
      <c r="N2313" s="7" t="str">
        <f>IF(ISNUMBER(_xll.BDP($C2313, "DELTA_MID")),_xll.BDP($C2313, "DELTA_MID")," ")</f>
        <v xml:space="preserve"> </v>
      </c>
      <c r="O2313" s="7" t="str">
        <f>IF(ISNUMBER(N2313),_xll.BDP($C2313, "OPT_UNDL_TICKER")," ")</f>
        <v xml:space="preserve"> </v>
      </c>
      <c r="P2313" s="8" t="str">
        <f>IF(ISNUMBER(N2313),_xll.BDP($C2313, "OPT_UNDL_PX")," ")</f>
        <v xml:space="preserve"> </v>
      </c>
      <c r="Q2313" s="7" t="str">
        <f t="shared" si="36"/>
        <v xml:space="preserve"> </v>
      </c>
      <c r="R2313" s="8" t="str">
        <f>IF(ISNUMBER(_xll.BDP($T2313&amp;" Index","DUR_ADJ_OAS_MID")),_xll.BDP($T2313&amp;" Index","DUR_ADJ_OAS_MID"),IF(ISNUMBER(_xll.BDP($T2313&amp;" Govt","DUR_ADJ_OAS_MID")),_xll.BDP($T2313&amp;" Govt","DUR_ADJ_OAS_MID")," "))</f>
        <v xml:space="preserve"> </v>
      </c>
      <c r="S2313" s="7" t="str">
        <f ca="1">IF(AND(A2312="SVOL",C2312="Cash"),                                     SUM(INDIRECT(ADDRESS(ROW()-(COUNTIF(A:A,"SVOL")),COLUMN())):INDIRECT(ADDRESS(ROW()-1,COLUMN()))),                                    IF(AND(A2313="TYA",C2313="Cash"), SUM(INDIRECT(ADDRESS(ROW()-(COUNTIF(A:A,"TYA")-1),COLUMN())):INDIRECT(ADDRESS(ROW()-1,COLUMN()))),                                    IF(AND(A2313="SVOL",ISNUMBER(FIND(" Govt",C2313))),"", IF(AND(A2313="SVOL",ISNUMBER(FIND(" Index",C2313))),J2313,                                    IF(ISNUMBER(N2313),Q2313*N2313,IF(ISNUMBER(R2313),J2313*R2313," "))))))</f>
        <v xml:space="preserve"> </v>
      </c>
      <c r="T2313" t="s">
        <v>5378</v>
      </c>
      <c r="U2313" t="s">
        <v>1183</v>
      </c>
      <c r="AG2313" s="17" t="s">
        <v>6276</v>
      </c>
    </row>
    <row r="2314" spans="1:33" x14ac:dyDescent="0.35">
      <c r="A2314" t="s">
        <v>4245</v>
      </c>
      <c r="B2314" t="s">
        <v>5379</v>
      </c>
      <c r="C2314" t="s">
        <v>5380</v>
      </c>
      <c r="D2314" t="s">
        <v>5381</v>
      </c>
      <c r="E2314" t="s">
        <v>5382</v>
      </c>
      <c r="F2314" t="s">
        <v>5383</v>
      </c>
      <c r="G2314" s="1">
        <v>46</v>
      </c>
      <c r="H2314" s="1">
        <v>60.87</v>
      </c>
      <c r="I2314" s="2">
        <v>2800.02</v>
      </c>
      <c r="J2314" s="3">
        <v>1.1240685716208999E-3</v>
      </c>
      <c r="K2314" s="4">
        <v>2490969.0299999998</v>
      </c>
      <c r="L2314" s="5">
        <v>100001</v>
      </c>
      <c r="M2314" s="6">
        <v>24.909441210000001</v>
      </c>
      <c r="N2314" s="7" t="str">
        <f>IF(ISNUMBER(_xll.BDP($C2314, "DELTA_MID")),_xll.BDP($C2314, "DELTA_MID")," ")</f>
        <v xml:space="preserve"> </v>
      </c>
      <c r="O2314" s="7" t="str">
        <f>IF(ISNUMBER(N2314),_xll.BDP($C2314, "OPT_UNDL_TICKER")," ")</f>
        <v xml:space="preserve"> </v>
      </c>
      <c r="P2314" s="8" t="str">
        <f>IF(ISNUMBER(N2314),_xll.BDP($C2314, "OPT_UNDL_PX")," ")</f>
        <v xml:space="preserve"> </v>
      </c>
      <c r="Q2314" s="7" t="str">
        <f t="shared" si="36"/>
        <v xml:space="preserve"> </v>
      </c>
      <c r="R2314" s="8" t="str">
        <f>IF(ISNUMBER(_xll.BDP($T2314&amp;" Index","DUR_ADJ_OAS_MID")),_xll.BDP($T2314&amp;" Index","DUR_ADJ_OAS_MID"),IF(ISNUMBER(_xll.BDP($T2314&amp;" Govt","DUR_ADJ_OAS_MID")),_xll.BDP($T2314&amp;" Govt","DUR_ADJ_OAS_MID")," "))</f>
        <v xml:space="preserve"> </v>
      </c>
      <c r="S2314" s="7" t="str">
        <f ca="1">IF(AND(A2313="SVOL",C2313="Cash"),                                     SUM(INDIRECT(ADDRESS(ROW()-(COUNTIF(A:A,"SVOL")),COLUMN())):INDIRECT(ADDRESS(ROW()-1,COLUMN()))),                                    IF(AND(A2314="TYA",C2314="Cash"), SUM(INDIRECT(ADDRESS(ROW()-(COUNTIF(A:A,"TYA")-1),COLUMN())):INDIRECT(ADDRESS(ROW()-1,COLUMN()))),                                    IF(AND(A2314="SVOL",ISNUMBER(FIND(" Govt",C2314))),"", IF(AND(A2314="SVOL",ISNUMBER(FIND(" Index",C2314))),J2314,                                    IF(ISNUMBER(N2314),Q2314*N2314,IF(ISNUMBER(R2314),J2314*R2314," "))))))</f>
        <v xml:space="preserve"> </v>
      </c>
      <c r="T2314" t="s">
        <v>5383</v>
      </c>
      <c r="U2314" t="s">
        <v>1183</v>
      </c>
      <c r="AG2314" s="17" t="s">
        <v>6276</v>
      </c>
    </row>
    <row r="2315" spans="1:33" x14ac:dyDescent="0.35">
      <c r="A2315" t="s">
        <v>4245</v>
      </c>
      <c r="B2315" t="s">
        <v>4797</v>
      </c>
      <c r="C2315" t="s">
        <v>4798</v>
      </c>
      <c r="D2315" t="s">
        <v>4799</v>
      </c>
      <c r="E2315" t="s">
        <v>4800</v>
      </c>
      <c r="F2315" t="s">
        <v>4801</v>
      </c>
      <c r="G2315" s="1">
        <v>55</v>
      </c>
      <c r="H2315" s="1">
        <v>156.77000000000001</v>
      </c>
      <c r="I2315" s="2">
        <v>8622.35</v>
      </c>
      <c r="J2315" s="3">
        <v>3.4614440784406998E-3</v>
      </c>
      <c r="K2315" s="4">
        <v>2490969.0299999998</v>
      </c>
      <c r="L2315" s="5">
        <v>100001</v>
      </c>
      <c r="M2315" s="6">
        <v>24.909441210000001</v>
      </c>
      <c r="N2315" s="7" t="str">
        <f>IF(ISNUMBER(_xll.BDP($C2315, "DELTA_MID")),_xll.BDP($C2315, "DELTA_MID")," ")</f>
        <v xml:space="preserve"> </v>
      </c>
      <c r="O2315" s="7" t="str">
        <f>IF(ISNUMBER(N2315),_xll.BDP($C2315, "OPT_UNDL_TICKER")," ")</f>
        <v xml:space="preserve"> </v>
      </c>
      <c r="P2315" s="8" t="str">
        <f>IF(ISNUMBER(N2315),_xll.BDP($C2315, "OPT_UNDL_PX")," ")</f>
        <v xml:space="preserve"> </v>
      </c>
      <c r="Q2315" s="7" t="str">
        <f t="shared" si="36"/>
        <v xml:space="preserve"> </v>
      </c>
      <c r="R2315" s="8" t="str">
        <f>IF(ISNUMBER(_xll.BDP($T2315&amp;" Index","DUR_ADJ_OAS_MID")),_xll.BDP($T2315&amp;" Index","DUR_ADJ_OAS_MID"),IF(ISNUMBER(_xll.BDP($T2315&amp;" Govt","DUR_ADJ_OAS_MID")),_xll.BDP($T2315&amp;" Govt","DUR_ADJ_OAS_MID")," "))</f>
        <v xml:space="preserve"> </v>
      </c>
      <c r="S2315" s="7" t="str">
        <f ca="1">IF(AND(A2314="SVOL",C2314="Cash"),                                     SUM(INDIRECT(ADDRESS(ROW()-(COUNTIF(A:A,"SVOL")),COLUMN())):INDIRECT(ADDRESS(ROW()-1,COLUMN()))),                                    IF(AND(A2315="TYA",C2315="Cash"), SUM(INDIRECT(ADDRESS(ROW()-(COUNTIF(A:A,"TYA")-1),COLUMN())):INDIRECT(ADDRESS(ROW()-1,COLUMN()))),                                    IF(AND(A2315="SVOL",ISNUMBER(FIND(" Govt",C2315))),"", IF(AND(A2315="SVOL",ISNUMBER(FIND(" Index",C2315))),J2315,                                    IF(ISNUMBER(N2315),Q2315*N2315,IF(ISNUMBER(R2315),J2315*R2315," "))))))</f>
        <v xml:space="preserve"> </v>
      </c>
      <c r="T2315" t="s">
        <v>4801</v>
      </c>
      <c r="U2315" t="s">
        <v>1183</v>
      </c>
      <c r="AG2315" s="17" t="s">
        <v>6276</v>
      </c>
    </row>
    <row r="2316" spans="1:33" x14ac:dyDescent="0.35">
      <c r="A2316" t="s">
        <v>4245</v>
      </c>
      <c r="B2316" t="s">
        <v>5384</v>
      </c>
      <c r="C2316" t="s">
        <v>5385</v>
      </c>
      <c r="D2316" t="s">
        <v>5386</v>
      </c>
      <c r="E2316" t="s">
        <v>5387</v>
      </c>
      <c r="F2316" t="s">
        <v>5388</v>
      </c>
      <c r="G2316" s="1">
        <v>88</v>
      </c>
      <c r="H2316" s="1">
        <v>426.95</v>
      </c>
      <c r="I2316" s="2">
        <v>37571.599999999999</v>
      </c>
      <c r="J2316" s="3">
        <v>1.5083126101068E-2</v>
      </c>
      <c r="K2316" s="4">
        <v>2490969.0299999998</v>
      </c>
      <c r="L2316" s="5">
        <v>100001</v>
      </c>
      <c r="M2316" s="6">
        <v>24.909441210000001</v>
      </c>
      <c r="N2316" s="7" t="str">
        <f>IF(ISNUMBER(_xll.BDP($C2316, "DELTA_MID")),_xll.BDP($C2316, "DELTA_MID")," ")</f>
        <v xml:space="preserve"> </v>
      </c>
      <c r="O2316" s="7" t="str">
        <f>IF(ISNUMBER(N2316),_xll.BDP($C2316, "OPT_UNDL_TICKER")," ")</f>
        <v xml:space="preserve"> </v>
      </c>
      <c r="P2316" s="8" t="str">
        <f>IF(ISNUMBER(N2316),_xll.BDP($C2316, "OPT_UNDL_PX")," ")</f>
        <v xml:space="preserve"> </v>
      </c>
      <c r="Q2316" s="7" t="str">
        <f t="shared" si="36"/>
        <v xml:space="preserve"> </v>
      </c>
      <c r="R2316" s="8" t="str">
        <f>IF(ISNUMBER(_xll.BDP($T2316&amp;" Index","DUR_ADJ_OAS_MID")),_xll.BDP($T2316&amp;" Index","DUR_ADJ_OAS_MID"),IF(ISNUMBER(_xll.BDP($T2316&amp;" Govt","DUR_ADJ_OAS_MID")),_xll.BDP($T2316&amp;" Govt","DUR_ADJ_OAS_MID")," "))</f>
        <v xml:space="preserve"> </v>
      </c>
      <c r="S2316" s="7" t="str">
        <f ca="1">IF(AND(A2315="SVOL",C2315="Cash"),                                     SUM(INDIRECT(ADDRESS(ROW()-(COUNTIF(A:A,"SVOL")),COLUMN())):INDIRECT(ADDRESS(ROW()-1,COLUMN()))),                                    IF(AND(A2316="TYA",C2316="Cash"), SUM(INDIRECT(ADDRESS(ROW()-(COUNTIF(A:A,"TYA")-1),COLUMN())):INDIRECT(ADDRESS(ROW()-1,COLUMN()))),                                    IF(AND(A2316="SVOL",ISNUMBER(FIND(" Govt",C2316))),"", IF(AND(A2316="SVOL",ISNUMBER(FIND(" Index",C2316))),J2316,                                    IF(ISNUMBER(N2316),Q2316*N2316,IF(ISNUMBER(R2316),J2316*R2316," "))))))</f>
        <v xml:space="preserve"> </v>
      </c>
      <c r="T2316" t="s">
        <v>5388</v>
      </c>
      <c r="U2316" t="s">
        <v>1183</v>
      </c>
      <c r="AG2316" s="17" t="s">
        <v>6276</v>
      </c>
    </row>
    <row r="2317" spans="1:33" x14ac:dyDescent="0.35">
      <c r="A2317" t="s">
        <v>4245</v>
      </c>
      <c r="B2317" t="s">
        <v>5389</v>
      </c>
      <c r="C2317" t="s">
        <v>5390</v>
      </c>
      <c r="D2317" t="s">
        <v>5391</v>
      </c>
      <c r="E2317" t="s">
        <v>5392</v>
      </c>
      <c r="F2317" t="s">
        <v>5393</v>
      </c>
      <c r="G2317" s="1">
        <v>101</v>
      </c>
      <c r="H2317" s="1">
        <v>60.34</v>
      </c>
      <c r="I2317" s="2">
        <v>6094.34</v>
      </c>
      <c r="J2317" s="3">
        <v>2.4465739740330999E-3</v>
      </c>
      <c r="K2317" s="4">
        <v>2490969.0299999998</v>
      </c>
      <c r="L2317" s="5">
        <v>100001</v>
      </c>
      <c r="M2317" s="6">
        <v>24.909441210000001</v>
      </c>
      <c r="N2317" s="7" t="str">
        <f>IF(ISNUMBER(_xll.BDP($C2317, "DELTA_MID")),_xll.BDP($C2317, "DELTA_MID")," ")</f>
        <v xml:space="preserve"> </v>
      </c>
      <c r="O2317" s="7" t="str">
        <f>IF(ISNUMBER(N2317),_xll.BDP($C2317, "OPT_UNDL_TICKER")," ")</f>
        <v xml:space="preserve"> </v>
      </c>
      <c r="P2317" s="8" t="str">
        <f>IF(ISNUMBER(N2317),_xll.BDP($C2317, "OPT_UNDL_PX")," ")</f>
        <v xml:space="preserve"> </v>
      </c>
      <c r="Q2317" s="7" t="str">
        <f t="shared" si="36"/>
        <v xml:space="preserve"> </v>
      </c>
      <c r="R2317" s="8" t="str">
        <f>IF(ISNUMBER(_xll.BDP($T2317&amp;" Index","DUR_ADJ_OAS_MID")),_xll.BDP($T2317&amp;" Index","DUR_ADJ_OAS_MID"),IF(ISNUMBER(_xll.BDP($T2317&amp;" Govt","DUR_ADJ_OAS_MID")),_xll.BDP($T2317&amp;" Govt","DUR_ADJ_OAS_MID")," "))</f>
        <v xml:space="preserve"> </v>
      </c>
      <c r="S2317" s="7" t="str">
        <f ca="1">IF(AND(A2316="SVOL",C2316="Cash"),                                     SUM(INDIRECT(ADDRESS(ROW()-(COUNTIF(A:A,"SVOL")),COLUMN())):INDIRECT(ADDRESS(ROW()-1,COLUMN()))),                                    IF(AND(A2317="TYA",C2317="Cash"), SUM(INDIRECT(ADDRESS(ROW()-(COUNTIF(A:A,"TYA")-1),COLUMN())):INDIRECT(ADDRESS(ROW()-1,COLUMN()))),                                    IF(AND(A2317="SVOL",ISNUMBER(FIND(" Govt",C2317))),"", IF(AND(A2317="SVOL",ISNUMBER(FIND(" Index",C2317))),J2317,                                    IF(ISNUMBER(N2317),Q2317*N2317,IF(ISNUMBER(R2317),J2317*R2317," "))))))</f>
        <v xml:space="preserve"> </v>
      </c>
      <c r="T2317" t="s">
        <v>5393</v>
      </c>
      <c r="U2317" t="s">
        <v>1183</v>
      </c>
      <c r="AG2317" s="17" t="s">
        <v>6276</v>
      </c>
    </row>
    <row r="2318" spans="1:33" x14ac:dyDescent="0.35">
      <c r="A2318" t="s">
        <v>4245</v>
      </c>
      <c r="B2318" t="s">
        <v>4820</v>
      </c>
      <c r="C2318" t="s">
        <v>4821</v>
      </c>
      <c r="D2318" t="s">
        <v>2196</v>
      </c>
      <c r="E2318" t="s">
        <v>2197</v>
      </c>
      <c r="F2318" t="s">
        <v>2198</v>
      </c>
      <c r="G2318" s="1">
        <v>80</v>
      </c>
      <c r="H2318" s="1">
        <v>97.22</v>
      </c>
      <c r="I2318" s="2">
        <v>7777.6</v>
      </c>
      <c r="J2318" s="3">
        <v>3.1223190272351002E-3</v>
      </c>
      <c r="K2318" s="4">
        <v>2490969.0299999998</v>
      </c>
      <c r="L2318" s="5">
        <v>100001</v>
      </c>
      <c r="M2318" s="6">
        <v>24.909441210000001</v>
      </c>
      <c r="N2318" s="7" t="str">
        <f>IF(ISNUMBER(_xll.BDP($C2318, "DELTA_MID")),_xll.BDP($C2318, "DELTA_MID")," ")</f>
        <v xml:space="preserve"> </v>
      </c>
      <c r="O2318" s="7" t="str">
        <f>IF(ISNUMBER(N2318),_xll.BDP($C2318, "OPT_UNDL_TICKER")," ")</f>
        <v xml:space="preserve"> </v>
      </c>
      <c r="P2318" s="8" t="str">
        <f>IF(ISNUMBER(N2318),_xll.BDP($C2318, "OPT_UNDL_PX")," ")</f>
        <v xml:space="preserve"> </v>
      </c>
      <c r="Q2318" s="7" t="str">
        <f t="shared" si="36"/>
        <v xml:space="preserve"> </v>
      </c>
      <c r="R2318" s="8" t="str">
        <f>IF(ISNUMBER(_xll.BDP($T2318&amp;" Index","DUR_ADJ_OAS_MID")),_xll.BDP($T2318&amp;" Index","DUR_ADJ_OAS_MID"),IF(ISNUMBER(_xll.BDP($T2318&amp;" Govt","DUR_ADJ_OAS_MID")),_xll.BDP($T2318&amp;" Govt","DUR_ADJ_OAS_MID")," "))</f>
        <v xml:space="preserve"> </v>
      </c>
      <c r="S2318" s="7" t="str">
        <f ca="1">IF(AND(A2317="SVOL",C2317="Cash"),                                     SUM(INDIRECT(ADDRESS(ROW()-(COUNTIF(A:A,"SVOL")),COLUMN())):INDIRECT(ADDRESS(ROW()-1,COLUMN()))),                                    IF(AND(A2318="TYA",C2318="Cash"), SUM(INDIRECT(ADDRESS(ROW()-(COUNTIF(A:A,"TYA")-1),COLUMN())):INDIRECT(ADDRESS(ROW()-1,COLUMN()))),                                    IF(AND(A2318="SVOL",ISNUMBER(FIND(" Govt",C2318))),"", IF(AND(A2318="SVOL",ISNUMBER(FIND(" Index",C2318))),J2318,                                    IF(ISNUMBER(N2318),Q2318*N2318,IF(ISNUMBER(R2318),J2318*R2318," "))))))</f>
        <v xml:space="preserve"> </v>
      </c>
      <c r="T2318" t="s">
        <v>2198</v>
      </c>
      <c r="U2318" t="s">
        <v>1183</v>
      </c>
      <c r="AG2318" s="17" t="s">
        <v>6276</v>
      </c>
    </row>
    <row r="2319" spans="1:33" x14ac:dyDescent="0.35">
      <c r="A2319" t="s">
        <v>4245</v>
      </c>
      <c r="B2319" t="s">
        <v>5394</v>
      </c>
      <c r="C2319" t="s">
        <v>5395</v>
      </c>
      <c r="D2319" t="s">
        <v>3534</v>
      </c>
      <c r="E2319" t="s">
        <v>3535</v>
      </c>
      <c r="F2319" t="s">
        <v>3536</v>
      </c>
      <c r="G2319" s="1">
        <v>649</v>
      </c>
      <c r="H2319" s="1">
        <v>16.440000000000001</v>
      </c>
      <c r="I2319" s="2">
        <v>10669.56</v>
      </c>
      <c r="J2319" s="3">
        <v>4.2832969296732002E-3</v>
      </c>
      <c r="K2319" s="4">
        <v>2490969.0299999998</v>
      </c>
      <c r="L2319" s="5">
        <v>100001</v>
      </c>
      <c r="M2319" s="6">
        <v>24.909441210000001</v>
      </c>
      <c r="N2319" s="7" t="str">
        <f>IF(ISNUMBER(_xll.BDP($C2319, "DELTA_MID")),_xll.BDP($C2319, "DELTA_MID")," ")</f>
        <v xml:space="preserve"> </v>
      </c>
      <c r="O2319" s="7" t="str">
        <f>IF(ISNUMBER(N2319),_xll.BDP($C2319, "OPT_UNDL_TICKER")," ")</f>
        <v xml:space="preserve"> </v>
      </c>
      <c r="P2319" s="8" t="str">
        <f>IF(ISNUMBER(N2319),_xll.BDP($C2319, "OPT_UNDL_PX")," ")</f>
        <v xml:space="preserve"> </v>
      </c>
      <c r="Q2319" s="7" t="str">
        <f t="shared" si="36"/>
        <v xml:space="preserve"> </v>
      </c>
      <c r="R2319" s="8" t="str">
        <f>IF(ISNUMBER(_xll.BDP($T2319&amp;" Index","DUR_ADJ_OAS_MID")),_xll.BDP($T2319&amp;" Index","DUR_ADJ_OAS_MID"),IF(ISNUMBER(_xll.BDP($T2319&amp;" Govt","DUR_ADJ_OAS_MID")),_xll.BDP($T2319&amp;" Govt","DUR_ADJ_OAS_MID")," "))</f>
        <v xml:space="preserve"> </v>
      </c>
      <c r="S2319" s="7" t="str">
        <f ca="1">IF(AND(A2318="SVOL",C2318="Cash"),                                     SUM(INDIRECT(ADDRESS(ROW()-(COUNTIF(A:A,"SVOL")),COLUMN())):INDIRECT(ADDRESS(ROW()-1,COLUMN()))),                                    IF(AND(A2319="TYA",C2319="Cash"), SUM(INDIRECT(ADDRESS(ROW()-(COUNTIF(A:A,"TYA")-1),COLUMN())):INDIRECT(ADDRESS(ROW()-1,COLUMN()))),                                    IF(AND(A2319="SVOL",ISNUMBER(FIND(" Govt",C2319))),"", IF(AND(A2319="SVOL",ISNUMBER(FIND(" Index",C2319))),J2319,                                    IF(ISNUMBER(N2319),Q2319*N2319,IF(ISNUMBER(R2319),J2319*R2319," "))))))</f>
        <v xml:space="preserve"> </v>
      </c>
      <c r="T2319" t="s">
        <v>3536</v>
      </c>
      <c r="U2319" t="s">
        <v>1183</v>
      </c>
      <c r="AG2319" s="17" t="s">
        <v>6276</v>
      </c>
    </row>
    <row r="2320" spans="1:33" x14ac:dyDescent="0.35">
      <c r="A2320" t="s">
        <v>4245</v>
      </c>
      <c r="B2320" t="s">
        <v>4824</v>
      </c>
      <c r="C2320" t="s">
        <v>4825</v>
      </c>
      <c r="D2320" t="s">
        <v>4826</v>
      </c>
      <c r="E2320" t="s">
        <v>4827</v>
      </c>
      <c r="F2320" t="s">
        <v>4828</v>
      </c>
      <c r="G2320" s="1">
        <v>489</v>
      </c>
      <c r="H2320" s="1">
        <v>27.75</v>
      </c>
      <c r="I2320" s="2">
        <v>13569.75</v>
      </c>
      <c r="J2320" s="3">
        <v>5.4475787672063E-3</v>
      </c>
      <c r="K2320" s="4">
        <v>2490969.0299999998</v>
      </c>
      <c r="L2320" s="5">
        <v>100001</v>
      </c>
      <c r="M2320" s="6">
        <v>24.909441210000001</v>
      </c>
      <c r="N2320" s="7" t="str">
        <f>IF(ISNUMBER(_xll.BDP($C2320, "DELTA_MID")),_xll.BDP($C2320, "DELTA_MID")," ")</f>
        <v xml:space="preserve"> </v>
      </c>
      <c r="O2320" s="7" t="str">
        <f>IF(ISNUMBER(N2320),_xll.BDP($C2320, "OPT_UNDL_TICKER")," ")</f>
        <v xml:space="preserve"> </v>
      </c>
      <c r="P2320" s="8" t="str">
        <f>IF(ISNUMBER(N2320),_xll.BDP($C2320, "OPT_UNDL_PX")," ")</f>
        <v xml:space="preserve"> </v>
      </c>
      <c r="Q2320" s="7" t="str">
        <f t="shared" si="36"/>
        <v xml:space="preserve"> </v>
      </c>
      <c r="R2320" s="8" t="str">
        <f>IF(ISNUMBER(_xll.BDP($T2320&amp;" Index","DUR_ADJ_OAS_MID")),_xll.BDP($T2320&amp;" Index","DUR_ADJ_OAS_MID"),IF(ISNUMBER(_xll.BDP($T2320&amp;" Govt","DUR_ADJ_OAS_MID")),_xll.BDP($T2320&amp;" Govt","DUR_ADJ_OAS_MID")," "))</f>
        <v xml:space="preserve"> </v>
      </c>
      <c r="S2320" s="7" t="str">
        <f ca="1">IF(AND(A2319="SVOL",C2319="Cash"),                                     SUM(INDIRECT(ADDRESS(ROW()-(COUNTIF(A:A,"SVOL")),COLUMN())):INDIRECT(ADDRESS(ROW()-1,COLUMN()))),                                    IF(AND(A2320="TYA",C2320="Cash"), SUM(INDIRECT(ADDRESS(ROW()-(COUNTIF(A:A,"TYA")-1),COLUMN())):INDIRECT(ADDRESS(ROW()-1,COLUMN()))),                                    IF(AND(A2320="SVOL",ISNUMBER(FIND(" Govt",C2320))),"", IF(AND(A2320="SVOL",ISNUMBER(FIND(" Index",C2320))),J2320,                                    IF(ISNUMBER(N2320),Q2320*N2320,IF(ISNUMBER(R2320),J2320*R2320," "))))))</f>
        <v xml:space="preserve"> </v>
      </c>
      <c r="T2320" t="s">
        <v>4828</v>
      </c>
      <c r="U2320" t="s">
        <v>1183</v>
      </c>
      <c r="AG2320" s="17" t="s">
        <v>6276</v>
      </c>
    </row>
    <row r="2321" spans="1:33" x14ac:dyDescent="0.35">
      <c r="A2321" t="s">
        <v>4245</v>
      </c>
      <c r="B2321" t="s">
        <v>4832</v>
      </c>
      <c r="C2321" t="s">
        <v>4833</v>
      </c>
      <c r="D2321" t="s">
        <v>3554</v>
      </c>
      <c r="E2321" t="s">
        <v>3555</v>
      </c>
      <c r="F2321" t="s">
        <v>3556</v>
      </c>
      <c r="G2321" s="1">
        <v>34</v>
      </c>
      <c r="H2321" s="1">
        <v>314.20999999999998</v>
      </c>
      <c r="I2321" s="2">
        <v>10683.14</v>
      </c>
      <c r="J2321" s="3">
        <v>4.2887486233049001E-3</v>
      </c>
      <c r="K2321" s="4">
        <v>2490969.0299999998</v>
      </c>
      <c r="L2321" s="5">
        <v>100001</v>
      </c>
      <c r="M2321" s="6">
        <v>24.909441210000001</v>
      </c>
      <c r="N2321" s="7" t="str">
        <f>IF(ISNUMBER(_xll.BDP($C2321, "DELTA_MID")),_xll.BDP($C2321, "DELTA_MID")," ")</f>
        <v xml:space="preserve"> </v>
      </c>
      <c r="O2321" s="7" t="str">
        <f>IF(ISNUMBER(N2321),_xll.BDP($C2321, "OPT_UNDL_TICKER")," ")</f>
        <v xml:space="preserve"> </v>
      </c>
      <c r="P2321" s="8" t="str">
        <f>IF(ISNUMBER(N2321),_xll.BDP($C2321, "OPT_UNDL_PX")," ")</f>
        <v xml:space="preserve"> </v>
      </c>
      <c r="Q2321" s="7" t="str">
        <f t="shared" si="36"/>
        <v xml:space="preserve"> </v>
      </c>
      <c r="R2321" s="8" t="str">
        <f>IF(ISNUMBER(_xll.BDP($T2321&amp;" Index","DUR_ADJ_OAS_MID")),_xll.BDP($T2321&amp;" Index","DUR_ADJ_OAS_MID"),IF(ISNUMBER(_xll.BDP($T2321&amp;" Govt","DUR_ADJ_OAS_MID")),_xll.BDP($T2321&amp;" Govt","DUR_ADJ_OAS_MID")," "))</f>
        <v xml:space="preserve"> </v>
      </c>
      <c r="S2321" s="7" t="str">
        <f ca="1">IF(AND(A2320="SVOL",C2320="Cash"),                                     SUM(INDIRECT(ADDRESS(ROW()-(COUNTIF(A:A,"SVOL")),COLUMN())):INDIRECT(ADDRESS(ROW()-1,COLUMN()))),                                    IF(AND(A2321="TYA",C2321="Cash"), SUM(INDIRECT(ADDRESS(ROW()-(COUNTIF(A:A,"TYA")-1),COLUMN())):INDIRECT(ADDRESS(ROW()-1,COLUMN()))),                                    IF(AND(A2321="SVOL",ISNUMBER(FIND(" Govt",C2321))),"", IF(AND(A2321="SVOL",ISNUMBER(FIND(" Index",C2321))),J2321,                                    IF(ISNUMBER(N2321),Q2321*N2321,IF(ISNUMBER(R2321),J2321*R2321," "))))))</f>
        <v xml:space="preserve"> </v>
      </c>
      <c r="T2321" t="s">
        <v>3556</v>
      </c>
      <c r="U2321" t="s">
        <v>1183</v>
      </c>
      <c r="AG2321" s="17" t="s">
        <v>6276</v>
      </c>
    </row>
    <row r="2322" spans="1:33" x14ac:dyDescent="0.35">
      <c r="A2322" t="s">
        <v>4245</v>
      </c>
      <c r="B2322" t="s">
        <v>5396</v>
      </c>
      <c r="C2322" t="s">
        <v>5397</v>
      </c>
      <c r="D2322" t="s">
        <v>5398</v>
      </c>
      <c r="E2322" t="s">
        <v>5399</v>
      </c>
      <c r="F2322" t="s">
        <v>5400</v>
      </c>
      <c r="G2322" s="1">
        <v>122</v>
      </c>
      <c r="H2322" s="1">
        <v>23.82</v>
      </c>
      <c r="I2322" s="2">
        <v>2906.04</v>
      </c>
      <c r="J2322" s="3">
        <v>1.1666303211667001E-3</v>
      </c>
      <c r="K2322" s="4">
        <v>2490969.0299999998</v>
      </c>
      <c r="L2322" s="5">
        <v>100001</v>
      </c>
      <c r="M2322" s="6">
        <v>24.909441210000001</v>
      </c>
      <c r="N2322" s="7" t="str">
        <f>IF(ISNUMBER(_xll.BDP($C2322, "DELTA_MID")),_xll.BDP($C2322, "DELTA_MID")," ")</f>
        <v xml:space="preserve"> </v>
      </c>
      <c r="O2322" s="7" t="str">
        <f>IF(ISNUMBER(N2322),_xll.BDP($C2322, "OPT_UNDL_TICKER")," ")</f>
        <v xml:space="preserve"> </v>
      </c>
      <c r="P2322" s="8" t="str">
        <f>IF(ISNUMBER(N2322),_xll.BDP($C2322, "OPT_UNDL_PX")," ")</f>
        <v xml:space="preserve"> </v>
      </c>
      <c r="Q2322" s="7" t="str">
        <f t="shared" si="36"/>
        <v xml:space="preserve"> </v>
      </c>
      <c r="R2322" s="8" t="str">
        <f>IF(ISNUMBER(_xll.BDP($T2322&amp;" Index","DUR_ADJ_OAS_MID")),_xll.BDP($T2322&amp;" Index","DUR_ADJ_OAS_MID"),IF(ISNUMBER(_xll.BDP($T2322&amp;" Govt","DUR_ADJ_OAS_MID")),_xll.BDP($T2322&amp;" Govt","DUR_ADJ_OAS_MID")," "))</f>
        <v xml:space="preserve"> </v>
      </c>
      <c r="S2322" s="7" t="str">
        <f ca="1">IF(AND(A2321="SVOL",C2321="Cash"),                                     SUM(INDIRECT(ADDRESS(ROW()-(COUNTIF(A:A,"SVOL")),COLUMN())):INDIRECT(ADDRESS(ROW()-1,COLUMN()))),                                    IF(AND(A2322="TYA",C2322="Cash"), SUM(INDIRECT(ADDRESS(ROW()-(COUNTIF(A:A,"TYA")-1),COLUMN())):INDIRECT(ADDRESS(ROW()-1,COLUMN()))),                                    IF(AND(A2322="SVOL",ISNUMBER(FIND(" Govt",C2322))),"", IF(AND(A2322="SVOL",ISNUMBER(FIND(" Index",C2322))),J2322,                                    IF(ISNUMBER(N2322),Q2322*N2322,IF(ISNUMBER(R2322),J2322*R2322," "))))))</f>
        <v xml:space="preserve"> </v>
      </c>
      <c r="T2322" t="s">
        <v>5400</v>
      </c>
      <c r="U2322" t="s">
        <v>1183</v>
      </c>
      <c r="AG2322" s="17" t="s">
        <v>6276</v>
      </c>
    </row>
    <row r="2323" spans="1:33" x14ac:dyDescent="0.35">
      <c r="A2323" t="s">
        <v>4245</v>
      </c>
      <c r="B2323" t="s">
        <v>4834</v>
      </c>
      <c r="C2323" t="s">
        <v>4835</v>
      </c>
      <c r="D2323" t="s">
        <v>4836</v>
      </c>
      <c r="E2323" t="s">
        <v>4837</v>
      </c>
      <c r="F2323" t="s">
        <v>4838</v>
      </c>
      <c r="G2323" s="1">
        <v>459</v>
      </c>
      <c r="H2323" s="1">
        <v>164.43</v>
      </c>
      <c r="I2323" s="2">
        <v>75473.37</v>
      </c>
      <c r="J2323" s="3">
        <v>3.0298799012620298E-2</v>
      </c>
      <c r="K2323" s="4">
        <v>2490969.0299999998</v>
      </c>
      <c r="L2323" s="5">
        <v>100001</v>
      </c>
      <c r="M2323" s="6">
        <v>24.909441210000001</v>
      </c>
      <c r="N2323" s="7" t="str">
        <f>IF(ISNUMBER(_xll.BDP($C2323, "DELTA_MID")),_xll.BDP($C2323, "DELTA_MID")," ")</f>
        <v xml:space="preserve"> </v>
      </c>
      <c r="O2323" s="7" t="str">
        <f>IF(ISNUMBER(N2323),_xll.BDP($C2323, "OPT_UNDL_TICKER")," ")</f>
        <v xml:space="preserve"> </v>
      </c>
      <c r="P2323" s="8" t="str">
        <f>IF(ISNUMBER(N2323),_xll.BDP($C2323, "OPT_UNDL_PX")," ")</f>
        <v xml:space="preserve"> </v>
      </c>
      <c r="Q2323" s="7" t="str">
        <f t="shared" si="36"/>
        <v xml:space="preserve"> </v>
      </c>
      <c r="R2323" s="8" t="str">
        <f>IF(ISNUMBER(_xll.BDP($T2323&amp;" Index","DUR_ADJ_OAS_MID")),_xll.BDP($T2323&amp;" Index","DUR_ADJ_OAS_MID"),IF(ISNUMBER(_xll.BDP($T2323&amp;" Govt","DUR_ADJ_OAS_MID")),_xll.BDP($T2323&amp;" Govt","DUR_ADJ_OAS_MID")," "))</f>
        <v xml:space="preserve"> </v>
      </c>
      <c r="S2323" s="7" t="str">
        <f ca="1">IF(AND(A2322="SVOL",C2322="Cash"),                                     SUM(INDIRECT(ADDRESS(ROW()-(COUNTIF(A:A,"SVOL")),COLUMN())):INDIRECT(ADDRESS(ROW()-1,COLUMN()))),                                    IF(AND(A2323="TYA",C2323="Cash"), SUM(INDIRECT(ADDRESS(ROW()-(COUNTIF(A:A,"TYA")-1),COLUMN())):INDIRECT(ADDRESS(ROW()-1,COLUMN()))),                                    IF(AND(A2323="SVOL",ISNUMBER(FIND(" Govt",C2323))),"", IF(AND(A2323="SVOL",ISNUMBER(FIND(" Index",C2323))),J2323,                                    IF(ISNUMBER(N2323),Q2323*N2323,IF(ISNUMBER(R2323),J2323*R2323," "))))))</f>
        <v xml:space="preserve"> </v>
      </c>
      <c r="T2323" t="s">
        <v>4838</v>
      </c>
      <c r="U2323" t="s">
        <v>1183</v>
      </c>
      <c r="AG2323" s="17" t="s">
        <v>6276</v>
      </c>
    </row>
    <row r="2324" spans="1:33" x14ac:dyDescent="0.35">
      <c r="A2324" t="s">
        <v>4245</v>
      </c>
      <c r="B2324" t="s">
        <v>3565</v>
      </c>
      <c r="C2324" t="s">
        <v>4841</v>
      </c>
      <c r="D2324" t="s">
        <v>3567</v>
      </c>
      <c r="E2324" t="s">
        <v>3568</v>
      </c>
      <c r="F2324" t="s">
        <v>3569</v>
      </c>
      <c r="G2324" s="1">
        <v>67</v>
      </c>
      <c r="H2324" s="1">
        <v>124.68</v>
      </c>
      <c r="I2324" s="2">
        <v>8353.56</v>
      </c>
      <c r="J2324" s="3">
        <v>3.3535382808514E-3</v>
      </c>
      <c r="K2324" s="4">
        <v>2490969.0299999998</v>
      </c>
      <c r="L2324" s="5">
        <v>100001</v>
      </c>
      <c r="M2324" s="6">
        <v>24.909441210000001</v>
      </c>
      <c r="N2324" s="7" t="str">
        <f>IF(ISNUMBER(_xll.BDP($C2324, "DELTA_MID")),_xll.BDP($C2324, "DELTA_MID")," ")</f>
        <v xml:space="preserve"> </v>
      </c>
      <c r="O2324" s="7" t="str">
        <f>IF(ISNUMBER(N2324),_xll.BDP($C2324, "OPT_UNDL_TICKER")," ")</f>
        <v xml:space="preserve"> </v>
      </c>
      <c r="P2324" s="8" t="str">
        <f>IF(ISNUMBER(N2324),_xll.BDP($C2324, "OPT_UNDL_PX")," ")</f>
        <v xml:space="preserve"> </v>
      </c>
      <c r="Q2324" s="7" t="str">
        <f t="shared" si="36"/>
        <v xml:space="preserve"> </v>
      </c>
      <c r="R2324" s="8" t="str">
        <f>IF(ISNUMBER(_xll.BDP($T2324&amp;" Index","DUR_ADJ_OAS_MID")),_xll.BDP($T2324&amp;" Index","DUR_ADJ_OAS_MID"),IF(ISNUMBER(_xll.BDP($T2324&amp;" Govt","DUR_ADJ_OAS_MID")),_xll.BDP($T2324&amp;" Govt","DUR_ADJ_OAS_MID")," "))</f>
        <v xml:space="preserve"> </v>
      </c>
      <c r="S2324" s="7" t="str">
        <f ca="1">IF(AND(A2323="SVOL",C2323="Cash"),                                     SUM(INDIRECT(ADDRESS(ROW()-(COUNTIF(A:A,"SVOL")),COLUMN())):INDIRECT(ADDRESS(ROW()-1,COLUMN()))),                                    IF(AND(A2324="TYA",C2324="Cash"), SUM(INDIRECT(ADDRESS(ROW()-(COUNTIF(A:A,"TYA")-1),COLUMN())):INDIRECT(ADDRESS(ROW()-1,COLUMN()))),                                    IF(AND(A2324="SVOL",ISNUMBER(FIND(" Govt",C2324))),"", IF(AND(A2324="SVOL",ISNUMBER(FIND(" Index",C2324))),J2324,                                    IF(ISNUMBER(N2324),Q2324*N2324,IF(ISNUMBER(R2324),J2324*R2324," "))))))</f>
        <v xml:space="preserve"> </v>
      </c>
      <c r="T2324" t="s">
        <v>3569</v>
      </c>
      <c r="U2324" t="s">
        <v>1183</v>
      </c>
      <c r="AG2324" s="17" t="s">
        <v>6276</v>
      </c>
    </row>
    <row r="2325" spans="1:33" x14ac:dyDescent="0.35">
      <c r="A2325" t="s">
        <v>4245</v>
      </c>
      <c r="B2325" t="s">
        <v>5401</v>
      </c>
      <c r="C2325" t="s">
        <v>5402</v>
      </c>
      <c r="D2325" t="s">
        <v>5403</v>
      </c>
      <c r="E2325" t="s">
        <v>5404</v>
      </c>
      <c r="F2325" t="s">
        <v>5405</v>
      </c>
      <c r="G2325" s="1">
        <v>51</v>
      </c>
      <c r="H2325" s="1">
        <v>52.94</v>
      </c>
      <c r="I2325" s="2">
        <v>2699.94</v>
      </c>
      <c r="J2325" s="3">
        <v>1.0838914362261999E-3</v>
      </c>
      <c r="K2325" s="4">
        <v>2490969.0299999998</v>
      </c>
      <c r="L2325" s="5">
        <v>100001</v>
      </c>
      <c r="M2325" s="6">
        <v>24.909441210000001</v>
      </c>
      <c r="N2325" s="7" t="str">
        <f>IF(ISNUMBER(_xll.BDP($C2325, "DELTA_MID")),_xll.BDP($C2325, "DELTA_MID")," ")</f>
        <v xml:space="preserve"> </v>
      </c>
      <c r="O2325" s="7" t="str">
        <f>IF(ISNUMBER(N2325),_xll.BDP($C2325, "OPT_UNDL_TICKER")," ")</f>
        <v xml:space="preserve"> </v>
      </c>
      <c r="P2325" s="8" t="str">
        <f>IF(ISNUMBER(N2325),_xll.BDP($C2325, "OPT_UNDL_PX")," ")</f>
        <v xml:space="preserve"> </v>
      </c>
      <c r="Q2325" s="7" t="str">
        <f t="shared" si="36"/>
        <v xml:space="preserve"> </v>
      </c>
      <c r="R2325" s="8" t="str">
        <f>IF(ISNUMBER(_xll.BDP($T2325&amp;" Index","DUR_ADJ_OAS_MID")),_xll.BDP($T2325&amp;" Index","DUR_ADJ_OAS_MID"),IF(ISNUMBER(_xll.BDP($T2325&amp;" Govt","DUR_ADJ_OAS_MID")),_xll.BDP($T2325&amp;" Govt","DUR_ADJ_OAS_MID")," "))</f>
        <v xml:space="preserve"> </v>
      </c>
      <c r="S2325" s="7" t="str">
        <f ca="1">IF(AND(A2324="SVOL",C2324="Cash"),                                     SUM(INDIRECT(ADDRESS(ROW()-(COUNTIF(A:A,"SVOL")),COLUMN())):INDIRECT(ADDRESS(ROW()-1,COLUMN()))),                                    IF(AND(A2325="TYA",C2325="Cash"), SUM(INDIRECT(ADDRESS(ROW()-(COUNTIF(A:A,"TYA")-1),COLUMN())):INDIRECT(ADDRESS(ROW()-1,COLUMN()))),                                    IF(AND(A2325="SVOL",ISNUMBER(FIND(" Govt",C2325))),"", IF(AND(A2325="SVOL",ISNUMBER(FIND(" Index",C2325))),J2325,                                    IF(ISNUMBER(N2325),Q2325*N2325,IF(ISNUMBER(R2325),J2325*R2325," "))))))</f>
        <v xml:space="preserve"> </v>
      </c>
      <c r="T2325" t="s">
        <v>5405</v>
      </c>
      <c r="U2325" t="s">
        <v>1183</v>
      </c>
      <c r="AG2325" s="17" t="s">
        <v>6276</v>
      </c>
    </row>
    <row r="2326" spans="1:33" x14ac:dyDescent="0.35">
      <c r="A2326" t="s">
        <v>4245</v>
      </c>
      <c r="B2326" t="s">
        <v>5406</v>
      </c>
      <c r="C2326" t="s">
        <v>5407</v>
      </c>
      <c r="D2326" t="s">
        <v>5408</v>
      </c>
      <c r="E2326" t="s">
        <v>5409</v>
      </c>
      <c r="F2326" t="s">
        <v>5410</v>
      </c>
      <c r="G2326" s="1">
        <v>2115</v>
      </c>
      <c r="H2326" s="1">
        <v>30.37</v>
      </c>
      <c r="I2326" s="2">
        <v>64232.55</v>
      </c>
      <c r="J2326" s="3">
        <v>2.57861696452415E-2</v>
      </c>
      <c r="K2326" s="4">
        <v>2490969.0299999998</v>
      </c>
      <c r="L2326" s="5">
        <v>100001</v>
      </c>
      <c r="M2326" s="6">
        <v>24.909441210000001</v>
      </c>
      <c r="N2326" s="7" t="str">
        <f>IF(ISNUMBER(_xll.BDP($C2326, "DELTA_MID")),_xll.BDP($C2326, "DELTA_MID")," ")</f>
        <v xml:space="preserve"> </v>
      </c>
      <c r="O2326" s="7" t="str">
        <f>IF(ISNUMBER(N2326),_xll.BDP($C2326, "OPT_UNDL_TICKER")," ")</f>
        <v xml:space="preserve"> </v>
      </c>
      <c r="P2326" s="8" t="str">
        <f>IF(ISNUMBER(N2326),_xll.BDP($C2326, "OPT_UNDL_PX")," ")</f>
        <v xml:space="preserve"> </v>
      </c>
      <c r="Q2326" s="7" t="str">
        <f t="shared" si="36"/>
        <v xml:space="preserve"> </v>
      </c>
      <c r="R2326" s="8" t="str">
        <f>IF(ISNUMBER(_xll.BDP($T2326&amp;" Index","DUR_ADJ_OAS_MID")),_xll.BDP($T2326&amp;" Index","DUR_ADJ_OAS_MID"),IF(ISNUMBER(_xll.BDP($T2326&amp;" Govt","DUR_ADJ_OAS_MID")),_xll.BDP($T2326&amp;" Govt","DUR_ADJ_OAS_MID")," "))</f>
        <v xml:space="preserve"> </v>
      </c>
      <c r="S2326" s="7" t="str">
        <f ca="1">IF(AND(A2325="SVOL",C2325="Cash"),                                     SUM(INDIRECT(ADDRESS(ROW()-(COUNTIF(A:A,"SVOL")),COLUMN())):INDIRECT(ADDRESS(ROW()-1,COLUMN()))),                                    IF(AND(A2326="TYA",C2326="Cash"), SUM(INDIRECT(ADDRESS(ROW()-(COUNTIF(A:A,"TYA")-1),COLUMN())):INDIRECT(ADDRESS(ROW()-1,COLUMN()))),                                    IF(AND(A2326="SVOL",ISNUMBER(FIND(" Govt",C2326))),"", IF(AND(A2326="SVOL",ISNUMBER(FIND(" Index",C2326))),J2326,                                    IF(ISNUMBER(N2326),Q2326*N2326,IF(ISNUMBER(R2326),J2326*R2326," "))))))</f>
        <v xml:space="preserve"> </v>
      </c>
      <c r="T2326" t="s">
        <v>5410</v>
      </c>
      <c r="U2326" t="s">
        <v>1183</v>
      </c>
      <c r="AG2326" s="17" t="s">
        <v>6276</v>
      </c>
    </row>
    <row r="2327" spans="1:33" x14ac:dyDescent="0.35">
      <c r="A2327" t="s">
        <v>4245</v>
      </c>
      <c r="B2327" t="s">
        <v>5411</v>
      </c>
      <c r="C2327" t="s">
        <v>5412</v>
      </c>
      <c r="D2327" t="s">
        <v>2253</v>
      </c>
      <c r="E2327" t="s">
        <v>2254</v>
      </c>
      <c r="F2327" t="s">
        <v>2255</v>
      </c>
      <c r="G2327" s="1">
        <v>147</v>
      </c>
      <c r="H2327" s="1">
        <v>35.28</v>
      </c>
      <c r="I2327" s="2">
        <v>5186.16</v>
      </c>
      <c r="J2327" s="3">
        <v>2.0819849370352001E-3</v>
      </c>
      <c r="K2327" s="4">
        <v>2490969.0299999998</v>
      </c>
      <c r="L2327" s="5">
        <v>100001</v>
      </c>
      <c r="M2327" s="6">
        <v>24.909441210000001</v>
      </c>
      <c r="N2327" s="7" t="str">
        <f>IF(ISNUMBER(_xll.BDP($C2327, "DELTA_MID")),_xll.BDP($C2327, "DELTA_MID")," ")</f>
        <v xml:space="preserve"> </v>
      </c>
      <c r="O2327" s="7" t="str">
        <f>IF(ISNUMBER(N2327),_xll.BDP($C2327, "OPT_UNDL_TICKER")," ")</f>
        <v xml:space="preserve"> </v>
      </c>
      <c r="P2327" s="8" t="str">
        <f>IF(ISNUMBER(N2327),_xll.BDP($C2327, "OPT_UNDL_PX")," ")</f>
        <v xml:space="preserve"> </v>
      </c>
      <c r="Q2327" s="7" t="str">
        <f t="shared" si="36"/>
        <v xml:space="preserve"> </v>
      </c>
      <c r="R2327" s="8" t="str">
        <f>IF(ISNUMBER(_xll.BDP($T2327&amp;" Index","DUR_ADJ_OAS_MID")),_xll.BDP($T2327&amp;" Index","DUR_ADJ_OAS_MID"),IF(ISNUMBER(_xll.BDP($T2327&amp;" Govt","DUR_ADJ_OAS_MID")),_xll.BDP($T2327&amp;" Govt","DUR_ADJ_OAS_MID")," "))</f>
        <v xml:space="preserve"> </v>
      </c>
      <c r="S2327" s="7" t="str">
        <f ca="1">IF(AND(A2326="SVOL",C2326="Cash"),                                     SUM(INDIRECT(ADDRESS(ROW()-(COUNTIF(A:A,"SVOL")),COLUMN())):INDIRECT(ADDRESS(ROW()-1,COLUMN()))),                                    IF(AND(A2327="TYA",C2327="Cash"), SUM(INDIRECT(ADDRESS(ROW()-(COUNTIF(A:A,"TYA")-1),COLUMN())):INDIRECT(ADDRESS(ROW()-1,COLUMN()))),                                    IF(AND(A2327="SVOL",ISNUMBER(FIND(" Govt",C2327))),"", IF(AND(A2327="SVOL",ISNUMBER(FIND(" Index",C2327))),J2327,                                    IF(ISNUMBER(N2327),Q2327*N2327,IF(ISNUMBER(R2327),J2327*R2327," "))))))</f>
        <v xml:space="preserve"> </v>
      </c>
      <c r="T2327" t="s">
        <v>2255</v>
      </c>
      <c r="U2327" t="s">
        <v>1183</v>
      </c>
      <c r="AG2327" s="17" t="s">
        <v>6276</v>
      </c>
    </row>
    <row r="2328" spans="1:33" x14ac:dyDescent="0.35">
      <c r="A2328" t="s">
        <v>4245</v>
      </c>
      <c r="B2328" t="s">
        <v>5413</v>
      </c>
      <c r="C2328" t="s">
        <v>854</v>
      </c>
      <c r="D2328" t="s">
        <v>855</v>
      </c>
      <c r="E2328" t="s">
        <v>856</v>
      </c>
      <c r="F2328" t="s">
        <v>857</v>
      </c>
      <c r="G2328" s="1">
        <v>160</v>
      </c>
      <c r="H2328" s="1">
        <v>30.5</v>
      </c>
      <c r="I2328" s="2">
        <v>4880</v>
      </c>
      <c r="J2328" s="3">
        <v>1.9590769457038999E-3</v>
      </c>
      <c r="K2328" s="4">
        <v>2490969.0299999998</v>
      </c>
      <c r="L2328" s="5">
        <v>100001</v>
      </c>
      <c r="M2328" s="6">
        <v>24.909441210000001</v>
      </c>
      <c r="N2328" s="7" t="str">
        <f>IF(ISNUMBER(_xll.BDP($C2328, "DELTA_MID")),_xll.BDP($C2328, "DELTA_MID")," ")</f>
        <v xml:space="preserve"> </v>
      </c>
      <c r="O2328" s="7" t="str">
        <f>IF(ISNUMBER(N2328),_xll.BDP($C2328, "OPT_UNDL_TICKER")," ")</f>
        <v xml:space="preserve"> </v>
      </c>
      <c r="P2328" s="8" t="str">
        <f>IF(ISNUMBER(N2328),_xll.BDP($C2328, "OPT_UNDL_PX")," ")</f>
        <v xml:space="preserve"> </v>
      </c>
      <c r="Q2328" s="7" t="str">
        <f t="shared" si="36"/>
        <v xml:space="preserve"> </v>
      </c>
      <c r="R2328" s="8" t="str">
        <f>IF(ISNUMBER(_xll.BDP($T2328&amp;" Index","DUR_ADJ_OAS_MID")),_xll.BDP($T2328&amp;" Index","DUR_ADJ_OAS_MID"),IF(ISNUMBER(_xll.BDP($T2328&amp;" Govt","DUR_ADJ_OAS_MID")),_xll.BDP($T2328&amp;" Govt","DUR_ADJ_OAS_MID")," "))</f>
        <v xml:space="preserve"> </v>
      </c>
      <c r="S2328" s="7" t="str">
        <f ca="1">IF(AND(A2327="SVOL",C2327="Cash"),                                     SUM(INDIRECT(ADDRESS(ROW()-(COUNTIF(A:A,"SVOL")),COLUMN())):INDIRECT(ADDRESS(ROW()-1,COLUMN()))),                                    IF(AND(A2328="TYA",C2328="Cash"), SUM(INDIRECT(ADDRESS(ROW()-(COUNTIF(A:A,"TYA")-1),COLUMN())):INDIRECT(ADDRESS(ROW()-1,COLUMN()))),                                    IF(AND(A2328="SVOL",ISNUMBER(FIND(" Govt",C2328))),"", IF(AND(A2328="SVOL",ISNUMBER(FIND(" Index",C2328))),J2328,                                    IF(ISNUMBER(N2328),Q2328*N2328,IF(ISNUMBER(R2328),J2328*R2328," "))))))</f>
        <v xml:space="preserve"> </v>
      </c>
      <c r="T2328" t="s">
        <v>857</v>
      </c>
      <c r="U2328" t="s">
        <v>1183</v>
      </c>
      <c r="AG2328" s="17" t="s">
        <v>6276</v>
      </c>
    </row>
    <row r="2329" spans="1:33" x14ac:dyDescent="0.35">
      <c r="A2329" t="s">
        <v>4245</v>
      </c>
      <c r="B2329" t="s">
        <v>5414</v>
      </c>
      <c r="C2329" t="s">
        <v>5415</v>
      </c>
      <c r="D2329" t="s">
        <v>3595</v>
      </c>
      <c r="E2329" t="s">
        <v>3596</v>
      </c>
      <c r="F2329" t="s">
        <v>5416</v>
      </c>
      <c r="G2329" s="1">
        <v>286</v>
      </c>
      <c r="H2329" s="1">
        <v>60.47</v>
      </c>
      <c r="I2329" s="2">
        <v>17294.419999999998</v>
      </c>
      <c r="J2329" s="3">
        <v>6.9428482605167997E-3</v>
      </c>
      <c r="K2329" s="4">
        <v>2490969.0299999998</v>
      </c>
      <c r="L2329" s="5">
        <v>100001</v>
      </c>
      <c r="M2329" s="6">
        <v>24.909441210000001</v>
      </c>
      <c r="N2329" s="7" t="str">
        <f>IF(ISNUMBER(_xll.BDP($C2329, "DELTA_MID")),_xll.BDP($C2329, "DELTA_MID")," ")</f>
        <v xml:space="preserve"> </v>
      </c>
      <c r="O2329" s="7" t="str">
        <f>IF(ISNUMBER(N2329),_xll.BDP($C2329, "OPT_UNDL_TICKER")," ")</f>
        <v xml:space="preserve"> </v>
      </c>
      <c r="P2329" s="8" t="str">
        <f>IF(ISNUMBER(N2329),_xll.BDP($C2329, "OPT_UNDL_PX")," ")</f>
        <v xml:space="preserve"> </v>
      </c>
      <c r="Q2329" s="7" t="str">
        <f t="shared" si="36"/>
        <v xml:space="preserve"> </v>
      </c>
      <c r="R2329" s="8" t="str">
        <f>IF(ISNUMBER(_xll.BDP($T2329&amp;" Index","DUR_ADJ_OAS_MID")),_xll.BDP($T2329&amp;" Index","DUR_ADJ_OAS_MID"),IF(ISNUMBER(_xll.BDP($T2329&amp;" Govt","DUR_ADJ_OAS_MID")),_xll.BDP($T2329&amp;" Govt","DUR_ADJ_OAS_MID")," "))</f>
        <v xml:space="preserve"> </v>
      </c>
      <c r="S2329" s="7" t="str">
        <f ca="1">IF(AND(A2328="SVOL",C2328="Cash"),                                     SUM(INDIRECT(ADDRESS(ROW()-(COUNTIF(A:A,"SVOL")),COLUMN())):INDIRECT(ADDRESS(ROW()-1,COLUMN()))),                                    IF(AND(A2329="TYA",C2329="Cash"), SUM(INDIRECT(ADDRESS(ROW()-(COUNTIF(A:A,"TYA")-1),COLUMN())):INDIRECT(ADDRESS(ROW()-1,COLUMN()))),                                    IF(AND(A2329="SVOL",ISNUMBER(FIND(" Govt",C2329))),"", IF(AND(A2329="SVOL",ISNUMBER(FIND(" Index",C2329))),J2329,                                    IF(ISNUMBER(N2329),Q2329*N2329,IF(ISNUMBER(R2329),J2329*R2329," "))))))</f>
        <v xml:space="preserve"> </v>
      </c>
      <c r="T2329" t="s">
        <v>5416</v>
      </c>
      <c r="U2329" t="s">
        <v>1183</v>
      </c>
      <c r="AG2329" s="17" t="s">
        <v>6276</v>
      </c>
    </row>
    <row r="2330" spans="1:33" x14ac:dyDescent="0.35">
      <c r="A2330" t="s">
        <v>4245</v>
      </c>
      <c r="B2330" t="s">
        <v>4851</v>
      </c>
      <c r="C2330" t="s">
        <v>4852</v>
      </c>
      <c r="D2330" t="s">
        <v>4853</v>
      </c>
      <c r="E2330" t="s">
        <v>4854</v>
      </c>
      <c r="F2330" t="s">
        <v>4855</v>
      </c>
      <c r="G2330" s="1">
        <v>548</v>
      </c>
      <c r="H2330" s="1">
        <v>151.18</v>
      </c>
      <c r="I2330" s="2">
        <v>82846.64</v>
      </c>
      <c r="J2330" s="3">
        <v>3.32587996829996E-2</v>
      </c>
      <c r="K2330" s="4">
        <v>2490969.0299999998</v>
      </c>
      <c r="L2330" s="5">
        <v>100001</v>
      </c>
      <c r="M2330" s="6">
        <v>24.909441210000001</v>
      </c>
      <c r="N2330" s="7" t="str">
        <f>IF(ISNUMBER(_xll.BDP($C2330, "DELTA_MID")),_xll.BDP($C2330, "DELTA_MID")," ")</f>
        <v xml:space="preserve"> </v>
      </c>
      <c r="O2330" s="7" t="str">
        <f>IF(ISNUMBER(N2330),_xll.BDP($C2330, "OPT_UNDL_TICKER")," ")</f>
        <v xml:space="preserve"> </v>
      </c>
      <c r="P2330" s="8" t="str">
        <f>IF(ISNUMBER(N2330),_xll.BDP($C2330, "OPT_UNDL_PX")," ")</f>
        <v xml:space="preserve"> </v>
      </c>
      <c r="Q2330" s="7" t="str">
        <f t="shared" si="36"/>
        <v xml:space="preserve"> </v>
      </c>
      <c r="R2330" s="8" t="str">
        <f>IF(ISNUMBER(_xll.BDP($T2330&amp;" Index","DUR_ADJ_OAS_MID")),_xll.BDP($T2330&amp;" Index","DUR_ADJ_OAS_MID"),IF(ISNUMBER(_xll.BDP($T2330&amp;" Govt","DUR_ADJ_OAS_MID")),_xll.BDP($T2330&amp;" Govt","DUR_ADJ_OAS_MID")," "))</f>
        <v xml:space="preserve"> </v>
      </c>
      <c r="S2330" s="7" t="str">
        <f ca="1">IF(AND(A2329="SVOL",C2329="Cash"),                                     SUM(INDIRECT(ADDRESS(ROW()-(COUNTIF(A:A,"SVOL")),COLUMN())):INDIRECT(ADDRESS(ROW()-1,COLUMN()))),                                    IF(AND(A2330="TYA",C2330="Cash"), SUM(INDIRECT(ADDRESS(ROW()-(COUNTIF(A:A,"TYA")-1),COLUMN())):INDIRECT(ADDRESS(ROW()-1,COLUMN()))),                                    IF(AND(A2330="SVOL",ISNUMBER(FIND(" Govt",C2330))),"", IF(AND(A2330="SVOL",ISNUMBER(FIND(" Index",C2330))),J2330,                                    IF(ISNUMBER(N2330),Q2330*N2330,IF(ISNUMBER(R2330),J2330*R2330," "))))))</f>
        <v xml:space="preserve"> </v>
      </c>
      <c r="T2330" t="s">
        <v>4855</v>
      </c>
      <c r="U2330" t="s">
        <v>1183</v>
      </c>
      <c r="AG2330" s="17" t="s">
        <v>6276</v>
      </c>
    </row>
    <row r="2331" spans="1:33" x14ac:dyDescent="0.35">
      <c r="A2331" t="s">
        <v>4245</v>
      </c>
      <c r="B2331" t="s">
        <v>4856</v>
      </c>
      <c r="C2331" t="s">
        <v>4857</v>
      </c>
      <c r="D2331" t="s">
        <v>2271</v>
      </c>
      <c r="E2331" t="s">
        <v>2272</v>
      </c>
      <c r="F2331" t="s">
        <v>2273</v>
      </c>
      <c r="G2331" s="1">
        <v>164</v>
      </c>
      <c r="H2331" s="1">
        <v>34.89</v>
      </c>
      <c r="I2331" s="2">
        <v>5721.96</v>
      </c>
      <c r="J2331" s="3">
        <v>2.2970819508689E-3</v>
      </c>
      <c r="K2331" s="4">
        <v>2490969.0299999998</v>
      </c>
      <c r="L2331" s="5">
        <v>100001</v>
      </c>
      <c r="M2331" s="6">
        <v>24.909441210000001</v>
      </c>
      <c r="N2331" s="7" t="str">
        <f>IF(ISNUMBER(_xll.BDP($C2331, "DELTA_MID")),_xll.BDP($C2331, "DELTA_MID")," ")</f>
        <v xml:space="preserve"> </v>
      </c>
      <c r="O2331" s="7" t="str">
        <f>IF(ISNUMBER(N2331),_xll.BDP($C2331, "OPT_UNDL_TICKER")," ")</f>
        <v xml:space="preserve"> </v>
      </c>
      <c r="P2331" s="8" t="str">
        <f>IF(ISNUMBER(N2331),_xll.BDP($C2331, "OPT_UNDL_PX")," ")</f>
        <v xml:space="preserve"> </v>
      </c>
      <c r="Q2331" s="7" t="str">
        <f t="shared" si="36"/>
        <v xml:space="preserve"> </v>
      </c>
      <c r="R2331" s="8" t="str">
        <f>IF(ISNUMBER(_xll.BDP($T2331&amp;" Index","DUR_ADJ_OAS_MID")),_xll.BDP($T2331&amp;" Index","DUR_ADJ_OAS_MID"),IF(ISNUMBER(_xll.BDP($T2331&amp;" Govt","DUR_ADJ_OAS_MID")),_xll.BDP($T2331&amp;" Govt","DUR_ADJ_OAS_MID")," "))</f>
        <v xml:space="preserve"> </v>
      </c>
      <c r="S2331" s="7" t="str">
        <f ca="1">IF(AND(A2330="SVOL",C2330="Cash"),                                     SUM(INDIRECT(ADDRESS(ROW()-(COUNTIF(A:A,"SVOL")),COLUMN())):INDIRECT(ADDRESS(ROW()-1,COLUMN()))),                                    IF(AND(A2331="TYA",C2331="Cash"), SUM(INDIRECT(ADDRESS(ROW()-(COUNTIF(A:A,"TYA")-1),COLUMN())):INDIRECT(ADDRESS(ROW()-1,COLUMN()))),                                    IF(AND(A2331="SVOL",ISNUMBER(FIND(" Govt",C2331))),"", IF(AND(A2331="SVOL",ISNUMBER(FIND(" Index",C2331))),J2331,                                    IF(ISNUMBER(N2331),Q2331*N2331,IF(ISNUMBER(R2331),J2331*R2331," "))))))</f>
        <v xml:space="preserve"> </v>
      </c>
      <c r="T2331" t="s">
        <v>2273</v>
      </c>
      <c r="U2331" t="s">
        <v>1183</v>
      </c>
      <c r="AG2331" s="17" t="s">
        <v>6276</v>
      </c>
    </row>
    <row r="2332" spans="1:33" x14ac:dyDescent="0.35">
      <c r="A2332" t="s">
        <v>4245</v>
      </c>
      <c r="B2332" t="s">
        <v>5417</v>
      </c>
      <c r="C2332" t="s">
        <v>5418</v>
      </c>
      <c r="D2332" t="s">
        <v>3608</v>
      </c>
      <c r="E2332" t="s">
        <v>3609</v>
      </c>
      <c r="F2332" t="s">
        <v>3610</v>
      </c>
      <c r="G2332" s="1">
        <v>67</v>
      </c>
      <c r="H2332" s="1">
        <v>56.98</v>
      </c>
      <c r="I2332" s="2">
        <v>3817.66</v>
      </c>
      <c r="J2332" s="3">
        <v>1.5326003468311999E-3</v>
      </c>
      <c r="K2332" s="4">
        <v>2490969.0299999998</v>
      </c>
      <c r="L2332" s="5">
        <v>100001</v>
      </c>
      <c r="M2332" s="6">
        <v>24.909441210000001</v>
      </c>
      <c r="N2332" s="7" t="str">
        <f>IF(ISNUMBER(_xll.BDP($C2332, "DELTA_MID")),_xll.BDP($C2332, "DELTA_MID")," ")</f>
        <v xml:space="preserve"> </v>
      </c>
      <c r="O2332" s="7" t="str">
        <f>IF(ISNUMBER(N2332),_xll.BDP($C2332, "OPT_UNDL_TICKER")," ")</f>
        <v xml:space="preserve"> </v>
      </c>
      <c r="P2332" s="8" t="str">
        <f>IF(ISNUMBER(N2332),_xll.BDP($C2332, "OPT_UNDL_PX")," ")</f>
        <v xml:space="preserve"> </v>
      </c>
      <c r="Q2332" s="7" t="str">
        <f t="shared" si="36"/>
        <v xml:space="preserve"> </v>
      </c>
      <c r="R2332" s="8" t="str">
        <f>IF(ISNUMBER(_xll.BDP($T2332&amp;" Index","DUR_ADJ_OAS_MID")),_xll.BDP($T2332&amp;" Index","DUR_ADJ_OAS_MID"),IF(ISNUMBER(_xll.BDP($T2332&amp;" Govt","DUR_ADJ_OAS_MID")),_xll.BDP($T2332&amp;" Govt","DUR_ADJ_OAS_MID")," "))</f>
        <v xml:space="preserve"> </v>
      </c>
      <c r="S2332" s="7" t="str">
        <f ca="1">IF(AND(A2331="SVOL",C2331="Cash"),                                     SUM(INDIRECT(ADDRESS(ROW()-(COUNTIF(A:A,"SVOL")),COLUMN())):INDIRECT(ADDRESS(ROW()-1,COLUMN()))),                                    IF(AND(A2332="TYA",C2332="Cash"), SUM(INDIRECT(ADDRESS(ROW()-(COUNTIF(A:A,"TYA")-1),COLUMN())):INDIRECT(ADDRESS(ROW()-1,COLUMN()))),                                    IF(AND(A2332="SVOL",ISNUMBER(FIND(" Govt",C2332))),"", IF(AND(A2332="SVOL",ISNUMBER(FIND(" Index",C2332))),J2332,                                    IF(ISNUMBER(N2332),Q2332*N2332,IF(ISNUMBER(R2332),J2332*R2332," "))))))</f>
        <v xml:space="preserve"> </v>
      </c>
      <c r="T2332" t="s">
        <v>3610</v>
      </c>
      <c r="U2332" t="s">
        <v>1183</v>
      </c>
      <c r="AG2332" s="17" t="s">
        <v>6276</v>
      </c>
    </row>
    <row r="2333" spans="1:33" x14ac:dyDescent="0.35">
      <c r="A2333" t="s">
        <v>4245</v>
      </c>
      <c r="B2333" t="s">
        <v>863</v>
      </c>
      <c r="C2333" t="s">
        <v>864</v>
      </c>
      <c r="D2333" t="s">
        <v>865</v>
      </c>
      <c r="E2333" t="s">
        <v>866</v>
      </c>
      <c r="F2333" t="s">
        <v>867</v>
      </c>
      <c r="G2333" s="1">
        <v>236</v>
      </c>
      <c r="H2333" s="1">
        <v>36.28</v>
      </c>
      <c r="I2333" s="2">
        <v>8562.08</v>
      </c>
      <c r="J2333" s="3">
        <v>3.4372486752609001E-3</v>
      </c>
      <c r="K2333" s="4">
        <v>2490969.0299999998</v>
      </c>
      <c r="L2333" s="5">
        <v>100001</v>
      </c>
      <c r="M2333" s="6">
        <v>24.909441210000001</v>
      </c>
      <c r="N2333" s="7" t="str">
        <f>IF(ISNUMBER(_xll.BDP($C2333, "DELTA_MID")),_xll.BDP($C2333, "DELTA_MID")," ")</f>
        <v xml:space="preserve"> </v>
      </c>
      <c r="O2333" s="7" t="str">
        <f>IF(ISNUMBER(N2333),_xll.BDP($C2333, "OPT_UNDL_TICKER")," ")</f>
        <v xml:space="preserve"> </v>
      </c>
      <c r="P2333" s="8" t="str">
        <f>IF(ISNUMBER(N2333),_xll.BDP($C2333, "OPT_UNDL_PX")," ")</f>
        <v xml:space="preserve"> </v>
      </c>
      <c r="Q2333" s="7" t="str">
        <f t="shared" si="36"/>
        <v xml:space="preserve"> </v>
      </c>
      <c r="R2333" s="8" t="str">
        <f>IF(ISNUMBER(_xll.BDP($T2333&amp;" Index","DUR_ADJ_OAS_MID")),_xll.BDP($T2333&amp;" Index","DUR_ADJ_OAS_MID"),IF(ISNUMBER(_xll.BDP($T2333&amp;" Govt","DUR_ADJ_OAS_MID")),_xll.BDP($T2333&amp;" Govt","DUR_ADJ_OAS_MID")," "))</f>
        <v xml:space="preserve"> </v>
      </c>
      <c r="S2333" s="7" t="str">
        <f ca="1">IF(AND(A2332="SVOL",C2332="Cash"),                                     SUM(INDIRECT(ADDRESS(ROW()-(COUNTIF(A:A,"SVOL")),COLUMN())):INDIRECT(ADDRESS(ROW()-1,COLUMN()))),                                    IF(AND(A2333="TYA",C2333="Cash"), SUM(INDIRECT(ADDRESS(ROW()-(COUNTIF(A:A,"TYA")-1),COLUMN())):INDIRECT(ADDRESS(ROW()-1,COLUMN()))),                                    IF(AND(A2333="SVOL",ISNUMBER(FIND(" Govt",C2333))),"", IF(AND(A2333="SVOL",ISNUMBER(FIND(" Index",C2333))),J2333,                                    IF(ISNUMBER(N2333),Q2333*N2333,IF(ISNUMBER(R2333),J2333*R2333," "))))))</f>
        <v xml:space="preserve"> </v>
      </c>
      <c r="T2333" t="s">
        <v>867</v>
      </c>
      <c r="U2333" t="s">
        <v>1183</v>
      </c>
      <c r="AG2333" s="17" t="s">
        <v>6276</v>
      </c>
    </row>
    <row r="2334" spans="1:33" x14ac:dyDescent="0.35">
      <c r="A2334" t="s">
        <v>4245</v>
      </c>
      <c r="B2334" t="s">
        <v>5419</v>
      </c>
      <c r="C2334" t="s">
        <v>5420</v>
      </c>
      <c r="D2334" t="s">
        <v>5421</v>
      </c>
      <c r="E2334" t="s">
        <v>5422</v>
      </c>
      <c r="F2334" t="s">
        <v>5423</v>
      </c>
      <c r="G2334" s="1">
        <v>181</v>
      </c>
      <c r="H2334" s="1">
        <v>18.5</v>
      </c>
      <c r="I2334" s="2">
        <v>3348.5</v>
      </c>
      <c r="J2334" s="3">
        <v>1.3442559739118001E-3</v>
      </c>
      <c r="K2334" s="4">
        <v>2490969.0299999998</v>
      </c>
      <c r="L2334" s="5">
        <v>100001</v>
      </c>
      <c r="M2334" s="6">
        <v>24.909441210000001</v>
      </c>
      <c r="N2334" s="7" t="str">
        <f>IF(ISNUMBER(_xll.BDP($C2334, "DELTA_MID")),_xll.BDP($C2334, "DELTA_MID")," ")</f>
        <v xml:space="preserve"> </v>
      </c>
      <c r="O2334" s="7" t="str">
        <f>IF(ISNUMBER(N2334),_xll.BDP($C2334, "OPT_UNDL_TICKER")," ")</f>
        <v xml:space="preserve"> </v>
      </c>
      <c r="P2334" s="8" t="str">
        <f>IF(ISNUMBER(N2334),_xll.BDP($C2334, "OPT_UNDL_PX")," ")</f>
        <v xml:space="preserve"> </v>
      </c>
      <c r="Q2334" s="7" t="str">
        <f t="shared" si="36"/>
        <v xml:space="preserve"> </v>
      </c>
      <c r="R2334" s="8" t="str">
        <f>IF(ISNUMBER(_xll.BDP($T2334&amp;" Index","DUR_ADJ_OAS_MID")),_xll.BDP($T2334&amp;" Index","DUR_ADJ_OAS_MID"),IF(ISNUMBER(_xll.BDP($T2334&amp;" Govt","DUR_ADJ_OAS_MID")),_xll.BDP($T2334&amp;" Govt","DUR_ADJ_OAS_MID")," "))</f>
        <v xml:space="preserve"> </v>
      </c>
      <c r="S2334" s="7" t="str">
        <f ca="1">IF(AND(A2333="SVOL",C2333="Cash"),                                     SUM(INDIRECT(ADDRESS(ROW()-(COUNTIF(A:A,"SVOL")),COLUMN())):INDIRECT(ADDRESS(ROW()-1,COLUMN()))),                                    IF(AND(A2334="TYA",C2334="Cash"), SUM(INDIRECT(ADDRESS(ROW()-(COUNTIF(A:A,"TYA")-1),COLUMN())):INDIRECT(ADDRESS(ROW()-1,COLUMN()))),                                    IF(AND(A2334="SVOL",ISNUMBER(FIND(" Govt",C2334))),"", IF(AND(A2334="SVOL",ISNUMBER(FIND(" Index",C2334))),J2334,                                    IF(ISNUMBER(N2334),Q2334*N2334,IF(ISNUMBER(R2334),J2334*R2334," "))))))</f>
        <v xml:space="preserve"> </v>
      </c>
      <c r="T2334" t="s">
        <v>5423</v>
      </c>
      <c r="U2334" t="s">
        <v>1183</v>
      </c>
      <c r="AG2334" s="17" t="s">
        <v>6276</v>
      </c>
    </row>
    <row r="2335" spans="1:33" x14ac:dyDescent="0.35">
      <c r="A2335" t="s">
        <v>4245</v>
      </c>
      <c r="B2335" t="s">
        <v>4875</v>
      </c>
      <c r="C2335" t="s">
        <v>4876</v>
      </c>
      <c r="D2335" t="s">
        <v>4877</v>
      </c>
      <c r="E2335" t="s">
        <v>4878</v>
      </c>
      <c r="F2335" t="s">
        <v>4879</v>
      </c>
      <c r="G2335" s="1">
        <v>215</v>
      </c>
      <c r="H2335" s="1">
        <v>54.77</v>
      </c>
      <c r="I2335" s="2">
        <v>11775.55</v>
      </c>
      <c r="J2335" s="3">
        <v>4.727296829505E-3</v>
      </c>
      <c r="K2335" s="4">
        <v>2490969.0299999998</v>
      </c>
      <c r="L2335" s="5">
        <v>100001</v>
      </c>
      <c r="M2335" s="6">
        <v>24.909441210000001</v>
      </c>
      <c r="N2335" s="7" t="str">
        <f>IF(ISNUMBER(_xll.BDP($C2335, "DELTA_MID")),_xll.BDP($C2335, "DELTA_MID")," ")</f>
        <v xml:space="preserve"> </v>
      </c>
      <c r="O2335" s="7" t="str">
        <f>IF(ISNUMBER(N2335),_xll.BDP($C2335, "OPT_UNDL_TICKER")," ")</f>
        <v xml:space="preserve"> </v>
      </c>
      <c r="P2335" s="8" t="str">
        <f>IF(ISNUMBER(N2335),_xll.BDP($C2335, "OPT_UNDL_PX")," ")</f>
        <v xml:space="preserve"> </v>
      </c>
      <c r="Q2335" s="7" t="str">
        <f t="shared" si="36"/>
        <v xml:space="preserve"> </v>
      </c>
      <c r="R2335" s="8" t="str">
        <f>IF(ISNUMBER(_xll.BDP($T2335&amp;" Index","DUR_ADJ_OAS_MID")),_xll.BDP($T2335&amp;" Index","DUR_ADJ_OAS_MID"),IF(ISNUMBER(_xll.BDP($T2335&amp;" Govt","DUR_ADJ_OAS_MID")),_xll.BDP($T2335&amp;" Govt","DUR_ADJ_OAS_MID")," "))</f>
        <v xml:space="preserve"> </v>
      </c>
      <c r="S2335" s="7" t="str">
        <f ca="1">IF(AND(A2334="SVOL",C2334="Cash"),                                     SUM(INDIRECT(ADDRESS(ROW()-(COUNTIF(A:A,"SVOL")),COLUMN())):INDIRECT(ADDRESS(ROW()-1,COLUMN()))),                                    IF(AND(A2335="TYA",C2335="Cash"), SUM(INDIRECT(ADDRESS(ROW()-(COUNTIF(A:A,"TYA")-1),COLUMN())):INDIRECT(ADDRESS(ROW()-1,COLUMN()))),                                    IF(AND(A2335="SVOL",ISNUMBER(FIND(" Govt",C2335))),"", IF(AND(A2335="SVOL",ISNUMBER(FIND(" Index",C2335))),J2335,                                    IF(ISNUMBER(N2335),Q2335*N2335,IF(ISNUMBER(R2335),J2335*R2335," "))))))</f>
        <v xml:space="preserve"> </v>
      </c>
      <c r="T2335" t="s">
        <v>4879</v>
      </c>
      <c r="U2335" t="s">
        <v>1183</v>
      </c>
      <c r="AG2335" s="17" t="s">
        <v>6276</v>
      </c>
    </row>
    <row r="2336" spans="1:33" x14ac:dyDescent="0.35">
      <c r="A2336" t="s">
        <v>4245</v>
      </c>
      <c r="B2336" t="s">
        <v>5424</v>
      </c>
      <c r="C2336" t="s">
        <v>5425</v>
      </c>
      <c r="D2336" t="s">
        <v>5426</v>
      </c>
      <c r="E2336" t="s">
        <v>5427</v>
      </c>
      <c r="F2336" t="s">
        <v>5428</v>
      </c>
      <c r="G2336" s="1">
        <v>59</v>
      </c>
      <c r="H2336" s="1">
        <v>76.28</v>
      </c>
      <c r="I2336" s="2">
        <v>4500.5200000000004</v>
      </c>
      <c r="J2336" s="3">
        <v>1.8067346261638E-3</v>
      </c>
      <c r="K2336" s="4">
        <v>2490969.0299999998</v>
      </c>
      <c r="L2336" s="5">
        <v>100001</v>
      </c>
      <c r="M2336" s="6">
        <v>24.909441210000001</v>
      </c>
      <c r="N2336" s="7" t="str">
        <f>IF(ISNUMBER(_xll.BDP($C2336, "DELTA_MID")),_xll.BDP($C2336, "DELTA_MID")," ")</f>
        <v xml:space="preserve"> </v>
      </c>
      <c r="O2336" s="7" t="str">
        <f>IF(ISNUMBER(N2336),_xll.BDP($C2336, "OPT_UNDL_TICKER")," ")</f>
        <v xml:space="preserve"> </v>
      </c>
      <c r="P2336" s="8" t="str">
        <f>IF(ISNUMBER(N2336),_xll.BDP($C2336, "OPT_UNDL_PX")," ")</f>
        <v xml:space="preserve"> </v>
      </c>
      <c r="Q2336" s="7" t="str">
        <f t="shared" si="36"/>
        <v xml:space="preserve"> </v>
      </c>
      <c r="R2336" s="8" t="str">
        <f>IF(ISNUMBER(_xll.BDP($T2336&amp;" Index","DUR_ADJ_OAS_MID")),_xll.BDP($T2336&amp;" Index","DUR_ADJ_OAS_MID"),IF(ISNUMBER(_xll.BDP($T2336&amp;" Govt","DUR_ADJ_OAS_MID")),_xll.BDP($T2336&amp;" Govt","DUR_ADJ_OAS_MID")," "))</f>
        <v xml:space="preserve"> </v>
      </c>
      <c r="S2336" s="7" t="str">
        <f ca="1">IF(AND(A2335="SVOL",C2335="Cash"),                                     SUM(INDIRECT(ADDRESS(ROW()-(COUNTIF(A:A,"SVOL")),COLUMN())):INDIRECT(ADDRESS(ROW()-1,COLUMN()))),                                    IF(AND(A2336="TYA",C2336="Cash"), SUM(INDIRECT(ADDRESS(ROW()-(COUNTIF(A:A,"TYA")-1),COLUMN())):INDIRECT(ADDRESS(ROW()-1,COLUMN()))),                                    IF(AND(A2336="SVOL",ISNUMBER(FIND(" Govt",C2336))),"", IF(AND(A2336="SVOL",ISNUMBER(FIND(" Index",C2336))),J2336,                                    IF(ISNUMBER(N2336),Q2336*N2336,IF(ISNUMBER(R2336),J2336*R2336," "))))))</f>
        <v xml:space="preserve"> </v>
      </c>
      <c r="T2336" t="s">
        <v>5428</v>
      </c>
      <c r="U2336" t="s">
        <v>1183</v>
      </c>
      <c r="AG2336" s="17" t="s">
        <v>6276</v>
      </c>
    </row>
    <row r="2337" spans="1:33" x14ac:dyDescent="0.35">
      <c r="A2337" t="s">
        <v>4245</v>
      </c>
      <c r="B2337" t="s">
        <v>5429</v>
      </c>
      <c r="C2337" t="s">
        <v>306</v>
      </c>
      <c r="D2337" t="s">
        <v>307</v>
      </c>
      <c r="E2337" t="s">
        <v>308</v>
      </c>
      <c r="F2337" t="s">
        <v>309</v>
      </c>
      <c r="G2337" s="1">
        <v>13</v>
      </c>
      <c r="H2337" s="1">
        <v>254.16</v>
      </c>
      <c r="I2337" s="2">
        <v>3304.08</v>
      </c>
      <c r="J2337" s="3">
        <v>1.3264235563035999E-3</v>
      </c>
      <c r="K2337" s="4">
        <v>2490969.0299999998</v>
      </c>
      <c r="L2337" s="5">
        <v>100001</v>
      </c>
      <c r="M2337" s="6">
        <v>24.909441210000001</v>
      </c>
      <c r="N2337" s="7" t="str">
        <f>IF(ISNUMBER(_xll.BDP($C2337, "DELTA_MID")),_xll.BDP($C2337, "DELTA_MID")," ")</f>
        <v xml:space="preserve"> </v>
      </c>
      <c r="O2337" s="7" t="str">
        <f>IF(ISNUMBER(N2337),_xll.BDP($C2337, "OPT_UNDL_TICKER")," ")</f>
        <v xml:space="preserve"> </v>
      </c>
      <c r="P2337" s="8" t="str">
        <f>IF(ISNUMBER(N2337),_xll.BDP($C2337, "OPT_UNDL_PX")," ")</f>
        <v xml:space="preserve"> </v>
      </c>
      <c r="Q2337" s="7" t="str">
        <f t="shared" si="36"/>
        <v xml:space="preserve"> </v>
      </c>
      <c r="R2337" s="8" t="str">
        <f>IF(ISNUMBER(_xll.BDP($T2337&amp;" Index","DUR_ADJ_OAS_MID")),_xll.BDP($T2337&amp;" Index","DUR_ADJ_OAS_MID"),IF(ISNUMBER(_xll.BDP($T2337&amp;" Govt","DUR_ADJ_OAS_MID")),_xll.BDP($T2337&amp;" Govt","DUR_ADJ_OAS_MID")," "))</f>
        <v xml:space="preserve"> </v>
      </c>
      <c r="S2337" s="7" t="str">
        <f ca="1">IF(AND(A2336="SVOL",C2336="Cash"),                                     SUM(INDIRECT(ADDRESS(ROW()-(COUNTIF(A:A,"SVOL")),COLUMN())):INDIRECT(ADDRESS(ROW()-1,COLUMN()))),                                    IF(AND(A2337="TYA",C2337="Cash"), SUM(INDIRECT(ADDRESS(ROW()-(COUNTIF(A:A,"TYA")-1),COLUMN())):INDIRECT(ADDRESS(ROW()-1,COLUMN()))),                                    IF(AND(A2337="SVOL",ISNUMBER(FIND(" Govt",C2337))),"", IF(AND(A2337="SVOL",ISNUMBER(FIND(" Index",C2337))),J2337,                                    IF(ISNUMBER(N2337),Q2337*N2337,IF(ISNUMBER(R2337),J2337*R2337," "))))))</f>
        <v xml:space="preserve"> </v>
      </c>
      <c r="T2337" t="s">
        <v>309</v>
      </c>
      <c r="U2337" t="s">
        <v>1183</v>
      </c>
      <c r="AG2337" s="17" t="s">
        <v>6276</v>
      </c>
    </row>
    <row r="2338" spans="1:33" x14ac:dyDescent="0.35">
      <c r="A2338" t="s">
        <v>4245</v>
      </c>
      <c r="B2338" t="s">
        <v>5430</v>
      </c>
      <c r="C2338" t="s">
        <v>5431</v>
      </c>
      <c r="D2338" t="s">
        <v>5432</v>
      </c>
      <c r="E2338" t="s">
        <v>5433</v>
      </c>
      <c r="F2338" t="s">
        <v>5434</v>
      </c>
      <c r="G2338" s="1">
        <v>72</v>
      </c>
      <c r="H2338" s="1">
        <v>50.92</v>
      </c>
      <c r="I2338" s="2">
        <v>3666.24</v>
      </c>
      <c r="J2338" s="3">
        <v>1.4718127584872E-3</v>
      </c>
      <c r="K2338" s="4">
        <v>2490969.0299999998</v>
      </c>
      <c r="L2338" s="5">
        <v>100001</v>
      </c>
      <c r="M2338" s="6">
        <v>24.909441210000001</v>
      </c>
      <c r="N2338" s="7" t="str">
        <f>IF(ISNUMBER(_xll.BDP($C2338, "DELTA_MID")),_xll.BDP($C2338, "DELTA_MID")," ")</f>
        <v xml:space="preserve"> </v>
      </c>
      <c r="O2338" s="7" t="str">
        <f>IF(ISNUMBER(N2338),_xll.BDP($C2338, "OPT_UNDL_TICKER")," ")</f>
        <v xml:space="preserve"> </v>
      </c>
      <c r="P2338" s="8" t="str">
        <f>IF(ISNUMBER(N2338),_xll.BDP($C2338, "OPT_UNDL_PX")," ")</f>
        <v xml:space="preserve"> </v>
      </c>
      <c r="Q2338" s="7" t="str">
        <f t="shared" si="36"/>
        <v xml:space="preserve"> </v>
      </c>
      <c r="R2338" s="8" t="str">
        <f>IF(ISNUMBER(_xll.BDP($T2338&amp;" Index","DUR_ADJ_OAS_MID")),_xll.BDP($T2338&amp;" Index","DUR_ADJ_OAS_MID"),IF(ISNUMBER(_xll.BDP($T2338&amp;" Govt","DUR_ADJ_OAS_MID")),_xll.BDP($T2338&amp;" Govt","DUR_ADJ_OAS_MID")," "))</f>
        <v xml:space="preserve"> </v>
      </c>
      <c r="S2338" s="7" t="str">
        <f ca="1">IF(AND(A2337="SVOL",C2337="Cash"),                                     SUM(INDIRECT(ADDRESS(ROW()-(COUNTIF(A:A,"SVOL")),COLUMN())):INDIRECT(ADDRESS(ROW()-1,COLUMN()))),                                    IF(AND(A2338="TYA",C2338="Cash"), SUM(INDIRECT(ADDRESS(ROW()-(COUNTIF(A:A,"TYA")-1),COLUMN())):INDIRECT(ADDRESS(ROW()-1,COLUMN()))),                                    IF(AND(A2338="SVOL",ISNUMBER(FIND(" Govt",C2338))),"", IF(AND(A2338="SVOL",ISNUMBER(FIND(" Index",C2338))),J2338,                                    IF(ISNUMBER(N2338),Q2338*N2338,IF(ISNUMBER(R2338),J2338*R2338," "))))))</f>
        <v xml:space="preserve"> </v>
      </c>
      <c r="T2338" t="s">
        <v>5434</v>
      </c>
      <c r="U2338" t="s">
        <v>1183</v>
      </c>
      <c r="AG2338" s="17" t="s">
        <v>6276</v>
      </c>
    </row>
    <row r="2339" spans="1:33" x14ac:dyDescent="0.35">
      <c r="A2339" t="s">
        <v>4245</v>
      </c>
      <c r="B2339" t="s">
        <v>5435</v>
      </c>
      <c r="C2339" t="s">
        <v>5436</v>
      </c>
      <c r="D2339" t="s">
        <v>5437</v>
      </c>
      <c r="E2339" t="s">
        <v>5438</v>
      </c>
      <c r="F2339" t="s">
        <v>5439</v>
      </c>
      <c r="G2339" s="1">
        <v>885</v>
      </c>
      <c r="H2339" s="1">
        <v>2.62</v>
      </c>
      <c r="I2339" s="2">
        <v>2318.6999999999998</v>
      </c>
      <c r="J2339" s="3">
        <v>9.3084256434499996E-4</v>
      </c>
      <c r="K2339" s="4">
        <v>2490969.0299999998</v>
      </c>
      <c r="L2339" s="5">
        <v>100001</v>
      </c>
      <c r="M2339" s="6">
        <v>24.909441210000001</v>
      </c>
      <c r="N2339" s="7" t="str">
        <f>IF(ISNUMBER(_xll.BDP($C2339, "DELTA_MID")),_xll.BDP($C2339, "DELTA_MID")," ")</f>
        <v xml:space="preserve"> </v>
      </c>
      <c r="O2339" s="7" t="str">
        <f>IF(ISNUMBER(N2339),_xll.BDP($C2339, "OPT_UNDL_TICKER")," ")</f>
        <v xml:space="preserve"> </v>
      </c>
      <c r="P2339" s="8" t="str">
        <f>IF(ISNUMBER(N2339),_xll.BDP($C2339, "OPT_UNDL_PX")," ")</f>
        <v xml:space="preserve"> </v>
      </c>
      <c r="Q2339" s="7" t="str">
        <f t="shared" si="36"/>
        <v xml:space="preserve"> </v>
      </c>
      <c r="R2339" s="8" t="str">
        <f>IF(ISNUMBER(_xll.BDP($T2339&amp;" Index","DUR_ADJ_OAS_MID")),_xll.BDP($T2339&amp;" Index","DUR_ADJ_OAS_MID"),IF(ISNUMBER(_xll.BDP($T2339&amp;" Govt","DUR_ADJ_OAS_MID")),_xll.BDP($T2339&amp;" Govt","DUR_ADJ_OAS_MID")," "))</f>
        <v xml:space="preserve"> </v>
      </c>
      <c r="S2339" s="7" t="str">
        <f ca="1">IF(AND(A2338="SVOL",C2338="Cash"),                                     SUM(INDIRECT(ADDRESS(ROW()-(COUNTIF(A:A,"SVOL")),COLUMN())):INDIRECT(ADDRESS(ROW()-1,COLUMN()))),                                    IF(AND(A2339="TYA",C2339="Cash"), SUM(INDIRECT(ADDRESS(ROW()-(COUNTIF(A:A,"TYA")-1),COLUMN())):INDIRECT(ADDRESS(ROW()-1,COLUMN()))),                                    IF(AND(A2339="SVOL",ISNUMBER(FIND(" Govt",C2339))),"", IF(AND(A2339="SVOL",ISNUMBER(FIND(" Index",C2339))),J2339,                                    IF(ISNUMBER(N2339),Q2339*N2339,IF(ISNUMBER(R2339),J2339*R2339," "))))))</f>
        <v xml:space="preserve"> </v>
      </c>
      <c r="T2339" t="s">
        <v>5439</v>
      </c>
      <c r="U2339" t="s">
        <v>1183</v>
      </c>
      <c r="AG2339" s="17" t="s">
        <v>6276</v>
      </c>
    </row>
    <row r="2340" spans="1:33" x14ac:dyDescent="0.35">
      <c r="A2340" t="s">
        <v>4245</v>
      </c>
      <c r="B2340" t="s">
        <v>5440</v>
      </c>
      <c r="C2340" t="s">
        <v>5441</v>
      </c>
      <c r="D2340" t="s">
        <v>2308</v>
      </c>
      <c r="E2340" t="s">
        <v>2309</v>
      </c>
      <c r="F2340" t="s">
        <v>2310</v>
      </c>
      <c r="G2340" s="1">
        <v>76</v>
      </c>
      <c r="H2340" s="1">
        <v>152.47</v>
      </c>
      <c r="I2340" s="2">
        <v>11587.72</v>
      </c>
      <c r="J2340" s="3">
        <v>4.6518924396051001E-3</v>
      </c>
      <c r="K2340" s="4">
        <v>2490969.0299999998</v>
      </c>
      <c r="L2340" s="5">
        <v>100001</v>
      </c>
      <c r="M2340" s="6">
        <v>24.909441210000001</v>
      </c>
      <c r="N2340" s="7" t="str">
        <f>IF(ISNUMBER(_xll.BDP($C2340, "DELTA_MID")),_xll.BDP($C2340, "DELTA_MID")," ")</f>
        <v xml:space="preserve"> </v>
      </c>
      <c r="O2340" s="7" t="str">
        <f>IF(ISNUMBER(N2340),_xll.BDP($C2340, "OPT_UNDL_TICKER")," ")</f>
        <v xml:space="preserve"> </v>
      </c>
      <c r="P2340" s="8" t="str">
        <f>IF(ISNUMBER(N2340),_xll.BDP($C2340, "OPT_UNDL_PX")," ")</f>
        <v xml:space="preserve"> </v>
      </c>
      <c r="Q2340" s="7" t="str">
        <f t="shared" si="36"/>
        <v xml:space="preserve"> </v>
      </c>
      <c r="R2340" s="8" t="str">
        <f>IF(ISNUMBER(_xll.BDP($T2340&amp;" Index","DUR_ADJ_OAS_MID")),_xll.BDP($T2340&amp;" Index","DUR_ADJ_OAS_MID"),IF(ISNUMBER(_xll.BDP($T2340&amp;" Govt","DUR_ADJ_OAS_MID")),_xll.BDP($T2340&amp;" Govt","DUR_ADJ_OAS_MID")," "))</f>
        <v xml:space="preserve"> </v>
      </c>
      <c r="S2340" s="7" t="str">
        <f ca="1">IF(AND(A2339="SVOL",C2339="Cash"),                                     SUM(INDIRECT(ADDRESS(ROW()-(COUNTIF(A:A,"SVOL")),COLUMN())):INDIRECT(ADDRESS(ROW()-1,COLUMN()))),                                    IF(AND(A2340="TYA",C2340="Cash"), SUM(INDIRECT(ADDRESS(ROW()-(COUNTIF(A:A,"TYA")-1),COLUMN())):INDIRECT(ADDRESS(ROW()-1,COLUMN()))),                                    IF(AND(A2340="SVOL",ISNUMBER(FIND(" Govt",C2340))),"", IF(AND(A2340="SVOL",ISNUMBER(FIND(" Index",C2340))),J2340,                                    IF(ISNUMBER(N2340),Q2340*N2340,IF(ISNUMBER(R2340),J2340*R2340," "))))))</f>
        <v xml:space="preserve"> </v>
      </c>
      <c r="T2340" t="s">
        <v>2310</v>
      </c>
      <c r="U2340" t="s">
        <v>1183</v>
      </c>
      <c r="AG2340" s="17" t="s">
        <v>6276</v>
      </c>
    </row>
    <row r="2341" spans="1:33" x14ac:dyDescent="0.35">
      <c r="A2341" t="s">
        <v>4245</v>
      </c>
      <c r="B2341" t="s">
        <v>5442</v>
      </c>
      <c r="C2341" t="s">
        <v>5443</v>
      </c>
      <c r="D2341" t="s">
        <v>5444</v>
      </c>
      <c r="E2341" t="s">
        <v>5445</v>
      </c>
      <c r="F2341" t="s">
        <v>5446</v>
      </c>
      <c r="G2341" s="1">
        <v>13</v>
      </c>
      <c r="H2341" s="1">
        <v>233.35</v>
      </c>
      <c r="I2341" s="2">
        <v>3033.55</v>
      </c>
      <c r="J2341" s="3">
        <v>1.2178192353770999E-3</v>
      </c>
      <c r="K2341" s="4">
        <v>2490969.0299999998</v>
      </c>
      <c r="L2341" s="5">
        <v>100001</v>
      </c>
      <c r="M2341" s="6">
        <v>24.909441210000001</v>
      </c>
      <c r="N2341" s="7" t="str">
        <f>IF(ISNUMBER(_xll.BDP($C2341, "DELTA_MID")),_xll.BDP($C2341, "DELTA_MID")," ")</f>
        <v xml:space="preserve"> </v>
      </c>
      <c r="O2341" s="7" t="str">
        <f>IF(ISNUMBER(N2341),_xll.BDP($C2341, "OPT_UNDL_TICKER")," ")</f>
        <v xml:space="preserve"> </v>
      </c>
      <c r="P2341" s="8" t="str">
        <f>IF(ISNUMBER(N2341),_xll.BDP($C2341, "OPT_UNDL_PX")," ")</f>
        <v xml:space="preserve"> </v>
      </c>
      <c r="Q2341" s="7" t="str">
        <f t="shared" si="36"/>
        <v xml:space="preserve"> </v>
      </c>
      <c r="R2341" s="8" t="str">
        <f>IF(ISNUMBER(_xll.BDP($T2341&amp;" Index","DUR_ADJ_OAS_MID")),_xll.BDP($T2341&amp;" Index","DUR_ADJ_OAS_MID"),IF(ISNUMBER(_xll.BDP($T2341&amp;" Govt","DUR_ADJ_OAS_MID")),_xll.BDP($T2341&amp;" Govt","DUR_ADJ_OAS_MID")," "))</f>
        <v xml:space="preserve"> </v>
      </c>
      <c r="S2341" s="7" t="str">
        <f ca="1">IF(AND(A2340="SVOL",C2340="Cash"),                                     SUM(INDIRECT(ADDRESS(ROW()-(COUNTIF(A:A,"SVOL")),COLUMN())):INDIRECT(ADDRESS(ROW()-1,COLUMN()))),                                    IF(AND(A2341="TYA",C2341="Cash"), SUM(INDIRECT(ADDRESS(ROW()-(COUNTIF(A:A,"TYA")-1),COLUMN())):INDIRECT(ADDRESS(ROW()-1,COLUMN()))),                                    IF(AND(A2341="SVOL",ISNUMBER(FIND(" Govt",C2341))),"", IF(AND(A2341="SVOL",ISNUMBER(FIND(" Index",C2341))),J2341,                                    IF(ISNUMBER(N2341),Q2341*N2341,IF(ISNUMBER(R2341),J2341*R2341," "))))))</f>
        <v xml:space="preserve"> </v>
      </c>
      <c r="T2341" t="s">
        <v>5446</v>
      </c>
      <c r="U2341" t="s">
        <v>1183</v>
      </c>
      <c r="AG2341" s="17" t="s">
        <v>6276</v>
      </c>
    </row>
    <row r="2342" spans="1:33" x14ac:dyDescent="0.35">
      <c r="A2342" t="s">
        <v>4245</v>
      </c>
      <c r="B2342" t="s">
        <v>5447</v>
      </c>
      <c r="C2342" t="s">
        <v>5448</v>
      </c>
      <c r="D2342" t="s">
        <v>3653</v>
      </c>
      <c r="E2342" t="s">
        <v>3654</v>
      </c>
      <c r="F2342" t="s">
        <v>3655</v>
      </c>
      <c r="G2342" s="1">
        <v>21</v>
      </c>
      <c r="H2342" s="1">
        <v>201.32</v>
      </c>
      <c r="I2342" s="2">
        <v>4227.72</v>
      </c>
      <c r="J2342" s="3">
        <v>1.6972190132974001E-3</v>
      </c>
      <c r="K2342" s="4">
        <v>2490969.0299999998</v>
      </c>
      <c r="L2342" s="5">
        <v>100001</v>
      </c>
      <c r="M2342" s="6">
        <v>24.909441210000001</v>
      </c>
      <c r="N2342" s="7" t="str">
        <f>IF(ISNUMBER(_xll.BDP($C2342, "DELTA_MID")),_xll.BDP($C2342, "DELTA_MID")," ")</f>
        <v xml:space="preserve"> </v>
      </c>
      <c r="O2342" s="7" t="str">
        <f>IF(ISNUMBER(N2342),_xll.BDP($C2342, "OPT_UNDL_TICKER")," ")</f>
        <v xml:space="preserve"> </v>
      </c>
      <c r="P2342" s="8" t="str">
        <f>IF(ISNUMBER(N2342),_xll.BDP($C2342, "OPT_UNDL_PX")," ")</f>
        <v xml:space="preserve"> </v>
      </c>
      <c r="Q2342" s="7" t="str">
        <f t="shared" si="36"/>
        <v xml:space="preserve"> </v>
      </c>
      <c r="R2342" s="8" t="str">
        <f>IF(ISNUMBER(_xll.BDP($T2342&amp;" Index","DUR_ADJ_OAS_MID")),_xll.BDP($T2342&amp;" Index","DUR_ADJ_OAS_MID"),IF(ISNUMBER(_xll.BDP($T2342&amp;" Govt","DUR_ADJ_OAS_MID")),_xll.BDP($T2342&amp;" Govt","DUR_ADJ_OAS_MID")," "))</f>
        <v xml:space="preserve"> </v>
      </c>
      <c r="S2342" s="7" t="str">
        <f ca="1">IF(AND(A2341="SVOL",C2341="Cash"),                                     SUM(INDIRECT(ADDRESS(ROW()-(COUNTIF(A:A,"SVOL")),COLUMN())):INDIRECT(ADDRESS(ROW()-1,COLUMN()))),                                    IF(AND(A2342="TYA",C2342="Cash"), SUM(INDIRECT(ADDRESS(ROW()-(COUNTIF(A:A,"TYA")-1),COLUMN())):INDIRECT(ADDRESS(ROW()-1,COLUMN()))),                                    IF(AND(A2342="SVOL",ISNUMBER(FIND(" Govt",C2342))),"", IF(AND(A2342="SVOL",ISNUMBER(FIND(" Index",C2342))),J2342,                                    IF(ISNUMBER(N2342),Q2342*N2342,IF(ISNUMBER(R2342),J2342*R2342," "))))))</f>
        <v xml:space="preserve"> </v>
      </c>
      <c r="T2342" t="s">
        <v>3655</v>
      </c>
      <c r="U2342" t="s">
        <v>1183</v>
      </c>
      <c r="AG2342" s="17" t="s">
        <v>6276</v>
      </c>
    </row>
    <row r="2343" spans="1:33" x14ac:dyDescent="0.35">
      <c r="A2343" t="s">
        <v>4245</v>
      </c>
      <c r="B2343" t="s">
        <v>5449</v>
      </c>
      <c r="C2343" t="s">
        <v>874</v>
      </c>
      <c r="D2343" t="s">
        <v>875</v>
      </c>
      <c r="E2343" t="s">
        <v>876</v>
      </c>
      <c r="F2343" t="s">
        <v>877</v>
      </c>
      <c r="G2343" s="1">
        <v>101</v>
      </c>
      <c r="H2343" s="1">
        <v>43.13</v>
      </c>
      <c r="I2343" s="2">
        <v>4356.13</v>
      </c>
      <c r="J2343" s="3">
        <v>1.7487692326822E-3</v>
      </c>
      <c r="K2343" s="4">
        <v>2490969.0299999998</v>
      </c>
      <c r="L2343" s="5">
        <v>100001</v>
      </c>
      <c r="M2343" s="6">
        <v>24.909441210000001</v>
      </c>
      <c r="N2343" s="7" t="str">
        <f>IF(ISNUMBER(_xll.BDP($C2343, "DELTA_MID")),_xll.BDP($C2343, "DELTA_MID")," ")</f>
        <v xml:space="preserve"> </v>
      </c>
      <c r="O2343" s="7" t="str">
        <f>IF(ISNUMBER(N2343),_xll.BDP($C2343, "OPT_UNDL_TICKER")," ")</f>
        <v xml:space="preserve"> </v>
      </c>
      <c r="P2343" s="8" t="str">
        <f>IF(ISNUMBER(N2343),_xll.BDP($C2343, "OPT_UNDL_PX")," ")</f>
        <v xml:space="preserve"> </v>
      </c>
      <c r="Q2343" s="7" t="str">
        <f t="shared" ref="Q2343:Q2406" si="37">IF(ISNUMBER(N2343),+G2343*100*P2343/K2343," ")</f>
        <v xml:space="preserve"> </v>
      </c>
      <c r="R2343" s="8" t="str">
        <f>IF(ISNUMBER(_xll.BDP($T2343&amp;" Index","DUR_ADJ_OAS_MID")),_xll.BDP($T2343&amp;" Index","DUR_ADJ_OAS_MID"),IF(ISNUMBER(_xll.BDP($T2343&amp;" Govt","DUR_ADJ_OAS_MID")),_xll.BDP($T2343&amp;" Govt","DUR_ADJ_OAS_MID")," "))</f>
        <v xml:space="preserve"> </v>
      </c>
      <c r="S2343" s="7" t="str">
        <f ca="1">IF(AND(A2342="SVOL",C2342="Cash"),                                     SUM(INDIRECT(ADDRESS(ROW()-(COUNTIF(A:A,"SVOL")),COLUMN())):INDIRECT(ADDRESS(ROW()-1,COLUMN()))),                                    IF(AND(A2343="TYA",C2343="Cash"), SUM(INDIRECT(ADDRESS(ROW()-(COUNTIF(A:A,"TYA")-1),COLUMN())):INDIRECT(ADDRESS(ROW()-1,COLUMN()))),                                    IF(AND(A2343="SVOL",ISNUMBER(FIND(" Govt",C2343))),"", IF(AND(A2343="SVOL",ISNUMBER(FIND(" Index",C2343))),J2343,                                    IF(ISNUMBER(N2343),Q2343*N2343,IF(ISNUMBER(R2343),J2343*R2343," "))))))</f>
        <v xml:space="preserve"> </v>
      </c>
      <c r="T2343" t="s">
        <v>877</v>
      </c>
      <c r="U2343" t="s">
        <v>1183</v>
      </c>
      <c r="AG2343" s="17" t="s">
        <v>6276</v>
      </c>
    </row>
    <row r="2344" spans="1:33" x14ac:dyDescent="0.35">
      <c r="A2344" t="s">
        <v>4245</v>
      </c>
      <c r="B2344" t="s">
        <v>4902</v>
      </c>
      <c r="C2344" t="s">
        <v>316</v>
      </c>
      <c r="D2344" t="s">
        <v>317</v>
      </c>
      <c r="E2344" t="s">
        <v>318</v>
      </c>
      <c r="F2344" t="s">
        <v>319</v>
      </c>
      <c r="G2344" s="1">
        <v>232</v>
      </c>
      <c r="H2344" s="1">
        <v>25.67</v>
      </c>
      <c r="I2344" s="2">
        <v>5955.44</v>
      </c>
      <c r="J2344" s="3">
        <v>2.3908125421153999E-3</v>
      </c>
      <c r="K2344" s="4">
        <v>2490969.0299999998</v>
      </c>
      <c r="L2344" s="5">
        <v>100001</v>
      </c>
      <c r="M2344" s="6">
        <v>24.909441210000001</v>
      </c>
      <c r="N2344" s="7" t="str">
        <f>IF(ISNUMBER(_xll.BDP($C2344, "DELTA_MID")),_xll.BDP($C2344, "DELTA_MID")," ")</f>
        <v xml:space="preserve"> </v>
      </c>
      <c r="O2344" s="7" t="str">
        <f>IF(ISNUMBER(N2344),_xll.BDP($C2344, "OPT_UNDL_TICKER")," ")</f>
        <v xml:space="preserve"> </v>
      </c>
      <c r="P2344" s="8" t="str">
        <f>IF(ISNUMBER(N2344),_xll.BDP($C2344, "OPT_UNDL_PX")," ")</f>
        <v xml:space="preserve"> </v>
      </c>
      <c r="Q2344" s="7" t="str">
        <f t="shared" si="37"/>
        <v xml:space="preserve"> </v>
      </c>
      <c r="R2344" s="8" t="str">
        <f>IF(ISNUMBER(_xll.BDP($T2344&amp;" Index","DUR_ADJ_OAS_MID")),_xll.BDP($T2344&amp;" Index","DUR_ADJ_OAS_MID"),IF(ISNUMBER(_xll.BDP($T2344&amp;" Govt","DUR_ADJ_OAS_MID")),_xll.BDP($T2344&amp;" Govt","DUR_ADJ_OAS_MID")," "))</f>
        <v xml:space="preserve"> </v>
      </c>
      <c r="S2344" s="7" t="str">
        <f ca="1">IF(AND(A2343="SVOL",C2343="Cash"),                                     SUM(INDIRECT(ADDRESS(ROW()-(COUNTIF(A:A,"SVOL")),COLUMN())):INDIRECT(ADDRESS(ROW()-1,COLUMN()))),                                    IF(AND(A2344="TYA",C2344="Cash"), SUM(INDIRECT(ADDRESS(ROW()-(COUNTIF(A:A,"TYA")-1),COLUMN())):INDIRECT(ADDRESS(ROW()-1,COLUMN()))),                                    IF(AND(A2344="SVOL",ISNUMBER(FIND(" Govt",C2344))),"", IF(AND(A2344="SVOL",ISNUMBER(FIND(" Index",C2344))),J2344,                                    IF(ISNUMBER(N2344),Q2344*N2344,IF(ISNUMBER(R2344),J2344*R2344," "))))))</f>
        <v xml:space="preserve"> </v>
      </c>
      <c r="T2344" t="s">
        <v>319</v>
      </c>
      <c r="U2344" t="s">
        <v>1183</v>
      </c>
      <c r="AG2344" s="17" t="s">
        <v>6276</v>
      </c>
    </row>
    <row r="2345" spans="1:33" x14ac:dyDescent="0.35">
      <c r="A2345" t="s">
        <v>4245</v>
      </c>
      <c r="B2345" t="s">
        <v>5450</v>
      </c>
      <c r="C2345" t="s">
        <v>5451</v>
      </c>
      <c r="D2345" t="s">
        <v>5452</v>
      </c>
      <c r="E2345" t="s">
        <v>5453</v>
      </c>
      <c r="F2345" t="s">
        <v>5454</v>
      </c>
      <c r="G2345" s="1">
        <v>168</v>
      </c>
      <c r="H2345" s="1">
        <v>15.86</v>
      </c>
      <c r="I2345" s="2">
        <v>2664.48</v>
      </c>
      <c r="J2345" s="3">
        <v>1.0696560123543001E-3</v>
      </c>
      <c r="K2345" s="4">
        <v>2490969.0299999998</v>
      </c>
      <c r="L2345" s="5">
        <v>100001</v>
      </c>
      <c r="M2345" s="6">
        <v>24.909441210000001</v>
      </c>
      <c r="N2345" s="7" t="str">
        <f>IF(ISNUMBER(_xll.BDP($C2345, "DELTA_MID")),_xll.BDP($C2345, "DELTA_MID")," ")</f>
        <v xml:space="preserve"> </v>
      </c>
      <c r="O2345" s="7" t="str">
        <f>IF(ISNUMBER(N2345),_xll.BDP($C2345, "OPT_UNDL_TICKER")," ")</f>
        <v xml:space="preserve"> </v>
      </c>
      <c r="P2345" s="8" t="str">
        <f>IF(ISNUMBER(N2345),_xll.BDP($C2345, "OPT_UNDL_PX")," ")</f>
        <v xml:space="preserve"> </v>
      </c>
      <c r="Q2345" s="7" t="str">
        <f t="shared" si="37"/>
        <v xml:space="preserve"> </v>
      </c>
      <c r="R2345" s="8" t="str">
        <f>IF(ISNUMBER(_xll.BDP($T2345&amp;" Index","DUR_ADJ_OAS_MID")),_xll.BDP($T2345&amp;" Index","DUR_ADJ_OAS_MID"),IF(ISNUMBER(_xll.BDP($T2345&amp;" Govt","DUR_ADJ_OAS_MID")),_xll.BDP($T2345&amp;" Govt","DUR_ADJ_OAS_MID")," "))</f>
        <v xml:space="preserve"> </v>
      </c>
      <c r="S2345" s="7" t="str">
        <f ca="1">IF(AND(A2344="SVOL",C2344="Cash"),                                     SUM(INDIRECT(ADDRESS(ROW()-(COUNTIF(A:A,"SVOL")),COLUMN())):INDIRECT(ADDRESS(ROW()-1,COLUMN()))),                                    IF(AND(A2345="TYA",C2345="Cash"), SUM(INDIRECT(ADDRESS(ROW()-(COUNTIF(A:A,"TYA")-1),COLUMN())):INDIRECT(ADDRESS(ROW()-1,COLUMN()))),                                    IF(AND(A2345="SVOL",ISNUMBER(FIND(" Govt",C2345))),"", IF(AND(A2345="SVOL",ISNUMBER(FIND(" Index",C2345))),J2345,                                    IF(ISNUMBER(N2345),Q2345*N2345,IF(ISNUMBER(R2345),J2345*R2345," "))))))</f>
        <v xml:space="preserve"> </v>
      </c>
      <c r="T2345" t="s">
        <v>5454</v>
      </c>
      <c r="U2345" t="s">
        <v>1183</v>
      </c>
      <c r="AG2345" s="17" t="s">
        <v>6276</v>
      </c>
    </row>
    <row r="2346" spans="1:33" x14ac:dyDescent="0.35">
      <c r="A2346" t="s">
        <v>4245</v>
      </c>
      <c r="B2346" t="s">
        <v>5455</v>
      </c>
      <c r="C2346" t="s">
        <v>5456</v>
      </c>
      <c r="D2346" t="s">
        <v>5457</v>
      </c>
      <c r="E2346" t="s">
        <v>5458</v>
      </c>
      <c r="F2346" t="s">
        <v>5459</v>
      </c>
      <c r="G2346" s="1">
        <v>253</v>
      </c>
      <c r="H2346" s="1">
        <v>18.079999999999998</v>
      </c>
      <c r="I2346" s="2">
        <v>4574.24</v>
      </c>
      <c r="J2346" s="3">
        <v>1.8363295344502001E-3</v>
      </c>
      <c r="K2346" s="4">
        <v>2490969.0299999998</v>
      </c>
      <c r="L2346" s="5">
        <v>100001</v>
      </c>
      <c r="M2346" s="6">
        <v>24.909441210000001</v>
      </c>
      <c r="N2346" s="7" t="str">
        <f>IF(ISNUMBER(_xll.BDP($C2346, "DELTA_MID")),_xll.BDP($C2346, "DELTA_MID")," ")</f>
        <v xml:space="preserve"> </v>
      </c>
      <c r="O2346" s="7" t="str">
        <f>IF(ISNUMBER(N2346),_xll.BDP($C2346, "OPT_UNDL_TICKER")," ")</f>
        <v xml:space="preserve"> </v>
      </c>
      <c r="P2346" s="8" t="str">
        <f>IF(ISNUMBER(N2346),_xll.BDP($C2346, "OPT_UNDL_PX")," ")</f>
        <v xml:space="preserve"> </v>
      </c>
      <c r="Q2346" s="7" t="str">
        <f t="shared" si="37"/>
        <v xml:space="preserve"> </v>
      </c>
      <c r="R2346" s="8" t="str">
        <f>IF(ISNUMBER(_xll.BDP($T2346&amp;" Index","DUR_ADJ_OAS_MID")),_xll.BDP($T2346&amp;" Index","DUR_ADJ_OAS_MID"),IF(ISNUMBER(_xll.BDP($T2346&amp;" Govt","DUR_ADJ_OAS_MID")),_xll.BDP($T2346&amp;" Govt","DUR_ADJ_OAS_MID")," "))</f>
        <v xml:space="preserve"> </v>
      </c>
      <c r="S2346" s="7" t="str">
        <f ca="1">IF(AND(A2345="SVOL",C2345="Cash"),                                     SUM(INDIRECT(ADDRESS(ROW()-(COUNTIF(A:A,"SVOL")),COLUMN())):INDIRECT(ADDRESS(ROW()-1,COLUMN()))),                                    IF(AND(A2346="TYA",C2346="Cash"), SUM(INDIRECT(ADDRESS(ROW()-(COUNTIF(A:A,"TYA")-1),COLUMN())):INDIRECT(ADDRESS(ROW()-1,COLUMN()))),                                    IF(AND(A2346="SVOL",ISNUMBER(FIND(" Govt",C2346))),"", IF(AND(A2346="SVOL",ISNUMBER(FIND(" Index",C2346))),J2346,                                    IF(ISNUMBER(N2346),Q2346*N2346,IF(ISNUMBER(R2346),J2346*R2346," "))))))</f>
        <v xml:space="preserve"> </v>
      </c>
      <c r="T2346" t="s">
        <v>5459</v>
      </c>
      <c r="U2346" t="s">
        <v>1183</v>
      </c>
      <c r="AG2346" s="17" t="s">
        <v>6276</v>
      </c>
    </row>
    <row r="2347" spans="1:33" x14ac:dyDescent="0.35">
      <c r="A2347" t="s">
        <v>4245</v>
      </c>
      <c r="B2347" t="s">
        <v>5460</v>
      </c>
      <c r="C2347" t="s">
        <v>5461</v>
      </c>
      <c r="D2347" t="s">
        <v>5462</v>
      </c>
      <c r="E2347" t="s">
        <v>5463</v>
      </c>
      <c r="F2347" t="s">
        <v>5464</v>
      </c>
      <c r="G2347" s="1">
        <v>303</v>
      </c>
      <c r="H2347" s="1">
        <v>80.89</v>
      </c>
      <c r="I2347" s="2">
        <v>24509.67</v>
      </c>
      <c r="J2347" s="3">
        <v>9.8394117712731002E-3</v>
      </c>
      <c r="K2347" s="4">
        <v>2490969.0299999998</v>
      </c>
      <c r="L2347" s="5">
        <v>100001</v>
      </c>
      <c r="M2347" s="6">
        <v>24.909441210000001</v>
      </c>
      <c r="N2347" s="7" t="str">
        <f>IF(ISNUMBER(_xll.BDP($C2347, "DELTA_MID")),_xll.BDP($C2347, "DELTA_MID")," ")</f>
        <v xml:space="preserve"> </v>
      </c>
      <c r="O2347" s="7" t="str">
        <f>IF(ISNUMBER(N2347),_xll.BDP($C2347, "OPT_UNDL_TICKER")," ")</f>
        <v xml:space="preserve"> </v>
      </c>
      <c r="P2347" s="8" t="str">
        <f>IF(ISNUMBER(N2347),_xll.BDP($C2347, "OPT_UNDL_PX")," ")</f>
        <v xml:space="preserve"> </v>
      </c>
      <c r="Q2347" s="7" t="str">
        <f t="shared" si="37"/>
        <v xml:space="preserve"> </v>
      </c>
      <c r="R2347" s="8" t="str">
        <f>IF(ISNUMBER(_xll.BDP($T2347&amp;" Index","DUR_ADJ_OAS_MID")),_xll.BDP($T2347&amp;" Index","DUR_ADJ_OAS_MID"),IF(ISNUMBER(_xll.BDP($T2347&amp;" Govt","DUR_ADJ_OAS_MID")),_xll.BDP($T2347&amp;" Govt","DUR_ADJ_OAS_MID")," "))</f>
        <v xml:space="preserve"> </v>
      </c>
      <c r="S2347" s="7" t="str">
        <f ca="1">IF(AND(A2346="SVOL",C2346="Cash"),                                     SUM(INDIRECT(ADDRESS(ROW()-(COUNTIF(A:A,"SVOL")),COLUMN())):INDIRECT(ADDRESS(ROW()-1,COLUMN()))),                                    IF(AND(A2347="TYA",C2347="Cash"), SUM(INDIRECT(ADDRESS(ROW()-(COUNTIF(A:A,"TYA")-1),COLUMN())):INDIRECT(ADDRESS(ROW()-1,COLUMN()))),                                    IF(AND(A2347="SVOL",ISNUMBER(FIND(" Govt",C2347))),"", IF(AND(A2347="SVOL",ISNUMBER(FIND(" Index",C2347))),J2347,                                    IF(ISNUMBER(N2347),Q2347*N2347,IF(ISNUMBER(R2347),J2347*R2347," "))))))</f>
        <v xml:space="preserve"> </v>
      </c>
      <c r="T2347" t="s">
        <v>5464</v>
      </c>
      <c r="U2347" t="s">
        <v>1183</v>
      </c>
      <c r="AG2347" s="17" t="s">
        <v>6276</v>
      </c>
    </row>
    <row r="2348" spans="1:33" x14ac:dyDescent="0.35">
      <c r="A2348" t="s">
        <v>4245</v>
      </c>
      <c r="B2348" t="s">
        <v>4915</v>
      </c>
      <c r="C2348" t="s">
        <v>4916</v>
      </c>
      <c r="D2348" t="s">
        <v>2359</v>
      </c>
      <c r="E2348" t="s">
        <v>2360</v>
      </c>
      <c r="F2348" t="s">
        <v>2361</v>
      </c>
      <c r="G2348" s="1">
        <v>194</v>
      </c>
      <c r="H2348" s="1">
        <v>71.88</v>
      </c>
      <c r="I2348" s="2">
        <v>13944.72</v>
      </c>
      <c r="J2348" s="3">
        <v>5.5981105463724003E-3</v>
      </c>
      <c r="K2348" s="4">
        <v>2490969.0299999998</v>
      </c>
      <c r="L2348" s="5">
        <v>100001</v>
      </c>
      <c r="M2348" s="6">
        <v>24.909441210000001</v>
      </c>
      <c r="N2348" s="7" t="str">
        <f>IF(ISNUMBER(_xll.BDP($C2348, "DELTA_MID")),_xll.BDP($C2348, "DELTA_MID")," ")</f>
        <v xml:space="preserve"> </v>
      </c>
      <c r="O2348" s="7" t="str">
        <f>IF(ISNUMBER(N2348),_xll.BDP($C2348, "OPT_UNDL_TICKER")," ")</f>
        <v xml:space="preserve"> </v>
      </c>
      <c r="P2348" s="8" t="str">
        <f>IF(ISNUMBER(N2348),_xll.BDP($C2348, "OPT_UNDL_PX")," ")</f>
        <v xml:space="preserve"> </v>
      </c>
      <c r="Q2348" s="7" t="str">
        <f t="shared" si="37"/>
        <v xml:space="preserve"> </v>
      </c>
      <c r="R2348" s="8" t="str">
        <f>IF(ISNUMBER(_xll.BDP($T2348&amp;" Index","DUR_ADJ_OAS_MID")),_xll.BDP($T2348&amp;" Index","DUR_ADJ_OAS_MID"),IF(ISNUMBER(_xll.BDP($T2348&amp;" Govt","DUR_ADJ_OAS_MID")),_xll.BDP($T2348&amp;" Govt","DUR_ADJ_OAS_MID")," "))</f>
        <v xml:space="preserve"> </v>
      </c>
      <c r="S2348" s="7" t="str">
        <f ca="1">IF(AND(A2347="SVOL",C2347="Cash"),                                     SUM(INDIRECT(ADDRESS(ROW()-(COUNTIF(A:A,"SVOL")),COLUMN())):INDIRECT(ADDRESS(ROW()-1,COLUMN()))),                                    IF(AND(A2348="TYA",C2348="Cash"), SUM(INDIRECT(ADDRESS(ROW()-(COUNTIF(A:A,"TYA")-1),COLUMN())):INDIRECT(ADDRESS(ROW()-1,COLUMN()))),                                    IF(AND(A2348="SVOL",ISNUMBER(FIND(" Govt",C2348))),"", IF(AND(A2348="SVOL",ISNUMBER(FIND(" Index",C2348))),J2348,                                    IF(ISNUMBER(N2348),Q2348*N2348,IF(ISNUMBER(R2348),J2348*R2348," "))))))</f>
        <v xml:space="preserve"> </v>
      </c>
      <c r="T2348" t="s">
        <v>2361</v>
      </c>
      <c r="U2348" t="s">
        <v>1183</v>
      </c>
      <c r="AG2348" s="17" t="s">
        <v>6276</v>
      </c>
    </row>
    <row r="2349" spans="1:33" x14ac:dyDescent="0.35">
      <c r="A2349" t="s">
        <v>4245</v>
      </c>
      <c r="B2349" t="s">
        <v>330</v>
      </c>
      <c r="C2349" t="s">
        <v>331</v>
      </c>
      <c r="D2349" t="s">
        <v>332</v>
      </c>
      <c r="E2349" t="s">
        <v>333</v>
      </c>
      <c r="F2349" t="s">
        <v>334</v>
      </c>
      <c r="G2349" s="1">
        <v>63</v>
      </c>
      <c r="H2349" s="1">
        <v>39.75</v>
      </c>
      <c r="I2349" s="2">
        <v>2504.25</v>
      </c>
      <c r="J2349" s="3">
        <v>1.0053316478030999E-3</v>
      </c>
      <c r="K2349" s="4">
        <v>2490969.0299999998</v>
      </c>
      <c r="L2349" s="5">
        <v>100001</v>
      </c>
      <c r="M2349" s="6">
        <v>24.909441210000001</v>
      </c>
      <c r="N2349" s="7" t="str">
        <f>IF(ISNUMBER(_xll.BDP($C2349, "DELTA_MID")),_xll.BDP($C2349, "DELTA_MID")," ")</f>
        <v xml:space="preserve"> </v>
      </c>
      <c r="O2349" s="7" t="str">
        <f>IF(ISNUMBER(N2349),_xll.BDP($C2349, "OPT_UNDL_TICKER")," ")</f>
        <v xml:space="preserve"> </v>
      </c>
      <c r="P2349" s="8" t="str">
        <f>IF(ISNUMBER(N2349),_xll.BDP($C2349, "OPT_UNDL_PX")," ")</f>
        <v xml:space="preserve"> </v>
      </c>
      <c r="Q2349" s="7" t="str">
        <f t="shared" si="37"/>
        <v xml:space="preserve"> </v>
      </c>
      <c r="R2349" s="8" t="str">
        <f>IF(ISNUMBER(_xll.BDP($T2349&amp;" Index","DUR_ADJ_OAS_MID")),_xll.BDP($T2349&amp;" Index","DUR_ADJ_OAS_MID"),IF(ISNUMBER(_xll.BDP($T2349&amp;" Govt","DUR_ADJ_OAS_MID")),_xll.BDP($T2349&amp;" Govt","DUR_ADJ_OAS_MID")," "))</f>
        <v xml:space="preserve"> </v>
      </c>
      <c r="S2349" s="7" t="str">
        <f ca="1">IF(AND(A2348="SVOL",C2348="Cash"),                                     SUM(INDIRECT(ADDRESS(ROW()-(COUNTIF(A:A,"SVOL")),COLUMN())):INDIRECT(ADDRESS(ROW()-1,COLUMN()))),                                    IF(AND(A2349="TYA",C2349="Cash"), SUM(INDIRECT(ADDRESS(ROW()-(COUNTIF(A:A,"TYA")-1),COLUMN())):INDIRECT(ADDRESS(ROW()-1,COLUMN()))),                                    IF(AND(A2349="SVOL",ISNUMBER(FIND(" Govt",C2349))),"", IF(AND(A2349="SVOL",ISNUMBER(FIND(" Index",C2349))),J2349,                                    IF(ISNUMBER(N2349),Q2349*N2349,IF(ISNUMBER(R2349),J2349*R2349," "))))))</f>
        <v xml:space="preserve"> </v>
      </c>
      <c r="T2349" t="s">
        <v>334</v>
      </c>
      <c r="U2349" t="s">
        <v>1183</v>
      </c>
      <c r="AG2349" s="17" t="s">
        <v>6276</v>
      </c>
    </row>
    <row r="2350" spans="1:33" x14ac:dyDescent="0.35">
      <c r="A2350" t="s">
        <v>4245</v>
      </c>
      <c r="B2350" t="s">
        <v>5465</v>
      </c>
      <c r="C2350" t="s">
        <v>5466</v>
      </c>
      <c r="D2350" t="s">
        <v>5467</v>
      </c>
      <c r="E2350" t="s">
        <v>5468</v>
      </c>
      <c r="F2350" t="s">
        <v>5469</v>
      </c>
      <c r="G2350" s="1">
        <v>4</v>
      </c>
      <c r="H2350" s="1">
        <v>1476.34</v>
      </c>
      <c r="I2350" s="2">
        <v>5905.36</v>
      </c>
      <c r="J2350" s="3">
        <v>2.3707079164103002E-3</v>
      </c>
      <c r="K2350" s="4">
        <v>2490969.0299999998</v>
      </c>
      <c r="L2350" s="5">
        <v>100001</v>
      </c>
      <c r="M2350" s="6">
        <v>24.909441210000001</v>
      </c>
      <c r="N2350" s="7" t="str">
        <f>IF(ISNUMBER(_xll.BDP($C2350, "DELTA_MID")),_xll.BDP($C2350, "DELTA_MID")," ")</f>
        <v xml:space="preserve"> </v>
      </c>
      <c r="O2350" s="7" t="str">
        <f>IF(ISNUMBER(N2350),_xll.BDP($C2350, "OPT_UNDL_TICKER")," ")</f>
        <v xml:space="preserve"> </v>
      </c>
      <c r="P2350" s="8" t="str">
        <f>IF(ISNUMBER(N2350),_xll.BDP($C2350, "OPT_UNDL_PX")," ")</f>
        <v xml:space="preserve"> </v>
      </c>
      <c r="Q2350" s="7" t="str">
        <f t="shared" si="37"/>
        <v xml:space="preserve"> </v>
      </c>
      <c r="R2350" s="8" t="str">
        <f>IF(ISNUMBER(_xll.BDP($T2350&amp;" Index","DUR_ADJ_OAS_MID")),_xll.BDP($T2350&amp;" Index","DUR_ADJ_OAS_MID"),IF(ISNUMBER(_xll.BDP($T2350&amp;" Govt","DUR_ADJ_OAS_MID")),_xll.BDP($T2350&amp;" Govt","DUR_ADJ_OAS_MID")," "))</f>
        <v xml:space="preserve"> </v>
      </c>
      <c r="S2350" s="7" t="str">
        <f ca="1">IF(AND(A2349="SVOL",C2349="Cash"),                                     SUM(INDIRECT(ADDRESS(ROW()-(COUNTIF(A:A,"SVOL")),COLUMN())):INDIRECT(ADDRESS(ROW()-1,COLUMN()))),                                    IF(AND(A2350="TYA",C2350="Cash"), SUM(INDIRECT(ADDRESS(ROW()-(COUNTIF(A:A,"TYA")-1),COLUMN())):INDIRECT(ADDRESS(ROW()-1,COLUMN()))),                                    IF(AND(A2350="SVOL",ISNUMBER(FIND(" Govt",C2350))),"", IF(AND(A2350="SVOL",ISNUMBER(FIND(" Index",C2350))),J2350,                                    IF(ISNUMBER(N2350),Q2350*N2350,IF(ISNUMBER(R2350),J2350*R2350," "))))))</f>
        <v xml:space="preserve"> </v>
      </c>
      <c r="T2350" t="s">
        <v>5469</v>
      </c>
      <c r="U2350" t="s">
        <v>1183</v>
      </c>
      <c r="AG2350" s="17" t="s">
        <v>6276</v>
      </c>
    </row>
    <row r="2351" spans="1:33" x14ac:dyDescent="0.35">
      <c r="A2351" t="s">
        <v>4245</v>
      </c>
      <c r="B2351" t="s">
        <v>4924</v>
      </c>
      <c r="C2351" t="s">
        <v>4925</v>
      </c>
      <c r="D2351" t="s">
        <v>4926</v>
      </c>
      <c r="E2351" t="s">
        <v>4927</v>
      </c>
      <c r="F2351" t="s">
        <v>4928</v>
      </c>
      <c r="G2351" s="1">
        <v>232</v>
      </c>
      <c r="H2351" s="1">
        <v>98.44</v>
      </c>
      <c r="I2351" s="2">
        <v>22838.080000000002</v>
      </c>
      <c r="J2351" s="3">
        <v>9.1683516418325992E-3</v>
      </c>
      <c r="K2351" s="4">
        <v>2490969.0299999998</v>
      </c>
      <c r="L2351" s="5">
        <v>100001</v>
      </c>
      <c r="M2351" s="6">
        <v>24.909441210000001</v>
      </c>
      <c r="N2351" s="7" t="str">
        <f>IF(ISNUMBER(_xll.BDP($C2351, "DELTA_MID")),_xll.BDP($C2351, "DELTA_MID")," ")</f>
        <v xml:space="preserve"> </v>
      </c>
      <c r="O2351" s="7" t="str">
        <f>IF(ISNUMBER(N2351),_xll.BDP($C2351, "OPT_UNDL_TICKER")," ")</f>
        <v xml:space="preserve"> </v>
      </c>
      <c r="P2351" s="8" t="str">
        <f>IF(ISNUMBER(N2351),_xll.BDP($C2351, "OPT_UNDL_PX")," ")</f>
        <v xml:space="preserve"> </v>
      </c>
      <c r="Q2351" s="7" t="str">
        <f t="shared" si="37"/>
        <v xml:space="preserve"> </v>
      </c>
      <c r="R2351" s="8" t="str">
        <f>IF(ISNUMBER(_xll.BDP($T2351&amp;" Index","DUR_ADJ_OAS_MID")),_xll.BDP($T2351&amp;" Index","DUR_ADJ_OAS_MID"),IF(ISNUMBER(_xll.BDP($T2351&amp;" Govt","DUR_ADJ_OAS_MID")),_xll.BDP($T2351&amp;" Govt","DUR_ADJ_OAS_MID")," "))</f>
        <v xml:space="preserve"> </v>
      </c>
      <c r="S2351" s="7" t="str">
        <f ca="1">IF(AND(A2350="SVOL",C2350="Cash"),                                     SUM(INDIRECT(ADDRESS(ROW()-(COUNTIF(A:A,"SVOL")),COLUMN())):INDIRECT(ADDRESS(ROW()-1,COLUMN()))),                                    IF(AND(A2351="TYA",C2351="Cash"), SUM(INDIRECT(ADDRESS(ROW()-(COUNTIF(A:A,"TYA")-1),COLUMN())):INDIRECT(ADDRESS(ROW()-1,COLUMN()))),                                    IF(AND(A2351="SVOL",ISNUMBER(FIND(" Govt",C2351))),"", IF(AND(A2351="SVOL",ISNUMBER(FIND(" Index",C2351))),J2351,                                    IF(ISNUMBER(N2351),Q2351*N2351,IF(ISNUMBER(R2351),J2351*R2351," "))))))</f>
        <v xml:space="preserve"> </v>
      </c>
      <c r="T2351" t="s">
        <v>4928</v>
      </c>
      <c r="U2351" t="s">
        <v>1183</v>
      </c>
      <c r="AG2351" s="17" t="s">
        <v>6276</v>
      </c>
    </row>
    <row r="2352" spans="1:33" x14ac:dyDescent="0.35">
      <c r="A2352" t="s">
        <v>4245</v>
      </c>
      <c r="B2352" t="s">
        <v>3753</v>
      </c>
      <c r="C2352" t="s">
        <v>5470</v>
      </c>
      <c r="D2352" t="s">
        <v>3755</v>
      </c>
      <c r="E2352" t="s">
        <v>3756</v>
      </c>
      <c r="F2352" t="s">
        <v>3757</v>
      </c>
      <c r="G2352" s="1">
        <v>160</v>
      </c>
      <c r="H2352" s="1">
        <v>111.46</v>
      </c>
      <c r="I2352" s="2">
        <v>17833.599999999999</v>
      </c>
      <c r="J2352" s="3">
        <v>7.1593021760053997E-3</v>
      </c>
      <c r="K2352" s="4">
        <v>2490969.0299999998</v>
      </c>
      <c r="L2352" s="5">
        <v>100001</v>
      </c>
      <c r="M2352" s="6">
        <v>24.909441210000001</v>
      </c>
      <c r="N2352" s="7" t="str">
        <f>IF(ISNUMBER(_xll.BDP($C2352, "DELTA_MID")),_xll.BDP($C2352, "DELTA_MID")," ")</f>
        <v xml:space="preserve"> </v>
      </c>
      <c r="O2352" s="7" t="str">
        <f>IF(ISNUMBER(N2352),_xll.BDP($C2352, "OPT_UNDL_TICKER")," ")</f>
        <v xml:space="preserve"> </v>
      </c>
      <c r="P2352" s="8" t="str">
        <f>IF(ISNUMBER(N2352),_xll.BDP($C2352, "OPT_UNDL_PX")," ")</f>
        <v xml:space="preserve"> </v>
      </c>
      <c r="Q2352" s="7" t="str">
        <f t="shared" si="37"/>
        <v xml:space="preserve"> </v>
      </c>
      <c r="R2352" s="8" t="str">
        <f>IF(ISNUMBER(_xll.BDP($T2352&amp;" Index","DUR_ADJ_OAS_MID")),_xll.BDP($T2352&amp;" Index","DUR_ADJ_OAS_MID"),IF(ISNUMBER(_xll.BDP($T2352&amp;" Govt","DUR_ADJ_OAS_MID")),_xll.BDP($T2352&amp;" Govt","DUR_ADJ_OAS_MID")," "))</f>
        <v xml:space="preserve"> </v>
      </c>
      <c r="S2352" s="7" t="str">
        <f ca="1">IF(AND(A2351="SVOL",C2351="Cash"),                                     SUM(INDIRECT(ADDRESS(ROW()-(COUNTIF(A:A,"SVOL")),COLUMN())):INDIRECT(ADDRESS(ROW()-1,COLUMN()))),                                    IF(AND(A2352="TYA",C2352="Cash"), SUM(INDIRECT(ADDRESS(ROW()-(COUNTIF(A:A,"TYA")-1),COLUMN())):INDIRECT(ADDRESS(ROW()-1,COLUMN()))),                                    IF(AND(A2352="SVOL",ISNUMBER(FIND(" Govt",C2352))),"", IF(AND(A2352="SVOL",ISNUMBER(FIND(" Index",C2352))),J2352,                                    IF(ISNUMBER(N2352),Q2352*N2352,IF(ISNUMBER(R2352),J2352*R2352," "))))))</f>
        <v xml:space="preserve"> </v>
      </c>
      <c r="T2352" t="s">
        <v>3757</v>
      </c>
      <c r="U2352" t="s">
        <v>1183</v>
      </c>
      <c r="AG2352" s="17" t="s">
        <v>6276</v>
      </c>
    </row>
    <row r="2353" spans="1:33" x14ac:dyDescent="0.35">
      <c r="A2353" t="s">
        <v>4245</v>
      </c>
      <c r="B2353" t="s">
        <v>5471</v>
      </c>
      <c r="C2353" t="s">
        <v>5472</v>
      </c>
      <c r="D2353" t="s">
        <v>2396</v>
      </c>
      <c r="E2353" t="s">
        <v>2397</v>
      </c>
      <c r="F2353" t="s">
        <v>2398</v>
      </c>
      <c r="G2353" s="1">
        <v>227</v>
      </c>
      <c r="H2353" s="1">
        <v>26.1</v>
      </c>
      <c r="I2353" s="2">
        <v>5924.7</v>
      </c>
      <c r="J2353" s="3">
        <v>2.3784719631582E-3</v>
      </c>
      <c r="K2353" s="4">
        <v>2490969.0299999998</v>
      </c>
      <c r="L2353" s="5">
        <v>100001</v>
      </c>
      <c r="M2353" s="6">
        <v>24.909441210000001</v>
      </c>
      <c r="N2353" s="7" t="str">
        <f>IF(ISNUMBER(_xll.BDP($C2353, "DELTA_MID")),_xll.BDP($C2353, "DELTA_MID")," ")</f>
        <v xml:space="preserve"> </v>
      </c>
      <c r="O2353" s="7" t="str">
        <f>IF(ISNUMBER(N2353),_xll.BDP($C2353, "OPT_UNDL_TICKER")," ")</f>
        <v xml:space="preserve"> </v>
      </c>
      <c r="P2353" s="8" t="str">
        <f>IF(ISNUMBER(N2353),_xll.BDP($C2353, "OPT_UNDL_PX")," ")</f>
        <v xml:space="preserve"> </v>
      </c>
      <c r="Q2353" s="7" t="str">
        <f t="shared" si="37"/>
        <v xml:space="preserve"> </v>
      </c>
      <c r="R2353" s="8" t="str">
        <f>IF(ISNUMBER(_xll.BDP($T2353&amp;" Index","DUR_ADJ_OAS_MID")),_xll.BDP($T2353&amp;" Index","DUR_ADJ_OAS_MID"),IF(ISNUMBER(_xll.BDP($T2353&amp;" Govt","DUR_ADJ_OAS_MID")),_xll.BDP($T2353&amp;" Govt","DUR_ADJ_OAS_MID")," "))</f>
        <v xml:space="preserve"> </v>
      </c>
      <c r="S2353" s="7" t="str">
        <f ca="1">IF(AND(A2352="SVOL",C2352="Cash"),                                     SUM(INDIRECT(ADDRESS(ROW()-(COUNTIF(A:A,"SVOL")),COLUMN())):INDIRECT(ADDRESS(ROW()-1,COLUMN()))),                                    IF(AND(A2353="TYA",C2353="Cash"), SUM(INDIRECT(ADDRESS(ROW()-(COUNTIF(A:A,"TYA")-1),COLUMN())):INDIRECT(ADDRESS(ROW()-1,COLUMN()))),                                    IF(AND(A2353="SVOL",ISNUMBER(FIND(" Govt",C2353))),"", IF(AND(A2353="SVOL",ISNUMBER(FIND(" Index",C2353))),J2353,                                    IF(ISNUMBER(N2353),Q2353*N2353,IF(ISNUMBER(R2353),J2353*R2353," "))))))</f>
        <v xml:space="preserve"> </v>
      </c>
      <c r="T2353" t="s">
        <v>2398</v>
      </c>
      <c r="U2353" t="s">
        <v>1183</v>
      </c>
      <c r="AG2353" s="17" t="s">
        <v>6276</v>
      </c>
    </row>
    <row r="2354" spans="1:33" x14ac:dyDescent="0.35">
      <c r="A2354" t="s">
        <v>4245</v>
      </c>
      <c r="B2354" t="s">
        <v>2399</v>
      </c>
      <c r="C2354" t="s">
        <v>5473</v>
      </c>
      <c r="D2354" t="s">
        <v>2401</v>
      </c>
      <c r="E2354" t="s">
        <v>2402</v>
      </c>
      <c r="F2354" t="s">
        <v>2403</v>
      </c>
      <c r="G2354" s="1">
        <v>552</v>
      </c>
      <c r="H2354" s="1">
        <v>109.7</v>
      </c>
      <c r="I2354" s="2">
        <v>60554.400000000001</v>
      </c>
      <c r="J2354" s="3">
        <v>2.4309575614946202E-2</v>
      </c>
      <c r="K2354" s="4">
        <v>2490969.0299999998</v>
      </c>
      <c r="L2354" s="5">
        <v>100001</v>
      </c>
      <c r="M2354" s="6">
        <v>24.909441210000001</v>
      </c>
      <c r="N2354" s="7" t="str">
        <f>IF(ISNUMBER(_xll.BDP($C2354, "DELTA_MID")),_xll.BDP($C2354, "DELTA_MID")," ")</f>
        <v xml:space="preserve"> </v>
      </c>
      <c r="O2354" s="7" t="str">
        <f>IF(ISNUMBER(N2354),_xll.BDP($C2354, "OPT_UNDL_TICKER")," ")</f>
        <v xml:space="preserve"> </v>
      </c>
      <c r="P2354" s="8" t="str">
        <f>IF(ISNUMBER(N2354),_xll.BDP($C2354, "OPT_UNDL_PX")," ")</f>
        <v xml:space="preserve"> </v>
      </c>
      <c r="Q2354" s="7" t="str">
        <f t="shared" si="37"/>
        <v xml:space="preserve"> </v>
      </c>
      <c r="R2354" s="8" t="str">
        <f>IF(ISNUMBER(_xll.BDP($T2354&amp;" Index","DUR_ADJ_OAS_MID")),_xll.BDP($T2354&amp;" Index","DUR_ADJ_OAS_MID"),IF(ISNUMBER(_xll.BDP($T2354&amp;" Govt","DUR_ADJ_OAS_MID")),_xll.BDP($T2354&amp;" Govt","DUR_ADJ_OAS_MID")," "))</f>
        <v xml:space="preserve"> </v>
      </c>
      <c r="S2354" s="7" t="str">
        <f ca="1">IF(AND(A2353="SVOL",C2353="Cash"),                                     SUM(INDIRECT(ADDRESS(ROW()-(COUNTIF(A:A,"SVOL")),COLUMN())):INDIRECT(ADDRESS(ROW()-1,COLUMN()))),                                    IF(AND(A2354="TYA",C2354="Cash"), SUM(INDIRECT(ADDRESS(ROW()-(COUNTIF(A:A,"TYA")-1),COLUMN())):INDIRECT(ADDRESS(ROW()-1,COLUMN()))),                                    IF(AND(A2354="SVOL",ISNUMBER(FIND(" Govt",C2354))),"", IF(AND(A2354="SVOL",ISNUMBER(FIND(" Index",C2354))),J2354,                                    IF(ISNUMBER(N2354),Q2354*N2354,IF(ISNUMBER(R2354),J2354*R2354," "))))))</f>
        <v xml:space="preserve"> </v>
      </c>
      <c r="T2354" t="s">
        <v>2403</v>
      </c>
      <c r="U2354" t="s">
        <v>1183</v>
      </c>
      <c r="AG2354" s="17" t="s">
        <v>6276</v>
      </c>
    </row>
    <row r="2355" spans="1:33" x14ac:dyDescent="0.35">
      <c r="A2355" t="s">
        <v>4245</v>
      </c>
      <c r="B2355" t="s">
        <v>5474</v>
      </c>
      <c r="C2355" t="s">
        <v>5475</v>
      </c>
      <c r="D2355" t="s">
        <v>5476</v>
      </c>
      <c r="E2355" t="s">
        <v>5477</v>
      </c>
      <c r="F2355" t="s">
        <v>5478</v>
      </c>
      <c r="G2355" s="1">
        <v>455</v>
      </c>
      <c r="H2355" s="1">
        <v>40.58</v>
      </c>
      <c r="I2355" s="2">
        <v>18463.900000000001</v>
      </c>
      <c r="J2355" s="3">
        <v>7.4123362331523996E-3</v>
      </c>
      <c r="K2355" s="4">
        <v>2490969.0299999998</v>
      </c>
      <c r="L2355" s="5">
        <v>100001</v>
      </c>
      <c r="M2355" s="6">
        <v>24.909441210000001</v>
      </c>
      <c r="N2355" s="7" t="str">
        <f>IF(ISNUMBER(_xll.BDP($C2355, "DELTA_MID")),_xll.BDP($C2355, "DELTA_MID")," ")</f>
        <v xml:space="preserve"> </v>
      </c>
      <c r="O2355" s="7" t="str">
        <f>IF(ISNUMBER(N2355),_xll.BDP($C2355, "OPT_UNDL_TICKER")," ")</f>
        <v xml:space="preserve"> </v>
      </c>
      <c r="P2355" s="8" t="str">
        <f>IF(ISNUMBER(N2355),_xll.BDP($C2355, "OPT_UNDL_PX")," ")</f>
        <v xml:space="preserve"> </v>
      </c>
      <c r="Q2355" s="7" t="str">
        <f t="shared" si="37"/>
        <v xml:space="preserve"> </v>
      </c>
      <c r="R2355" s="8" t="str">
        <f>IF(ISNUMBER(_xll.BDP($T2355&amp;" Index","DUR_ADJ_OAS_MID")),_xll.BDP($T2355&amp;" Index","DUR_ADJ_OAS_MID"),IF(ISNUMBER(_xll.BDP($T2355&amp;" Govt","DUR_ADJ_OAS_MID")),_xll.BDP($T2355&amp;" Govt","DUR_ADJ_OAS_MID")," "))</f>
        <v xml:space="preserve"> </v>
      </c>
      <c r="S2355" s="7" t="str">
        <f ca="1">IF(AND(A2354="SVOL",C2354="Cash"),                                     SUM(INDIRECT(ADDRESS(ROW()-(COUNTIF(A:A,"SVOL")),COLUMN())):INDIRECT(ADDRESS(ROW()-1,COLUMN()))),                                    IF(AND(A2355="TYA",C2355="Cash"), SUM(INDIRECT(ADDRESS(ROW()-(COUNTIF(A:A,"TYA")-1),COLUMN())):INDIRECT(ADDRESS(ROW()-1,COLUMN()))),                                    IF(AND(A2355="SVOL",ISNUMBER(FIND(" Govt",C2355))),"", IF(AND(A2355="SVOL",ISNUMBER(FIND(" Index",C2355))),J2355,                                    IF(ISNUMBER(N2355),Q2355*N2355,IF(ISNUMBER(R2355),J2355*R2355," "))))))</f>
        <v xml:space="preserve"> </v>
      </c>
      <c r="T2355" t="s">
        <v>5478</v>
      </c>
      <c r="U2355" t="s">
        <v>1183</v>
      </c>
      <c r="AG2355" s="17" t="s">
        <v>6276</v>
      </c>
    </row>
    <row r="2356" spans="1:33" x14ac:dyDescent="0.35">
      <c r="A2356" t="s">
        <v>4245</v>
      </c>
      <c r="B2356" t="s">
        <v>5479</v>
      </c>
      <c r="C2356" t="s">
        <v>5480</v>
      </c>
      <c r="D2356" t="s">
        <v>5481</v>
      </c>
      <c r="E2356" t="s">
        <v>5482</v>
      </c>
      <c r="F2356" t="s">
        <v>5483</v>
      </c>
      <c r="G2356" s="1">
        <v>17</v>
      </c>
      <c r="H2356" s="1">
        <v>173.22</v>
      </c>
      <c r="I2356" s="2">
        <v>2944.74</v>
      </c>
      <c r="J2356" s="3">
        <v>1.1821664436664E-3</v>
      </c>
      <c r="K2356" s="4">
        <v>2490969.0299999998</v>
      </c>
      <c r="L2356" s="5">
        <v>100001</v>
      </c>
      <c r="M2356" s="6">
        <v>24.909441210000001</v>
      </c>
      <c r="N2356" s="7" t="str">
        <f>IF(ISNUMBER(_xll.BDP($C2356, "DELTA_MID")),_xll.BDP($C2356, "DELTA_MID")," ")</f>
        <v xml:space="preserve"> </v>
      </c>
      <c r="O2356" s="7" t="str">
        <f>IF(ISNUMBER(N2356),_xll.BDP($C2356, "OPT_UNDL_TICKER")," ")</f>
        <v xml:space="preserve"> </v>
      </c>
      <c r="P2356" s="8" t="str">
        <f>IF(ISNUMBER(N2356),_xll.BDP($C2356, "OPT_UNDL_PX")," ")</f>
        <v xml:space="preserve"> </v>
      </c>
      <c r="Q2356" s="7" t="str">
        <f t="shared" si="37"/>
        <v xml:space="preserve"> </v>
      </c>
      <c r="R2356" s="8" t="str">
        <f>IF(ISNUMBER(_xll.BDP($T2356&amp;" Index","DUR_ADJ_OAS_MID")),_xll.BDP($T2356&amp;" Index","DUR_ADJ_OAS_MID"),IF(ISNUMBER(_xll.BDP($T2356&amp;" Govt","DUR_ADJ_OAS_MID")),_xll.BDP($T2356&amp;" Govt","DUR_ADJ_OAS_MID")," "))</f>
        <v xml:space="preserve"> </v>
      </c>
      <c r="S2356" s="7" t="str">
        <f ca="1">IF(AND(A2355="SVOL",C2355="Cash"),                                     SUM(INDIRECT(ADDRESS(ROW()-(COUNTIF(A:A,"SVOL")),COLUMN())):INDIRECT(ADDRESS(ROW()-1,COLUMN()))),                                    IF(AND(A2356="TYA",C2356="Cash"), SUM(INDIRECT(ADDRESS(ROW()-(COUNTIF(A:A,"TYA")-1),COLUMN())):INDIRECT(ADDRESS(ROW()-1,COLUMN()))),                                    IF(AND(A2356="SVOL",ISNUMBER(FIND(" Govt",C2356))),"", IF(AND(A2356="SVOL",ISNUMBER(FIND(" Index",C2356))),J2356,                                    IF(ISNUMBER(N2356),Q2356*N2356,IF(ISNUMBER(R2356),J2356*R2356," "))))))</f>
        <v xml:space="preserve"> </v>
      </c>
      <c r="T2356" t="s">
        <v>5483</v>
      </c>
      <c r="U2356" t="s">
        <v>1183</v>
      </c>
      <c r="AG2356" s="17" t="s">
        <v>6276</v>
      </c>
    </row>
    <row r="2357" spans="1:33" x14ac:dyDescent="0.35">
      <c r="A2357" t="s">
        <v>4245</v>
      </c>
      <c r="B2357" t="s">
        <v>4961</v>
      </c>
      <c r="C2357" t="s">
        <v>959</v>
      </c>
      <c r="D2357" t="s">
        <v>960</v>
      </c>
      <c r="E2357" t="s">
        <v>961</v>
      </c>
      <c r="F2357" t="s">
        <v>962</v>
      </c>
      <c r="G2357" s="1">
        <v>105</v>
      </c>
      <c r="H2357" s="1">
        <v>100.99</v>
      </c>
      <c r="I2357" s="2">
        <v>10603.95</v>
      </c>
      <c r="J2357" s="3">
        <v>4.2569577824585004E-3</v>
      </c>
      <c r="K2357" s="4">
        <v>2490969.0299999998</v>
      </c>
      <c r="L2357" s="5">
        <v>100001</v>
      </c>
      <c r="M2357" s="6">
        <v>24.909441210000001</v>
      </c>
      <c r="N2357" s="7" t="str">
        <f>IF(ISNUMBER(_xll.BDP($C2357, "DELTA_MID")),_xll.BDP($C2357, "DELTA_MID")," ")</f>
        <v xml:space="preserve"> </v>
      </c>
      <c r="O2357" s="7" t="str">
        <f>IF(ISNUMBER(N2357),_xll.BDP($C2357, "OPT_UNDL_TICKER")," ")</f>
        <v xml:space="preserve"> </v>
      </c>
      <c r="P2357" s="8" t="str">
        <f>IF(ISNUMBER(N2357),_xll.BDP($C2357, "OPT_UNDL_PX")," ")</f>
        <v xml:space="preserve"> </v>
      </c>
      <c r="Q2357" s="7" t="str">
        <f t="shared" si="37"/>
        <v xml:space="preserve"> </v>
      </c>
      <c r="R2357" s="8" t="str">
        <f>IF(ISNUMBER(_xll.BDP($T2357&amp;" Index","DUR_ADJ_OAS_MID")),_xll.BDP($T2357&amp;" Index","DUR_ADJ_OAS_MID"),IF(ISNUMBER(_xll.BDP($T2357&amp;" Govt","DUR_ADJ_OAS_MID")),_xll.BDP($T2357&amp;" Govt","DUR_ADJ_OAS_MID")," "))</f>
        <v xml:space="preserve"> </v>
      </c>
      <c r="S2357" s="7" t="str">
        <f ca="1">IF(AND(A2356="SVOL",C2356="Cash"),                                     SUM(INDIRECT(ADDRESS(ROW()-(COUNTIF(A:A,"SVOL")),COLUMN())):INDIRECT(ADDRESS(ROW()-1,COLUMN()))),                                    IF(AND(A2357="TYA",C2357="Cash"), SUM(INDIRECT(ADDRESS(ROW()-(COUNTIF(A:A,"TYA")-1),COLUMN())):INDIRECT(ADDRESS(ROW()-1,COLUMN()))),                                    IF(AND(A2357="SVOL",ISNUMBER(FIND(" Govt",C2357))),"", IF(AND(A2357="SVOL",ISNUMBER(FIND(" Index",C2357))),J2357,                                    IF(ISNUMBER(N2357),Q2357*N2357,IF(ISNUMBER(R2357),J2357*R2357," "))))))</f>
        <v xml:space="preserve"> </v>
      </c>
      <c r="T2357" t="s">
        <v>962</v>
      </c>
      <c r="U2357" t="s">
        <v>1183</v>
      </c>
      <c r="AG2357" s="17" t="s">
        <v>6276</v>
      </c>
    </row>
    <row r="2358" spans="1:33" x14ac:dyDescent="0.35">
      <c r="A2358" t="s">
        <v>4245</v>
      </c>
      <c r="B2358" t="s">
        <v>4967</v>
      </c>
      <c r="C2358" t="s">
        <v>4968</v>
      </c>
      <c r="D2358" t="s">
        <v>4969</v>
      </c>
      <c r="E2358" t="s">
        <v>4970</v>
      </c>
      <c r="F2358" t="s">
        <v>4971</v>
      </c>
      <c r="G2358" s="1">
        <v>282</v>
      </c>
      <c r="H2358" s="1">
        <v>24.54</v>
      </c>
      <c r="I2358" s="2">
        <v>6920.28</v>
      </c>
      <c r="J2358" s="3">
        <v>2.7781477470934998E-3</v>
      </c>
      <c r="K2358" s="4">
        <v>2490969.0299999998</v>
      </c>
      <c r="L2358" s="5">
        <v>100001</v>
      </c>
      <c r="M2358" s="6">
        <v>24.909441210000001</v>
      </c>
      <c r="N2358" s="7" t="str">
        <f>IF(ISNUMBER(_xll.BDP($C2358, "DELTA_MID")),_xll.BDP($C2358, "DELTA_MID")," ")</f>
        <v xml:space="preserve"> </v>
      </c>
      <c r="O2358" s="7" t="str">
        <f>IF(ISNUMBER(N2358),_xll.BDP($C2358, "OPT_UNDL_TICKER")," ")</f>
        <v xml:space="preserve"> </v>
      </c>
      <c r="P2358" s="8" t="str">
        <f>IF(ISNUMBER(N2358),_xll.BDP($C2358, "OPT_UNDL_PX")," ")</f>
        <v xml:space="preserve"> </v>
      </c>
      <c r="Q2358" s="7" t="str">
        <f t="shared" si="37"/>
        <v xml:space="preserve"> </v>
      </c>
      <c r="R2358" s="8" t="str">
        <f>IF(ISNUMBER(_xll.BDP($T2358&amp;" Index","DUR_ADJ_OAS_MID")),_xll.BDP($T2358&amp;" Index","DUR_ADJ_OAS_MID"),IF(ISNUMBER(_xll.BDP($T2358&amp;" Govt","DUR_ADJ_OAS_MID")),_xll.BDP($T2358&amp;" Govt","DUR_ADJ_OAS_MID")," "))</f>
        <v xml:space="preserve"> </v>
      </c>
      <c r="S2358" s="7" t="str">
        <f ca="1">IF(AND(A2357="SVOL",C2357="Cash"),                                     SUM(INDIRECT(ADDRESS(ROW()-(COUNTIF(A:A,"SVOL")),COLUMN())):INDIRECT(ADDRESS(ROW()-1,COLUMN()))),                                    IF(AND(A2358="TYA",C2358="Cash"), SUM(INDIRECT(ADDRESS(ROW()-(COUNTIF(A:A,"TYA")-1),COLUMN())):INDIRECT(ADDRESS(ROW()-1,COLUMN()))),                                    IF(AND(A2358="SVOL",ISNUMBER(FIND(" Govt",C2358))),"", IF(AND(A2358="SVOL",ISNUMBER(FIND(" Index",C2358))),J2358,                                    IF(ISNUMBER(N2358),Q2358*N2358,IF(ISNUMBER(R2358),J2358*R2358," "))))))</f>
        <v xml:space="preserve"> </v>
      </c>
      <c r="T2358" t="s">
        <v>4971</v>
      </c>
      <c r="U2358" t="s">
        <v>1183</v>
      </c>
      <c r="AG2358" s="17" t="s">
        <v>6276</v>
      </c>
    </row>
    <row r="2359" spans="1:33" x14ac:dyDescent="0.35">
      <c r="A2359" t="s">
        <v>4245</v>
      </c>
      <c r="B2359" t="s">
        <v>5484</v>
      </c>
      <c r="C2359" t="s">
        <v>5485</v>
      </c>
      <c r="D2359" t="s">
        <v>5486</v>
      </c>
      <c r="E2359" t="s">
        <v>5487</v>
      </c>
      <c r="F2359" t="s">
        <v>5488</v>
      </c>
      <c r="G2359" s="1">
        <v>84</v>
      </c>
      <c r="H2359" s="1">
        <v>43.33</v>
      </c>
      <c r="I2359" s="2">
        <v>3639.72</v>
      </c>
      <c r="J2359" s="3">
        <v>1.4611662993478001E-3</v>
      </c>
      <c r="K2359" s="4">
        <v>2490969.0299999998</v>
      </c>
      <c r="L2359" s="5">
        <v>100001</v>
      </c>
      <c r="M2359" s="6">
        <v>24.909441210000001</v>
      </c>
      <c r="N2359" s="7" t="str">
        <f>IF(ISNUMBER(_xll.BDP($C2359, "DELTA_MID")),_xll.BDP($C2359, "DELTA_MID")," ")</f>
        <v xml:space="preserve"> </v>
      </c>
      <c r="O2359" s="7" t="str">
        <f>IF(ISNUMBER(N2359),_xll.BDP($C2359, "OPT_UNDL_TICKER")," ")</f>
        <v xml:space="preserve"> </v>
      </c>
      <c r="P2359" s="8" t="str">
        <f>IF(ISNUMBER(N2359),_xll.BDP($C2359, "OPT_UNDL_PX")," ")</f>
        <v xml:space="preserve"> </v>
      </c>
      <c r="Q2359" s="7" t="str">
        <f t="shared" si="37"/>
        <v xml:space="preserve"> </v>
      </c>
      <c r="R2359" s="8" t="str">
        <f>IF(ISNUMBER(_xll.BDP($T2359&amp;" Index","DUR_ADJ_OAS_MID")),_xll.BDP($T2359&amp;" Index","DUR_ADJ_OAS_MID"),IF(ISNUMBER(_xll.BDP($T2359&amp;" Govt","DUR_ADJ_OAS_MID")),_xll.BDP($T2359&amp;" Govt","DUR_ADJ_OAS_MID")," "))</f>
        <v xml:space="preserve"> </v>
      </c>
      <c r="S2359" s="7" t="str">
        <f ca="1">IF(AND(A2358="SVOL",C2358="Cash"),                                     SUM(INDIRECT(ADDRESS(ROW()-(COUNTIF(A:A,"SVOL")),COLUMN())):INDIRECT(ADDRESS(ROW()-1,COLUMN()))),                                    IF(AND(A2359="TYA",C2359="Cash"), SUM(INDIRECT(ADDRESS(ROW()-(COUNTIF(A:A,"TYA")-1),COLUMN())):INDIRECT(ADDRESS(ROW()-1,COLUMN()))),                                    IF(AND(A2359="SVOL",ISNUMBER(FIND(" Govt",C2359))),"", IF(AND(A2359="SVOL",ISNUMBER(FIND(" Index",C2359))),J2359,                                    IF(ISNUMBER(N2359),Q2359*N2359,IF(ISNUMBER(R2359),J2359*R2359," "))))))</f>
        <v xml:space="preserve"> </v>
      </c>
      <c r="T2359" t="s">
        <v>5488</v>
      </c>
      <c r="U2359" t="s">
        <v>1183</v>
      </c>
      <c r="AG2359" s="17" t="s">
        <v>6276</v>
      </c>
    </row>
    <row r="2360" spans="1:33" x14ac:dyDescent="0.35">
      <c r="A2360" t="s">
        <v>4245</v>
      </c>
      <c r="B2360" t="s">
        <v>5489</v>
      </c>
      <c r="C2360" t="s">
        <v>5490</v>
      </c>
      <c r="D2360" t="s">
        <v>2439</v>
      </c>
      <c r="E2360" t="s">
        <v>2440</v>
      </c>
      <c r="F2360" t="s">
        <v>2441</v>
      </c>
      <c r="G2360" s="1">
        <v>25</v>
      </c>
      <c r="H2360" s="1">
        <v>168.08</v>
      </c>
      <c r="I2360" s="2">
        <v>4202</v>
      </c>
      <c r="J2360" s="3">
        <v>1.6868937143131001E-3</v>
      </c>
      <c r="K2360" s="4">
        <v>2490969.0299999998</v>
      </c>
      <c r="L2360" s="5">
        <v>100001</v>
      </c>
      <c r="M2360" s="6">
        <v>24.909441210000001</v>
      </c>
      <c r="N2360" s="7" t="str">
        <f>IF(ISNUMBER(_xll.BDP($C2360, "DELTA_MID")),_xll.BDP($C2360, "DELTA_MID")," ")</f>
        <v xml:space="preserve"> </v>
      </c>
      <c r="O2360" s="7" t="str">
        <f>IF(ISNUMBER(N2360),_xll.BDP($C2360, "OPT_UNDL_TICKER")," ")</f>
        <v xml:space="preserve"> </v>
      </c>
      <c r="P2360" s="8" t="str">
        <f>IF(ISNUMBER(N2360),_xll.BDP($C2360, "OPT_UNDL_PX")," ")</f>
        <v xml:space="preserve"> </v>
      </c>
      <c r="Q2360" s="7" t="str">
        <f t="shared" si="37"/>
        <v xml:space="preserve"> </v>
      </c>
      <c r="R2360" s="8" t="str">
        <f>IF(ISNUMBER(_xll.BDP($T2360&amp;" Index","DUR_ADJ_OAS_MID")),_xll.BDP($T2360&amp;" Index","DUR_ADJ_OAS_MID"),IF(ISNUMBER(_xll.BDP($T2360&amp;" Govt","DUR_ADJ_OAS_MID")),_xll.BDP($T2360&amp;" Govt","DUR_ADJ_OAS_MID")," "))</f>
        <v xml:space="preserve"> </v>
      </c>
      <c r="S2360" s="7" t="str">
        <f ca="1">IF(AND(A2359="SVOL",C2359="Cash"),                                     SUM(INDIRECT(ADDRESS(ROW()-(COUNTIF(A:A,"SVOL")),COLUMN())):INDIRECT(ADDRESS(ROW()-1,COLUMN()))),                                    IF(AND(A2360="TYA",C2360="Cash"), SUM(INDIRECT(ADDRESS(ROW()-(COUNTIF(A:A,"TYA")-1),COLUMN())):INDIRECT(ADDRESS(ROW()-1,COLUMN()))),                                    IF(AND(A2360="SVOL",ISNUMBER(FIND(" Govt",C2360))),"", IF(AND(A2360="SVOL",ISNUMBER(FIND(" Index",C2360))),J2360,                                    IF(ISNUMBER(N2360),Q2360*N2360,IF(ISNUMBER(R2360),J2360*R2360," "))))))</f>
        <v xml:space="preserve"> </v>
      </c>
      <c r="T2360" t="s">
        <v>2441</v>
      </c>
      <c r="U2360" t="s">
        <v>1183</v>
      </c>
      <c r="AG2360" s="17" t="s">
        <v>6276</v>
      </c>
    </row>
    <row r="2361" spans="1:33" x14ac:dyDescent="0.35">
      <c r="A2361" t="s">
        <v>4245</v>
      </c>
      <c r="B2361" t="s">
        <v>5491</v>
      </c>
      <c r="C2361" t="s">
        <v>5492</v>
      </c>
      <c r="D2361" t="s">
        <v>2461</v>
      </c>
      <c r="E2361" t="s">
        <v>2462</v>
      </c>
      <c r="F2361" t="s">
        <v>2463</v>
      </c>
      <c r="G2361" s="1">
        <v>105</v>
      </c>
      <c r="H2361" s="1">
        <v>50.73</v>
      </c>
      <c r="I2361" s="2">
        <v>5326.65</v>
      </c>
      <c r="J2361" s="3">
        <v>2.1383846747611E-3</v>
      </c>
      <c r="K2361" s="4">
        <v>2490969.0299999998</v>
      </c>
      <c r="L2361" s="5">
        <v>100001</v>
      </c>
      <c r="M2361" s="6">
        <v>24.909441210000001</v>
      </c>
      <c r="N2361" s="7" t="str">
        <f>IF(ISNUMBER(_xll.BDP($C2361, "DELTA_MID")),_xll.BDP($C2361, "DELTA_MID")," ")</f>
        <v xml:space="preserve"> </v>
      </c>
      <c r="O2361" s="7" t="str">
        <f>IF(ISNUMBER(N2361),_xll.BDP($C2361, "OPT_UNDL_TICKER")," ")</f>
        <v xml:space="preserve"> </v>
      </c>
      <c r="P2361" s="8" t="str">
        <f>IF(ISNUMBER(N2361),_xll.BDP($C2361, "OPT_UNDL_PX")," ")</f>
        <v xml:space="preserve"> </v>
      </c>
      <c r="Q2361" s="7" t="str">
        <f t="shared" si="37"/>
        <v xml:space="preserve"> </v>
      </c>
      <c r="R2361" s="8" t="str">
        <f>IF(ISNUMBER(_xll.BDP($T2361&amp;" Index","DUR_ADJ_OAS_MID")),_xll.BDP($T2361&amp;" Index","DUR_ADJ_OAS_MID"),IF(ISNUMBER(_xll.BDP($T2361&amp;" Govt","DUR_ADJ_OAS_MID")),_xll.BDP($T2361&amp;" Govt","DUR_ADJ_OAS_MID")," "))</f>
        <v xml:space="preserve"> </v>
      </c>
      <c r="S2361" s="7" t="str">
        <f ca="1">IF(AND(A2360="SVOL",C2360="Cash"),                                     SUM(INDIRECT(ADDRESS(ROW()-(COUNTIF(A:A,"SVOL")),COLUMN())):INDIRECT(ADDRESS(ROW()-1,COLUMN()))),                                    IF(AND(A2361="TYA",C2361="Cash"), SUM(INDIRECT(ADDRESS(ROW()-(COUNTIF(A:A,"TYA")-1),COLUMN())):INDIRECT(ADDRESS(ROW()-1,COLUMN()))),                                    IF(AND(A2361="SVOL",ISNUMBER(FIND(" Govt",C2361))),"", IF(AND(A2361="SVOL",ISNUMBER(FIND(" Index",C2361))),J2361,                                    IF(ISNUMBER(N2361),Q2361*N2361,IF(ISNUMBER(R2361),J2361*R2361," "))))))</f>
        <v xml:space="preserve"> </v>
      </c>
      <c r="T2361" t="s">
        <v>2463</v>
      </c>
      <c r="U2361" t="s">
        <v>1183</v>
      </c>
      <c r="AG2361" s="17" t="s">
        <v>6276</v>
      </c>
    </row>
    <row r="2362" spans="1:33" x14ac:dyDescent="0.35">
      <c r="A2362" t="s">
        <v>4245</v>
      </c>
      <c r="B2362" t="s">
        <v>5493</v>
      </c>
      <c r="C2362" t="s">
        <v>5494</v>
      </c>
      <c r="D2362" t="s">
        <v>5495</v>
      </c>
      <c r="E2362" t="s">
        <v>5496</v>
      </c>
      <c r="F2362" t="s">
        <v>5497</v>
      </c>
      <c r="G2362" s="1">
        <v>25</v>
      </c>
      <c r="H2362" s="1">
        <v>151.97999999999999</v>
      </c>
      <c r="I2362" s="2">
        <v>3799.5</v>
      </c>
      <c r="J2362" s="3">
        <v>1.5253100113119E-3</v>
      </c>
      <c r="K2362" s="4">
        <v>2490969.0299999998</v>
      </c>
      <c r="L2362" s="5">
        <v>100001</v>
      </c>
      <c r="M2362" s="6">
        <v>24.909441210000001</v>
      </c>
      <c r="N2362" s="7" t="str">
        <f>IF(ISNUMBER(_xll.BDP($C2362, "DELTA_MID")),_xll.BDP($C2362, "DELTA_MID")," ")</f>
        <v xml:space="preserve"> </v>
      </c>
      <c r="O2362" s="7" t="str">
        <f>IF(ISNUMBER(N2362),_xll.BDP($C2362, "OPT_UNDL_TICKER")," ")</f>
        <v xml:space="preserve"> </v>
      </c>
      <c r="P2362" s="8" t="str">
        <f>IF(ISNUMBER(N2362),_xll.BDP($C2362, "OPT_UNDL_PX")," ")</f>
        <v xml:space="preserve"> </v>
      </c>
      <c r="Q2362" s="7" t="str">
        <f t="shared" si="37"/>
        <v xml:space="preserve"> </v>
      </c>
      <c r="R2362" s="8" t="str">
        <f>IF(ISNUMBER(_xll.BDP($T2362&amp;" Index","DUR_ADJ_OAS_MID")),_xll.BDP($T2362&amp;" Index","DUR_ADJ_OAS_MID"),IF(ISNUMBER(_xll.BDP($T2362&amp;" Govt","DUR_ADJ_OAS_MID")),_xll.BDP($T2362&amp;" Govt","DUR_ADJ_OAS_MID")," "))</f>
        <v xml:space="preserve"> </v>
      </c>
      <c r="S2362" s="7" t="str">
        <f ca="1">IF(AND(A2361="SVOL",C2361="Cash"),                                     SUM(INDIRECT(ADDRESS(ROW()-(COUNTIF(A:A,"SVOL")),COLUMN())):INDIRECT(ADDRESS(ROW()-1,COLUMN()))),                                    IF(AND(A2362="TYA",C2362="Cash"), SUM(INDIRECT(ADDRESS(ROW()-(COUNTIF(A:A,"TYA")-1),COLUMN())):INDIRECT(ADDRESS(ROW()-1,COLUMN()))),                                    IF(AND(A2362="SVOL",ISNUMBER(FIND(" Govt",C2362))),"", IF(AND(A2362="SVOL",ISNUMBER(FIND(" Index",C2362))),J2362,                                    IF(ISNUMBER(N2362),Q2362*N2362,IF(ISNUMBER(R2362),J2362*R2362," "))))))</f>
        <v xml:space="preserve"> </v>
      </c>
      <c r="T2362" t="s">
        <v>5497</v>
      </c>
      <c r="U2362" t="s">
        <v>1183</v>
      </c>
      <c r="AG2362" s="17" t="s">
        <v>6276</v>
      </c>
    </row>
    <row r="2363" spans="1:33" x14ac:dyDescent="0.35">
      <c r="A2363" t="s">
        <v>4245</v>
      </c>
      <c r="B2363" t="s">
        <v>383</v>
      </c>
      <c r="C2363" t="s">
        <v>384</v>
      </c>
      <c r="D2363" t="s">
        <v>385</v>
      </c>
      <c r="E2363" t="s">
        <v>386</v>
      </c>
      <c r="F2363" t="s">
        <v>387</v>
      </c>
      <c r="G2363" s="1">
        <v>126</v>
      </c>
      <c r="H2363" s="1">
        <v>12.26</v>
      </c>
      <c r="I2363" s="2">
        <v>1544.76</v>
      </c>
      <c r="J2363" s="3">
        <v>6.2014420136179995E-4</v>
      </c>
      <c r="K2363" s="4">
        <v>2490969.0299999998</v>
      </c>
      <c r="L2363" s="5">
        <v>100001</v>
      </c>
      <c r="M2363" s="6">
        <v>24.909441210000001</v>
      </c>
      <c r="N2363" s="7" t="str">
        <f>IF(ISNUMBER(_xll.BDP($C2363, "DELTA_MID")),_xll.BDP($C2363, "DELTA_MID")," ")</f>
        <v xml:space="preserve"> </v>
      </c>
      <c r="O2363" s="7" t="str">
        <f>IF(ISNUMBER(N2363),_xll.BDP($C2363, "OPT_UNDL_TICKER")," ")</f>
        <v xml:space="preserve"> </v>
      </c>
      <c r="P2363" s="8" t="str">
        <f>IF(ISNUMBER(N2363),_xll.BDP($C2363, "OPT_UNDL_PX")," ")</f>
        <v xml:space="preserve"> </v>
      </c>
      <c r="Q2363" s="7" t="str">
        <f t="shared" si="37"/>
        <v xml:space="preserve"> </v>
      </c>
      <c r="R2363" s="8" t="str">
        <f>IF(ISNUMBER(_xll.BDP($T2363&amp;" Index","DUR_ADJ_OAS_MID")),_xll.BDP($T2363&amp;" Index","DUR_ADJ_OAS_MID"),IF(ISNUMBER(_xll.BDP($T2363&amp;" Govt","DUR_ADJ_OAS_MID")),_xll.BDP($T2363&amp;" Govt","DUR_ADJ_OAS_MID")," "))</f>
        <v xml:space="preserve"> </v>
      </c>
      <c r="S2363" s="7" t="str">
        <f ca="1">IF(AND(A2362="SVOL",C2362="Cash"),                                     SUM(INDIRECT(ADDRESS(ROW()-(COUNTIF(A:A,"SVOL")),COLUMN())):INDIRECT(ADDRESS(ROW()-1,COLUMN()))),                                    IF(AND(A2363="TYA",C2363="Cash"), SUM(INDIRECT(ADDRESS(ROW()-(COUNTIF(A:A,"TYA")-1),COLUMN())):INDIRECT(ADDRESS(ROW()-1,COLUMN()))),                                    IF(AND(A2363="SVOL",ISNUMBER(FIND(" Govt",C2363))),"", IF(AND(A2363="SVOL",ISNUMBER(FIND(" Index",C2363))),J2363,                                    IF(ISNUMBER(N2363),Q2363*N2363,IF(ISNUMBER(R2363),J2363*R2363," "))))))</f>
        <v xml:space="preserve"> </v>
      </c>
      <c r="T2363" t="s">
        <v>387</v>
      </c>
      <c r="U2363" t="s">
        <v>1183</v>
      </c>
      <c r="AG2363" s="17" t="s">
        <v>6276</v>
      </c>
    </row>
    <row r="2364" spans="1:33" x14ac:dyDescent="0.35">
      <c r="A2364" t="s">
        <v>4245</v>
      </c>
      <c r="B2364" t="s">
        <v>5498</v>
      </c>
      <c r="C2364" t="s">
        <v>5499</v>
      </c>
      <c r="D2364" t="s">
        <v>5500</v>
      </c>
      <c r="E2364" t="s">
        <v>5501</v>
      </c>
      <c r="F2364" t="s">
        <v>5502</v>
      </c>
      <c r="G2364" s="1">
        <v>409</v>
      </c>
      <c r="H2364" s="1">
        <v>17.41</v>
      </c>
      <c r="I2364" s="2">
        <v>7120.69</v>
      </c>
      <c r="J2364" s="3">
        <v>2.8586023804313002E-3</v>
      </c>
      <c r="K2364" s="4">
        <v>2490969.0299999998</v>
      </c>
      <c r="L2364" s="5">
        <v>100001</v>
      </c>
      <c r="M2364" s="6">
        <v>24.909441210000001</v>
      </c>
      <c r="N2364" s="7" t="str">
        <f>IF(ISNUMBER(_xll.BDP($C2364, "DELTA_MID")),_xll.BDP($C2364, "DELTA_MID")," ")</f>
        <v xml:space="preserve"> </v>
      </c>
      <c r="O2364" s="7" t="str">
        <f>IF(ISNUMBER(N2364),_xll.BDP($C2364, "OPT_UNDL_TICKER")," ")</f>
        <v xml:space="preserve"> </v>
      </c>
      <c r="P2364" s="8" t="str">
        <f>IF(ISNUMBER(N2364),_xll.BDP($C2364, "OPT_UNDL_PX")," ")</f>
        <v xml:space="preserve"> </v>
      </c>
      <c r="Q2364" s="7" t="str">
        <f t="shared" si="37"/>
        <v xml:space="preserve"> </v>
      </c>
      <c r="R2364" s="8" t="str">
        <f>IF(ISNUMBER(_xll.BDP($T2364&amp;" Index","DUR_ADJ_OAS_MID")),_xll.BDP($T2364&amp;" Index","DUR_ADJ_OAS_MID"),IF(ISNUMBER(_xll.BDP($T2364&amp;" Govt","DUR_ADJ_OAS_MID")),_xll.BDP($T2364&amp;" Govt","DUR_ADJ_OAS_MID")," "))</f>
        <v xml:space="preserve"> </v>
      </c>
      <c r="S2364" s="7" t="str">
        <f ca="1">IF(AND(A2363="SVOL",C2363="Cash"),                                     SUM(INDIRECT(ADDRESS(ROW()-(COUNTIF(A:A,"SVOL")),COLUMN())):INDIRECT(ADDRESS(ROW()-1,COLUMN()))),                                    IF(AND(A2364="TYA",C2364="Cash"), SUM(INDIRECT(ADDRESS(ROW()-(COUNTIF(A:A,"TYA")-1),COLUMN())):INDIRECT(ADDRESS(ROW()-1,COLUMN()))),                                    IF(AND(A2364="SVOL",ISNUMBER(FIND(" Govt",C2364))),"", IF(AND(A2364="SVOL",ISNUMBER(FIND(" Index",C2364))),J2364,                                    IF(ISNUMBER(N2364),Q2364*N2364,IF(ISNUMBER(R2364),J2364*R2364," "))))))</f>
        <v xml:space="preserve"> </v>
      </c>
      <c r="T2364" t="s">
        <v>5502</v>
      </c>
      <c r="U2364" t="s">
        <v>1183</v>
      </c>
      <c r="AG2364" s="17" t="s">
        <v>6276</v>
      </c>
    </row>
    <row r="2365" spans="1:33" x14ac:dyDescent="0.35">
      <c r="A2365" t="s">
        <v>4245</v>
      </c>
      <c r="B2365" t="s">
        <v>4986</v>
      </c>
      <c r="C2365" t="s">
        <v>4987</v>
      </c>
      <c r="D2365" t="s">
        <v>3803</v>
      </c>
      <c r="E2365" t="s">
        <v>3804</v>
      </c>
      <c r="F2365" t="s">
        <v>3805</v>
      </c>
      <c r="G2365" s="1">
        <v>265</v>
      </c>
      <c r="H2365" s="1">
        <v>175.15</v>
      </c>
      <c r="I2365" s="2">
        <v>46414.75</v>
      </c>
      <c r="J2365" s="3">
        <v>1.8633210382298E-2</v>
      </c>
      <c r="K2365" s="4">
        <v>2490969.0299999998</v>
      </c>
      <c r="L2365" s="5">
        <v>100001</v>
      </c>
      <c r="M2365" s="6">
        <v>24.909441210000001</v>
      </c>
      <c r="N2365" s="7" t="str">
        <f>IF(ISNUMBER(_xll.BDP($C2365, "DELTA_MID")),_xll.BDP($C2365, "DELTA_MID")," ")</f>
        <v xml:space="preserve"> </v>
      </c>
      <c r="O2365" s="7" t="str">
        <f>IF(ISNUMBER(N2365),_xll.BDP($C2365, "OPT_UNDL_TICKER")," ")</f>
        <v xml:space="preserve"> </v>
      </c>
      <c r="P2365" s="8" t="str">
        <f>IF(ISNUMBER(N2365),_xll.BDP($C2365, "OPT_UNDL_PX")," ")</f>
        <v xml:space="preserve"> </v>
      </c>
      <c r="Q2365" s="7" t="str">
        <f t="shared" si="37"/>
        <v xml:space="preserve"> </v>
      </c>
      <c r="R2365" s="8" t="str">
        <f>IF(ISNUMBER(_xll.BDP($T2365&amp;" Index","DUR_ADJ_OAS_MID")),_xll.BDP($T2365&amp;" Index","DUR_ADJ_OAS_MID"),IF(ISNUMBER(_xll.BDP($T2365&amp;" Govt","DUR_ADJ_OAS_MID")),_xll.BDP($T2365&amp;" Govt","DUR_ADJ_OAS_MID")," "))</f>
        <v xml:space="preserve"> </v>
      </c>
      <c r="S2365" s="7" t="str">
        <f ca="1">IF(AND(A2364="SVOL",C2364="Cash"),                                     SUM(INDIRECT(ADDRESS(ROW()-(COUNTIF(A:A,"SVOL")),COLUMN())):INDIRECT(ADDRESS(ROW()-1,COLUMN()))),                                    IF(AND(A2365="TYA",C2365="Cash"), SUM(INDIRECT(ADDRESS(ROW()-(COUNTIF(A:A,"TYA")-1),COLUMN())):INDIRECT(ADDRESS(ROW()-1,COLUMN()))),                                    IF(AND(A2365="SVOL",ISNUMBER(FIND(" Govt",C2365))),"", IF(AND(A2365="SVOL",ISNUMBER(FIND(" Index",C2365))),J2365,                                    IF(ISNUMBER(N2365),Q2365*N2365,IF(ISNUMBER(R2365),J2365*R2365," "))))))</f>
        <v xml:space="preserve"> </v>
      </c>
      <c r="T2365" t="s">
        <v>3805</v>
      </c>
      <c r="U2365" t="s">
        <v>1183</v>
      </c>
      <c r="AG2365" s="17" t="s">
        <v>6276</v>
      </c>
    </row>
    <row r="2366" spans="1:33" x14ac:dyDescent="0.35">
      <c r="A2366" t="s">
        <v>4245</v>
      </c>
      <c r="B2366" t="s">
        <v>5503</v>
      </c>
      <c r="C2366" t="s">
        <v>5504</v>
      </c>
      <c r="D2366" t="s">
        <v>5505</v>
      </c>
      <c r="E2366" t="s">
        <v>5506</v>
      </c>
      <c r="F2366" t="s">
        <v>5507</v>
      </c>
      <c r="G2366" s="1">
        <v>1289</v>
      </c>
      <c r="H2366" s="1">
        <v>27.18</v>
      </c>
      <c r="I2366" s="2">
        <v>35035.019999999997</v>
      </c>
      <c r="J2366" s="3">
        <v>1.4064815568499599E-2</v>
      </c>
      <c r="K2366" s="4">
        <v>2490969.0299999998</v>
      </c>
      <c r="L2366" s="5">
        <v>100001</v>
      </c>
      <c r="M2366" s="6">
        <v>24.909441210000001</v>
      </c>
      <c r="N2366" s="7" t="str">
        <f>IF(ISNUMBER(_xll.BDP($C2366, "DELTA_MID")),_xll.BDP($C2366, "DELTA_MID")," ")</f>
        <v xml:space="preserve"> </v>
      </c>
      <c r="O2366" s="7" t="str">
        <f>IF(ISNUMBER(N2366),_xll.BDP($C2366, "OPT_UNDL_TICKER")," ")</f>
        <v xml:space="preserve"> </v>
      </c>
      <c r="P2366" s="8" t="str">
        <f>IF(ISNUMBER(N2366),_xll.BDP($C2366, "OPT_UNDL_PX")," ")</f>
        <v xml:space="preserve"> </v>
      </c>
      <c r="Q2366" s="7" t="str">
        <f t="shared" si="37"/>
        <v xml:space="preserve"> </v>
      </c>
      <c r="R2366" s="8" t="str">
        <f>IF(ISNUMBER(_xll.BDP($T2366&amp;" Index","DUR_ADJ_OAS_MID")),_xll.BDP($T2366&amp;" Index","DUR_ADJ_OAS_MID"),IF(ISNUMBER(_xll.BDP($T2366&amp;" Govt","DUR_ADJ_OAS_MID")),_xll.BDP($T2366&amp;" Govt","DUR_ADJ_OAS_MID")," "))</f>
        <v xml:space="preserve"> </v>
      </c>
      <c r="S2366" s="7" t="str">
        <f ca="1">IF(AND(A2365="SVOL",C2365="Cash"),                                     SUM(INDIRECT(ADDRESS(ROW()-(COUNTIF(A:A,"SVOL")),COLUMN())):INDIRECT(ADDRESS(ROW()-1,COLUMN()))),                                    IF(AND(A2366="TYA",C2366="Cash"), SUM(INDIRECT(ADDRESS(ROW()-(COUNTIF(A:A,"TYA")-1),COLUMN())):INDIRECT(ADDRESS(ROW()-1,COLUMN()))),                                    IF(AND(A2366="SVOL",ISNUMBER(FIND(" Govt",C2366))),"", IF(AND(A2366="SVOL",ISNUMBER(FIND(" Index",C2366))),J2366,                                    IF(ISNUMBER(N2366),Q2366*N2366,IF(ISNUMBER(R2366),J2366*R2366," "))))))</f>
        <v xml:space="preserve"> </v>
      </c>
      <c r="T2366" t="s">
        <v>5507</v>
      </c>
      <c r="U2366" t="s">
        <v>1183</v>
      </c>
      <c r="AG2366" s="17" t="s">
        <v>6276</v>
      </c>
    </row>
    <row r="2367" spans="1:33" x14ac:dyDescent="0.35">
      <c r="A2367" t="s">
        <v>4245</v>
      </c>
      <c r="B2367" t="s">
        <v>2494</v>
      </c>
      <c r="C2367" t="s">
        <v>5508</v>
      </c>
      <c r="D2367" t="s">
        <v>2496</v>
      </c>
      <c r="E2367" t="s">
        <v>2497</v>
      </c>
      <c r="F2367" t="s">
        <v>2498</v>
      </c>
      <c r="G2367" s="1">
        <v>63</v>
      </c>
      <c r="H2367" s="1">
        <v>79.849999999999994</v>
      </c>
      <c r="I2367" s="2">
        <v>5030.55</v>
      </c>
      <c r="J2367" s="3">
        <v>2.0195152723793E-3</v>
      </c>
      <c r="K2367" s="4">
        <v>2490969.0299999998</v>
      </c>
      <c r="L2367" s="5">
        <v>100001</v>
      </c>
      <c r="M2367" s="6">
        <v>24.909441210000001</v>
      </c>
      <c r="N2367" s="7" t="str">
        <f>IF(ISNUMBER(_xll.BDP($C2367, "DELTA_MID")),_xll.BDP($C2367, "DELTA_MID")," ")</f>
        <v xml:space="preserve"> </v>
      </c>
      <c r="O2367" s="7" t="str">
        <f>IF(ISNUMBER(N2367),_xll.BDP($C2367, "OPT_UNDL_TICKER")," ")</f>
        <v xml:space="preserve"> </v>
      </c>
      <c r="P2367" s="8" t="str">
        <f>IF(ISNUMBER(N2367),_xll.BDP($C2367, "OPT_UNDL_PX")," ")</f>
        <v xml:space="preserve"> </v>
      </c>
      <c r="Q2367" s="7" t="str">
        <f t="shared" si="37"/>
        <v xml:space="preserve"> </v>
      </c>
      <c r="R2367" s="8" t="str">
        <f>IF(ISNUMBER(_xll.BDP($T2367&amp;" Index","DUR_ADJ_OAS_MID")),_xll.BDP($T2367&amp;" Index","DUR_ADJ_OAS_MID"),IF(ISNUMBER(_xll.BDP($T2367&amp;" Govt","DUR_ADJ_OAS_MID")),_xll.BDP($T2367&amp;" Govt","DUR_ADJ_OAS_MID")," "))</f>
        <v xml:space="preserve"> </v>
      </c>
      <c r="S2367" s="7" t="str">
        <f ca="1">IF(AND(A2366="SVOL",C2366="Cash"),                                     SUM(INDIRECT(ADDRESS(ROW()-(COUNTIF(A:A,"SVOL")),COLUMN())):INDIRECT(ADDRESS(ROW()-1,COLUMN()))),                                    IF(AND(A2367="TYA",C2367="Cash"), SUM(INDIRECT(ADDRESS(ROW()-(COUNTIF(A:A,"TYA")-1),COLUMN())):INDIRECT(ADDRESS(ROW()-1,COLUMN()))),                                    IF(AND(A2367="SVOL",ISNUMBER(FIND(" Govt",C2367))),"", IF(AND(A2367="SVOL",ISNUMBER(FIND(" Index",C2367))),J2367,                                    IF(ISNUMBER(N2367),Q2367*N2367,IF(ISNUMBER(R2367),J2367*R2367," "))))))</f>
        <v xml:space="preserve"> </v>
      </c>
      <c r="T2367" t="s">
        <v>2498</v>
      </c>
      <c r="U2367" t="s">
        <v>1183</v>
      </c>
      <c r="AG2367" s="17" t="s">
        <v>6276</v>
      </c>
    </row>
    <row r="2368" spans="1:33" x14ac:dyDescent="0.35">
      <c r="A2368" t="s">
        <v>4245</v>
      </c>
      <c r="B2368" t="s">
        <v>5509</v>
      </c>
      <c r="C2368" t="s">
        <v>5510</v>
      </c>
      <c r="D2368" t="s">
        <v>5511</v>
      </c>
      <c r="E2368" t="s">
        <v>5512</v>
      </c>
      <c r="F2368" t="s">
        <v>5513</v>
      </c>
      <c r="G2368" s="1">
        <v>59</v>
      </c>
      <c r="H2368" s="1">
        <v>68.430000000000007</v>
      </c>
      <c r="I2368" s="2">
        <v>4037.37</v>
      </c>
      <c r="J2368" s="3">
        <v>1.6208029689092E-3</v>
      </c>
      <c r="K2368" s="4">
        <v>2490969.0299999998</v>
      </c>
      <c r="L2368" s="5">
        <v>100001</v>
      </c>
      <c r="M2368" s="6">
        <v>24.909441210000001</v>
      </c>
      <c r="N2368" s="7" t="str">
        <f>IF(ISNUMBER(_xll.BDP($C2368, "DELTA_MID")),_xll.BDP($C2368, "DELTA_MID")," ")</f>
        <v xml:space="preserve"> </v>
      </c>
      <c r="O2368" s="7" t="str">
        <f>IF(ISNUMBER(N2368),_xll.BDP($C2368, "OPT_UNDL_TICKER")," ")</f>
        <v xml:space="preserve"> </v>
      </c>
      <c r="P2368" s="8" t="str">
        <f>IF(ISNUMBER(N2368),_xll.BDP($C2368, "OPT_UNDL_PX")," ")</f>
        <v xml:space="preserve"> </v>
      </c>
      <c r="Q2368" s="7" t="str">
        <f t="shared" si="37"/>
        <v xml:space="preserve"> </v>
      </c>
      <c r="R2368" s="8" t="str">
        <f>IF(ISNUMBER(_xll.BDP($T2368&amp;" Index","DUR_ADJ_OAS_MID")),_xll.BDP($T2368&amp;" Index","DUR_ADJ_OAS_MID"),IF(ISNUMBER(_xll.BDP($T2368&amp;" Govt","DUR_ADJ_OAS_MID")),_xll.BDP($T2368&amp;" Govt","DUR_ADJ_OAS_MID")," "))</f>
        <v xml:space="preserve"> </v>
      </c>
      <c r="S2368" s="7" t="str">
        <f ca="1">IF(AND(A2367="SVOL",C2367="Cash"),                                     SUM(INDIRECT(ADDRESS(ROW()-(COUNTIF(A:A,"SVOL")),COLUMN())):INDIRECT(ADDRESS(ROW()-1,COLUMN()))),                                    IF(AND(A2368="TYA",C2368="Cash"), SUM(INDIRECT(ADDRESS(ROW()-(COUNTIF(A:A,"TYA")-1),COLUMN())):INDIRECT(ADDRESS(ROW()-1,COLUMN()))),                                    IF(AND(A2368="SVOL",ISNUMBER(FIND(" Govt",C2368))),"", IF(AND(A2368="SVOL",ISNUMBER(FIND(" Index",C2368))),J2368,                                    IF(ISNUMBER(N2368),Q2368*N2368,IF(ISNUMBER(R2368),J2368*R2368," "))))))</f>
        <v xml:space="preserve"> </v>
      </c>
      <c r="T2368" t="s">
        <v>5513</v>
      </c>
      <c r="U2368" t="s">
        <v>1183</v>
      </c>
      <c r="AG2368" s="17" t="s">
        <v>6276</v>
      </c>
    </row>
    <row r="2369" spans="1:33" x14ac:dyDescent="0.35">
      <c r="A2369" t="s">
        <v>4245</v>
      </c>
      <c r="B2369" t="s">
        <v>5514</v>
      </c>
      <c r="C2369" t="s">
        <v>5515</v>
      </c>
      <c r="D2369" t="s">
        <v>5516</v>
      </c>
      <c r="E2369" t="s">
        <v>5517</v>
      </c>
      <c r="F2369" t="s">
        <v>5518</v>
      </c>
      <c r="G2369" s="1">
        <v>59</v>
      </c>
      <c r="H2369" s="1">
        <v>111.82</v>
      </c>
      <c r="I2369" s="2">
        <v>6597.38</v>
      </c>
      <c r="J2369" s="3">
        <v>2.6485194795180999E-3</v>
      </c>
      <c r="K2369" s="4">
        <v>2490969.0299999998</v>
      </c>
      <c r="L2369" s="5">
        <v>100001</v>
      </c>
      <c r="M2369" s="6">
        <v>24.909441210000001</v>
      </c>
      <c r="N2369" s="7" t="str">
        <f>IF(ISNUMBER(_xll.BDP($C2369, "DELTA_MID")),_xll.BDP($C2369, "DELTA_MID")," ")</f>
        <v xml:space="preserve"> </v>
      </c>
      <c r="O2369" s="7" t="str">
        <f>IF(ISNUMBER(N2369),_xll.BDP($C2369, "OPT_UNDL_TICKER")," ")</f>
        <v xml:space="preserve"> </v>
      </c>
      <c r="P2369" s="8" t="str">
        <f>IF(ISNUMBER(N2369),_xll.BDP($C2369, "OPT_UNDL_PX")," ")</f>
        <v xml:space="preserve"> </v>
      </c>
      <c r="Q2369" s="7" t="str">
        <f t="shared" si="37"/>
        <v xml:space="preserve"> </v>
      </c>
      <c r="R2369" s="8" t="str">
        <f>IF(ISNUMBER(_xll.BDP($T2369&amp;" Index","DUR_ADJ_OAS_MID")),_xll.BDP($T2369&amp;" Index","DUR_ADJ_OAS_MID"),IF(ISNUMBER(_xll.BDP($T2369&amp;" Govt","DUR_ADJ_OAS_MID")),_xll.BDP($T2369&amp;" Govt","DUR_ADJ_OAS_MID")," "))</f>
        <v xml:space="preserve"> </v>
      </c>
      <c r="S2369" s="7" t="str">
        <f ca="1">IF(AND(A2368="SVOL",C2368="Cash"),                                     SUM(INDIRECT(ADDRESS(ROW()-(COUNTIF(A:A,"SVOL")),COLUMN())):INDIRECT(ADDRESS(ROW()-1,COLUMN()))),                                    IF(AND(A2369="TYA",C2369="Cash"), SUM(INDIRECT(ADDRESS(ROW()-(COUNTIF(A:A,"TYA")-1),COLUMN())):INDIRECT(ADDRESS(ROW()-1,COLUMN()))),                                    IF(AND(A2369="SVOL",ISNUMBER(FIND(" Govt",C2369))),"", IF(AND(A2369="SVOL",ISNUMBER(FIND(" Index",C2369))),J2369,                                    IF(ISNUMBER(N2369),Q2369*N2369,IF(ISNUMBER(R2369),J2369*R2369," "))))))</f>
        <v xml:space="preserve"> </v>
      </c>
      <c r="T2369" t="s">
        <v>5518</v>
      </c>
      <c r="U2369" t="s">
        <v>1183</v>
      </c>
      <c r="AG2369" s="17" t="s">
        <v>6276</v>
      </c>
    </row>
    <row r="2370" spans="1:33" x14ac:dyDescent="0.35">
      <c r="A2370" t="s">
        <v>4245</v>
      </c>
      <c r="B2370" t="s">
        <v>5001</v>
      </c>
      <c r="C2370" t="s">
        <v>5002</v>
      </c>
      <c r="D2370" t="s">
        <v>5003</v>
      </c>
      <c r="E2370" t="s">
        <v>5004</v>
      </c>
      <c r="F2370" t="s">
        <v>5005</v>
      </c>
      <c r="G2370" s="1">
        <v>63</v>
      </c>
      <c r="H2370" s="1">
        <v>130.94999999999999</v>
      </c>
      <c r="I2370" s="2">
        <v>8249.85</v>
      </c>
      <c r="J2370" s="3">
        <v>3.3119038812531999E-3</v>
      </c>
      <c r="K2370" s="4">
        <v>2490969.0299999998</v>
      </c>
      <c r="L2370" s="5">
        <v>100001</v>
      </c>
      <c r="M2370" s="6">
        <v>24.909441210000001</v>
      </c>
      <c r="N2370" s="7" t="str">
        <f>IF(ISNUMBER(_xll.BDP($C2370, "DELTA_MID")),_xll.BDP($C2370, "DELTA_MID")," ")</f>
        <v xml:space="preserve"> </v>
      </c>
      <c r="O2370" s="7" t="str">
        <f>IF(ISNUMBER(N2370),_xll.BDP($C2370, "OPT_UNDL_TICKER")," ")</f>
        <v xml:space="preserve"> </v>
      </c>
      <c r="P2370" s="8" t="str">
        <f>IF(ISNUMBER(N2370),_xll.BDP($C2370, "OPT_UNDL_PX")," ")</f>
        <v xml:space="preserve"> </v>
      </c>
      <c r="Q2370" s="7" t="str">
        <f t="shared" si="37"/>
        <v xml:space="preserve"> </v>
      </c>
      <c r="R2370" s="8" t="str">
        <f>IF(ISNUMBER(_xll.BDP($T2370&amp;" Index","DUR_ADJ_OAS_MID")),_xll.BDP($T2370&amp;" Index","DUR_ADJ_OAS_MID"),IF(ISNUMBER(_xll.BDP($T2370&amp;" Govt","DUR_ADJ_OAS_MID")),_xll.BDP($T2370&amp;" Govt","DUR_ADJ_OAS_MID")," "))</f>
        <v xml:space="preserve"> </v>
      </c>
      <c r="S2370" s="7" t="str">
        <f ca="1">IF(AND(A2369="SVOL",C2369="Cash"),                                     SUM(INDIRECT(ADDRESS(ROW()-(COUNTIF(A:A,"SVOL")),COLUMN())):INDIRECT(ADDRESS(ROW()-1,COLUMN()))),                                    IF(AND(A2370="TYA",C2370="Cash"), SUM(INDIRECT(ADDRESS(ROW()-(COUNTIF(A:A,"TYA")-1),COLUMN())):INDIRECT(ADDRESS(ROW()-1,COLUMN()))),                                    IF(AND(A2370="SVOL",ISNUMBER(FIND(" Govt",C2370))),"", IF(AND(A2370="SVOL",ISNUMBER(FIND(" Index",C2370))),J2370,                                    IF(ISNUMBER(N2370),Q2370*N2370,IF(ISNUMBER(R2370),J2370*R2370," "))))))</f>
        <v xml:space="preserve"> </v>
      </c>
      <c r="T2370" t="s">
        <v>5005</v>
      </c>
      <c r="U2370" t="s">
        <v>1183</v>
      </c>
      <c r="AG2370" s="17" t="s">
        <v>6276</v>
      </c>
    </row>
    <row r="2371" spans="1:33" x14ac:dyDescent="0.35">
      <c r="A2371" t="s">
        <v>4245</v>
      </c>
      <c r="B2371" t="s">
        <v>5519</v>
      </c>
      <c r="C2371" t="s">
        <v>5520</v>
      </c>
      <c r="D2371" t="s">
        <v>5521</v>
      </c>
      <c r="E2371" t="s">
        <v>5522</v>
      </c>
      <c r="F2371" t="s">
        <v>5523</v>
      </c>
      <c r="G2371" s="1">
        <v>143</v>
      </c>
      <c r="H2371" s="1">
        <v>28</v>
      </c>
      <c r="I2371" s="2">
        <v>4004</v>
      </c>
      <c r="J2371" s="3">
        <v>1.6074065759423E-3</v>
      </c>
      <c r="K2371" s="4">
        <v>2490969.0299999998</v>
      </c>
      <c r="L2371" s="5">
        <v>100001</v>
      </c>
      <c r="M2371" s="6">
        <v>24.909441210000001</v>
      </c>
      <c r="N2371" s="7" t="str">
        <f>IF(ISNUMBER(_xll.BDP($C2371, "DELTA_MID")),_xll.BDP($C2371, "DELTA_MID")," ")</f>
        <v xml:space="preserve"> </v>
      </c>
      <c r="O2371" s="7" t="str">
        <f>IF(ISNUMBER(N2371),_xll.BDP($C2371, "OPT_UNDL_TICKER")," ")</f>
        <v xml:space="preserve"> </v>
      </c>
      <c r="P2371" s="8" t="str">
        <f>IF(ISNUMBER(N2371),_xll.BDP($C2371, "OPT_UNDL_PX")," ")</f>
        <v xml:space="preserve"> </v>
      </c>
      <c r="Q2371" s="7" t="str">
        <f t="shared" si="37"/>
        <v xml:space="preserve"> </v>
      </c>
      <c r="R2371" s="8" t="str">
        <f>IF(ISNUMBER(_xll.BDP($T2371&amp;" Index","DUR_ADJ_OAS_MID")),_xll.BDP($T2371&amp;" Index","DUR_ADJ_OAS_MID"),IF(ISNUMBER(_xll.BDP($T2371&amp;" Govt","DUR_ADJ_OAS_MID")),_xll.BDP($T2371&amp;" Govt","DUR_ADJ_OAS_MID")," "))</f>
        <v xml:space="preserve"> </v>
      </c>
      <c r="S2371" s="7" t="str">
        <f ca="1">IF(AND(A2370="SVOL",C2370="Cash"),                                     SUM(INDIRECT(ADDRESS(ROW()-(COUNTIF(A:A,"SVOL")),COLUMN())):INDIRECT(ADDRESS(ROW()-1,COLUMN()))),                                    IF(AND(A2371="TYA",C2371="Cash"), SUM(INDIRECT(ADDRESS(ROW()-(COUNTIF(A:A,"TYA")-1),COLUMN())):INDIRECT(ADDRESS(ROW()-1,COLUMN()))),                                    IF(AND(A2371="SVOL",ISNUMBER(FIND(" Govt",C2371))),"", IF(AND(A2371="SVOL",ISNUMBER(FIND(" Index",C2371))),J2371,                                    IF(ISNUMBER(N2371),Q2371*N2371,IF(ISNUMBER(R2371),J2371*R2371," "))))))</f>
        <v xml:space="preserve"> </v>
      </c>
      <c r="T2371" t="s">
        <v>5523</v>
      </c>
      <c r="U2371" t="s">
        <v>1183</v>
      </c>
      <c r="AG2371" s="17" t="s">
        <v>6276</v>
      </c>
    </row>
    <row r="2372" spans="1:33" x14ac:dyDescent="0.35">
      <c r="A2372" t="s">
        <v>4245</v>
      </c>
      <c r="B2372" t="s">
        <v>5524</v>
      </c>
      <c r="C2372" t="s">
        <v>5525</v>
      </c>
      <c r="D2372" t="s">
        <v>5526</v>
      </c>
      <c r="E2372" t="s">
        <v>5527</v>
      </c>
      <c r="F2372" t="s">
        <v>5528</v>
      </c>
      <c r="G2372" s="1">
        <v>215</v>
      </c>
      <c r="H2372" s="1">
        <v>16.440000000000001</v>
      </c>
      <c r="I2372" s="2">
        <v>3534.6</v>
      </c>
      <c r="J2372" s="3">
        <v>1.4189658549765001E-3</v>
      </c>
      <c r="K2372" s="4">
        <v>2490969.0299999998</v>
      </c>
      <c r="L2372" s="5">
        <v>100001</v>
      </c>
      <c r="M2372" s="6">
        <v>24.909441210000001</v>
      </c>
      <c r="N2372" s="7" t="str">
        <f>IF(ISNUMBER(_xll.BDP($C2372, "DELTA_MID")),_xll.BDP($C2372, "DELTA_MID")," ")</f>
        <v xml:space="preserve"> </v>
      </c>
      <c r="O2372" s="7" t="str">
        <f>IF(ISNUMBER(N2372),_xll.BDP($C2372, "OPT_UNDL_TICKER")," ")</f>
        <v xml:space="preserve"> </v>
      </c>
      <c r="P2372" s="8" t="str">
        <f>IF(ISNUMBER(N2372),_xll.BDP($C2372, "OPT_UNDL_PX")," ")</f>
        <v xml:space="preserve"> </v>
      </c>
      <c r="Q2372" s="7" t="str">
        <f t="shared" si="37"/>
        <v xml:space="preserve"> </v>
      </c>
      <c r="R2372" s="8" t="str">
        <f>IF(ISNUMBER(_xll.BDP($T2372&amp;" Index","DUR_ADJ_OAS_MID")),_xll.BDP($T2372&amp;" Index","DUR_ADJ_OAS_MID"),IF(ISNUMBER(_xll.BDP($T2372&amp;" Govt","DUR_ADJ_OAS_MID")),_xll.BDP($T2372&amp;" Govt","DUR_ADJ_OAS_MID")," "))</f>
        <v xml:space="preserve"> </v>
      </c>
      <c r="S2372" s="7" t="str">
        <f ca="1">IF(AND(A2371="SVOL",C2371="Cash"),                                     SUM(INDIRECT(ADDRESS(ROW()-(COUNTIF(A:A,"SVOL")),COLUMN())):INDIRECT(ADDRESS(ROW()-1,COLUMN()))),                                    IF(AND(A2372="TYA",C2372="Cash"), SUM(INDIRECT(ADDRESS(ROW()-(COUNTIF(A:A,"TYA")-1),COLUMN())):INDIRECT(ADDRESS(ROW()-1,COLUMN()))),                                    IF(AND(A2372="SVOL",ISNUMBER(FIND(" Govt",C2372))),"", IF(AND(A2372="SVOL",ISNUMBER(FIND(" Index",C2372))),J2372,                                    IF(ISNUMBER(N2372),Q2372*N2372,IF(ISNUMBER(R2372),J2372*R2372," "))))))</f>
        <v xml:space="preserve"> </v>
      </c>
      <c r="T2372" t="s">
        <v>5528</v>
      </c>
      <c r="U2372" t="s">
        <v>1183</v>
      </c>
      <c r="AG2372" s="17" t="s">
        <v>6276</v>
      </c>
    </row>
    <row r="2373" spans="1:33" x14ac:dyDescent="0.35">
      <c r="A2373" t="s">
        <v>4245</v>
      </c>
      <c r="B2373" t="s">
        <v>5006</v>
      </c>
      <c r="C2373" t="s">
        <v>5007</v>
      </c>
      <c r="D2373" t="s">
        <v>5008</v>
      </c>
      <c r="E2373" t="s">
        <v>5009</v>
      </c>
      <c r="F2373" t="s">
        <v>5010</v>
      </c>
      <c r="G2373" s="1">
        <v>97</v>
      </c>
      <c r="H2373" s="1">
        <v>112.3</v>
      </c>
      <c r="I2373" s="2">
        <v>10893.1</v>
      </c>
      <c r="J2373" s="3">
        <v>4.3730371059933996E-3</v>
      </c>
      <c r="K2373" s="4">
        <v>2490969.0299999998</v>
      </c>
      <c r="L2373" s="5">
        <v>100001</v>
      </c>
      <c r="M2373" s="6">
        <v>24.909441210000001</v>
      </c>
      <c r="N2373" s="7" t="str">
        <f>IF(ISNUMBER(_xll.BDP($C2373, "DELTA_MID")),_xll.BDP($C2373, "DELTA_MID")," ")</f>
        <v xml:space="preserve"> </v>
      </c>
      <c r="O2373" s="7" t="str">
        <f>IF(ISNUMBER(N2373),_xll.BDP($C2373, "OPT_UNDL_TICKER")," ")</f>
        <v xml:space="preserve"> </v>
      </c>
      <c r="P2373" s="8" t="str">
        <f>IF(ISNUMBER(N2373),_xll.BDP($C2373, "OPT_UNDL_PX")," ")</f>
        <v xml:space="preserve"> </v>
      </c>
      <c r="Q2373" s="7" t="str">
        <f t="shared" si="37"/>
        <v xml:space="preserve"> </v>
      </c>
      <c r="R2373" s="8" t="str">
        <f>IF(ISNUMBER(_xll.BDP($T2373&amp;" Index","DUR_ADJ_OAS_MID")),_xll.BDP($T2373&amp;" Index","DUR_ADJ_OAS_MID"),IF(ISNUMBER(_xll.BDP($T2373&amp;" Govt","DUR_ADJ_OAS_MID")),_xll.BDP($T2373&amp;" Govt","DUR_ADJ_OAS_MID")," "))</f>
        <v xml:space="preserve"> </v>
      </c>
      <c r="S2373" s="7" t="str">
        <f ca="1">IF(AND(A2372="SVOL",C2372="Cash"),                                     SUM(INDIRECT(ADDRESS(ROW()-(COUNTIF(A:A,"SVOL")),COLUMN())):INDIRECT(ADDRESS(ROW()-1,COLUMN()))),                                    IF(AND(A2373="TYA",C2373="Cash"), SUM(INDIRECT(ADDRESS(ROW()-(COUNTIF(A:A,"TYA")-1),COLUMN())):INDIRECT(ADDRESS(ROW()-1,COLUMN()))),                                    IF(AND(A2373="SVOL",ISNUMBER(FIND(" Govt",C2373))),"", IF(AND(A2373="SVOL",ISNUMBER(FIND(" Index",C2373))),J2373,                                    IF(ISNUMBER(N2373),Q2373*N2373,IF(ISNUMBER(R2373),J2373*R2373," "))))))</f>
        <v xml:space="preserve"> </v>
      </c>
      <c r="T2373" t="s">
        <v>5010</v>
      </c>
      <c r="U2373" t="s">
        <v>1183</v>
      </c>
      <c r="AG2373" s="17" t="s">
        <v>6276</v>
      </c>
    </row>
    <row r="2374" spans="1:33" x14ac:dyDescent="0.35">
      <c r="A2374" t="s">
        <v>4245</v>
      </c>
      <c r="B2374" t="s">
        <v>2526</v>
      </c>
      <c r="C2374" t="s">
        <v>5529</v>
      </c>
      <c r="D2374" t="s">
        <v>2528</v>
      </c>
      <c r="E2374" t="s">
        <v>2529</v>
      </c>
      <c r="F2374" t="s">
        <v>2530</v>
      </c>
      <c r="G2374" s="1">
        <v>451</v>
      </c>
      <c r="H2374" s="1">
        <v>66.14</v>
      </c>
      <c r="I2374" s="2">
        <v>29829.14</v>
      </c>
      <c r="J2374" s="3">
        <v>1.1974914033642699E-2</v>
      </c>
      <c r="K2374" s="4">
        <v>2490969.0299999998</v>
      </c>
      <c r="L2374" s="5">
        <v>100001</v>
      </c>
      <c r="M2374" s="6">
        <v>24.909441210000001</v>
      </c>
      <c r="N2374" s="7" t="str">
        <f>IF(ISNUMBER(_xll.BDP($C2374, "DELTA_MID")),_xll.BDP($C2374, "DELTA_MID")," ")</f>
        <v xml:space="preserve"> </v>
      </c>
      <c r="O2374" s="7" t="str">
        <f>IF(ISNUMBER(N2374),_xll.BDP($C2374, "OPT_UNDL_TICKER")," ")</f>
        <v xml:space="preserve"> </v>
      </c>
      <c r="P2374" s="8" t="str">
        <f>IF(ISNUMBER(N2374),_xll.BDP($C2374, "OPT_UNDL_PX")," ")</f>
        <v xml:space="preserve"> </v>
      </c>
      <c r="Q2374" s="7" t="str">
        <f t="shared" si="37"/>
        <v xml:space="preserve"> </v>
      </c>
      <c r="R2374" s="8" t="str">
        <f>IF(ISNUMBER(_xll.BDP($T2374&amp;" Index","DUR_ADJ_OAS_MID")),_xll.BDP($T2374&amp;" Index","DUR_ADJ_OAS_MID"),IF(ISNUMBER(_xll.BDP($T2374&amp;" Govt","DUR_ADJ_OAS_MID")),_xll.BDP($T2374&amp;" Govt","DUR_ADJ_OAS_MID")," "))</f>
        <v xml:space="preserve"> </v>
      </c>
      <c r="S2374" s="7" t="str">
        <f ca="1">IF(AND(A2373="SVOL",C2373="Cash"),                                     SUM(INDIRECT(ADDRESS(ROW()-(COUNTIF(A:A,"SVOL")),COLUMN())):INDIRECT(ADDRESS(ROW()-1,COLUMN()))),                                    IF(AND(A2374="TYA",C2374="Cash"), SUM(INDIRECT(ADDRESS(ROW()-(COUNTIF(A:A,"TYA")-1),COLUMN())):INDIRECT(ADDRESS(ROW()-1,COLUMN()))),                                    IF(AND(A2374="SVOL",ISNUMBER(FIND(" Govt",C2374))),"", IF(AND(A2374="SVOL",ISNUMBER(FIND(" Index",C2374))),J2374,                                    IF(ISNUMBER(N2374),Q2374*N2374,IF(ISNUMBER(R2374),J2374*R2374," "))))))</f>
        <v xml:space="preserve"> </v>
      </c>
      <c r="T2374" t="s">
        <v>2530</v>
      </c>
      <c r="U2374" t="s">
        <v>1183</v>
      </c>
      <c r="AG2374" s="17" t="s">
        <v>6276</v>
      </c>
    </row>
    <row r="2375" spans="1:33" x14ac:dyDescent="0.35">
      <c r="A2375" t="s">
        <v>4245</v>
      </c>
      <c r="B2375" t="s">
        <v>5530</v>
      </c>
      <c r="C2375" t="s">
        <v>5531</v>
      </c>
      <c r="D2375" t="s">
        <v>5532</v>
      </c>
      <c r="E2375" t="s">
        <v>5533</v>
      </c>
      <c r="F2375" t="s">
        <v>5534</v>
      </c>
      <c r="G2375" s="1">
        <v>46</v>
      </c>
      <c r="H2375" s="1">
        <v>111.89</v>
      </c>
      <c r="I2375" s="2">
        <v>5146.9399999999996</v>
      </c>
      <c r="J2375" s="3">
        <v>2.0662400604347002E-3</v>
      </c>
      <c r="K2375" s="4">
        <v>2490969.0299999998</v>
      </c>
      <c r="L2375" s="5">
        <v>100001</v>
      </c>
      <c r="M2375" s="6">
        <v>24.909441210000001</v>
      </c>
      <c r="N2375" s="7" t="str">
        <f>IF(ISNUMBER(_xll.BDP($C2375, "DELTA_MID")),_xll.BDP($C2375, "DELTA_MID")," ")</f>
        <v xml:space="preserve"> </v>
      </c>
      <c r="O2375" s="7" t="str">
        <f>IF(ISNUMBER(N2375),_xll.BDP($C2375, "OPT_UNDL_TICKER")," ")</f>
        <v xml:space="preserve"> </v>
      </c>
      <c r="P2375" s="8" t="str">
        <f>IF(ISNUMBER(N2375),_xll.BDP($C2375, "OPT_UNDL_PX")," ")</f>
        <v xml:space="preserve"> </v>
      </c>
      <c r="Q2375" s="7" t="str">
        <f t="shared" si="37"/>
        <v xml:space="preserve"> </v>
      </c>
      <c r="R2375" s="8" t="str">
        <f>IF(ISNUMBER(_xll.BDP($T2375&amp;" Index","DUR_ADJ_OAS_MID")),_xll.BDP($T2375&amp;" Index","DUR_ADJ_OAS_MID"),IF(ISNUMBER(_xll.BDP($T2375&amp;" Govt","DUR_ADJ_OAS_MID")),_xll.BDP($T2375&amp;" Govt","DUR_ADJ_OAS_MID")," "))</f>
        <v xml:space="preserve"> </v>
      </c>
      <c r="S2375" s="7" t="str">
        <f ca="1">IF(AND(A2374="SVOL",C2374="Cash"),                                     SUM(INDIRECT(ADDRESS(ROW()-(COUNTIF(A:A,"SVOL")),COLUMN())):INDIRECT(ADDRESS(ROW()-1,COLUMN()))),                                    IF(AND(A2375="TYA",C2375="Cash"), SUM(INDIRECT(ADDRESS(ROW()-(COUNTIF(A:A,"TYA")-1),COLUMN())):INDIRECT(ADDRESS(ROW()-1,COLUMN()))),                                    IF(AND(A2375="SVOL",ISNUMBER(FIND(" Govt",C2375))),"", IF(AND(A2375="SVOL",ISNUMBER(FIND(" Index",C2375))),J2375,                                    IF(ISNUMBER(N2375),Q2375*N2375,IF(ISNUMBER(R2375),J2375*R2375," "))))))</f>
        <v xml:space="preserve"> </v>
      </c>
      <c r="T2375" t="s">
        <v>5534</v>
      </c>
      <c r="U2375" t="s">
        <v>1183</v>
      </c>
      <c r="AG2375" s="17" t="s">
        <v>6276</v>
      </c>
    </row>
    <row r="2376" spans="1:33" x14ac:dyDescent="0.35">
      <c r="A2376" t="s">
        <v>4245</v>
      </c>
      <c r="B2376" t="s">
        <v>5535</v>
      </c>
      <c r="C2376" t="s">
        <v>5536</v>
      </c>
      <c r="D2376" t="s">
        <v>5537</v>
      </c>
      <c r="E2376" t="s">
        <v>5538</v>
      </c>
      <c r="F2376" t="s">
        <v>5539</v>
      </c>
      <c r="G2376" s="1">
        <v>17</v>
      </c>
      <c r="H2376" s="1">
        <v>190.92</v>
      </c>
      <c r="I2376" s="2">
        <v>3245.64</v>
      </c>
      <c r="J2376" s="3">
        <v>1.3029628069784001E-3</v>
      </c>
      <c r="K2376" s="4">
        <v>2490969.0299999998</v>
      </c>
      <c r="L2376" s="5">
        <v>100001</v>
      </c>
      <c r="M2376" s="6">
        <v>24.909441210000001</v>
      </c>
      <c r="N2376" s="7" t="str">
        <f>IF(ISNUMBER(_xll.BDP($C2376, "DELTA_MID")),_xll.BDP($C2376, "DELTA_MID")," ")</f>
        <v xml:space="preserve"> </v>
      </c>
      <c r="O2376" s="7" t="str">
        <f>IF(ISNUMBER(N2376),_xll.BDP($C2376, "OPT_UNDL_TICKER")," ")</f>
        <v xml:space="preserve"> </v>
      </c>
      <c r="P2376" s="8" t="str">
        <f>IF(ISNUMBER(N2376),_xll.BDP($C2376, "OPT_UNDL_PX")," ")</f>
        <v xml:space="preserve"> </v>
      </c>
      <c r="Q2376" s="7" t="str">
        <f t="shared" si="37"/>
        <v xml:space="preserve"> </v>
      </c>
      <c r="R2376" s="8" t="str">
        <f>IF(ISNUMBER(_xll.BDP($T2376&amp;" Index","DUR_ADJ_OAS_MID")),_xll.BDP($T2376&amp;" Index","DUR_ADJ_OAS_MID"),IF(ISNUMBER(_xll.BDP($T2376&amp;" Govt","DUR_ADJ_OAS_MID")),_xll.BDP($T2376&amp;" Govt","DUR_ADJ_OAS_MID")," "))</f>
        <v xml:space="preserve"> </v>
      </c>
      <c r="S2376" s="7" t="str">
        <f ca="1">IF(AND(A2375="SVOL",C2375="Cash"),                                     SUM(INDIRECT(ADDRESS(ROW()-(COUNTIF(A:A,"SVOL")),COLUMN())):INDIRECT(ADDRESS(ROW()-1,COLUMN()))),                                    IF(AND(A2376="TYA",C2376="Cash"), SUM(INDIRECT(ADDRESS(ROW()-(COUNTIF(A:A,"TYA")-1),COLUMN())):INDIRECT(ADDRESS(ROW()-1,COLUMN()))),                                    IF(AND(A2376="SVOL",ISNUMBER(FIND(" Govt",C2376))),"", IF(AND(A2376="SVOL",ISNUMBER(FIND(" Index",C2376))),J2376,                                    IF(ISNUMBER(N2376),Q2376*N2376,IF(ISNUMBER(R2376),J2376*R2376," "))))))</f>
        <v xml:space="preserve"> </v>
      </c>
      <c r="T2376" t="s">
        <v>5539</v>
      </c>
      <c r="U2376" t="s">
        <v>1183</v>
      </c>
      <c r="AG2376" s="17" t="s">
        <v>6276</v>
      </c>
    </row>
    <row r="2377" spans="1:33" x14ac:dyDescent="0.35">
      <c r="A2377" t="s">
        <v>4245</v>
      </c>
      <c r="B2377" t="s">
        <v>5540</v>
      </c>
      <c r="C2377" t="s">
        <v>5541</v>
      </c>
      <c r="D2377" t="s">
        <v>2560</v>
      </c>
      <c r="E2377" t="s">
        <v>2561</v>
      </c>
      <c r="F2377" t="s">
        <v>2562</v>
      </c>
      <c r="G2377" s="1">
        <v>42</v>
      </c>
      <c r="H2377" s="1">
        <v>69.25</v>
      </c>
      <c r="I2377" s="2">
        <v>2908.5</v>
      </c>
      <c r="J2377" s="3">
        <v>1.1676178886434001E-3</v>
      </c>
      <c r="K2377" s="4">
        <v>2490969.0299999998</v>
      </c>
      <c r="L2377" s="5">
        <v>100001</v>
      </c>
      <c r="M2377" s="6">
        <v>24.909441210000001</v>
      </c>
      <c r="N2377" s="7" t="str">
        <f>IF(ISNUMBER(_xll.BDP($C2377, "DELTA_MID")),_xll.BDP($C2377, "DELTA_MID")," ")</f>
        <v xml:space="preserve"> </v>
      </c>
      <c r="O2377" s="7" t="str">
        <f>IF(ISNUMBER(N2377),_xll.BDP($C2377, "OPT_UNDL_TICKER")," ")</f>
        <v xml:space="preserve"> </v>
      </c>
      <c r="P2377" s="8" t="str">
        <f>IF(ISNUMBER(N2377),_xll.BDP($C2377, "OPT_UNDL_PX")," ")</f>
        <v xml:space="preserve"> </v>
      </c>
      <c r="Q2377" s="7" t="str">
        <f t="shared" si="37"/>
        <v xml:space="preserve"> </v>
      </c>
      <c r="R2377" s="8" t="str">
        <f>IF(ISNUMBER(_xll.BDP($T2377&amp;" Index","DUR_ADJ_OAS_MID")),_xll.BDP($T2377&amp;" Index","DUR_ADJ_OAS_MID"),IF(ISNUMBER(_xll.BDP($T2377&amp;" Govt","DUR_ADJ_OAS_MID")),_xll.BDP($T2377&amp;" Govt","DUR_ADJ_OAS_MID")," "))</f>
        <v xml:space="preserve"> </v>
      </c>
      <c r="S2377" s="7" t="str">
        <f ca="1">IF(AND(A2376="SVOL",C2376="Cash"),                                     SUM(INDIRECT(ADDRESS(ROW()-(COUNTIF(A:A,"SVOL")),COLUMN())):INDIRECT(ADDRESS(ROW()-1,COLUMN()))),                                    IF(AND(A2377="TYA",C2377="Cash"), SUM(INDIRECT(ADDRESS(ROW()-(COUNTIF(A:A,"TYA")-1),COLUMN())):INDIRECT(ADDRESS(ROW()-1,COLUMN()))),                                    IF(AND(A2377="SVOL",ISNUMBER(FIND(" Govt",C2377))),"", IF(AND(A2377="SVOL",ISNUMBER(FIND(" Index",C2377))),J2377,                                    IF(ISNUMBER(N2377),Q2377*N2377,IF(ISNUMBER(R2377),J2377*R2377," "))))))</f>
        <v xml:space="preserve"> </v>
      </c>
      <c r="T2377" t="s">
        <v>2562</v>
      </c>
      <c r="U2377" t="s">
        <v>1183</v>
      </c>
      <c r="AG2377" s="17" t="s">
        <v>6276</v>
      </c>
    </row>
    <row r="2378" spans="1:33" x14ac:dyDescent="0.35">
      <c r="A2378" t="s">
        <v>4245</v>
      </c>
      <c r="B2378" t="s">
        <v>3883</v>
      </c>
      <c r="C2378" t="s">
        <v>5542</v>
      </c>
      <c r="D2378" t="s">
        <v>3885</v>
      </c>
      <c r="E2378" t="s">
        <v>3886</v>
      </c>
      <c r="F2378" t="s">
        <v>3887</v>
      </c>
      <c r="G2378" s="1">
        <v>375</v>
      </c>
      <c r="H2378" s="1">
        <v>9.2100000000000009</v>
      </c>
      <c r="I2378" s="2">
        <v>3453.75</v>
      </c>
      <c r="J2378" s="3">
        <v>1.3865086068084E-3</v>
      </c>
      <c r="K2378" s="4">
        <v>2490969.0299999998</v>
      </c>
      <c r="L2378" s="5">
        <v>100001</v>
      </c>
      <c r="M2378" s="6">
        <v>24.909441210000001</v>
      </c>
      <c r="N2378" s="7" t="str">
        <f>IF(ISNUMBER(_xll.BDP($C2378, "DELTA_MID")),_xll.BDP($C2378, "DELTA_MID")," ")</f>
        <v xml:space="preserve"> </v>
      </c>
      <c r="O2378" s="7" t="str">
        <f>IF(ISNUMBER(N2378),_xll.BDP($C2378, "OPT_UNDL_TICKER")," ")</f>
        <v xml:space="preserve"> </v>
      </c>
      <c r="P2378" s="8" t="str">
        <f>IF(ISNUMBER(N2378),_xll.BDP($C2378, "OPT_UNDL_PX")," ")</f>
        <v xml:space="preserve"> </v>
      </c>
      <c r="Q2378" s="7" t="str">
        <f t="shared" si="37"/>
        <v xml:space="preserve"> </v>
      </c>
      <c r="R2378" s="8" t="str">
        <f>IF(ISNUMBER(_xll.BDP($T2378&amp;" Index","DUR_ADJ_OAS_MID")),_xll.BDP($T2378&amp;" Index","DUR_ADJ_OAS_MID"),IF(ISNUMBER(_xll.BDP($T2378&amp;" Govt","DUR_ADJ_OAS_MID")),_xll.BDP($T2378&amp;" Govt","DUR_ADJ_OAS_MID")," "))</f>
        <v xml:space="preserve"> </v>
      </c>
      <c r="S2378" s="7" t="str">
        <f ca="1">IF(AND(A2377="SVOL",C2377="Cash"),                                     SUM(INDIRECT(ADDRESS(ROW()-(COUNTIF(A:A,"SVOL")),COLUMN())):INDIRECT(ADDRESS(ROW()-1,COLUMN()))),                                    IF(AND(A2378="TYA",C2378="Cash"), SUM(INDIRECT(ADDRESS(ROW()-(COUNTIF(A:A,"TYA")-1),COLUMN())):INDIRECT(ADDRESS(ROW()-1,COLUMN()))),                                    IF(AND(A2378="SVOL",ISNUMBER(FIND(" Govt",C2378))),"", IF(AND(A2378="SVOL",ISNUMBER(FIND(" Index",C2378))),J2378,                                    IF(ISNUMBER(N2378),Q2378*N2378,IF(ISNUMBER(R2378),J2378*R2378," "))))))</f>
        <v xml:space="preserve"> </v>
      </c>
      <c r="T2378" t="s">
        <v>3887</v>
      </c>
      <c r="U2378" t="s">
        <v>1183</v>
      </c>
      <c r="AG2378" s="17" t="s">
        <v>6276</v>
      </c>
    </row>
    <row r="2379" spans="1:33" x14ac:dyDescent="0.35">
      <c r="A2379" t="s">
        <v>4245</v>
      </c>
      <c r="B2379" t="s">
        <v>5028</v>
      </c>
      <c r="C2379" t="s">
        <v>5029</v>
      </c>
      <c r="D2379" t="s">
        <v>5030</v>
      </c>
      <c r="E2379" t="s">
        <v>5031</v>
      </c>
      <c r="F2379" t="s">
        <v>5032</v>
      </c>
      <c r="G2379" s="1">
        <v>21</v>
      </c>
      <c r="H2379" s="1">
        <v>163.62</v>
      </c>
      <c r="I2379" s="2">
        <v>3436.02</v>
      </c>
      <c r="J2379" s="3">
        <v>1.3793908948725E-3</v>
      </c>
      <c r="K2379" s="4">
        <v>2490969.0299999998</v>
      </c>
      <c r="L2379" s="5">
        <v>100001</v>
      </c>
      <c r="M2379" s="6">
        <v>24.909441210000001</v>
      </c>
      <c r="N2379" s="7" t="str">
        <f>IF(ISNUMBER(_xll.BDP($C2379, "DELTA_MID")),_xll.BDP($C2379, "DELTA_MID")," ")</f>
        <v xml:space="preserve"> </v>
      </c>
      <c r="O2379" s="7" t="str">
        <f>IF(ISNUMBER(N2379),_xll.BDP($C2379, "OPT_UNDL_TICKER")," ")</f>
        <v xml:space="preserve"> </v>
      </c>
      <c r="P2379" s="8" t="str">
        <f>IF(ISNUMBER(N2379),_xll.BDP($C2379, "OPT_UNDL_PX")," ")</f>
        <v xml:space="preserve"> </v>
      </c>
      <c r="Q2379" s="7" t="str">
        <f t="shared" si="37"/>
        <v xml:space="preserve"> </v>
      </c>
      <c r="R2379" s="8" t="str">
        <f>IF(ISNUMBER(_xll.BDP($T2379&amp;" Index","DUR_ADJ_OAS_MID")),_xll.BDP($T2379&amp;" Index","DUR_ADJ_OAS_MID"),IF(ISNUMBER(_xll.BDP($T2379&amp;" Govt","DUR_ADJ_OAS_MID")),_xll.BDP($T2379&amp;" Govt","DUR_ADJ_OAS_MID")," "))</f>
        <v xml:space="preserve"> </v>
      </c>
      <c r="S2379" s="7" t="str">
        <f ca="1">IF(AND(A2378="SVOL",C2378="Cash"),                                     SUM(INDIRECT(ADDRESS(ROW()-(COUNTIF(A:A,"SVOL")),COLUMN())):INDIRECT(ADDRESS(ROW()-1,COLUMN()))),                                    IF(AND(A2379="TYA",C2379="Cash"), SUM(INDIRECT(ADDRESS(ROW()-(COUNTIF(A:A,"TYA")-1),COLUMN())):INDIRECT(ADDRESS(ROW()-1,COLUMN()))),                                    IF(AND(A2379="SVOL",ISNUMBER(FIND(" Govt",C2379))),"", IF(AND(A2379="SVOL",ISNUMBER(FIND(" Index",C2379))),J2379,                                    IF(ISNUMBER(N2379),Q2379*N2379,IF(ISNUMBER(R2379),J2379*R2379," "))))))</f>
        <v xml:space="preserve"> </v>
      </c>
      <c r="T2379" t="s">
        <v>5032</v>
      </c>
      <c r="U2379" t="s">
        <v>1183</v>
      </c>
      <c r="AG2379" s="17" t="s">
        <v>6276</v>
      </c>
    </row>
    <row r="2380" spans="1:33" x14ac:dyDescent="0.35">
      <c r="A2380" t="s">
        <v>4245</v>
      </c>
      <c r="B2380" t="s">
        <v>5543</v>
      </c>
      <c r="C2380" t="s">
        <v>5544</v>
      </c>
      <c r="D2380" t="s">
        <v>5545</v>
      </c>
      <c r="E2380" t="s">
        <v>5546</v>
      </c>
      <c r="F2380" t="s">
        <v>5547</v>
      </c>
      <c r="G2380" s="1">
        <v>13</v>
      </c>
      <c r="H2380" s="1">
        <v>218.32</v>
      </c>
      <c r="I2380" s="2">
        <v>2838.16</v>
      </c>
      <c r="J2380" s="3">
        <v>1.1393798820120999E-3</v>
      </c>
      <c r="K2380" s="4">
        <v>2490969.0299999998</v>
      </c>
      <c r="L2380" s="5">
        <v>100001</v>
      </c>
      <c r="M2380" s="6">
        <v>24.909441210000001</v>
      </c>
      <c r="N2380" s="7" t="str">
        <f>IF(ISNUMBER(_xll.BDP($C2380, "DELTA_MID")),_xll.BDP($C2380, "DELTA_MID")," ")</f>
        <v xml:space="preserve"> </v>
      </c>
      <c r="O2380" s="7" t="str">
        <f>IF(ISNUMBER(N2380),_xll.BDP($C2380, "OPT_UNDL_TICKER")," ")</f>
        <v xml:space="preserve"> </v>
      </c>
      <c r="P2380" s="8" t="str">
        <f>IF(ISNUMBER(N2380),_xll.BDP($C2380, "OPT_UNDL_PX")," ")</f>
        <v xml:space="preserve"> </v>
      </c>
      <c r="Q2380" s="7" t="str">
        <f t="shared" si="37"/>
        <v xml:space="preserve"> </v>
      </c>
      <c r="R2380" s="8" t="str">
        <f>IF(ISNUMBER(_xll.BDP($T2380&amp;" Index","DUR_ADJ_OAS_MID")),_xll.BDP($T2380&amp;" Index","DUR_ADJ_OAS_MID"),IF(ISNUMBER(_xll.BDP($T2380&amp;" Govt","DUR_ADJ_OAS_MID")),_xll.BDP($T2380&amp;" Govt","DUR_ADJ_OAS_MID")," "))</f>
        <v xml:space="preserve"> </v>
      </c>
      <c r="S2380" s="7" t="str">
        <f ca="1">IF(AND(A2379="SVOL",C2379="Cash"),                                     SUM(INDIRECT(ADDRESS(ROW()-(COUNTIF(A:A,"SVOL")),COLUMN())):INDIRECT(ADDRESS(ROW()-1,COLUMN()))),                                    IF(AND(A2380="TYA",C2380="Cash"), SUM(INDIRECT(ADDRESS(ROW()-(COUNTIF(A:A,"TYA")-1),COLUMN())):INDIRECT(ADDRESS(ROW()-1,COLUMN()))),                                    IF(AND(A2380="SVOL",ISNUMBER(FIND(" Govt",C2380))),"", IF(AND(A2380="SVOL",ISNUMBER(FIND(" Index",C2380))),J2380,                                    IF(ISNUMBER(N2380),Q2380*N2380,IF(ISNUMBER(R2380),J2380*R2380," "))))))</f>
        <v xml:space="preserve"> </v>
      </c>
      <c r="T2380" t="s">
        <v>5547</v>
      </c>
      <c r="U2380" t="s">
        <v>1183</v>
      </c>
      <c r="AG2380" s="17" t="s">
        <v>6276</v>
      </c>
    </row>
    <row r="2381" spans="1:33" x14ac:dyDescent="0.35">
      <c r="A2381" t="s">
        <v>4245</v>
      </c>
      <c r="B2381" t="s">
        <v>5548</v>
      </c>
      <c r="C2381" t="s">
        <v>5549</v>
      </c>
      <c r="D2381" t="s">
        <v>5550</v>
      </c>
      <c r="E2381" t="s">
        <v>5551</v>
      </c>
      <c r="F2381" t="s">
        <v>5552</v>
      </c>
      <c r="G2381" s="1">
        <v>59</v>
      </c>
      <c r="H2381" s="1">
        <v>59.13</v>
      </c>
      <c r="I2381" s="2">
        <v>3488.67</v>
      </c>
      <c r="J2381" s="3">
        <v>1.4005272475755999E-3</v>
      </c>
      <c r="K2381" s="4">
        <v>2490969.0299999998</v>
      </c>
      <c r="L2381" s="5">
        <v>100001</v>
      </c>
      <c r="M2381" s="6">
        <v>24.909441210000001</v>
      </c>
      <c r="N2381" s="7" t="str">
        <f>IF(ISNUMBER(_xll.BDP($C2381, "DELTA_MID")),_xll.BDP($C2381, "DELTA_MID")," ")</f>
        <v xml:space="preserve"> </v>
      </c>
      <c r="O2381" s="7" t="str">
        <f>IF(ISNUMBER(N2381),_xll.BDP($C2381, "OPT_UNDL_TICKER")," ")</f>
        <v xml:space="preserve"> </v>
      </c>
      <c r="P2381" s="8" t="str">
        <f>IF(ISNUMBER(N2381),_xll.BDP($C2381, "OPT_UNDL_PX")," ")</f>
        <v xml:space="preserve"> </v>
      </c>
      <c r="Q2381" s="7" t="str">
        <f t="shared" si="37"/>
        <v xml:space="preserve"> </v>
      </c>
      <c r="R2381" s="8" t="str">
        <f>IF(ISNUMBER(_xll.BDP($T2381&amp;" Index","DUR_ADJ_OAS_MID")),_xll.BDP($T2381&amp;" Index","DUR_ADJ_OAS_MID"),IF(ISNUMBER(_xll.BDP($T2381&amp;" Govt","DUR_ADJ_OAS_MID")),_xll.BDP($T2381&amp;" Govt","DUR_ADJ_OAS_MID")," "))</f>
        <v xml:space="preserve"> </v>
      </c>
      <c r="S2381" s="7" t="str">
        <f ca="1">IF(AND(A2380="SVOL",C2380="Cash"),                                     SUM(INDIRECT(ADDRESS(ROW()-(COUNTIF(A:A,"SVOL")),COLUMN())):INDIRECT(ADDRESS(ROW()-1,COLUMN()))),                                    IF(AND(A2381="TYA",C2381="Cash"), SUM(INDIRECT(ADDRESS(ROW()-(COUNTIF(A:A,"TYA")-1),COLUMN())):INDIRECT(ADDRESS(ROW()-1,COLUMN()))),                                    IF(AND(A2381="SVOL",ISNUMBER(FIND(" Govt",C2381))),"", IF(AND(A2381="SVOL",ISNUMBER(FIND(" Index",C2381))),J2381,                                    IF(ISNUMBER(N2381),Q2381*N2381,IF(ISNUMBER(R2381),J2381*R2381," "))))))</f>
        <v xml:space="preserve"> </v>
      </c>
      <c r="T2381" t="s">
        <v>5552</v>
      </c>
      <c r="U2381" t="s">
        <v>1183</v>
      </c>
      <c r="AG2381" s="17" t="s">
        <v>6276</v>
      </c>
    </row>
    <row r="2382" spans="1:33" x14ac:dyDescent="0.35">
      <c r="A2382" t="s">
        <v>4245</v>
      </c>
      <c r="B2382" t="s">
        <v>5553</v>
      </c>
      <c r="C2382" t="s">
        <v>5554</v>
      </c>
      <c r="D2382" t="s">
        <v>2587</v>
      </c>
      <c r="E2382" t="s">
        <v>2588</v>
      </c>
      <c r="F2382" t="s">
        <v>2589</v>
      </c>
      <c r="G2382" s="1">
        <v>34</v>
      </c>
      <c r="H2382" s="1">
        <v>107.43</v>
      </c>
      <c r="I2382" s="2">
        <v>3652.62</v>
      </c>
      <c r="J2382" s="3">
        <v>1.4663450068478001E-3</v>
      </c>
      <c r="K2382" s="4">
        <v>2490969.0299999998</v>
      </c>
      <c r="L2382" s="5">
        <v>100001</v>
      </c>
      <c r="M2382" s="6">
        <v>24.909441210000001</v>
      </c>
      <c r="N2382" s="7" t="str">
        <f>IF(ISNUMBER(_xll.BDP($C2382, "DELTA_MID")),_xll.BDP($C2382, "DELTA_MID")," ")</f>
        <v xml:space="preserve"> </v>
      </c>
      <c r="O2382" s="7" t="str">
        <f>IF(ISNUMBER(N2382),_xll.BDP($C2382, "OPT_UNDL_TICKER")," ")</f>
        <v xml:space="preserve"> </v>
      </c>
      <c r="P2382" s="8" t="str">
        <f>IF(ISNUMBER(N2382),_xll.BDP($C2382, "OPT_UNDL_PX")," ")</f>
        <v xml:space="preserve"> </v>
      </c>
      <c r="Q2382" s="7" t="str">
        <f t="shared" si="37"/>
        <v xml:space="preserve"> </v>
      </c>
      <c r="R2382" s="8" t="str">
        <f>IF(ISNUMBER(_xll.BDP($T2382&amp;" Index","DUR_ADJ_OAS_MID")),_xll.BDP($T2382&amp;" Index","DUR_ADJ_OAS_MID"),IF(ISNUMBER(_xll.BDP($T2382&amp;" Govt","DUR_ADJ_OAS_MID")),_xll.BDP($T2382&amp;" Govt","DUR_ADJ_OAS_MID")," "))</f>
        <v xml:space="preserve"> </v>
      </c>
      <c r="S2382" s="7" t="str">
        <f ca="1">IF(AND(A2381="SVOL",C2381="Cash"),                                     SUM(INDIRECT(ADDRESS(ROW()-(COUNTIF(A:A,"SVOL")),COLUMN())):INDIRECT(ADDRESS(ROW()-1,COLUMN()))),                                    IF(AND(A2382="TYA",C2382="Cash"), SUM(INDIRECT(ADDRESS(ROW()-(COUNTIF(A:A,"TYA")-1),COLUMN())):INDIRECT(ADDRESS(ROW()-1,COLUMN()))),                                    IF(AND(A2382="SVOL",ISNUMBER(FIND(" Govt",C2382))),"", IF(AND(A2382="SVOL",ISNUMBER(FIND(" Index",C2382))),J2382,                                    IF(ISNUMBER(N2382),Q2382*N2382,IF(ISNUMBER(R2382),J2382*R2382," "))))))</f>
        <v xml:space="preserve"> </v>
      </c>
      <c r="T2382" t="s">
        <v>2589</v>
      </c>
      <c r="U2382" t="s">
        <v>1183</v>
      </c>
      <c r="AG2382" s="17" t="s">
        <v>6276</v>
      </c>
    </row>
    <row r="2383" spans="1:33" x14ac:dyDescent="0.35">
      <c r="A2383" t="s">
        <v>4245</v>
      </c>
      <c r="B2383" t="s">
        <v>5555</v>
      </c>
      <c r="C2383" t="s">
        <v>5556</v>
      </c>
      <c r="D2383" t="s">
        <v>5557</v>
      </c>
      <c r="E2383" t="s">
        <v>5558</v>
      </c>
      <c r="F2383" t="s">
        <v>5559</v>
      </c>
      <c r="G2383" s="1">
        <v>101</v>
      </c>
      <c r="H2383" s="1">
        <v>28.07</v>
      </c>
      <c r="I2383" s="2">
        <v>2835.07</v>
      </c>
      <c r="J2383" s="3">
        <v>1.1381394009133E-3</v>
      </c>
      <c r="K2383" s="4">
        <v>2490969.0299999998</v>
      </c>
      <c r="L2383" s="5">
        <v>100001</v>
      </c>
      <c r="M2383" s="6">
        <v>24.909441210000001</v>
      </c>
      <c r="N2383" s="7" t="str">
        <f>IF(ISNUMBER(_xll.BDP($C2383, "DELTA_MID")),_xll.BDP($C2383, "DELTA_MID")," ")</f>
        <v xml:space="preserve"> </v>
      </c>
      <c r="O2383" s="7" t="str">
        <f>IF(ISNUMBER(N2383),_xll.BDP($C2383, "OPT_UNDL_TICKER")," ")</f>
        <v xml:space="preserve"> </v>
      </c>
      <c r="P2383" s="8" t="str">
        <f>IF(ISNUMBER(N2383),_xll.BDP($C2383, "OPT_UNDL_PX")," ")</f>
        <v xml:space="preserve"> </v>
      </c>
      <c r="Q2383" s="7" t="str">
        <f t="shared" si="37"/>
        <v xml:space="preserve"> </v>
      </c>
      <c r="R2383" s="8" t="str">
        <f>IF(ISNUMBER(_xll.BDP($T2383&amp;" Index","DUR_ADJ_OAS_MID")),_xll.BDP($T2383&amp;" Index","DUR_ADJ_OAS_MID"),IF(ISNUMBER(_xll.BDP($T2383&amp;" Govt","DUR_ADJ_OAS_MID")),_xll.BDP($T2383&amp;" Govt","DUR_ADJ_OAS_MID")," "))</f>
        <v xml:space="preserve"> </v>
      </c>
      <c r="S2383" s="7" t="str">
        <f ca="1">IF(AND(A2382="SVOL",C2382="Cash"),                                     SUM(INDIRECT(ADDRESS(ROW()-(COUNTIF(A:A,"SVOL")),COLUMN())):INDIRECT(ADDRESS(ROW()-1,COLUMN()))),                                    IF(AND(A2383="TYA",C2383="Cash"), SUM(INDIRECT(ADDRESS(ROW()-(COUNTIF(A:A,"TYA")-1),COLUMN())):INDIRECT(ADDRESS(ROW()-1,COLUMN()))),                                    IF(AND(A2383="SVOL",ISNUMBER(FIND(" Govt",C2383))),"", IF(AND(A2383="SVOL",ISNUMBER(FIND(" Index",C2383))),J2383,                                    IF(ISNUMBER(N2383),Q2383*N2383,IF(ISNUMBER(R2383),J2383*R2383," "))))))</f>
        <v xml:space="preserve"> </v>
      </c>
      <c r="T2383" t="s">
        <v>5559</v>
      </c>
      <c r="U2383" t="s">
        <v>1183</v>
      </c>
      <c r="AG2383" s="17" t="s">
        <v>6276</v>
      </c>
    </row>
    <row r="2384" spans="1:33" x14ac:dyDescent="0.35">
      <c r="A2384" t="s">
        <v>4245</v>
      </c>
      <c r="B2384" t="s">
        <v>5035</v>
      </c>
      <c r="C2384" t="s">
        <v>1032</v>
      </c>
      <c r="D2384" t="s">
        <v>1033</v>
      </c>
      <c r="E2384" t="s">
        <v>1034</v>
      </c>
      <c r="F2384" t="s">
        <v>1035</v>
      </c>
      <c r="G2384" s="1">
        <v>21</v>
      </c>
      <c r="H2384" s="1">
        <v>286.31</v>
      </c>
      <c r="I2384" s="2">
        <v>6012.51</v>
      </c>
      <c r="J2384" s="3">
        <v>2.4137233046750998E-3</v>
      </c>
      <c r="K2384" s="4">
        <v>2490969.0299999998</v>
      </c>
      <c r="L2384" s="5">
        <v>100001</v>
      </c>
      <c r="M2384" s="6">
        <v>24.909441210000001</v>
      </c>
      <c r="N2384" s="7" t="str">
        <f>IF(ISNUMBER(_xll.BDP($C2384, "DELTA_MID")),_xll.BDP($C2384, "DELTA_MID")," ")</f>
        <v xml:space="preserve"> </v>
      </c>
      <c r="O2384" s="7" t="str">
        <f>IF(ISNUMBER(N2384),_xll.BDP($C2384, "OPT_UNDL_TICKER")," ")</f>
        <v xml:space="preserve"> </v>
      </c>
      <c r="P2384" s="8" t="str">
        <f>IF(ISNUMBER(N2384),_xll.BDP($C2384, "OPT_UNDL_PX")," ")</f>
        <v xml:space="preserve"> </v>
      </c>
      <c r="Q2384" s="7" t="str">
        <f t="shared" si="37"/>
        <v xml:space="preserve"> </v>
      </c>
      <c r="R2384" s="8" t="str">
        <f>IF(ISNUMBER(_xll.BDP($T2384&amp;" Index","DUR_ADJ_OAS_MID")),_xll.BDP($T2384&amp;" Index","DUR_ADJ_OAS_MID"),IF(ISNUMBER(_xll.BDP($T2384&amp;" Govt","DUR_ADJ_OAS_MID")),_xll.BDP($T2384&amp;" Govt","DUR_ADJ_OAS_MID")," "))</f>
        <v xml:space="preserve"> </v>
      </c>
      <c r="S2384" s="7" t="str">
        <f ca="1">IF(AND(A2383="SVOL",C2383="Cash"),                                     SUM(INDIRECT(ADDRESS(ROW()-(COUNTIF(A:A,"SVOL")),COLUMN())):INDIRECT(ADDRESS(ROW()-1,COLUMN()))),                                    IF(AND(A2384="TYA",C2384="Cash"), SUM(INDIRECT(ADDRESS(ROW()-(COUNTIF(A:A,"TYA")-1),COLUMN())):INDIRECT(ADDRESS(ROW()-1,COLUMN()))),                                    IF(AND(A2384="SVOL",ISNUMBER(FIND(" Govt",C2384))),"", IF(AND(A2384="SVOL",ISNUMBER(FIND(" Index",C2384))),J2384,                                    IF(ISNUMBER(N2384),Q2384*N2384,IF(ISNUMBER(R2384),J2384*R2384," "))))))</f>
        <v xml:space="preserve"> </v>
      </c>
      <c r="T2384" t="s">
        <v>1035</v>
      </c>
      <c r="U2384" t="s">
        <v>1183</v>
      </c>
      <c r="AG2384" s="17" t="s">
        <v>6276</v>
      </c>
    </row>
    <row r="2385" spans="1:33" x14ac:dyDescent="0.35">
      <c r="A2385" t="s">
        <v>4245</v>
      </c>
      <c r="B2385" t="s">
        <v>5560</v>
      </c>
      <c r="C2385" t="s">
        <v>5561</v>
      </c>
      <c r="D2385" t="s">
        <v>5562</v>
      </c>
      <c r="E2385" t="s">
        <v>5563</v>
      </c>
      <c r="F2385" t="s">
        <v>5564</v>
      </c>
      <c r="G2385" s="1">
        <v>110</v>
      </c>
      <c r="H2385" s="1">
        <v>65.459999999999994</v>
      </c>
      <c r="I2385" s="2">
        <v>7200.6</v>
      </c>
      <c r="J2385" s="3">
        <v>2.8906822654171998E-3</v>
      </c>
      <c r="K2385" s="4">
        <v>2490969.0299999998</v>
      </c>
      <c r="L2385" s="5">
        <v>100001</v>
      </c>
      <c r="M2385" s="6">
        <v>24.909441210000001</v>
      </c>
      <c r="N2385" s="7" t="str">
        <f>IF(ISNUMBER(_xll.BDP($C2385, "DELTA_MID")),_xll.BDP($C2385, "DELTA_MID")," ")</f>
        <v xml:space="preserve"> </v>
      </c>
      <c r="O2385" s="7" t="str">
        <f>IF(ISNUMBER(N2385),_xll.BDP($C2385, "OPT_UNDL_TICKER")," ")</f>
        <v xml:space="preserve"> </v>
      </c>
      <c r="P2385" s="8" t="str">
        <f>IF(ISNUMBER(N2385),_xll.BDP($C2385, "OPT_UNDL_PX")," ")</f>
        <v xml:space="preserve"> </v>
      </c>
      <c r="Q2385" s="7" t="str">
        <f t="shared" si="37"/>
        <v xml:space="preserve"> </v>
      </c>
      <c r="R2385" s="8" t="str">
        <f>IF(ISNUMBER(_xll.BDP($T2385&amp;" Index","DUR_ADJ_OAS_MID")),_xll.BDP($T2385&amp;" Index","DUR_ADJ_OAS_MID"),IF(ISNUMBER(_xll.BDP($T2385&amp;" Govt","DUR_ADJ_OAS_MID")),_xll.BDP($T2385&amp;" Govt","DUR_ADJ_OAS_MID")," "))</f>
        <v xml:space="preserve"> </v>
      </c>
      <c r="S2385" s="7" t="str">
        <f ca="1">IF(AND(A2384="SVOL",C2384="Cash"),                                     SUM(INDIRECT(ADDRESS(ROW()-(COUNTIF(A:A,"SVOL")),COLUMN())):INDIRECT(ADDRESS(ROW()-1,COLUMN()))),                                    IF(AND(A2385="TYA",C2385="Cash"), SUM(INDIRECT(ADDRESS(ROW()-(COUNTIF(A:A,"TYA")-1),COLUMN())):INDIRECT(ADDRESS(ROW()-1,COLUMN()))),                                    IF(AND(A2385="SVOL",ISNUMBER(FIND(" Govt",C2385))),"", IF(AND(A2385="SVOL",ISNUMBER(FIND(" Index",C2385))),J2385,                                    IF(ISNUMBER(N2385),Q2385*N2385,IF(ISNUMBER(R2385),J2385*R2385," "))))))</f>
        <v xml:space="preserve"> </v>
      </c>
      <c r="T2385" t="s">
        <v>5564</v>
      </c>
      <c r="U2385" t="s">
        <v>1183</v>
      </c>
      <c r="AG2385" s="17" t="s">
        <v>6276</v>
      </c>
    </row>
    <row r="2386" spans="1:33" x14ac:dyDescent="0.35">
      <c r="A2386" t="s">
        <v>4245</v>
      </c>
      <c r="B2386" t="s">
        <v>5565</v>
      </c>
      <c r="C2386" t="s">
        <v>5566</v>
      </c>
      <c r="D2386" t="s">
        <v>2652</v>
      </c>
      <c r="E2386" t="s">
        <v>2653</v>
      </c>
      <c r="F2386" t="s">
        <v>2654</v>
      </c>
      <c r="G2386" s="1">
        <v>13</v>
      </c>
      <c r="H2386" s="1">
        <v>267.74</v>
      </c>
      <c r="I2386" s="2">
        <v>3480.62</v>
      </c>
      <c r="J2386" s="3">
        <v>1.3972955735156E-3</v>
      </c>
      <c r="K2386" s="4">
        <v>2490969.0299999998</v>
      </c>
      <c r="L2386" s="5">
        <v>100001</v>
      </c>
      <c r="M2386" s="6">
        <v>24.909441210000001</v>
      </c>
      <c r="N2386" s="7" t="str">
        <f>IF(ISNUMBER(_xll.BDP($C2386, "DELTA_MID")),_xll.BDP($C2386, "DELTA_MID")," ")</f>
        <v xml:space="preserve"> </v>
      </c>
      <c r="O2386" s="7" t="str">
        <f>IF(ISNUMBER(N2386),_xll.BDP($C2386, "OPT_UNDL_TICKER")," ")</f>
        <v xml:space="preserve"> </v>
      </c>
      <c r="P2386" s="8" t="str">
        <f>IF(ISNUMBER(N2386),_xll.BDP($C2386, "OPT_UNDL_PX")," ")</f>
        <v xml:space="preserve"> </v>
      </c>
      <c r="Q2386" s="7" t="str">
        <f t="shared" si="37"/>
        <v xml:space="preserve"> </v>
      </c>
      <c r="R2386" s="8" t="str">
        <f>IF(ISNUMBER(_xll.BDP($T2386&amp;" Index","DUR_ADJ_OAS_MID")),_xll.BDP($T2386&amp;" Index","DUR_ADJ_OAS_MID"),IF(ISNUMBER(_xll.BDP($T2386&amp;" Govt","DUR_ADJ_OAS_MID")),_xll.BDP($T2386&amp;" Govt","DUR_ADJ_OAS_MID")," "))</f>
        <v xml:space="preserve"> </v>
      </c>
      <c r="S2386" s="7" t="str">
        <f ca="1">IF(AND(A2385="SVOL",C2385="Cash"),                                     SUM(INDIRECT(ADDRESS(ROW()-(COUNTIF(A:A,"SVOL")),COLUMN())):INDIRECT(ADDRESS(ROW()-1,COLUMN()))),                                    IF(AND(A2386="TYA",C2386="Cash"), SUM(INDIRECT(ADDRESS(ROW()-(COUNTIF(A:A,"TYA")-1),COLUMN())):INDIRECT(ADDRESS(ROW()-1,COLUMN()))),                                    IF(AND(A2386="SVOL",ISNUMBER(FIND(" Govt",C2386))),"", IF(AND(A2386="SVOL",ISNUMBER(FIND(" Index",C2386))),J2386,                                    IF(ISNUMBER(N2386),Q2386*N2386,IF(ISNUMBER(R2386),J2386*R2386," "))))))</f>
        <v xml:space="preserve"> </v>
      </c>
      <c r="T2386" t="s">
        <v>2654</v>
      </c>
      <c r="U2386" t="s">
        <v>1183</v>
      </c>
      <c r="AG2386" s="17" t="s">
        <v>6276</v>
      </c>
    </row>
    <row r="2387" spans="1:33" x14ac:dyDescent="0.35">
      <c r="A2387" t="s">
        <v>4245</v>
      </c>
      <c r="B2387" t="s">
        <v>3953</v>
      </c>
      <c r="C2387" t="s">
        <v>5039</v>
      </c>
      <c r="D2387" t="s">
        <v>3955</v>
      </c>
      <c r="E2387" t="s">
        <v>3956</v>
      </c>
      <c r="F2387" t="s">
        <v>3957</v>
      </c>
      <c r="G2387" s="1">
        <v>826</v>
      </c>
      <c r="H2387" s="1">
        <v>15.86</v>
      </c>
      <c r="I2387" s="2">
        <v>13100.36</v>
      </c>
      <c r="J2387" s="3">
        <v>5.2591420607422997E-3</v>
      </c>
      <c r="K2387" s="4">
        <v>2490969.0299999998</v>
      </c>
      <c r="L2387" s="5">
        <v>100001</v>
      </c>
      <c r="M2387" s="6">
        <v>24.909441210000001</v>
      </c>
      <c r="N2387" s="7" t="str">
        <f>IF(ISNUMBER(_xll.BDP($C2387, "DELTA_MID")),_xll.BDP($C2387, "DELTA_MID")," ")</f>
        <v xml:space="preserve"> </v>
      </c>
      <c r="O2387" s="7" t="str">
        <f>IF(ISNUMBER(N2387),_xll.BDP($C2387, "OPT_UNDL_TICKER")," ")</f>
        <v xml:space="preserve"> </v>
      </c>
      <c r="P2387" s="8" t="str">
        <f>IF(ISNUMBER(N2387),_xll.BDP($C2387, "OPT_UNDL_PX")," ")</f>
        <v xml:space="preserve"> </v>
      </c>
      <c r="Q2387" s="7" t="str">
        <f t="shared" si="37"/>
        <v xml:space="preserve"> </v>
      </c>
      <c r="R2387" s="8" t="str">
        <f>IF(ISNUMBER(_xll.BDP($T2387&amp;" Index","DUR_ADJ_OAS_MID")),_xll.BDP($T2387&amp;" Index","DUR_ADJ_OAS_MID"),IF(ISNUMBER(_xll.BDP($T2387&amp;" Govt","DUR_ADJ_OAS_MID")),_xll.BDP($T2387&amp;" Govt","DUR_ADJ_OAS_MID")," "))</f>
        <v xml:space="preserve"> </v>
      </c>
      <c r="S2387" s="7" t="str">
        <f ca="1">IF(AND(A2386="SVOL",C2386="Cash"),                                     SUM(INDIRECT(ADDRESS(ROW()-(COUNTIF(A:A,"SVOL")),COLUMN())):INDIRECT(ADDRESS(ROW()-1,COLUMN()))),                                    IF(AND(A2387="TYA",C2387="Cash"), SUM(INDIRECT(ADDRESS(ROW()-(COUNTIF(A:A,"TYA")-1),COLUMN())):INDIRECT(ADDRESS(ROW()-1,COLUMN()))),                                    IF(AND(A2387="SVOL",ISNUMBER(FIND(" Govt",C2387))),"", IF(AND(A2387="SVOL",ISNUMBER(FIND(" Index",C2387))),J2387,                                    IF(ISNUMBER(N2387),Q2387*N2387,IF(ISNUMBER(R2387),J2387*R2387," "))))))</f>
        <v xml:space="preserve"> </v>
      </c>
      <c r="T2387" t="s">
        <v>3957</v>
      </c>
      <c r="U2387" t="s">
        <v>1183</v>
      </c>
      <c r="AG2387" s="17" t="s">
        <v>6276</v>
      </c>
    </row>
    <row r="2388" spans="1:33" x14ac:dyDescent="0.35">
      <c r="A2388" t="s">
        <v>4245</v>
      </c>
      <c r="B2388" t="s">
        <v>5567</v>
      </c>
      <c r="C2388" t="s">
        <v>5568</v>
      </c>
      <c r="D2388" t="s">
        <v>5569</v>
      </c>
      <c r="E2388" t="s">
        <v>5570</v>
      </c>
      <c r="F2388" t="s">
        <v>5571</v>
      </c>
      <c r="G2388" s="1">
        <v>46</v>
      </c>
      <c r="H2388" s="1">
        <v>115.2</v>
      </c>
      <c r="I2388" s="2">
        <v>5299.2</v>
      </c>
      <c r="J2388" s="3">
        <v>2.1273648669415E-3</v>
      </c>
      <c r="K2388" s="4">
        <v>2490969.0299999998</v>
      </c>
      <c r="L2388" s="5">
        <v>100001</v>
      </c>
      <c r="M2388" s="6">
        <v>24.909441210000001</v>
      </c>
      <c r="N2388" s="7" t="str">
        <f>IF(ISNUMBER(_xll.BDP($C2388, "DELTA_MID")),_xll.BDP($C2388, "DELTA_MID")," ")</f>
        <v xml:space="preserve"> </v>
      </c>
      <c r="O2388" s="7" t="str">
        <f>IF(ISNUMBER(N2388),_xll.BDP($C2388, "OPT_UNDL_TICKER")," ")</f>
        <v xml:space="preserve"> </v>
      </c>
      <c r="P2388" s="8" t="str">
        <f>IF(ISNUMBER(N2388),_xll.BDP($C2388, "OPT_UNDL_PX")," ")</f>
        <v xml:space="preserve"> </v>
      </c>
      <c r="Q2388" s="7" t="str">
        <f t="shared" si="37"/>
        <v xml:space="preserve"> </v>
      </c>
      <c r="R2388" s="8" t="str">
        <f>IF(ISNUMBER(_xll.BDP($T2388&amp;" Index","DUR_ADJ_OAS_MID")),_xll.BDP($T2388&amp;" Index","DUR_ADJ_OAS_MID"),IF(ISNUMBER(_xll.BDP($T2388&amp;" Govt","DUR_ADJ_OAS_MID")),_xll.BDP($T2388&amp;" Govt","DUR_ADJ_OAS_MID")," "))</f>
        <v xml:space="preserve"> </v>
      </c>
      <c r="S2388" s="7" t="str">
        <f ca="1">IF(AND(A2387="SVOL",C2387="Cash"),                                     SUM(INDIRECT(ADDRESS(ROW()-(COUNTIF(A:A,"SVOL")),COLUMN())):INDIRECT(ADDRESS(ROW()-1,COLUMN()))),                                    IF(AND(A2388="TYA",C2388="Cash"), SUM(INDIRECT(ADDRESS(ROW()-(COUNTIF(A:A,"TYA")-1),COLUMN())):INDIRECT(ADDRESS(ROW()-1,COLUMN()))),                                    IF(AND(A2388="SVOL",ISNUMBER(FIND(" Govt",C2388))),"", IF(AND(A2388="SVOL",ISNUMBER(FIND(" Index",C2388))),J2388,                                    IF(ISNUMBER(N2388),Q2388*N2388,IF(ISNUMBER(R2388),J2388*R2388," "))))))</f>
        <v xml:space="preserve"> </v>
      </c>
      <c r="T2388" t="s">
        <v>5571</v>
      </c>
      <c r="U2388" t="s">
        <v>1183</v>
      </c>
      <c r="AG2388" s="17" t="s">
        <v>6276</v>
      </c>
    </row>
    <row r="2389" spans="1:33" x14ac:dyDescent="0.35">
      <c r="A2389" t="s">
        <v>4245</v>
      </c>
      <c r="B2389" t="s">
        <v>5045</v>
      </c>
      <c r="C2389" t="s">
        <v>5045</v>
      </c>
      <c r="D2389" t="s">
        <v>5046</v>
      </c>
      <c r="E2389" t="s">
        <v>5047</v>
      </c>
      <c r="F2389" t="s">
        <v>5048</v>
      </c>
      <c r="G2389" s="1">
        <v>59</v>
      </c>
      <c r="H2389" s="1">
        <v>65.150000000000006</v>
      </c>
      <c r="I2389" s="2">
        <v>3843.85</v>
      </c>
      <c r="J2389" s="3">
        <v>1.5431143274066E-3</v>
      </c>
      <c r="K2389" s="4">
        <v>2490969.0299999998</v>
      </c>
      <c r="L2389" s="5">
        <v>100001</v>
      </c>
      <c r="M2389" s="6">
        <v>24.909441210000001</v>
      </c>
      <c r="N2389" s="7" t="str">
        <f>IF(ISNUMBER(_xll.BDP($C2389, "DELTA_MID")),_xll.BDP($C2389, "DELTA_MID")," ")</f>
        <v xml:space="preserve"> </v>
      </c>
      <c r="O2389" s="7" t="str">
        <f>IF(ISNUMBER(N2389),_xll.BDP($C2389, "OPT_UNDL_TICKER")," ")</f>
        <v xml:space="preserve"> </v>
      </c>
      <c r="P2389" s="8" t="str">
        <f>IF(ISNUMBER(N2389),_xll.BDP($C2389, "OPT_UNDL_PX")," ")</f>
        <v xml:space="preserve"> </v>
      </c>
      <c r="Q2389" s="7" t="str">
        <f t="shared" si="37"/>
        <v xml:space="preserve"> </v>
      </c>
      <c r="R2389" s="8" t="str">
        <f>IF(ISNUMBER(_xll.BDP($T2389&amp;" Index","DUR_ADJ_OAS_MID")),_xll.BDP($T2389&amp;" Index","DUR_ADJ_OAS_MID"),IF(ISNUMBER(_xll.BDP($T2389&amp;" Govt","DUR_ADJ_OAS_MID")),_xll.BDP($T2389&amp;" Govt","DUR_ADJ_OAS_MID")," "))</f>
        <v xml:space="preserve"> </v>
      </c>
      <c r="S2389" s="7" t="str">
        <f ca="1">IF(AND(A2388="SVOL",C2388="Cash"),                                     SUM(INDIRECT(ADDRESS(ROW()-(COUNTIF(A:A,"SVOL")),COLUMN())):INDIRECT(ADDRESS(ROW()-1,COLUMN()))),                                    IF(AND(A2389="TYA",C2389="Cash"), SUM(INDIRECT(ADDRESS(ROW()-(COUNTIF(A:A,"TYA")-1),COLUMN())):INDIRECT(ADDRESS(ROW()-1,COLUMN()))),                                    IF(AND(A2389="SVOL",ISNUMBER(FIND(" Govt",C2389))),"", IF(AND(A2389="SVOL",ISNUMBER(FIND(" Index",C2389))),J2389,                                    IF(ISNUMBER(N2389),Q2389*N2389,IF(ISNUMBER(R2389),J2389*R2389," "))))))</f>
        <v xml:space="preserve"> </v>
      </c>
      <c r="T2389" t="s">
        <v>5048</v>
      </c>
      <c r="U2389" t="s">
        <v>1183</v>
      </c>
      <c r="AG2389" s="17" t="s">
        <v>6276</v>
      </c>
    </row>
    <row r="2390" spans="1:33" x14ac:dyDescent="0.35">
      <c r="A2390" t="s">
        <v>4245</v>
      </c>
      <c r="B2390" t="s">
        <v>5572</v>
      </c>
      <c r="C2390" t="s">
        <v>5573</v>
      </c>
      <c r="D2390" t="s">
        <v>3977</v>
      </c>
      <c r="E2390" t="s">
        <v>3978</v>
      </c>
      <c r="F2390" t="s">
        <v>3979</v>
      </c>
      <c r="G2390" s="1">
        <v>307</v>
      </c>
      <c r="H2390" s="1">
        <v>66.84</v>
      </c>
      <c r="I2390" s="2">
        <v>20519.88</v>
      </c>
      <c r="J2390" s="3">
        <v>8.2377098025844999E-3</v>
      </c>
      <c r="K2390" s="4">
        <v>2490969.0299999998</v>
      </c>
      <c r="L2390" s="5">
        <v>100001</v>
      </c>
      <c r="M2390" s="6">
        <v>24.909441210000001</v>
      </c>
      <c r="N2390" s="7" t="str">
        <f>IF(ISNUMBER(_xll.BDP($C2390, "DELTA_MID")),_xll.BDP($C2390, "DELTA_MID")," ")</f>
        <v xml:space="preserve"> </v>
      </c>
      <c r="O2390" s="7" t="str">
        <f>IF(ISNUMBER(N2390),_xll.BDP($C2390, "OPT_UNDL_TICKER")," ")</f>
        <v xml:space="preserve"> </v>
      </c>
      <c r="P2390" s="8" t="str">
        <f>IF(ISNUMBER(N2390),_xll.BDP($C2390, "OPT_UNDL_PX")," ")</f>
        <v xml:space="preserve"> </v>
      </c>
      <c r="Q2390" s="7" t="str">
        <f t="shared" si="37"/>
        <v xml:space="preserve"> </v>
      </c>
      <c r="R2390" s="8" t="str">
        <f>IF(ISNUMBER(_xll.BDP($T2390&amp;" Index","DUR_ADJ_OAS_MID")),_xll.BDP($T2390&amp;" Index","DUR_ADJ_OAS_MID"),IF(ISNUMBER(_xll.BDP($T2390&amp;" Govt","DUR_ADJ_OAS_MID")),_xll.BDP($T2390&amp;" Govt","DUR_ADJ_OAS_MID")," "))</f>
        <v xml:space="preserve"> </v>
      </c>
      <c r="S2390" s="7" t="str">
        <f ca="1">IF(AND(A2389="SVOL",C2389="Cash"),                                     SUM(INDIRECT(ADDRESS(ROW()-(COUNTIF(A:A,"SVOL")),COLUMN())):INDIRECT(ADDRESS(ROW()-1,COLUMN()))),                                    IF(AND(A2390="TYA",C2390="Cash"), SUM(INDIRECT(ADDRESS(ROW()-(COUNTIF(A:A,"TYA")-1),COLUMN())):INDIRECT(ADDRESS(ROW()-1,COLUMN()))),                                    IF(AND(A2390="SVOL",ISNUMBER(FIND(" Govt",C2390))),"", IF(AND(A2390="SVOL",ISNUMBER(FIND(" Index",C2390))),J2390,                                    IF(ISNUMBER(N2390),Q2390*N2390,IF(ISNUMBER(R2390),J2390*R2390," "))))))</f>
        <v xml:space="preserve"> </v>
      </c>
      <c r="T2390" t="s">
        <v>3979</v>
      </c>
      <c r="U2390" t="s">
        <v>1183</v>
      </c>
      <c r="AG2390" s="17" t="s">
        <v>6276</v>
      </c>
    </row>
    <row r="2391" spans="1:33" x14ac:dyDescent="0.35">
      <c r="A2391" t="s">
        <v>4245</v>
      </c>
      <c r="B2391" t="s">
        <v>5054</v>
      </c>
      <c r="C2391" t="s">
        <v>5055</v>
      </c>
      <c r="D2391" t="s">
        <v>5056</v>
      </c>
      <c r="E2391" t="s">
        <v>5057</v>
      </c>
      <c r="F2391" t="s">
        <v>5058</v>
      </c>
      <c r="G2391" s="1">
        <v>122</v>
      </c>
      <c r="H2391" s="1">
        <v>71.95</v>
      </c>
      <c r="I2391" s="2">
        <v>8777.9</v>
      </c>
      <c r="J2391" s="3">
        <v>3.5238896560849998E-3</v>
      </c>
      <c r="K2391" s="4">
        <v>2490969.0299999998</v>
      </c>
      <c r="L2391" s="5">
        <v>100001</v>
      </c>
      <c r="M2391" s="6">
        <v>24.909441210000001</v>
      </c>
      <c r="N2391" s="7" t="str">
        <f>IF(ISNUMBER(_xll.BDP($C2391, "DELTA_MID")),_xll.BDP($C2391, "DELTA_MID")," ")</f>
        <v xml:space="preserve"> </v>
      </c>
      <c r="O2391" s="7" t="str">
        <f>IF(ISNUMBER(N2391),_xll.BDP($C2391, "OPT_UNDL_TICKER")," ")</f>
        <v xml:space="preserve"> </v>
      </c>
      <c r="P2391" s="8" t="str">
        <f>IF(ISNUMBER(N2391),_xll.BDP($C2391, "OPT_UNDL_PX")," ")</f>
        <v xml:space="preserve"> </v>
      </c>
      <c r="Q2391" s="7" t="str">
        <f t="shared" si="37"/>
        <v xml:space="preserve"> </v>
      </c>
      <c r="R2391" s="8" t="str">
        <f>IF(ISNUMBER(_xll.BDP($T2391&amp;" Index","DUR_ADJ_OAS_MID")),_xll.BDP($T2391&amp;" Index","DUR_ADJ_OAS_MID"),IF(ISNUMBER(_xll.BDP($T2391&amp;" Govt","DUR_ADJ_OAS_MID")),_xll.BDP($T2391&amp;" Govt","DUR_ADJ_OAS_MID")," "))</f>
        <v xml:space="preserve"> </v>
      </c>
      <c r="S2391" s="7" t="str">
        <f ca="1">IF(AND(A2390="SVOL",C2390="Cash"),                                     SUM(INDIRECT(ADDRESS(ROW()-(COUNTIF(A:A,"SVOL")),COLUMN())):INDIRECT(ADDRESS(ROW()-1,COLUMN()))),                                    IF(AND(A2391="TYA",C2391="Cash"), SUM(INDIRECT(ADDRESS(ROW()-(COUNTIF(A:A,"TYA")-1),COLUMN())):INDIRECT(ADDRESS(ROW()-1,COLUMN()))),                                    IF(AND(A2391="SVOL",ISNUMBER(FIND(" Govt",C2391))),"", IF(AND(A2391="SVOL",ISNUMBER(FIND(" Index",C2391))),J2391,                                    IF(ISNUMBER(N2391),Q2391*N2391,IF(ISNUMBER(R2391),J2391*R2391," "))))))</f>
        <v xml:space="preserve"> </v>
      </c>
      <c r="T2391" t="s">
        <v>5058</v>
      </c>
      <c r="U2391" t="s">
        <v>1183</v>
      </c>
      <c r="AG2391" s="17" t="s">
        <v>6276</v>
      </c>
    </row>
    <row r="2392" spans="1:33" x14ac:dyDescent="0.35">
      <c r="A2392" t="s">
        <v>4245</v>
      </c>
      <c r="B2392" t="s">
        <v>5574</v>
      </c>
      <c r="C2392" t="s">
        <v>5575</v>
      </c>
      <c r="D2392" t="s">
        <v>5576</v>
      </c>
      <c r="E2392" t="s">
        <v>5577</v>
      </c>
      <c r="F2392" t="s">
        <v>5578</v>
      </c>
      <c r="G2392" s="1">
        <v>72</v>
      </c>
      <c r="H2392" s="1">
        <v>91.9</v>
      </c>
      <c r="I2392" s="2">
        <v>6616.8</v>
      </c>
      <c r="J2392" s="3">
        <v>2.6563156422814999E-3</v>
      </c>
      <c r="K2392" s="4">
        <v>2490969.0299999998</v>
      </c>
      <c r="L2392" s="5">
        <v>100001</v>
      </c>
      <c r="M2392" s="6">
        <v>24.909441210000001</v>
      </c>
      <c r="N2392" s="7" t="str">
        <f>IF(ISNUMBER(_xll.BDP($C2392, "DELTA_MID")),_xll.BDP($C2392, "DELTA_MID")," ")</f>
        <v xml:space="preserve"> </v>
      </c>
      <c r="O2392" s="7" t="str">
        <f>IF(ISNUMBER(N2392),_xll.BDP($C2392, "OPT_UNDL_TICKER")," ")</f>
        <v xml:space="preserve"> </v>
      </c>
      <c r="P2392" s="8" t="str">
        <f>IF(ISNUMBER(N2392),_xll.BDP($C2392, "OPT_UNDL_PX")," ")</f>
        <v xml:space="preserve"> </v>
      </c>
      <c r="Q2392" s="7" t="str">
        <f t="shared" si="37"/>
        <v xml:space="preserve"> </v>
      </c>
      <c r="R2392" s="8" t="str">
        <f>IF(ISNUMBER(_xll.BDP($T2392&amp;" Index","DUR_ADJ_OAS_MID")),_xll.BDP($T2392&amp;" Index","DUR_ADJ_OAS_MID"),IF(ISNUMBER(_xll.BDP($T2392&amp;" Govt","DUR_ADJ_OAS_MID")),_xll.BDP($T2392&amp;" Govt","DUR_ADJ_OAS_MID")," "))</f>
        <v xml:space="preserve"> </v>
      </c>
      <c r="S2392" s="7" t="str">
        <f ca="1">IF(AND(A2391="SVOL",C2391="Cash"),                                     SUM(INDIRECT(ADDRESS(ROW()-(COUNTIF(A:A,"SVOL")),COLUMN())):INDIRECT(ADDRESS(ROW()-1,COLUMN()))),                                    IF(AND(A2392="TYA",C2392="Cash"), SUM(INDIRECT(ADDRESS(ROW()-(COUNTIF(A:A,"TYA")-1),COLUMN())):INDIRECT(ADDRESS(ROW()-1,COLUMN()))),                                    IF(AND(A2392="SVOL",ISNUMBER(FIND(" Govt",C2392))),"", IF(AND(A2392="SVOL",ISNUMBER(FIND(" Index",C2392))),J2392,                                    IF(ISNUMBER(N2392),Q2392*N2392,IF(ISNUMBER(R2392),J2392*R2392," "))))))</f>
        <v xml:space="preserve"> </v>
      </c>
      <c r="T2392" t="s">
        <v>5578</v>
      </c>
      <c r="U2392" t="s">
        <v>1183</v>
      </c>
      <c r="AG2392" s="17" t="s">
        <v>6276</v>
      </c>
    </row>
    <row r="2393" spans="1:33" x14ac:dyDescent="0.35">
      <c r="A2393" t="s">
        <v>4245</v>
      </c>
      <c r="B2393" t="s">
        <v>5579</v>
      </c>
      <c r="C2393" t="s">
        <v>5580</v>
      </c>
      <c r="D2393" t="s">
        <v>5581</v>
      </c>
      <c r="E2393" t="s">
        <v>5582</v>
      </c>
      <c r="F2393" t="s">
        <v>5583</v>
      </c>
      <c r="G2393" s="1">
        <v>434</v>
      </c>
      <c r="H2393" s="1">
        <v>7.22</v>
      </c>
      <c r="I2393" s="2">
        <v>3133.48</v>
      </c>
      <c r="J2393" s="3">
        <v>1.2579361532427001E-3</v>
      </c>
      <c r="K2393" s="4">
        <v>2490969.0299999998</v>
      </c>
      <c r="L2393" s="5">
        <v>100001</v>
      </c>
      <c r="M2393" s="6">
        <v>24.909441210000001</v>
      </c>
      <c r="N2393" s="7" t="str">
        <f>IF(ISNUMBER(_xll.BDP($C2393, "DELTA_MID")),_xll.BDP($C2393, "DELTA_MID")," ")</f>
        <v xml:space="preserve"> </v>
      </c>
      <c r="O2393" s="7" t="str">
        <f>IF(ISNUMBER(N2393),_xll.BDP($C2393, "OPT_UNDL_TICKER")," ")</f>
        <v xml:space="preserve"> </v>
      </c>
      <c r="P2393" s="8" t="str">
        <f>IF(ISNUMBER(N2393),_xll.BDP($C2393, "OPT_UNDL_PX")," ")</f>
        <v xml:space="preserve"> </v>
      </c>
      <c r="Q2393" s="7" t="str">
        <f t="shared" si="37"/>
        <v xml:space="preserve"> </v>
      </c>
      <c r="R2393" s="8" t="str">
        <f>IF(ISNUMBER(_xll.BDP($T2393&amp;" Index","DUR_ADJ_OAS_MID")),_xll.BDP($T2393&amp;" Index","DUR_ADJ_OAS_MID"),IF(ISNUMBER(_xll.BDP($T2393&amp;" Govt","DUR_ADJ_OAS_MID")),_xll.BDP($T2393&amp;" Govt","DUR_ADJ_OAS_MID")," "))</f>
        <v xml:space="preserve"> </v>
      </c>
      <c r="S2393" s="7" t="str">
        <f ca="1">IF(AND(A2392="SVOL",C2392="Cash"),                                     SUM(INDIRECT(ADDRESS(ROW()-(COUNTIF(A:A,"SVOL")),COLUMN())):INDIRECT(ADDRESS(ROW()-1,COLUMN()))),                                    IF(AND(A2393="TYA",C2393="Cash"), SUM(INDIRECT(ADDRESS(ROW()-(COUNTIF(A:A,"TYA")-1),COLUMN())):INDIRECT(ADDRESS(ROW()-1,COLUMN()))),                                    IF(AND(A2393="SVOL",ISNUMBER(FIND(" Govt",C2393))),"", IF(AND(A2393="SVOL",ISNUMBER(FIND(" Index",C2393))),J2393,                                    IF(ISNUMBER(N2393),Q2393*N2393,IF(ISNUMBER(R2393),J2393*R2393," "))))))</f>
        <v xml:space="preserve"> </v>
      </c>
      <c r="T2393" t="s">
        <v>5583</v>
      </c>
      <c r="U2393" t="s">
        <v>1183</v>
      </c>
      <c r="AG2393" s="17" t="s">
        <v>6276</v>
      </c>
    </row>
    <row r="2394" spans="1:33" x14ac:dyDescent="0.35">
      <c r="A2394" t="s">
        <v>4245</v>
      </c>
      <c r="B2394" t="s">
        <v>5584</v>
      </c>
      <c r="C2394" t="s">
        <v>5585</v>
      </c>
      <c r="D2394" t="s">
        <v>5586</v>
      </c>
      <c r="E2394" t="s">
        <v>5587</v>
      </c>
      <c r="F2394" t="s">
        <v>5588</v>
      </c>
      <c r="G2394" s="1">
        <v>110</v>
      </c>
      <c r="H2394" s="1">
        <v>43.96</v>
      </c>
      <c r="I2394" s="2">
        <v>4835.6000000000004</v>
      </c>
      <c r="J2394" s="3">
        <v>1.9412525570996E-3</v>
      </c>
      <c r="K2394" s="4">
        <v>2490969.0299999998</v>
      </c>
      <c r="L2394" s="5">
        <v>100001</v>
      </c>
      <c r="M2394" s="6">
        <v>24.909441210000001</v>
      </c>
      <c r="N2394" s="7" t="str">
        <f>IF(ISNUMBER(_xll.BDP($C2394, "DELTA_MID")),_xll.BDP($C2394, "DELTA_MID")," ")</f>
        <v xml:space="preserve"> </v>
      </c>
      <c r="O2394" s="7" t="str">
        <f>IF(ISNUMBER(N2394),_xll.BDP($C2394, "OPT_UNDL_TICKER")," ")</f>
        <v xml:space="preserve"> </v>
      </c>
      <c r="P2394" s="8" t="str">
        <f>IF(ISNUMBER(N2394),_xll.BDP($C2394, "OPT_UNDL_PX")," ")</f>
        <v xml:space="preserve"> </v>
      </c>
      <c r="Q2394" s="7" t="str">
        <f t="shared" si="37"/>
        <v xml:space="preserve"> </v>
      </c>
      <c r="R2394" s="8" t="str">
        <f>IF(ISNUMBER(_xll.BDP($T2394&amp;" Index","DUR_ADJ_OAS_MID")),_xll.BDP($T2394&amp;" Index","DUR_ADJ_OAS_MID"),IF(ISNUMBER(_xll.BDP($T2394&amp;" Govt","DUR_ADJ_OAS_MID")),_xll.BDP($T2394&amp;" Govt","DUR_ADJ_OAS_MID")," "))</f>
        <v xml:space="preserve"> </v>
      </c>
      <c r="S2394" s="7" t="str">
        <f ca="1">IF(AND(A2393="SVOL",C2393="Cash"),                                     SUM(INDIRECT(ADDRESS(ROW()-(COUNTIF(A:A,"SVOL")),COLUMN())):INDIRECT(ADDRESS(ROW()-1,COLUMN()))),                                    IF(AND(A2394="TYA",C2394="Cash"), SUM(INDIRECT(ADDRESS(ROW()-(COUNTIF(A:A,"TYA")-1),COLUMN())):INDIRECT(ADDRESS(ROW()-1,COLUMN()))),                                    IF(AND(A2394="SVOL",ISNUMBER(FIND(" Govt",C2394))),"", IF(AND(A2394="SVOL",ISNUMBER(FIND(" Index",C2394))),J2394,                                    IF(ISNUMBER(N2394),Q2394*N2394,IF(ISNUMBER(R2394),J2394*R2394," "))))))</f>
        <v xml:space="preserve"> </v>
      </c>
      <c r="T2394" t="s">
        <v>5588</v>
      </c>
      <c r="U2394" t="s">
        <v>1183</v>
      </c>
      <c r="AG2394" s="17" t="s">
        <v>6276</v>
      </c>
    </row>
    <row r="2395" spans="1:33" x14ac:dyDescent="0.35">
      <c r="A2395" t="s">
        <v>4245</v>
      </c>
      <c r="B2395" t="s">
        <v>5064</v>
      </c>
      <c r="C2395" t="s">
        <v>5065</v>
      </c>
      <c r="D2395" t="s">
        <v>5066</v>
      </c>
      <c r="E2395" t="s">
        <v>5067</v>
      </c>
      <c r="F2395" t="s">
        <v>5068</v>
      </c>
      <c r="G2395" s="1">
        <v>97</v>
      </c>
      <c r="H2395" s="1">
        <v>73.05</v>
      </c>
      <c r="I2395" s="2">
        <v>7085.85</v>
      </c>
      <c r="J2395" s="3">
        <v>2.8446158556796001E-3</v>
      </c>
      <c r="K2395" s="4">
        <v>2490969.0299999998</v>
      </c>
      <c r="L2395" s="5">
        <v>100001</v>
      </c>
      <c r="M2395" s="6">
        <v>24.909441210000001</v>
      </c>
      <c r="N2395" s="7" t="str">
        <f>IF(ISNUMBER(_xll.BDP($C2395, "DELTA_MID")),_xll.BDP($C2395, "DELTA_MID")," ")</f>
        <v xml:space="preserve"> </v>
      </c>
      <c r="O2395" s="7" t="str">
        <f>IF(ISNUMBER(N2395),_xll.BDP($C2395, "OPT_UNDL_TICKER")," ")</f>
        <v xml:space="preserve"> </v>
      </c>
      <c r="P2395" s="8" t="str">
        <f>IF(ISNUMBER(N2395),_xll.BDP($C2395, "OPT_UNDL_PX")," ")</f>
        <v xml:space="preserve"> </v>
      </c>
      <c r="Q2395" s="7" t="str">
        <f t="shared" si="37"/>
        <v xml:space="preserve"> </v>
      </c>
      <c r="R2395" s="8" t="str">
        <f>IF(ISNUMBER(_xll.BDP($T2395&amp;" Index","DUR_ADJ_OAS_MID")),_xll.BDP($T2395&amp;" Index","DUR_ADJ_OAS_MID"),IF(ISNUMBER(_xll.BDP($T2395&amp;" Govt","DUR_ADJ_OAS_MID")),_xll.BDP($T2395&amp;" Govt","DUR_ADJ_OAS_MID")," "))</f>
        <v xml:space="preserve"> </v>
      </c>
      <c r="S2395" s="7" t="str">
        <f ca="1">IF(AND(A2394="SVOL",C2394="Cash"),                                     SUM(INDIRECT(ADDRESS(ROW()-(COUNTIF(A:A,"SVOL")),COLUMN())):INDIRECT(ADDRESS(ROW()-1,COLUMN()))),                                    IF(AND(A2395="TYA",C2395="Cash"), SUM(INDIRECT(ADDRESS(ROW()-(COUNTIF(A:A,"TYA")-1),COLUMN())):INDIRECT(ADDRESS(ROW()-1,COLUMN()))),                                    IF(AND(A2395="SVOL",ISNUMBER(FIND(" Govt",C2395))),"", IF(AND(A2395="SVOL",ISNUMBER(FIND(" Index",C2395))),J2395,                                    IF(ISNUMBER(N2395),Q2395*N2395,IF(ISNUMBER(R2395),J2395*R2395," "))))))</f>
        <v xml:space="preserve"> </v>
      </c>
      <c r="T2395" t="s">
        <v>5068</v>
      </c>
      <c r="U2395" t="s">
        <v>1183</v>
      </c>
      <c r="AG2395" s="17" t="s">
        <v>6276</v>
      </c>
    </row>
    <row r="2396" spans="1:33" x14ac:dyDescent="0.35">
      <c r="A2396" t="s">
        <v>4245</v>
      </c>
      <c r="B2396" t="s">
        <v>5589</v>
      </c>
      <c r="C2396" t="s">
        <v>481</v>
      </c>
      <c r="D2396" t="s">
        <v>482</v>
      </c>
      <c r="E2396" t="s">
        <v>483</v>
      </c>
      <c r="F2396" t="s">
        <v>484</v>
      </c>
      <c r="G2396" s="1">
        <v>3580</v>
      </c>
      <c r="H2396" s="1">
        <v>16.920000000000002</v>
      </c>
      <c r="I2396" s="2">
        <v>60573.599999999999</v>
      </c>
      <c r="J2396" s="3">
        <v>2.4317283458666999E-2</v>
      </c>
      <c r="K2396" s="4">
        <v>2490969.0299999998</v>
      </c>
      <c r="L2396" s="5">
        <v>100001</v>
      </c>
      <c r="M2396" s="6">
        <v>24.909441210000001</v>
      </c>
      <c r="N2396" s="7" t="str">
        <f>IF(ISNUMBER(_xll.BDP($C2396, "DELTA_MID")),_xll.BDP($C2396, "DELTA_MID")," ")</f>
        <v xml:space="preserve"> </v>
      </c>
      <c r="O2396" s="7" t="str">
        <f>IF(ISNUMBER(N2396),_xll.BDP($C2396, "OPT_UNDL_TICKER")," ")</f>
        <v xml:space="preserve"> </v>
      </c>
      <c r="P2396" s="8" t="str">
        <f>IF(ISNUMBER(N2396),_xll.BDP($C2396, "OPT_UNDL_PX")," ")</f>
        <v xml:space="preserve"> </v>
      </c>
      <c r="Q2396" s="7" t="str">
        <f t="shared" si="37"/>
        <v xml:space="preserve"> </v>
      </c>
      <c r="R2396" s="8" t="str">
        <f>IF(ISNUMBER(_xll.BDP($T2396&amp;" Index","DUR_ADJ_OAS_MID")),_xll.BDP($T2396&amp;" Index","DUR_ADJ_OAS_MID"),IF(ISNUMBER(_xll.BDP($T2396&amp;" Govt","DUR_ADJ_OAS_MID")),_xll.BDP($T2396&amp;" Govt","DUR_ADJ_OAS_MID")," "))</f>
        <v xml:space="preserve"> </v>
      </c>
      <c r="S2396" s="7" t="str">
        <f ca="1">IF(AND(A2395="SVOL",C2395="Cash"),                                     SUM(INDIRECT(ADDRESS(ROW()-(COUNTIF(A:A,"SVOL")),COLUMN())):INDIRECT(ADDRESS(ROW()-1,COLUMN()))),                                    IF(AND(A2396="TYA",C2396="Cash"), SUM(INDIRECT(ADDRESS(ROW()-(COUNTIF(A:A,"TYA")-1),COLUMN())):INDIRECT(ADDRESS(ROW()-1,COLUMN()))),                                    IF(AND(A2396="SVOL",ISNUMBER(FIND(" Govt",C2396))),"", IF(AND(A2396="SVOL",ISNUMBER(FIND(" Index",C2396))),J2396,                                    IF(ISNUMBER(N2396),Q2396*N2396,IF(ISNUMBER(R2396),J2396*R2396," "))))))</f>
        <v xml:space="preserve"> </v>
      </c>
      <c r="T2396" t="s">
        <v>484</v>
      </c>
      <c r="U2396" t="s">
        <v>1183</v>
      </c>
      <c r="AG2396" s="17" t="s">
        <v>6276</v>
      </c>
    </row>
    <row r="2397" spans="1:33" x14ac:dyDescent="0.35">
      <c r="A2397" t="s">
        <v>4245</v>
      </c>
      <c r="B2397" t="s">
        <v>5075</v>
      </c>
      <c r="C2397" t="s">
        <v>5076</v>
      </c>
      <c r="D2397" t="s">
        <v>5077</v>
      </c>
      <c r="E2397" t="s">
        <v>5078</v>
      </c>
      <c r="F2397" t="s">
        <v>5079</v>
      </c>
      <c r="G2397" s="1">
        <v>139</v>
      </c>
      <c r="H2397" s="1">
        <v>156.43</v>
      </c>
      <c r="I2397" s="2">
        <v>21743.77</v>
      </c>
      <c r="J2397" s="3">
        <v>8.7290406802643002E-3</v>
      </c>
      <c r="K2397" s="4">
        <v>2490969.0299999998</v>
      </c>
      <c r="L2397" s="5">
        <v>100001</v>
      </c>
      <c r="M2397" s="6">
        <v>24.909441210000001</v>
      </c>
      <c r="N2397" s="7" t="str">
        <f>IF(ISNUMBER(_xll.BDP($C2397, "DELTA_MID")),_xll.BDP($C2397, "DELTA_MID")," ")</f>
        <v xml:space="preserve"> </v>
      </c>
      <c r="O2397" s="7" t="str">
        <f>IF(ISNUMBER(N2397),_xll.BDP($C2397, "OPT_UNDL_TICKER")," ")</f>
        <v xml:space="preserve"> </v>
      </c>
      <c r="P2397" s="8" t="str">
        <f>IF(ISNUMBER(N2397),_xll.BDP($C2397, "OPT_UNDL_PX")," ")</f>
        <v xml:space="preserve"> </v>
      </c>
      <c r="Q2397" s="7" t="str">
        <f t="shared" si="37"/>
        <v xml:space="preserve"> </v>
      </c>
      <c r="R2397" s="8" t="str">
        <f>IF(ISNUMBER(_xll.BDP($T2397&amp;" Index","DUR_ADJ_OAS_MID")),_xll.BDP($T2397&amp;" Index","DUR_ADJ_OAS_MID"),IF(ISNUMBER(_xll.BDP($T2397&amp;" Govt","DUR_ADJ_OAS_MID")),_xll.BDP($T2397&amp;" Govt","DUR_ADJ_OAS_MID")," "))</f>
        <v xml:space="preserve"> </v>
      </c>
      <c r="S2397" s="7" t="str">
        <f ca="1">IF(AND(A2396="SVOL",C2396="Cash"),                                     SUM(INDIRECT(ADDRESS(ROW()-(COUNTIF(A:A,"SVOL")),COLUMN())):INDIRECT(ADDRESS(ROW()-1,COLUMN()))),                                    IF(AND(A2397="TYA",C2397="Cash"), SUM(INDIRECT(ADDRESS(ROW()-(COUNTIF(A:A,"TYA")-1),COLUMN())):INDIRECT(ADDRESS(ROW()-1,COLUMN()))),                                    IF(AND(A2397="SVOL",ISNUMBER(FIND(" Govt",C2397))),"", IF(AND(A2397="SVOL",ISNUMBER(FIND(" Index",C2397))),J2397,                                    IF(ISNUMBER(N2397),Q2397*N2397,IF(ISNUMBER(R2397),J2397*R2397," "))))))</f>
        <v xml:space="preserve"> </v>
      </c>
      <c r="T2397" t="s">
        <v>5079</v>
      </c>
      <c r="U2397" t="s">
        <v>1183</v>
      </c>
      <c r="AG2397" s="17" t="s">
        <v>6276</v>
      </c>
    </row>
    <row r="2398" spans="1:33" x14ac:dyDescent="0.35">
      <c r="A2398" t="s">
        <v>4245</v>
      </c>
      <c r="B2398" t="s">
        <v>5590</v>
      </c>
      <c r="C2398" t="s">
        <v>5591</v>
      </c>
      <c r="D2398" t="s">
        <v>5592</v>
      </c>
      <c r="E2398" t="s">
        <v>5593</v>
      </c>
      <c r="F2398" t="s">
        <v>5594</v>
      </c>
      <c r="G2398" s="1">
        <v>594</v>
      </c>
      <c r="H2398" s="1">
        <v>165.47</v>
      </c>
      <c r="I2398" s="2">
        <v>98289.18</v>
      </c>
      <c r="J2398" s="3">
        <v>3.9458210358637197E-2</v>
      </c>
      <c r="K2398" s="4">
        <v>2490969.0299999998</v>
      </c>
      <c r="L2398" s="5">
        <v>100001</v>
      </c>
      <c r="M2398" s="6">
        <v>24.909441210000001</v>
      </c>
      <c r="N2398" s="7" t="str">
        <f>IF(ISNUMBER(_xll.BDP($C2398, "DELTA_MID")),_xll.BDP($C2398, "DELTA_MID")," ")</f>
        <v xml:space="preserve"> </v>
      </c>
      <c r="O2398" s="7" t="str">
        <f>IF(ISNUMBER(N2398),_xll.BDP($C2398, "OPT_UNDL_TICKER")," ")</f>
        <v xml:space="preserve"> </v>
      </c>
      <c r="P2398" s="8" t="str">
        <f>IF(ISNUMBER(N2398),_xll.BDP($C2398, "OPT_UNDL_PX")," ")</f>
        <v xml:space="preserve"> </v>
      </c>
      <c r="Q2398" s="7" t="str">
        <f t="shared" si="37"/>
        <v xml:space="preserve"> </v>
      </c>
      <c r="R2398" s="8" t="str">
        <f>IF(ISNUMBER(_xll.BDP($T2398&amp;" Index","DUR_ADJ_OAS_MID")),_xll.BDP($T2398&amp;" Index","DUR_ADJ_OAS_MID"),IF(ISNUMBER(_xll.BDP($T2398&amp;" Govt","DUR_ADJ_OAS_MID")),_xll.BDP($T2398&amp;" Govt","DUR_ADJ_OAS_MID")," "))</f>
        <v xml:space="preserve"> </v>
      </c>
      <c r="S2398" s="7" t="str">
        <f ca="1">IF(AND(A2397="SVOL",C2397="Cash"),                                     SUM(INDIRECT(ADDRESS(ROW()-(COUNTIF(A:A,"SVOL")),COLUMN())):INDIRECT(ADDRESS(ROW()-1,COLUMN()))),                                    IF(AND(A2398="TYA",C2398="Cash"), SUM(INDIRECT(ADDRESS(ROW()-(COUNTIF(A:A,"TYA")-1),COLUMN())):INDIRECT(ADDRESS(ROW()-1,COLUMN()))),                                    IF(AND(A2398="SVOL",ISNUMBER(FIND(" Govt",C2398))),"", IF(AND(A2398="SVOL",ISNUMBER(FIND(" Index",C2398))),J2398,                                    IF(ISNUMBER(N2398),Q2398*N2398,IF(ISNUMBER(R2398),J2398*R2398," "))))))</f>
        <v xml:space="preserve"> </v>
      </c>
      <c r="T2398" t="s">
        <v>5594</v>
      </c>
      <c r="U2398" t="s">
        <v>1183</v>
      </c>
      <c r="AG2398" s="17" t="s">
        <v>6276</v>
      </c>
    </row>
    <row r="2399" spans="1:33" x14ac:dyDescent="0.35">
      <c r="A2399" t="s">
        <v>4245</v>
      </c>
      <c r="B2399" t="s">
        <v>5595</v>
      </c>
      <c r="C2399" t="s">
        <v>5596</v>
      </c>
      <c r="D2399" t="s">
        <v>5597</v>
      </c>
      <c r="E2399" t="s">
        <v>5598</v>
      </c>
      <c r="F2399" t="s">
        <v>5599</v>
      </c>
      <c r="G2399" s="1">
        <v>29</v>
      </c>
      <c r="H2399" s="1">
        <v>119.52</v>
      </c>
      <c r="I2399" s="2">
        <v>3466.08</v>
      </c>
      <c r="J2399" s="3">
        <v>1.3914584876978E-3</v>
      </c>
      <c r="K2399" s="4">
        <v>2490969.0299999998</v>
      </c>
      <c r="L2399" s="5">
        <v>100001</v>
      </c>
      <c r="M2399" s="6">
        <v>24.909441210000001</v>
      </c>
      <c r="N2399" s="7" t="str">
        <f>IF(ISNUMBER(_xll.BDP($C2399, "DELTA_MID")),_xll.BDP($C2399, "DELTA_MID")," ")</f>
        <v xml:space="preserve"> </v>
      </c>
      <c r="O2399" s="7" t="str">
        <f>IF(ISNUMBER(N2399),_xll.BDP($C2399, "OPT_UNDL_TICKER")," ")</f>
        <v xml:space="preserve"> </v>
      </c>
      <c r="P2399" s="8" t="str">
        <f>IF(ISNUMBER(N2399),_xll.BDP($C2399, "OPT_UNDL_PX")," ")</f>
        <v xml:space="preserve"> </v>
      </c>
      <c r="Q2399" s="7" t="str">
        <f t="shared" si="37"/>
        <v xml:space="preserve"> </v>
      </c>
      <c r="R2399" s="8" t="str">
        <f>IF(ISNUMBER(_xll.BDP($T2399&amp;" Index","DUR_ADJ_OAS_MID")),_xll.BDP($T2399&amp;" Index","DUR_ADJ_OAS_MID"),IF(ISNUMBER(_xll.BDP($T2399&amp;" Govt","DUR_ADJ_OAS_MID")),_xll.BDP($T2399&amp;" Govt","DUR_ADJ_OAS_MID")," "))</f>
        <v xml:space="preserve"> </v>
      </c>
      <c r="S2399" s="7" t="str">
        <f ca="1">IF(AND(A2398="SVOL",C2398="Cash"),                                     SUM(INDIRECT(ADDRESS(ROW()-(COUNTIF(A:A,"SVOL")),COLUMN())):INDIRECT(ADDRESS(ROW()-1,COLUMN()))),                                    IF(AND(A2399="TYA",C2399="Cash"), SUM(INDIRECT(ADDRESS(ROW()-(COUNTIF(A:A,"TYA")-1),COLUMN())):INDIRECT(ADDRESS(ROW()-1,COLUMN()))),                                    IF(AND(A2399="SVOL",ISNUMBER(FIND(" Govt",C2399))),"", IF(AND(A2399="SVOL",ISNUMBER(FIND(" Index",C2399))),J2399,                                    IF(ISNUMBER(N2399),Q2399*N2399,IF(ISNUMBER(R2399),J2399*R2399," "))))))</f>
        <v xml:space="preserve"> </v>
      </c>
      <c r="T2399" t="s">
        <v>5599</v>
      </c>
      <c r="U2399" t="s">
        <v>1183</v>
      </c>
      <c r="AG2399" s="17" t="s">
        <v>6276</v>
      </c>
    </row>
    <row r="2400" spans="1:33" x14ac:dyDescent="0.35">
      <c r="A2400" t="s">
        <v>4245</v>
      </c>
      <c r="B2400" t="s">
        <v>5081</v>
      </c>
      <c r="C2400" t="s">
        <v>5082</v>
      </c>
      <c r="D2400" t="s">
        <v>5083</v>
      </c>
      <c r="E2400" t="s">
        <v>5084</v>
      </c>
      <c r="F2400" t="s">
        <v>5085</v>
      </c>
      <c r="G2400" s="1">
        <v>67</v>
      </c>
      <c r="H2400" s="1">
        <v>39.49</v>
      </c>
      <c r="I2400" s="2">
        <v>2645.83</v>
      </c>
      <c r="J2400" s="3">
        <v>1.0621689662400999E-3</v>
      </c>
      <c r="K2400" s="4">
        <v>2490969.0299999998</v>
      </c>
      <c r="L2400" s="5">
        <v>100001</v>
      </c>
      <c r="M2400" s="6">
        <v>24.909441210000001</v>
      </c>
      <c r="N2400" s="7" t="str">
        <f>IF(ISNUMBER(_xll.BDP($C2400, "DELTA_MID")),_xll.BDP($C2400, "DELTA_MID")," ")</f>
        <v xml:space="preserve"> </v>
      </c>
      <c r="O2400" s="7" t="str">
        <f>IF(ISNUMBER(N2400),_xll.BDP($C2400, "OPT_UNDL_TICKER")," ")</f>
        <v xml:space="preserve"> </v>
      </c>
      <c r="P2400" s="8" t="str">
        <f>IF(ISNUMBER(N2400),_xll.BDP($C2400, "OPT_UNDL_PX")," ")</f>
        <v xml:space="preserve"> </v>
      </c>
      <c r="Q2400" s="7" t="str">
        <f t="shared" si="37"/>
        <v xml:space="preserve"> </v>
      </c>
      <c r="R2400" s="8" t="str">
        <f>IF(ISNUMBER(_xll.BDP($T2400&amp;" Index","DUR_ADJ_OAS_MID")),_xll.BDP($T2400&amp;" Index","DUR_ADJ_OAS_MID"),IF(ISNUMBER(_xll.BDP($T2400&amp;" Govt","DUR_ADJ_OAS_MID")),_xll.BDP($T2400&amp;" Govt","DUR_ADJ_OAS_MID")," "))</f>
        <v xml:space="preserve"> </v>
      </c>
      <c r="S2400" s="7" t="str">
        <f ca="1">IF(AND(A2399="SVOL",C2399="Cash"),                                     SUM(INDIRECT(ADDRESS(ROW()-(COUNTIF(A:A,"SVOL")),COLUMN())):INDIRECT(ADDRESS(ROW()-1,COLUMN()))),                                    IF(AND(A2400="TYA",C2400="Cash"), SUM(INDIRECT(ADDRESS(ROW()-(COUNTIF(A:A,"TYA")-1),COLUMN())):INDIRECT(ADDRESS(ROW()-1,COLUMN()))),                                    IF(AND(A2400="SVOL",ISNUMBER(FIND(" Govt",C2400))),"", IF(AND(A2400="SVOL",ISNUMBER(FIND(" Index",C2400))),J2400,                                    IF(ISNUMBER(N2400),Q2400*N2400,IF(ISNUMBER(R2400),J2400*R2400," "))))))</f>
        <v xml:space="preserve"> </v>
      </c>
      <c r="T2400" t="s">
        <v>5085</v>
      </c>
      <c r="U2400" t="s">
        <v>1183</v>
      </c>
      <c r="AG2400" s="17" t="s">
        <v>6276</v>
      </c>
    </row>
    <row r="2401" spans="1:33" x14ac:dyDescent="0.35">
      <c r="A2401" t="s">
        <v>4245</v>
      </c>
      <c r="B2401" t="s">
        <v>5091</v>
      </c>
      <c r="C2401" t="s">
        <v>5092</v>
      </c>
      <c r="D2401" t="s">
        <v>2718</v>
      </c>
      <c r="E2401" t="s">
        <v>2719</v>
      </c>
      <c r="F2401" t="s">
        <v>2720</v>
      </c>
      <c r="G2401" s="1">
        <v>63</v>
      </c>
      <c r="H2401" s="1">
        <v>213.15</v>
      </c>
      <c r="I2401" s="2">
        <v>13428.45</v>
      </c>
      <c r="J2401" s="3">
        <v>5.3908538548235003E-3</v>
      </c>
      <c r="K2401" s="4">
        <v>2490969.0299999998</v>
      </c>
      <c r="L2401" s="5">
        <v>100001</v>
      </c>
      <c r="M2401" s="6">
        <v>24.909441210000001</v>
      </c>
      <c r="N2401" s="7" t="str">
        <f>IF(ISNUMBER(_xll.BDP($C2401, "DELTA_MID")),_xll.BDP($C2401, "DELTA_MID")," ")</f>
        <v xml:space="preserve"> </v>
      </c>
      <c r="O2401" s="7" t="str">
        <f>IF(ISNUMBER(N2401),_xll.BDP($C2401, "OPT_UNDL_TICKER")," ")</f>
        <v xml:space="preserve"> </v>
      </c>
      <c r="P2401" s="8" t="str">
        <f>IF(ISNUMBER(N2401),_xll.BDP($C2401, "OPT_UNDL_PX")," ")</f>
        <v xml:space="preserve"> </v>
      </c>
      <c r="Q2401" s="7" t="str">
        <f t="shared" si="37"/>
        <v xml:space="preserve"> </v>
      </c>
      <c r="R2401" s="8" t="str">
        <f>IF(ISNUMBER(_xll.BDP($T2401&amp;" Index","DUR_ADJ_OAS_MID")),_xll.BDP($T2401&amp;" Index","DUR_ADJ_OAS_MID"),IF(ISNUMBER(_xll.BDP($T2401&amp;" Govt","DUR_ADJ_OAS_MID")),_xll.BDP($T2401&amp;" Govt","DUR_ADJ_OAS_MID")," "))</f>
        <v xml:space="preserve"> </v>
      </c>
      <c r="S2401" s="7" t="str">
        <f ca="1">IF(AND(A2400="SVOL",C2400="Cash"),                                     SUM(INDIRECT(ADDRESS(ROW()-(COUNTIF(A:A,"SVOL")),COLUMN())):INDIRECT(ADDRESS(ROW()-1,COLUMN()))),                                    IF(AND(A2401="TYA",C2401="Cash"), SUM(INDIRECT(ADDRESS(ROW()-(COUNTIF(A:A,"TYA")-1),COLUMN())):INDIRECT(ADDRESS(ROW()-1,COLUMN()))),                                    IF(AND(A2401="SVOL",ISNUMBER(FIND(" Govt",C2401))),"", IF(AND(A2401="SVOL",ISNUMBER(FIND(" Index",C2401))),J2401,                                    IF(ISNUMBER(N2401),Q2401*N2401,IF(ISNUMBER(R2401),J2401*R2401," "))))))</f>
        <v xml:space="preserve"> </v>
      </c>
      <c r="T2401" t="s">
        <v>2720</v>
      </c>
      <c r="U2401" t="s">
        <v>1183</v>
      </c>
      <c r="AG2401" s="17" t="s">
        <v>6276</v>
      </c>
    </row>
    <row r="2402" spans="1:33" x14ac:dyDescent="0.35">
      <c r="A2402" t="s">
        <v>4245</v>
      </c>
      <c r="B2402" t="s">
        <v>5600</v>
      </c>
      <c r="C2402" t="s">
        <v>5601</v>
      </c>
      <c r="D2402" t="s">
        <v>4062</v>
      </c>
      <c r="E2402" t="s">
        <v>4063</v>
      </c>
      <c r="F2402" t="s">
        <v>4064</v>
      </c>
      <c r="G2402" s="1">
        <v>67</v>
      </c>
      <c r="H2402" s="1">
        <v>60.29</v>
      </c>
      <c r="I2402" s="2">
        <v>4039.43</v>
      </c>
      <c r="J2402" s="3">
        <v>1.6216299563084E-3</v>
      </c>
      <c r="K2402" s="4">
        <v>2490969.0299999998</v>
      </c>
      <c r="L2402" s="5">
        <v>100001</v>
      </c>
      <c r="M2402" s="6">
        <v>24.909441210000001</v>
      </c>
      <c r="N2402" s="7" t="str">
        <f>IF(ISNUMBER(_xll.BDP($C2402, "DELTA_MID")),_xll.BDP($C2402, "DELTA_MID")," ")</f>
        <v xml:space="preserve"> </v>
      </c>
      <c r="O2402" s="7" t="str">
        <f>IF(ISNUMBER(N2402),_xll.BDP($C2402, "OPT_UNDL_TICKER")," ")</f>
        <v xml:space="preserve"> </v>
      </c>
      <c r="P2402" s="8" t="str">
        <f>IF(ISNUMBER(N2402),_xll.BDP($C2402, "OPT_UNDL_PX")," ")</f>
        <v xml:space="preserve"> </v>
      </c>
      <c r="Q2402" s="7" t="str">
        <f t="shared" si="37"/>
        <v xml:space="preserve"> </v>
      </c>
      <c r="R2402" s="8" t="str">
        <f>IF(ISNUMBER(_xll.BDP($T2402&amp;" Index","DUR_ADJ_OAS_MID")),_xll.BDP($T2402&amp;" Index","DUR_ADJ_OAS_MID"),IF(ISNUMBER(_xll.BDP($T2402&amp;" Govt","DUR_ADJ_OAS_MID")),_xll.BDP($T2402&amp;" Govt","DUR_ADJ_OAS_MID")," "))</f>
        <v xml:space="preserve"> </v>
      </c>
      <c r="S2402" s="7" t="str">
        <f ca="1">IF(AND(A2401="SVOL",C2401="Cash"),                                     SUM(INDIRECT(ADDRESS(ROW()-(COUNTIF(A:A,"SVOL")),COLUMN())):INDIRECT(ADDRESS(ROW()-1,COLUMN()))),                                    IF(AND(A2402="TYA",C2402="Cash"), SUM(INDIRECT(ADDRESS(ROW()-(COUNTIF(A:A,"TYA")-1),COLUMN())):INDIRECT(ADDRESS(ROW()-1,COLUMN()))),                                    IF(AND(A2402="SVOL",ISNUMBER(FIND(" Govt",C2402))),"", IF(AND(A2402="SVOL",ISNUMBER(FIND(" Index",C2402))),J2402,                                    IF(ISNUMBER(N2402),Q2402*N2402,IF(ISNUMBER(R2402),J2402*R2402," "))))))</f>
        <v xml:space="preserve"> </v>
      </c>
      <c r="T2402" t="s">
        <v>4064</v>
      </c>
      <c r="U2402" t="s">
        <v>1183</v>
      </c>
      <c r="AG2402" s="17" t="s">
        <v>6276</v>
      </c>
    </row>
    <row r="2403" spans="1:33" x14ac:dyDescent="0.35">
      <c r="A2403" t="s">
        <v>4245</v>
      </c>
      <c r="B2403" t="s">
        <v>2730</v>
      </c>
      <c r="C2403" t="s">
        <v>5602</v>
      </c>
      <c r="D2403" t="s">
        <v>2732</v>
      </c>
      <c r="E2403" t="s">
        <v>2733</v>
      </c>
      <c r="F2403" t="s">
        <v>2734</v>
      </c>
      <c r="G2403" s="1">
        <v>93</v>
      </c>
      <c r="H2403" s="1">
        <v>60.95</v>
      </c>
      <c r="I2403" s="2">
        <v>5668.35</v>
      </c>
      <c r="J2403" s="3">
        <v>2.2755602059797001E-3</v>
      </c>
      <c r="K2403" s="4">
        <v>2490969.0299999998</v>
      </c>
      <c r="L2403" s="5">
        <v>100001</v>
      </c>
      <c r="M2403" s="6">
        <v>24.909441210000001</v>
      </c>
      <c r="N2403" s="7" t="str">
        <f>IF(ISNUMBER(_xll.BDP($C2403, "DELTA_MID")),_xll.BDP($C2403, "DELTA_MID")," ")</f>
        <v xml:space="preserve"> </v>
      </c>
      <c r="O2403" s="7" t="str">
        <f>IF(ISNUMBER(N2403),_xll.BDP($C2403, "OPT_UNDL_TICKER")," ")</f>
        <v xml:space="preserve"> </v>
      </c>
      <c r="P2403" s="8" t="str">
        <f>IF(ISNUMBER(N2403),_xll.BDP($C2403, "OPT_UNDL_PX")," ")</f>
        <v xml:space="preserve"> </v>
      </c>
      <c r="Q2403" s="7" t="str">
        <f t="shared" si="37"/>
        <v xml:space="preserve"> </v>
      </c>
      <c r="R2403" s="8" t="str">
        <f>IF(ISNUMBER(_xll.BDP($T2403&amp;" Index","DUR_ADJ_OAS_MID")),_xll.BDP($T2403&amp;" Index","DUR_ADJ_OAS_MID"),IF(ISNUMBER(_xll.BDP($T2403&amp;" Govt","DUR_ADJ_OAS_MID")),_xll.BDP($T2403&amp;" Govt","DUR_ADJ_OAS_MID")," "))</f>
        <v xml:space="preserve"> </v>
      </c>
      <c r="S2403" s="7" t="str">
        <f ca="1">IF(AND(A2402="SVOL",C2402="Cash"),                                     SUM(INDIRECT(ADDRESS(ROW()-(COUNTIF(A:A,"SVOL")),COLUMN())):INDIRECT(ADDRESS(ROW()-1,COLUMN()))),                                    IF(AND(A2403="TYA",C2403="Cash"), SUM(INDIRECT(ADDRESS(ROW()-(COUNTIF(A:A,"TYA")-1),COLUMN())):INDIRECT(ADDRESS(ROW()-1,COLUMN()))),                                    IF(AND(A2403="SVOL",ISNUMBER(FIND(" Govt",C2403))),"", IF(AND(A2403="SVOL",ISNUMBER(FIND(" Index",C2403))),J2403,                                    IF(ISNUMBER(N2403),Q2403*N2403,IF(ISNUMBER(R2403),J2403*R2403," "))))))</f>
        <v xml:space="preserve"> </v>
      </c>
      <c r="T2403" t="s">
        <v>2734</v>
      </c>
      <c r="U2403" t="s">
        <v>1183</v>
      </c>
      <c r="AG2403" s="17" t="s">
        <v>6276</v>
      </c>
    </row>
    <row r="2404" spans="1:33" x14ac:dyDescent="0.35">
      <c r="A2404" t="s">
        <v>4245</v>
      </c>
      <c r="B2404" t="s">
        <v>5103</v>
      </c>
      <c r="C2404" t="s">
        <v>5104</v>
      </c>
      <c r="D2404" t="s">
        <v>5105</v>
      </c>
      <c r="E2404" t="s">
        <v>5106</v>
      </c>
      <c r="F2404" t="s">
        <v>5107</v>
      </c>
      <c r="G2404" s="1">
        <v>76</v>
      </c>
      <c r="H2404" s="1">
        <v>84.77</v>
      </c>
      <c r="I2404" s="2">
        <v>6442.52</v>
      </c>
      <c r="J2404" s="3">
        <v>2.5863509025075E-3</v>
      </c>
      <c r="K2404" s="4">
        <v>2490969.0299999998</v>
      </c>
      <c r="L2404" s="5">
        <v>100001</v>
      </c>
      <c r="M2404" s="6">
        <v>24.909441210000001</v>
      </c>
      <c r="N2404" s="7" t="str">
        <f>IF(ISNUMBER(_xll.BDP($C2404, "DELTA_MID")),_xll.BDP($C2404, "DELTA_MID")," ")</f>
        <v xml:space="preserve"> </v>
      </c>
      <c r="O2404" s="7" t="str">
        <f>IF(ISNUMBER(N2404),_xll.BDP($C2404, "OPT_UNDL_TICKER")," ")</f>
        <v xml:space="preserve"> </v>
      </c>
      <c r="P2404" s="8" t="str">
        <f>IF(ISNUMBER(N2404),_xll.BDP($C2404, "OPT_UNDL_PX")," ")</f>
        <v xml:space="preserve"> </v>
      </c>
      <c r="Q2404" s="7" t="str">
        <f t="shared" si="37"/>
        <v xml:space="preserve"> </v>
      </c>
      <c r="R2404" s="8" t="str">
        <f>IF(ISNUMBER(_xll.BDP($T2404&amp;" Index","DUR_ADJ_OAS_MID")),_xll.BDP($T2404&amp;" Index","DUR_ADJ_OAS_MID"),IF(ISNUMBER(_xll.BDP($T2404&amp;" Govt","DUR_ADJ_OAS_MID")),_xll.BDP($T2404&amp;" Govt","DUR_ADJ_OAS_MID")," "))</f>
        <v xml:space="preserve"> </v>
      </c>
      <c r="S2404" s="7" t="str">
        <f ca="1">IF(AND(A2403="SVOL",C2403="Cash"),                                     SUM(INDIRECT(ADDRESS(ROW()-(COUNTIF(A:A,"SVOL")),COLUMN())):INDIRECT(ADDRESS(ROW()-1,COLUMN()))),                                    IF(AND(A2404="TYA",C2404="Cash"), SUM(INDIRECT(ADDRESS(ROW()-(COUNTIF(A:A,"TYA")-1),COLUMN())):INDIRECT(ADDRESS(ROW()-1,COLUMN()))),                                    IF(AND(A2404="SVOL",ISNUMBER(FIND(" Govt",C2404))),"", IF(AND(A2404="SVOL",ISNUMBER(FIND(" Index",C2404))),J2404,                                    IF(ISNUMBER(N2404),Q2404*N2404,IF(ISNUMBER(R2404),J2404*R2404," "))))))</f>
        <v xml:space="preserve"> </v>
      </c>
      <c r="T2404" t="s">
        <v>5107</v>
      </c>
      <c r="U2404" t="s">
        <v>1183</v>
      </c>
      <c r="AG2404" s="17" t="s">
        <v>6276</v>
      </c>
    </row>
    <row r="2405" spans="1:33" x14ac:dyDescent="0.35">
      <c r="A2405" t="s">
        <v>4245</v>
      </c>
      <c r="B2405" t="s">
        <v>500</v>
      </c>
      <c r="C2405" t="s">
        <v>501</v>
      </c>
      <c r="D2405" t="s">
        <v>502</v>
      </c>
      <c r="E2405" t="s">
        <v>503</v>
      </c>
      <c r="F2405" t="s">
        <v>504</v>
      </c>
      <c r="G2405" s="1">
        <v>194</v>
      </c>
      <c r="H2405" s="1">
        <v>24.55</v>
      </c>
      <c r="I2405" s="2">
        <v>4762.7</v>
      </c>
      <c r="J2405" s="3">
        <v>1.9119868379721999E-3</v>
      </c>
      <c r="K2405" s="4">
        <v>2490969.0299999998</v>
      </c>
      <c r="L2405" s="5">
        <v>100001</v>
      </c>
      <c r="M2405" s="6">
        <v>24.909441210000001</v>
      </c>
      <c r="N2405" s="7" t="str">
        <f>IF(ISNUMBER(_xll.BDP($C2405, "DELTA_MID")),_xll.BDP($C2405, "DELTA_MID")," ")</f>
        <v xml:space="preserve"> </v>
      </c>
      <c r="O2405" s="7" t="str">
        <f>IF(ISNUMBER(N2405),_xll.BDP($C2405, "OPT_UNDL_TICKER")," ")</f>
        <v xml:space="preserve"> </v>
      </c>
      <c r="P2405" s="8" t="str">
        <f>IF(ISNUMBER(N2405),_xll.BDP($C2405, "OPT_UNDL_PX")," ")</f>
        <v xml:space="preserve"> </v>
      </c>
      <c r="Q2405" s="7" t="str">
        <f t="shared" si="37"/>
        <v xml:space="preserve"> </v>
      </c>
      <c r="R2405" s="8" t="str">
        <f>IF(ISNUMBER(_xll.BDP($T2405&amp;" Index","DUR_ADJ_OAS_MID")),_xll.BDP($T2405&amp;" Index","DUR_ADJ_OAS_MID"),IF(ISNUMBER(_xll.BDP($T2405&amp;" Govt","DUR_ADJ_OAS_MID")),_xll.BDP($T2405&amp;" Govt","DUR_ADJ_OAS_MID")," "))</f>
        <v xml:space="preserve"> </v>
      </c>
      <c r="S2405" s="7" t="str">
        <f ca="1">IF(AND(A2404="SVOL",C2404="Cash"),                                     SUM(INDIRECT(ADDRESS(ROW()-(COUNTIF(A:A,"SVOL")),COLUMN())):INDIRECT(ADDRESS(ROW()-1,COLUMN()))),                                    IF(AND(A2405="TYA",C2405="Cash"), SUM(INDIRECT(ADDRESS(ROW()-(COUNTIF(A:A,"TYA")-1),COLUMN())):INDIRECT(ADDRESS(ROW()-1,COLUMN()))),                                    IF(AND(A2405="SVOL",ISNUMBER(FIND(" Govt",C2405))),"", IF(AND(A2405="SVOL",ISNUMBER(FIND(" Index",C2405))),J2405,                                    IF(ISNUMBER(N2405),Q2405*N2405,IF(ISNUMBER(R2405),J2405*R2405," "))))))</f>
        <v xml:space="preserve"> </v>
      </c>
      <c r="T2405" t="s">
        <v>504</v>
      </c>
      <c r="U2405" t="s">
        <v>1183</v>
      </c>
      <c r="AG2405" s="17" t="s">
        <v>6276</v>
      </c>
    </row>
    <row r="2406" spans="1:33" x14ac:dyDescent="0.35">
      <c r="A2406" t="s">
        <v>4245</v>
      </c>
      <c r="B2406" t="s">
        <v>5603</v>
      </c>
      <c r="C2406" t="s">
        <v>506</v>
      </c>
      <c r="D2406" t="s">
        <v>507</v>
      </c>
      <c r="E2406" t="s">
        <v>508</v>
      </c>
      <c r="F2406" t="s">
        <v>509</v>
      </c>
      <c r="G2406" s="1">
        <v>126</v>
      </c>
      <c r="H2406" s="1">
        <v>50.67</v>
      </c>
      <c r="I2406" s="2">
        <v>6384.42</v>
      </c>
      <c r="J2406" s="3">
        <v>2.5630266462481999E-3</v>
      </c>
      <c r="K2406" s="4">
        <v>2490969.0299999998</v>
      </c>
      <c r="L2406" s="5">
        <v>100001</v>
      </c>
      <c r="M2406" s="6">
        <v>24.909441210000001</v>
      </c>
      <c r="N2406" s="7" t="str">
        <f>IF(ISNUMBER(_xll.BDP($C2406, "DELTA_MID")),_xll.BDP($C2406, "DELTA_MID")," ")</f>
        <v xml:space="preserve"> </v>
      </c>
      <c r="O2406" s="7" t="str">
        <f>IF(ISNUMBER(N2406),_xll.BDP($C2406, "OPT_UNDL_TICKER")," ")</f>
        <v xml:space="preserve"> </v>
      </c>
      <c r="P2406" s="8" t="str">
        <f>IF(ISNUMBER(N2406),_xll.BDP($C2406, "OPT_UNDL_PX")," ")</f>
        <v xml:space="preserve"> </v>
      </c>
      <c r="Q2406" s="7" t="str">
        <f t="shared" si="37"/>
        <v xml:space="preserve"> </v>
      </c>
      <c r="R2406" s="8" t="str">
        <f>IF(ISNUMBER(_xll.BDP($T2406&amp;" Index","DUR_ADJ_OAS_MID")),_xll.BDP($T2406&amp;" Index","DUR_ADJ_OAS_MID"),IF(ISNUMBER(_xll.BDP($T2406&amp;" Govt","DUR_ADJ_OAS_MID")),_xll.BDP($T2406&amp;" Govt","DUR_ADJ_OAS_MID")," "))</f>
        <v xml:space="preserve"> </v>
      </c>
      <c r="S2406" s="7" t="str">
        <f ca="1">IF(AND(A2405="SVOL",C2405="Cash"),                                     SUM(INDIRECT(ADDRESS(ROW()-(COUNTIF(A:A,"SVOL")),COLUMN())):INDIRECT(ADDRESS(ROW()-1,COLUMN()))),                                    IF(AND(A2406="TYA",C2406="Cash"), SUM(INDIRECT(ADDRESS(ROW()-(COUNTIF(A:A,"TYA")-1),COLUMN())):INDIRECT(ADDRESS(ROW()-1,COLUMN()))),                                    IF(AND(A2406="SVOL",ISNUMBER(FIND(" Govt",C2406))),"", IF(AND(A2406="SVOL",ISNUMBER(FIND(" Index",C2406))),J2406,                                    IF(ISNUMBER(N2406),Q2406*N2406,IF(ISNUMBER(R2406),J2406*R2406," "))))))</f>
        <v xml:space="preserve"> </v>
      </c>
      <c r="T2406" t="s">
        <v>509</v>
      </c>
      <c r="U2406" t="s">
        <v>1183</v>
      </c>
      <c r="AG2406" s="17" t="s">
        <v>6276</v>
      </c>
    </row>
    <row r="2407" spans="1:33" x14ac:dyDescent="0.35">
      <c r="A2407" t="s">
        <v>4245</v>
      </c>
      <c r="B2407" t="s">
        <v>5121</v>
      </c>
      <c r="C2407" t="s">
        <v>5122</v>
      </c>
      <c r="D2407" t="s">
        <v>5123</v>
      </c>
      <c r="E2407" t="s">
        <v>5124</v>
      </c>
      <c r="F2407" t="s">
        <v>5125</v>
      </c>
      <c r="G2407" s="1">
        <v>72</v>
      </c>
      <c r="H2407" s="1">
        <v>50.68</v>
      </c>
      <c r="I2407" s="2">
        <v>3648.96</v>
      </c>
      <c r="J2407" s="3">
        <v>1.4648756991384999E-3</v>
      </c>
      <c r="K2407" s="4">
        <v>2490969.0299999998</v>
      </c>
      <c r="L2407" s="5">
        <v>100001</v>
      </c>
      <c r="M2407" s="6">
        <v>24.909441210000001</v>
      </c>
      <c r="N2407" s="7" t="str">
        <f>IF(ISNUMBER(_xll.BDP($C2407, "DELTA_MID")),_xll.BDP($C2407, "DELTA_MID")," ")</f>
        <v xml:space="preserve"> </v>
      </c>
      <c r="O2407" s="7" t="str">
        <f>IF(ISNUMBER(N2407),_xll.BDP($C2407, "OPT_UNDL_TICKER")," ")</f>
        <v xml:space="preserve"> </v>
      </c>
      <c r="P2407" s="8" t="str">
        <f>IF(ISNUMBER(N2407),_xll.BDP($C2407, "OPT_UNDL_PX")," ")</f>
        <v xml:space="preserve"> </v>
      </c>
      <c r="Q2407" s="7" t="str">
        <f t="shared" ref="Q2407:Q2470" si="38">IF(ISNUMBER(N2407),+G2407*100*P2407/K2407," ")</f>
        <v xml:space="preserve"> </v>
      </c>
      <c r="R2407" s="8" t="str">
        <f>IF(ISNUMBER(_xll.BDP($T2407&amp;" Index","DUR_ADJ_OAS_MID")),_xll.BDP($T2407&amp;" Index","DUR_ADJ_OAS_MID"),IF(ISNUMBER(_xll.BDP($T2407&amp;" Govt","DUR_ADJ_OAS_MID")),_xll.BDP($T2407&amp;" Govt","DUR_ADJ_OAS_MID")," "))</f>
        <v xml:space="preserve"> </v>
      </c>
      <c r="S2407" s="7" t="str">
        <f ca="1">IF(AND(A2406="SVOL",C2406="Cash"),                                     SUM(INDIRECT(ADDRESS(ROW()-(COUNTIF(A:A,"SVOL")),COLUMN())):INDIRECT(ADDRESS(ROW()-1,COLUMN()))),                                    IF(AND(A2407="TYA",C2407="Cash"), SUM(INDIRECT(ADDRESS(ROW()-(COUNTIF(A:A,"TYA")-1),COLUMN())):INDIRECT(ADDRESS(ROW()-1,COLUMN()))),                                    IF(AND(A2407="SVOL",ISNUMBER(FIND(" Govt",C2407))),"", IF(AND(A2407="SVOL",ISNUMBER(FIND(" Index",C2407))),J2407,                                    IF(ISNUMBER(N2407),Q2407*N2407,IF(ISNUMBER(R2407),J2407*R2407," "))))))</f>
        <v xml:space="preserve"> </v>
      </c>
      <c r="T2407" t="s">
        <v>5125</v>
      </c>
      <c r="U2407" t="s">
        <v>1183</v>
      </c>
      <c r="AG2407" s="17" t="s">
        <v>6276</v>
      </c>
    </row>
    <row r="2408" spans="1:33" x14ac:dyDescent="0.35">
      <c r="A2408" t="s">
        <v>4245</v>
      </c>
      <c r="B2408" t="s">
        <v>5604</v>
      </c>
      <c r="C2408" t="s">
        <v>516</v>
      </c>
      <c r="D2408" t="s">
        <v>517</v>
      </c>
      <c r="E2408" t="s">
        <v>518</v>
      </c>
      <c r="F2408" t="s">
        <v>519</v>
      </c>
      <c r="G2408" s="1">
        <v>278</v>
      </c>
      <c r="H2408" s="1">
        <v>12.18</v>
      </c>
      <c r="I2408" s="2">
        <v>3386.04</v>
      </c>
      <c r="J2408" s="3">
        <v>1.3593264141867E-3</v>
      </c>
      <c r="K2408" s="4">
        <v>2490969.0299999998</v>
      </c>
      <c r="L2408" s="5">
        <v>100001</v>
      </c>
      <c r="M2408" s="6">
        <v>24.909441210000001</v>
      </c>
      <c r="N2408" s="7" t="str">
        <f>IF(ISNUMBER(_xll.BDP($C2408, "DELTA_MID")),_xll.BDP($C2408, "DELTA_MID")," ")</f>
        <v xml:space="preserve"> </v>
      </c>
      <c r="O2408" s="7" t="str">
        <f>IF(ISNUMBER(N2408),_xll.BDP($C2408, "OPT_UNDL_TICKER")," ")</f>
        <v xml:space="preserve"> </v>
      </c>
      <c r="P2408" s="8" t="str">
        <f>IF(ISNUMBER(N2408),_xll.BDP($C2408, "OPT_UNDL_PX")," ")</f>
        <v xml:space="preserve"> </v>
      </c>
      <c r="Q2408" s="7" t="str">
        <f t="shared" si="38"/>
        <v xml:space="preserve"> </v>
      </c>
      <c r="R2408" s="8" t="str">
        <f>IF(ISNUMBER(_xll.BDP($T2408&amp;" Index","DUR_ADJ_OAS_MID")),_xll.BDP($T2408&amp;" Index","DUR_ADJ_OAS_MID"),IF(ISNUMBER(_xll.BDP($T2408&amp;" Govt","DUR_ADJ_OAS_MID")),_xll.BDP($T2408&amp;" Govt","DUR_ADJ_OAS_MID")," "))</f>
        <v xml:space="preserve"> </v>
      </c>
      <c r="S2408" s="7" t="str">
        <f ca="1">IF(AND(A2407="SVOL",C2407="Cash"),                                     SUM(INDIRECT(ADDRESS(ROW()-(COUNTIF(A:A,"SVOL")),COLUMN())):INDIRECT(ADDRESS(ROW()-1,COLUMN()))),                                    IF(AND(A2408="TYA",C2408="Cash"), SUM(INDIRECT(ADDRESS(ROW()-(COUNTIF(A:A,"TYA")-1),COLUMN())):INDIRECT(ADDRESS(ROW()-1,COLUMN()))),                                    IF(AND(A2408="SVOL",ISNUMBER(FIND(" Govt",C2408))),"", IF(AND(A2408="SVOL",ISNUMBER(FIND(" Index",C2408))),J2408,                                    IF(ISNUMBER(N2408),Q2408*N2408,IF(ISNUMBER(R2408),J2408*R2408," "))))))</f>
        <v xml:space="preserve"> </v>
      </c>
      <c r="T2408" t="s">
        <v>519</v>
      </c>
      <c r="U2408" t="s">
        <v>1183</v>
      </c>
      <c r="AG2408" s="17" t="s">
        <v>6276</v>
      </c>
    </row>
    <row r="2409" spans="1:33" x14ac:dyDescent="0.35">
      <c r="A2409" t="s">
        <v>4245</v>
      </c>
      <c r="B2409" t="s">
        <v>5605</v>
      </c>
      <c r="C2409" t="s">
        <v>5606</v>
      </c>
      <c r="D2409" t="s">
        <v>5607</v>
      </c>
      <c r="E2409" t="s">
        <v>5608</v>
      </c>
      <c r="F2409" t="s">
        <v>5609</v>
      </c>
      <c r="G2409" s="1">
        <v>438</v>
      </c>
      <c r="H2409" s="1">
        <v>28.9</v>
      </c>
      <c r="I2409" s="2">
        <v>12658.2</v>
      </c>
      <c r="J2409" s="3">
        <v>5.0816368430552997E-3</v>
      </c>
      <c r="K2409" s="4">
        <v>2490969.0299999998</v>
      </c>
      <c r="L2409" s="5">
        <v>100001</v>
      </c>
      <c r="M2409" s="6">
        <v>24.909441210000001</v>
      </c>
      <c r="N2409" s="7" t="str">
        <f>IF(ISNUMBER(_xll.BDP($C2409, "DELTA_MID")),_xll.BDP($C2409, "DELTA_MID")," ")</f>
        <v xml:space="preserve"> </v>
      </c>
      <c r="O2409" s="7" t="str">
        <f>IF(ISNUMBER(N2409),_xll.BDP($C2409, "OPT_UNDL_TICKER")," ")</f>
        <v xml:space="preserve"> </v>
      </c>
      <c r="P2409" s="8" t="str">
        <f>IF(ISNUMBER(N2409),_xll.BDP($C2409, "OPT_UNDL_PX")," ")</f>
        <v xml:space="preserve"> </v>
      </c>
      <c r="Q2409" s="7" t="str">
        <f t="shared" si="38"/>
        <v xml:space="preserve"> </v>
      </c>
      <c r="R2409" s="8" t="str">
        <f>IF(ISNUMBER(_xll.BDP($T2409&amp;" Index","DUR_ADJ_OAS_MID")),_xll.BDP($T2409&amp;" Index","DUR_ADJ_OAS_MID"),IF(ISNUMBER(_xll.BDP($T2409&amp;" Govt","DUR_ADJ_OAS_MID")),_xll.BDP($T2409&amp;" Govt","DUR_ADJ_OAS_MID")," "))</f>
        <v xml:space="preserve"> </v>
      </c>
      <c r="S2409" s="7" t="str">
        <f ca="1">IF(AND(A2408="SVOL",C2408="Cash"),                                     SUM(INDIRECT(ADDRESS(ROW()-(COUNTIF(A:A,"SVOL")),COLUMN())):INDIRECT(ADDRESS(ROW()-1,COLUMN()))),                                    IF(AND(A2409="TYA",C2409="Cash"), SUM(INDIRECT(ADDRESS(ROW()-(COUNTIF(A:A,"TYA")-1),COLUMN())):INDIRECT(ADDRESS(ROW()-1,COLUMN()))),                                    IF(AND(A2409="SVOL",ISNUMBER(FIND(" Govt",C2409))),"", IF(AND(A2409="SVOL",ISNUMBER(FIND(" Index",C2409))),J2409,                                    IF(ISNUMBER(N2409),Q2409*N2409,IF(ISNUMBER(R2409),J2409*R2409," "))))))</f>
        <v xml:space="preserve"> </v>
      </c>
      <c r="T2409" t="s">
        <v>5609</v>
      </c>
      <c r="U2409" t="s">
        <v>1183</v>
      </c>
      <c r="AG2409" s="17" t="s">
        <v>6276</v>
      </c>
    </row>
    <row r="2410" spans="1:33" x14ac:dyDescent="0.35">
      <c r="A2410" t="s">
        <v>4245</v>
      </c>
      <c r="B2410" t="s">
        <v>5610</v>
      </c>
      <c r="C2410" t="s">
        <v>536</v>
      </c>
      <c r="D2410" t="s">
        <v>537</v>
      </c>
      <c r="E2410" t="s">
        <v>538</v>
      </c>
      <c r="F2410" t="s">
        <v>539</v>
      </c>
      <c r="G2410" s="1">
        <v>270</v>
      </c>
      <c r="H2410" s="1">
        <v>11.63</v>
      </c>
      <c r="I2410" s="2">
        <v>3140.1</v>
      </c>
      <c r="J2410" s="3">
        <v>1.2605937535255999E-3</v>
      </c>
      <c r="K2410" s="4">
        <v>2490969.0299999998</v>
      </c>
      <c r="L2410" s="5">
        <v>100001</v>
      </c>
      <c r="M2410" s="6">
        <v>24.909441210000001</v>
      </c>
      <c r="N2410" s="7" t="str">
        <f>IF(ISNUMBER(_xll.BDP($C2410, "DELTA_MID")),_xll.BDP($C2410, "DELTA_MID")," ")</f>
        <v xml:space="preserve"> </v>
      </c>
      <c r="O2410" s="7" t="str">
        <f>IF(ISNUMBER(N2410),_xll.BDP($C2410, "OPT_UNDL_TICKER")," ")</f>
        <v xml:space="preserve"> </v>
      </c>
      <c r="P2410" s="8" t="str">
        <f>IF(ISNUMBER(N2410),_xll.BDP($C2410, "OPT_UNDL_PX")," ")</f>
        <v xml:space="preserve"> </v>
      </c>
      <c r="Q2410" s="7" t="str">
        <f t="shared" si="38"/>
        <v xml:space="preserve"> </v>
      </c>
      <c r="R2410" s="8" t="str">
        <f>IF(ISNUMBER(_xll.BDP($T2410&amp;" Index","DUR_ADJ_OAS_MID")),_xll.BDP($T2410&amp;" Index","DUR_ADJ_OAS_MID"),IF(ISNUMBER(_xll.BDP($T2410&amp;" Govt","DUR_ADJ_OAS_MID")),_xll.BDP($T2410&amp;" Govt","DUR_ADJ_OAS_MID")," "))</f>
        <v xml:space="preserve"> </v>
      </c>
      <c r="S2410" s="7" t="str">
        <f ca="1">IF(AND(A2409="SVOL",C2409="Cash"),                                     SUM(INDIRECT(ADDRESS(ROW()-(COUNTIF(A:A,"SVOL")),COLUMN())):INDIRECT(ADDRESS(ROW()-1,COLUMN()))),                                    IF(AND(A2410="TYA",C2410="Cash"), SUM(INDIRECT(ADDRESS(ROW()-(COUNTIF(A:A,"TYA")-1),COLUMN())):INDIRECT(ADDRESS(ROW()-1,COLUMN()))),                                    IF(AND(A2410="SVOL",ISNUMBER(FIND(" Govt",C2410))),"", IF(AND(A2410="SVOL",ISNUMBER(FIND(" Index",C2410))),J2410,                                    IF(ISNUMBER(N2410),Q2410*N2410,IF(ISNUMBER(R2410),J2410*R2410," "))))))</f>
        <v xml:space="preserve"> </v>
      </c>
      <c r="T2410" t="s">
        <v>539</v>
      </c>
      <c r="U2410" t="s">
        <v>1183</v>
      </c>
      <c r="AG2410" s="17" t="s">
        <v>6276</v>
      </c>
    </row>
    <row r="2411" spans="1:33" x14ac:dyDescent="0.35">
      <c r="A2411" t="s">
        <v>4245</v>
      </c>
      <c r="B2411" t="s">
        <v>5611</v>
      </c>
      <c r="C2411" t="s">
        <v>546</v>
      </c>
      <c r="D2411" t="s">
        <v>547</v>
      </c>
      <c r="E2411" t="s">
        <v>548</v>
      </c>
      <c r="F2411" t="s">
        <v>549</v>
      </c>
      <c r="G2411" s="1">
        <v>2106</v>
      </c>
      <c r="H2411" s="1">
        <v>39.200000000000003</v>
      </c>
      <c r="I2411" s="2">
        <v>82555.199999999997</v>
      </c>
      <c r="J2411" s="3">
        <v>3.31418010385209E-2</v>
      </c>
      <c r="K2411" s="4">
        <v>2490969.0299999998</v>
      </c>
      <c r="L2411" s="5">
        <v>100001</v>
      </c>
      <c r="M2411" s="6">
        <v>24.909441210000001</v>
      </c>
      <c r="N2411" s="7" t="str">
        <f>IF(ISNUMBER(_xll.BDP($C2411, "DELTA_MID")),_xll.BDP($C2411, "DELTA_MID")," ")</f>
        <v xml:space="preserve"> </v>
      </c>
      <c r="O2411" s="7" t="str">
        <f>IF(ISNUMBER(N2411),_xll.BDP($C2411, "OPT_UNDL_TICKER")," ")</f>
        <v xml:space="preserve"> </v>
      </c>
      <c r="P2411" s="8" t="str">
        <f>IF(ISNUMBER(N2411),_xll.BDP($C2411, "OPT_UNDL_PX")," ")</f>
        <v xml:space="preserve"> </v>
      </c>
      <c r="Q2411" s="7" t="str">
        <f t="shared" si="38"/>
        <v xml:space="preserve"> </v>
      </c>
      <c r="R2411" s="8" t="str">
        <f>IF(ISNUMBER(_xll.BDP($T2411&amp;" Index","DUR_ADJ_OAS_MID")),_xll.BDP($T2411&amp;" Index","DUR_ADJ_OAS_MID"),IF(ISNUMBER(_xll.BDP($T2411&amp;" Govt","DUR_ADJ_OAS_MID")),_xll.BDP($T2411&amp;" Govt","DUR_ADJ_OAS_MID")," "))</f>
        <v xml:space="preserve"> </v>
      </c>
      <c r="S2411" s="7" t="str">
        <f ca="1">IF(AND(A2410="SVOL",C2410="Cash"),                                     SUM(INDIRECT(ADDRESS(ROW()-(COUNTIF(A:A,"SVOL")),COLUMN())):INDIRECT(ADDRESS(ROW()-1,COLUMN()))),                                    IF(AND(A2411="TYA",C2411="Cash"), SUM(INDIRECT(ADDRESS(ROW()-(COUNTIF(A:A,"TYA")-1),COLUMN())):INDIRECT(ADDRESS(ROW()-1,COLUMN()))),                                    IF(AND(A2411="SVOL",ISNUMBER(FIND(" Govt",C2411))),"", IF(AND(A2411="SVOL",ISNUMBER(FIND(" Index",C2411))),J2411,                                    IF(ISNUMBER(N2411),Q2411*N2411,IF(ISNUMBER(R2411),J2411*R2411," "))))))</f>
        <v xml:space="preserve"> </v>
      </c>
      <c r="T2411" t="s">
        <v>549</v>
      </c>
      <c r="U2411" t="s">
        <v>1183</v>
      </c>
      <c r="AG2411" s="17" t="s">
        <v>6276</v>
      </c>
    </row>
    <row r="2412" spans="1:33" x14ac:dyDescent="0.35">
      <c r="A2412" t="s">
        <v>4245</v>
      </c>
      <c r="B2412" t="s">
        <v>5612</v>
      </c>
      <c r="C2412" t="s">
        <v>556</v>
      </c>
      <c r="D2412" t="s">
        <v>557</v>
      </c>
      <c r="E2412" t="s">
        <v>558</v>
      </c>
      <c r="F2412" t="s">
        <v>559</v>
      </c>
      <c r="G2412" s="1">
        <v>257</v>
      </c>
      <c r="H2412" s="1">
        <v>17.34</v>
      </c>
      <c r="I2412" s="2">
        <v>4456.38</v>
      </c>
      <c r="J2412" s="3">
        <v>1.7890146146099001E-3</v>
      </c>
      <c r="K2412" s="4">
        <v>2490969.0299999998</v>
      </c>
      <c r="L2412" s="5">
        <v>100001</v>
      </c>
      <c r="M2412" s="6">
        <v>24.909441210000001</v>
      </c>
      <c r="N2412" s="7" t="str">
        <f>IF(ISNUMBER(_xll.BDP($C2412, "DELTA_MID")),_xll.BDP($C2412, "DELTA_MID")," ")</f>
        <v xml:space="preserve"> </v>
      </c>
      <c r="O2412" s="7" t="str">
        <f>IF(ISNUMBER(N2412),_xll.BDP($C2412, "OPT_UNDL_TICKER")," ")</f>
        <v xml:space="preserve"> </v>
      </c>
      <c r="P2412" s="8" t="str">
        <f>IF(ISNUMBER(N2412),_xll.BDP($C2412, "OPT_UNDL_PX")," ")</f>
        <v xml:space="preserve"> </v>
      </c>
      <c r="Q2412" s="7" t="str">
        <f t="shared" si="38"/>
        <v xml:space="preserve"> </v>
      </c>
      <c r="R2412" s="8" t="str">
        <f>IF(ISNUMBER(_xll.BDP($T2412&amp;" Index","DUR_ADJ_OAS_MID")),_xll.BDP($T2412&amp;" Index","DUR_ADJ_OAS_MID"),IF(ISNUMBER(_xll.BDP($T2412&amp;" Govt","DUR_ADJ_OAS_MID")),_xll.BDP($T2412&amp;" Govt","DUR_ADJ_OAS_MID")," "))</f>
        <v xml:space="preserve"> </v>
      </c>
      <c r="S2412" s="7" t="str">
        <f ca="1">IF(AND(A2411="SVOL",C2411="Cash"),                                     SUM(INDIRECT(ADDRESS(ROW()-(COUNTIF(A:A,"SVOL")),COLUMN())):INDIRECT(ADDRESS(ROW()-1,COLUMN()))),                                    IF(AND(A2412="TYA",C2412="Cash"), SUM(INDIRECT(ADDRESS(ROW()-(COUNTIF(A:A,"TYA")-1),COLUMN())):INDIRECT(ADDRESS(ROW()-1,COLUMN()))),                                    IF(AND(A2412="SVOL",ISNUMBER(FIND(" Govt",C2412))),"", IF(AND(A2412="SVOL",ISNUMBER(FIND(" Index",C2412))),J2412,                                    IF(ISNUMBER(N2412),Q2412*N2412,IF(ISNUMBER(R2412),J2412*R2412," "))))))</f>
        <v xml:space="preserve"> </v>
      </c>
      <c r="T2412" t="s">
        <v>559</v>
      </c>
      <c r="U2412" t="s">
        <v>1183</v>
      </c>
      <c r="AG2412" s="17" t="s">
        <v>6276</v>
      </c>
    </row>
    <row r="2413" spans="1:33" x14ac:dyDescent="0.35">
      <c r="A2413" t="s">
        <v>4245</v>
      </c>
      <c r="B2413" t="s">
        <v>560</v>
      </c>
      <c r="C2413" t="s">
        <v>561</v>
      </c>
      <c r="D2413" t="s">
        <v>562</v>
      </c>
      <c r="E2413" t="s">
        <v>563</v>
      </c>
      <c r="F2413" t="s">
        <v>564</v>
      </c>
      <c r="G2413" s="1">
        <v>480</v>
      </c>
      <c r="H2413" s="1">
        <v>7.62</v>
      </c>
      <c r="I2413" s="2">
        <v>3657.6</v>
      </c>
      <c r="J2413" s="3">
        <v>1.4683442288128E-3</v>
      </c>
      <c r="K2413" s="4">
        <v>2490969.0299999998</v>
      </c>
      <c r="L2413" s="5">
        <v>100001</v>
      </c>
      <c r="M2413" s="6">
        <v>24.909441210000001</v>
      </c>
      <c r="N2413" s="7" t="str">
        <f>IF(ISNUMBER(_xll.BDP($C2413, "DELTA_MID")),_xll.BDP($C2413, "DELTA_MID")," ")</f>
        <v xml:space="preserve"> </v>
      </c>
      <c r="O2413" s="7" t="str">
        <f>IF(ISNUMBER(N2413),_xll.BDP($C2413, "OPT_UNDL_TICKER")," ")</f>
        <v xml:space="preserve"> </v>
      </c>
      <c r="P2413" s="8" t="str">
        <f>IF(ISNUMBER(N2413),_xll.BDP($C2413, "OPT_UNDL_PX")," ")</f>
        <v xml:space="preserve"> </v>
      </c>
      <c r="Q2413" s="7" t="str">
        <f t="shared" si="38"/>
        <v xml:space="preserve"> </v>
      </c>
      <c r="R2413" s="8" t="str">
        <f>IF(ISNUMBER(_xll.BDP($T2413&amp;" Index","DUR_ADJ_OAS_MID")),_xll.BDP($T2413&amp;" Index","DUR_ADJ_OAS_MID"),IF(ISNUMBER(_xll.BDP($T2413&amp;" Govt","DUR_ADJ_OAS_MID")),_xll.BDP($T2413&amp;" Govt","DUR_ADJ_OAS_MID")," "))</f>
        <v xml:space="preserve"> </v>
      </c>
      <c r="S2413" s="7" t="str">
        <f ca="1">IF(AND(A2412="SVOL",C2412="Cash"),                                     SUM(INDIRECT(ADDRESS(ROW()-(COUNTIF(A:A,"SVOL")),COLUMN())):INDIRECT(ADDRESS(ROW()-1,COLUMN()))),                                    IF(AND(A2413="TYA",C2413="Cash"), SUM(INDIRECT(ADDRESS(ROW()-(COUNTIF(A:A,"TYA")-1),COLUMN())):INDIRECT(ADDRESS(ROW()-1,COLUMN()))),                                    IF(AND(A2413="SVOL",ISNUMBER(FIND(" Govt",C2413))),"", IF(AND(A2413="SVOL",ISNUMBER(FIND(" Index",C2413))),J2413,                                    IF(ISNUMBER(N2413),Q2413*N2413,IF(ISNUMBER(R2413),J2413*R2413," "))))))</f>
        <v xml:space="preserve"> </v>
      </c>
      <c r="T2413" t="s">
        <v>564</v>
      </c>
      <c r="U2413" t="s">
        <v>1183</v>
      </c>
      <c r="AG2413" s="17" t="s">
        <v>6276</v>
      </c>
    </row>
    <row r="2414" spans="1:33" x14ac:dyDescent="0.35">
      <c r="A2414" t="s">
        <v>4245</v>
      </c>
      <c r="B2414" t="s">
        <v>565</v>
      </c>
      <c r="C2414" t="s">
        <v>566</v>
      </c>
      <c r="D2414" t="s">
        <v>567</v>
      </c>
      <c r="E2414" t="s">
        <v>568</v>
      </c>
      <c r="F2414" t="s">
        <v>569</v>
      </c>
      <c r="G2414" s="1">
        <v>21</v>
      </c>
      <c r="H2414" s="1">
        <v>154.4</v>
      </c>
      <c r="I2414" s="2">
        <v>3242.4</v>
      </c>
      <c r="J2414" s="3">
        <v>1.3016621083505001E-3</v>
      </c>
      <c r="K2414" s="4">
        <v>2490969.0299999998</v>
      </c>
      <c r="L2414" s="5">
        <v>100001</v>
      </c>
      <c r="M2414" s="6">
        <v>24.909441210000001</v>
      </c>
      <c r="N2414" s="7" t="str">
        <f>IF(ISNUMBER(_xll.BDP($C2414, "DELTA_MID")),_xll.BDP($C2414, "DELTA_MID")," ")</f>
        <v xml:space="preserve"> </v>
      </c>
      <c r="O2414" s="7" t="str">
        <f>IF(ISNUMBER(N2414),_xll.BDP($C2414, "OPT_UNDL_TICKER")," ")</f>
        <v xml:space="preserve"> </v>
      </c>
      <c r="P2414" s="8" t="str">
        <f>IF(ISNUMBER(N2414),_xll.BDP($C2414, "OPT_UNDL_PX")," ")</f>
        <v xml:space="preserve"> </v>
      </c>
      <c r="Q2414" s="7" t="str">
        <f t="shared" si="38"/>
        <v xml:space="preserve"> </v>
      </c>
      <c r="R2414" s="8" t="str">
        <f>IF(ISNUMBER(_xll.BDP($T2414&amp;" Index","DUR_ADJ_OAS_MID")),_xll.BDP($T2414&amp;" Index","DUR_ADJ_OAS_MID"),IF(ISNUMBER(_xll.BDP($T2414&amp;" Govt","DUR_ADJ_OAS_MID")),_xll.BDP($T2414&amp;" Govt","DUR_ADJ_OAS_MID")," "))</f>
        <v xml:space="preserve"> </v>
      </c>
      <c r="S2414" s="7" t="str">
        <f ca="1">IF(AND(A2413="SVOL",C2413="Cash"),                                     SUM(INDIRECT(ADDRESS(ROW()-(COUNTIF(A:A,"SVOL")),COLUMN())):INDIRECT(ADDRESS(ROW()-1,COLUMN()))),                                    IF(AND(A2414="TYA",C2414="Cash"), SUM(INDIRECT(ADDRESS(ROW()-(COUNTIF(A:A,"TYA")-1),COLUMN())):INDIRECT(ADDRESS(ROW()-1,COLUMN()))),                                    IF(AND(A2414="SVOL",ISNUMBER(FIND(" Govt",C2414))),"", IF(AND(A2414="SVOL",ISNUMBER(FIND(" Index",C2414))),J2414,                                    IF(ISNUMBER(N2414),Q2414*N2414,IF(ISNUMBER(R2414),J2414*R2414," "))))))</f>
        <v xml:space="preserve"> </v>
      </c>
      <c r="T2414" t="s">
        <v>569</v>
      </c>
      <c r="U2414" t="s">
        <v>1183</v>
      </c>
      <c r="AG2414" s="17" t="s">
        <v>6276</v>
      </c>
    </row>
    <row r="2415" spans="1:33" x14ac:dyDescent="0.35">
      <c r="A2415" t="s">
        <v>4245</v>
      </c>
      <c r="B2415" t="s">
        <v>5613</v>
      </c>
      <c r="C2415" t="s">
        <v>571</v>
      </c>
      <c r="D2415" t="s">
        <v>572</v>
      </c>
      <c r="E2415" t="s">
        <v>573</v>
      </c>
      <c r="F2415" t="s">
        <v>574</v>
      </c>
      <c r="G2415" s="1">
        <v>164</v>
      </c>
      <c r="H2415" s="1">
        <v>70.510000000000005</v>
      </c>
      <c r="I2415" s="2">
        <v>11563.64</v>
      </c>
      <c r="J2415" s="3">
        <v>4.6422255189386002E-3</v>
      </c>
      <c r="K2415" s="4">
        <v>2490969.0299999998</v>
      </c>
      <c r="L2415" s="5">
        <v>100001</v>
      </c>
      <c r="M2415" s="6">
        <v>24.909441210000001</v>
      </c>
      <c r="N2415" s="7" t="str">
        <f>IF(ISNUMBER(_xll.BDP($C2415, "DELTA_MID")),_xll.BDP($C2415, "DELTA_MID")," ")</f>
        <v xml:space="preserve"> </v>
      </c>
      <c r="O2415" s="7" t="str">
        <f>IF(ISNUMBER(N2415),_xll.BDP($C2415, "OPT_UNDL_TICKER")," ")</f>
        <v xml:space="preserve"> </v>
      </c>
      <c r="P2415" s="8" t="str">
        <f>IF(ISNUMBER(N2415),_xll.BDP($C2415, "OPT_UNDL_PX")," ")</f>
        <v xml:space="preserve"> </v>
      </c>
      <c r="Q2415" s="7" t="str">
        <f t="shared" si="38"/>
        <v xml:space="preserve"> </v>
      </c>
      <c r="R2415" s="8" t="str">
        <f>IF(ISNUMBER(_xll.BDP($T2415&amp;" Index","DUR_ADJ_OAS_MID")),_xll.BDP($T2415&amp;" Index","DUR_ADJ_OAS_MID"),IF(ISNUMBER(_xll.BDP($T2415&amp;" Govt","DUR_ADJ_OAS_MID")),_xll.BDP($T2415&amp;" Govt","DUR_ADJ_OAS_MID")," "))</f>
        <v xml:space="preserve"> </v>
      </c>
      <c r="S2415" s="7" t="str">
        <f ca="1">IF(AND(A2414="SVOL",C2414="Cash"),                                     SUM(INDIRECT(ADDRESS(ROW()-(COUNTIF(A:A,"SVOL")),COLUMN())):INDIRECT(ADDRESS(ROW()-1,COLUMN()))),                                    IF(AND(A2415="TYA",C2415="Cash"), SUM(INDIRECT(ADDRESS(ROW()-(COUNTIF(A:A,"TYA")-1),COLUMN())):INDIRECT(ADDRESS(ROW()-1,COLUMN()))),                                    IF(AND(A2415="SVOL",ISNUMBER(FIND(" Govt",C2415))),"", IF(AND(A2415="SVOL",ISNUMBER(FIND(" Index",C2415))),J2415,                                    IF(ISNUMBER(N2415),Q2415*N2415,IF(ISNUMBER(R2415),J2415*R2415," "))))))</f>
        <v xml:space="preserve"> </v>
      </c>
      <c r="T2415" t="s">
        <v>574</v>
      </c>
      <c r="U2415" t="s">
        <v>1183</v>
      </c>
      <c r="AG2415" s="17" t="s">
        <v>6276</v>
      </c>
    </row>
    <row r="2416" spans="1:33" x14ac:dyDescent="0.35">
      <c r="A2416" t="s">
        <v>4245</v>
      </c>
      <c r="B2416" t="s">
        <v>5614</v>
      </c>
      <c r="C2416" t="s">
        <v>5615</v>
      </c>
      <c r="D2416" t="s">
        <v>5616</v>
      </c>
      <c r="E2416" t="s">
        <v>5617</v>
      </c>
      <c r="F2416" t="s">
        <v>5618</v>
      </c>
      <c r="G2416" s="1">
        <v>29</v>
      </c>
      <c r="H2416" s="1">
        <v>118.85</v>
      </c>
      <c r="I2416" s="2">
        <v>3446.65</v>
      </c>
      <c r="J2416" s="3">
        <v>1.3836583104325001E-3</v>
      </c>
      <c r="K2416" s="4">
        <v>2490969.0299999998</v>
      </c>
      <c r="L2416" s="5">
        <v>100001</v>
      </c>
      <c r="M2416" s="6">
        <v>24.909441210000001</v>
      </c>
      <c r="N2416" s="7" t="str">
        <f>IF(ISNUMBER(_xll.BDP($C2416, "DELTA_MID")),_xll.BDP($C2416, "DELTA_MID")," ")</f>
        <v xml:space="preserve"> </v>
      </c>
      <c r="O2416" s="7" t="str">
        <f>IF(ISNUMBER(N2416),_xll.BDP($C2416, "OPT_UNDL_TICKER")," ")</f>
        <v xml:space="preserve"> </v>
      </c>
      <c r="P2416" s="8" t="str">
        <f>IF(ISNUMBER(N2416),_xll.BDP($C2416, "OPT_UNDL_PX")," ")</f>
        <v xml:space="preserve"> </v>
      </c>
      <c r="Q2416" s="7" t="str">
        <f t="shared" si="38"/>
        <v xml:space="preserve"> </v>
      </c>
      <c r="R2416" s="8" t="str">
        <f>IF(ISNUMBER(_xll.BDP($T2416&amp;" Index","DUR_ADJ_OAS_MID")),_xll.BDP($T2416&amp;" Index","DUR_ADJ_OAS_MID"),IF(ISNUMBER(_xll.BDP($T2416&amp;" Govt","DUR_ADJ_OAS_MID")),_xll.BDP($T2416&amp;" Govt","DUR_ADJ_OAS_MID")," "))</f>
        <v xml:space="preserve"> </v>
      </c>
      <c r="S2416" s="7" t="str">
        <f ca="1">IF(AND(A2415="SVOL",C2415="Cash"),                                     SUM(INDIRECT(ADDRESS(ROW()-(COUNTIF(A:A,"SVOL")),COLUMN())):INDIRECT(ADDRESS(ROW()-1,COLUMN()))),                                    IF(AND(A2416="TYA",C2416="Cash"), SUM(INDIRECT(ADDRESS(ROW()-(COUNTIF(A:A,"TYA")-1),COLUMN())):INDIRECT(ADDRESS(ROW()-1,COLUMN()))),                                    IF(AND(A2416="SVOL",ISNUMBER(FIND(" Govt",C2416))),"", IF(AND(A2416="SVOL",ISNUMBER(FIND(" Index",C2416))),J2416,                                    IF(ISNUMBER(N2416),Q2416*N2416,IF(ISNUMBER(R2416),J2416*R2416," "))))))</f>
        <v xml:space="preserve"> </v>
      </c>
      <c r="T2416" t="s">
        <v>5618</v>
      </c>
      <c r="U2416" t="s">
        <v>1183</v>
      </c>
      <c r="AG2416" s="17" t="s">
        <v>6276</v>
      </c>
    </row>
    <row r="2417" spans="1:33" x14ac:dyDescent="0.35">
      <c r="A2417" t="s">
        <v>4245</v>
      </c>
      <c r="B2417" t="s">
        <v>5619</v>
      </c>
      <c r="C2417" t="s">
        <v>5620</v>
      </c>
      <c r="D2417" t="s">
        <v>5621</v>
      </c>
      <c r="E2417" t="s">
        <v>5622</v>
      </c>
      <c r="F2417" t="s">
        <v>5623</v>
      </c>
      <c r="G2417" s="1">
        <v>38</v>
      </c>
      <c r="H2417" s="1">
        <v>94.57</v>
      </c>
      <c r="I2417" s="2">
        <v>3593.66</v>
      </c>
      <c r="J2417" s="3">
        <v>1.4426755034217999E-3</v>
      </c>
      <c r="K2417" s="4">
        <v>2490969.0299999998</v>
      </c>
      <c r="L2417" s="5">
        <v>100001</v>
      </c>
      <c r="M2417" s="6">
        <v>24.909441210000001</v>
      </c>
      <c r="N2417" s="7" t="str">
        <f>IF(ISNUMBER(_xll.BDP($C2417, "DELTA_MID")),_xll.BDP($C2417, "DELTA_MID")," ")</f>
        <v xml:space="preserve"> </v>
      </c>
      <c r="O2417" s="7" t="str">
        <f>IF(ISNUMBER(N2417),_xll.BDP($C2417, "OPT_UNDL_TICKER")," ")</f>
        <v xml:space="preserve"> </v>
      </c>
      <c r="P2417" s="8" t="str">
        <f>IF(ISNUMBER(N2417),_xll.BDP($C2417, "OPT_UNDL_PX")," ")</f>
        <v xml:space="preserve"> </v>
      </c>
      <c r="Q2417" s="7" t="str">
        <f t="shared" si="38"/>
        <v xml:space="preserve"> </v>
      </c>
      <c r="R2417" s="8" t="str">
        <f>IF(ISNUMBER(_xll.BDP($T2417&amp;" Index","DUR_ADJ_OAS_MID")),_xll.BDP($T2417&amp;" Index","DUR_ADJ_OAS_MID"),IF(ISNUMBER(_xll.BDP($T2417&amp;" Govt","DUR_ADJ_OAS_MID")),_xll.BDP($T2417&amp;" Govt","DUR_ADJ_OAS_MID")," "))</f>
        <v xml:space="preserve"> </v>
      </c>
      <c r="S2417" s="7" t="str">
        <f ca="1">IF(AND(A2416="SVOL",C2416="Cash"),                                     SUM(INDIRECT(ADDRESS(ROW()-(COUNTIF(A:A,"SVOL")),COLUMN())):INDIRECT(ADDRESS(ROW()-1,COLUMN()))),                                    IF(AND(A2417="TYA",C2417="Cash"), SUM(INDIRECT(ADDRESS(ROW()-(COUNTIF(A:A,"TYA")-1),COLUMN())):INDIRECT(ADDRESS(ROW()-1,COLUMN()))),                                    IF(AND(A2417="SVOL",ISNUMBER(FIND(" Govt",C2417))),"", IF(AND(A2417="SVOL",ISNUMBER(FIND(" Index",C2417))),J2417,                                    IF(ISNUMBER(N2417),Q2417*N2417,IF(ISNUMBER(R2417),J2417*R2417," "))))))</f>
        <v xml:space="preserve"> </v>
      </c>
      <c r="T2417" t="s">
        <v>5623</v>
      </c>
      <c r="U2417" t="s">
        <v>1183</v>
      </c>
      <c r="AG2417" s="17" t="s">
        <v>6276</v>
      </c>
    </row>
    <row r="2418" spans="1:33" x14ac:dyDescent="0.35">
      <c r="A2418" t="s">
        <v>4245</v>
      </c>
      <c r="B2418" t="s">
        <v>5624</v>
      </c>
      <c r="C2418" t="s">
        <v>5625</v>
      </c>
      <c r="D2418" t="s">
        <v>5626</v>
      </c>
      <c r="E2418" t="s">
        <v>5627</v>
      </c>
      <c r="F2418" t="s">
        <v>5628</v>
      </c>
      <c r="G2418" s="1">
        <v>59</v>
      </c>
      <c r="H2418" s="1">
        <v>149.18</v>
      </c>
      <c r="I2418" s="2">
        <v>8801.6200000000008</v>
      </c>
      <c r="J2418" s="3">
        <v>3.5334120546816998E-3</v>
      </c>
      <c r="K2418" s="4">
        <v>2490969.0299999998</v>
      </c>
      <c r="L2418" s="5">
        <v>100001</v>
      </c>
      <c r="M2418" s="6">
        <v>24.909441210000001</v>
      </c>
      <c r="N2418" s="7" t="str">
        <f>IF(ISNUMBER(_xll.BDP($C2418, "DELTA_MID")),_xll.BDP($C2418, "DELTA_MID")," ")</f>
        <v xml:space="preserve"> </v>
      </c>
      <c r="O2418" s="7" t="str">
        <f>IF(ISNUMBER(N2418),_xll.BDP($C2418, "OPT_UNDL_TICKER")," ")</f>
        <v xml:space="preserve"> </v>
      </c>
      <c r="P2418" s="8" t="str">
        <f>IF(ISNUMBER(N2418),_xll.BDP($C2418, "OPT_UNDL_PX")," ")</f>
        <v xml:space="preserve"> </v>
      </c>
      <c r="Q2418" s="7" t="str">
        <f t="shared" si="38"/>
        <v xml:space="preserve"> </v>
      </c>
      <c r="R2418" s="8" t="str">
        <f>IF(ISNUMBER(_xll.BDP($T2418&amp;" Index","DUR_ADJ_OAS_MID")),_xll.BDP($T2418&amp;" Index","DUR_ADJ_OAS_MID"),IF(ISNUMBER(_xll.BDP($T2418&amp;" Govt","DUR_ADJ_OAS_MID")),_xll.BDP($T2418&amp;" Govt","DUR_ADJ_OAS_MID")," "))</f>
        <v xml:space="preserve"> </v>
      </c>
      <c r="S2418" s="7" t="str">
        <f ca="1">IF(AND(A2417="SVOL",C2417="Cash"),                                     SUM(INDIRECT(ADDRESS(ROW()-(COUNTIF(A:A,"SVOL")),COLUMN())):INDIRECT(ADDRESS(ROW()-1,COLUMN()))),                                    IF(AND(A2418="TYA",C2418="Cash"), SUM(INDIRECT(ADDRESS(ROW()-(COUNTIF(A:A,"TYA")-1),COLUMN())):INDIRECT(ADDRESS(ROW()-1,COLUMN()))),                                    IF(AND(A2418="SVOL",ISNUMBER(FIND(" Govt",C2418))),"", IF(AND(A2418="SVOL",ISNUMBER(FIND(" Index",C2418))),J2418,                                    IF(ISNUMBER(N2418),Q2418*N2418,IF(ISNUMBER(R2418),J2418*R2418," "))))))</f>
        <v xml:space="preserve"> </v>
      </c>
      <c r="T2418" t="s">
        <v>5628</v>
      </c>
      <c r="U2418" t="s">
        <v>1183</v>
      </c>
      <c r="AG2418" s="17" t="s">
        <v>6276</v>
      </c>
    </row>
    <row r="2419" spans="1:33" x14ac:dyDescent="0.35">
      <c r="A2419" t="s">
        <v>4245</v>
      </c>
      <c r="B2419" t="s">
        <v>5153</v>
      </c>
      <c r="C2419" t="s">
        <v>5154</v>
      </c>
      <c r="D2419" t="s">
        <v>4175</v>
      </c>
      <c r="E2419" t="s">
        <v>4176</v>
      </c>
      <c r="F2419" t="s">
        <v>4177</v>
      </c>
      <c r="G2419" s="1">
        <v>2089</v>
      </c>
      <c r="H2419" s="1">
        <v>58.85</v>
      </c>
      <c r="I2419" s="2">
        <v>122937.65</v>
      </c>
      <c r="J2419" s="3">
        <v>4.9353343416808602E-2</v>
      </c>
      <c r="K2419" s="4">
        <v>2490969.0299999998</v>
      </c>
      <c r="L2419" s="5">
        <v>100001</v>
      </c>
      <c r="M2419" s="6">
        <v>24.909441210000001</v>
      </c>
      <c r="N2419" s="7" t="str">
        <f>IF(ISNUMBER(_xll.BDP($C2419, "DELTA_MID")),_xll.BDP($C2419, "DELTA_MID")," ")</f>
        <v xml:space="preserve"> </v>
      </c>
      <c r="O2419" s="7" t="str">
        <f>IF(ISNUMBER(N2419),_xll.BDP($C2419, "OPT_UNDL_TICKER")," ")</f>
        <v xml:space="preserve"> </v>
      </c>
      <c r="P2419" s="8" t="str">
        <f>IF(ISNUMBER(N2419),_xll.BDP($C2419, "OPT_UNDL_PX")," ")</f>
        <v xml:space="preserve"> </v>
      </c>
      <c r="Q2419" s="7" t="str">
        <f t="shared" si="38"/>
        <v xml:space="preserve"> </v>
      </c>
      <c r="R2419" s="8" t="str">
        <f>IF(ISNUMBER(_xll.BDP($T2419&amp;" Index","DUR_ADJ_OAS_MID")),_xll.BDP($T2419&amp;" Index","DUR_ADJ_OAS_MID"),IF(ISNUMBER(_xll.BDP($T2419&amp;" Govt","DUR_ADJ_OAS_MID")),_xll.BDP($T2419&amp;" Govt","DUR_ADJ_OAS_MID")," "))</f>
        <v xml:space="preserve"> </v>
      </c>
      <c r="S2419" s="7" t="str">
        <f ca="1">IF(AND(A2418="SVOL",C2418="Cash"),                                     SUM(INDIRECT(ADDRESS(ROW()-(COUNTIF(A:A,"SVOL")),COLUMN())):INDIRECT(ADDRESS(ROW()-1,COLUMN()))),                                    IF(AND(A2419="TYA",C2419="Cash"), SUM(INDIRECT(ADDRESS(ROW()-(COUNTIF(A:A,"TYA")-1),COLUMN())):INDIRECT(ADDRESS(ROW()-1,COLUMN()))),                                    IF(AND(A2419="SVOL",ISNUMBER(FIND(" Govt",C2419))),"", IF(AND(A2419="SVOL",ISNUMBER(FIND(" Index",C2419))),J2419,                                    IF(ISNUMBER(N2419),Q2419*N2419,IF(ISNUMBER(R2419),J2419*R2419," "))))))</f>
        <v xml:space="preserve"> </v>
      </c>
      <c r="T2419" t="s">
        <v>4177</v>
      </c>
      <c r="U2419" t="s">
        <v>1183</v>
      </c>
      <c r="AG2419" s="17" t="s">
        <v>6276</v>
      </c>
    </row>
    <row r="2420" spans="1:33" x14ac:dyDescent="0.35">
      <c r="A2420" t="s">
        <v>4245</v>
      </c>
      <c r="B2420" t="s">
        <v>5629</v>
      </c>
      <c r="C2420" t="s">
        <v>5630</v>
      </c>
      <c r="D2420" t="s">
        <v>2797</v>
      </c>
      <c r="E2420" t="s">
        <v>2798</v>
      </c>
      <c r="F2420" t="s">
        <v>2799</v>
      </c>
      <c r="G2420" s="1">
        <v>67</v>
      </c>
      <c r="H2420" s="1">
        <v>77.78</v>
      </c>
      <c r="I2420" s="2">
        <v>5211.26</v>
      </c>
      <c r="J2420" s="3">
        <v>2.0920613368994E-3</v>
      </c>
      <c r="K2420" s="4">
        <v>2490969.0299999998</v>
      </c>
      <c r="L2420" s="5">
        <v>100001</v>
      </c>
      <c r="M2420" s="6">
        <v>24.909441210000001</v>
      </c>
      <c r="N2420" s="7" t="str">
        <f>IF(ISNUMBER(_xll.BDP($C2420, "DELTA_MID")),_xll.BDP($C2420, "DELTA_MID")," ")</f>
        <v xml:space="preserve"> </v>
      </c>
      <c r="O2420" s="7" t="str">
        <f>IF(ISNUMBER(N2420),_xll.BDP($C2420, "OPT_UNDL_TICKER")," ")</f>
        <v xml:space="preserve"> </v>
      </c>
      <c r="P2420" s="8" t="str">
        <f>IF(ISNUMBER(N2420),_xll.BDP($C2420, "OPT_UNDL_PX")," ")</f>
        <v xml:space="preserve"> </v>
      </c>
      <c r="Q2420" s="7" t="str">
        <f t="shared" si="38"/>
        <v xml:space="preserve"> </v>
      </c>
      <c r="R2420" s="8" t="str">
        <f>IF(ISNUMBER(_xll.BDP($T2420&amp;" Index","DUR_ADJ_OAS_MID")),_xll.BDP($T2420&amp;" Index","DUR_ADJ_OAS_MID"),IF(ISNUMBER(_xll.BDP($T2420&amp;" Govt","DUR_ADJ_OAS_MID")),_xll.BDP($T2420&amp;" Govt","DUR_ADJ_OAS_MID")," "))</f>
        <v xml:space="preserve"> </v>
      </c>
      <c r="S2420" s="7" t="str">
        <f ca="1">IF(AND(A2419="SVOL",C2419="Cash"),                                     SUM(INDIRECT(ADDRESS(ROW()-(COUNTIF(A:A,"SVOL")),COLUMN())):INDIRECT(ADDRESS(ROW()-1,COLUMN()))),                                    IF(AND(A2420="TYA",C2420="Cash"), SUM(INDIRECT(ADDRESS(ROW()-(COUNTIF(A:A,"TYA")-1),COLUMN())):INDIRECT(ADDRESS(ROW()-1,COLUMN()))),                                    IF(AND(A2420="SVOL",ISNUMBER(FIND(" Govt",C2420))),"", IF(AND(A2420="SVOL",ISNUMBER(FIND(" Index",C2420))),J2420,                                    IF(ISNUMBER(N2420),Q2420*N2420,IF(ISNUMBER(R2420),J2420*R2420," "))))))</f>
        <v xml:space="preserve"> </v>
      </c>
      <c r="T2420" t="s">
        <v>2799</v>
      </c>
      <c r="U2420" t="s">
        <v>1183</v>
      </c>
      <c r="AG2420" s="17" t="s">
        <v>6276</v>
      </c>
    </row>
    <row r="2421" spans="1:33" x14ac:dyDescent="0.35">
      <c r="A2421" t="s">
        <v>4245</v>
      </c>
      <c r="B2421" t="s">
        <v>5631</v>
      </c>
      <c r="C2421" t="s">
        <v>5632</v>
      </c>
      <c r="D2421" t="s">
        <v>5633</v>
      </c>
      <c r="E2421" t="s">
        <v>5634</v>
      </c>
      <c r="F2421" t="s">
        <v>5635</v>
      </c>
      <c r="G2421" s="1">
        <v>110</v>
      </c>
      <c r="H2421" s="1">
        <v>47.9</v>
      </c>
      <c r="I2421" s="2">
        <v>5269</v>
      </c>
      <c r="J2421" s="3">
        <v>2.115241071089E-3</v>
      </c>
      <c r="K2421" s="4">
        <v>2490969.0299999998</v>
      </c>
      <c r="L2421" s="5">
        <v>100001</v>
      </c>
      <c r="M2421" s="6">
        <v>24.909441210000001</v>
      </c>
      <c r="N2421" s="7" t="str">
        <f>IF(ISNUMBER(_xll.BDP($C2421, "DELTA_MID")),_xll.BDP($C2421, "DELTA_MID")," ")</f>
        <v xml:space="preserve"> </v>
      </c>
      <c r="O2421" s="7" t="str">
        <f>IF(ISNUMBER(N2421),_xll.BDP($C2421, "OPT_UNDL_TICKER")," ")</f>
        <v xml:space="preserve"> </v>
      </c>
      <c r="P2421" s="8" t="str">
        <f>IF(ISNUMBER(N2421),_xll.BDP($C2421, "OPT_UNDL_PX")," ")</f>
        <v xml:space="preserve"> </v>
      </c>
      <c r="Q2421" s="7" t="str">
        <f t="shared" si="38"/>
        <v xml:space="preserve"> </v>
      </c>
      <c r="R2421" s="8" t="str">
        <f>IF(ISNUMBER(_xll.BDP($T2421&amp;" Index","DUR_ADJ_OAS_MID")),_xll.BDP($T2421&amp;" Index","DUR_ADJ_OAS_MID"),IF(ISNUMBER(_xll.BDP($T2421&amp;" Govt","DUR_ADJ_OAS_MID")),_xll.BDP($T2421&amp;" Govt","DUR_ADJ_OAS_MID")," "))</f>
        <v xml:space="preserve"> </v>
      </c>
      <c r="S2421" s="7" t="str">
        <f ca="1">IF(AND(A2420="SVOL",C2420="Cash"),                                     SUM(INDIRECT(ADDRESS(ROW()-(COUNTIF(A:A,"SVOL")),COLUMN())):INDIRECT(ADDRESS(ROW()-1,COLUMN()))),                                    IF(AND(A2421="TYA",C2421="Cash"), SUM(INDIRECT(ADDRESS(ROW()-(COUNTIF(A:A,"TYA")-1),COLUMN())):INDIRECT(ADDRESS(ROW()-1,COLUMN()))),                                    IF(AND(A2421="SVOL",ISNUMBER(FIND(" Govt",C2421))),"", IF(AND(A2421="SVOL",ISNUMBER(FIND(" Index",C2421))),J2421,                                    IF(ISNUMBER(N2421),Q2421*N2421,IF(ISNUMBER(R2421),J2421*R2421," "))))))</f>
        <v xml:space="preserve"> </v>
      </c>
      <c r="T2421" t="s">
        <v>5635</v>
      </c>
      <c r="U2421" t="s">
        <v>1183</v>
      </c>
      <c r="AG2421" s="17" t="s">
        <v>6276</v>
      </c>
    </row>
    <row r="2422" spans="1:33" x14ac:dyDescent="0.35">
      <c r="A2422" t="s">
        <v>4245</v>
      </c>
      <c r="B2422" t="s">
        <v>5636</v>
      </c>
      <c r="C2422" t="s">
        <v>5637</v>
      </c>
      <c r="D2422" t="s">
        <v>5638</v>
      </c>
      <c r="E2422" t="s">
        <v>5639</v>
      </c>
      <c r="F2422" t="s">
        <v>5640</v>
      </c>
      <c r="G2422" s="1">
        <v>105</v>
      </c>
      <c r="H2422" s="1">
        <v>36.979999999999997</v>
      </c>
      <c r="I2422" s="2">
        <v>3882.9</v>
      </c>
      <c r="J2422" s="3">
        <v>1.5587909574741E-3</v>
      </c>
      <c r="K2422" s="4">
        <v>2490969.0299999998</v>
      </c>
      <c r="L2422" s="5">
        <v>100001</v>
      </c>
      <c r="M2422" s="6">
        <v>24.909441210000001</v>
      </c>
      <c r="N2422" s="7" t="str">
        <f>IF(ISNUMBER(_xll.BDP($C2422, "DELTA_MID")),_xll.BDP($C2422, "DELTA_MID")," ")</f>
        <v xml:space="preserve"> </v>
      </c>
      <c r="O2422" s="7" t="str">
        <f>IF(ISNUMBER(N2422),_xll.BDP($C2422, "OPT_UNDL_TICKER")," ")</f>
        <v xml:space="preserve"> </v>
      </c>
      <c r="P2422" s="8" t="str">
        <f>IF(ISNUMBER(N2422),_xll.BDP($C2422, "OPT_UNDL_PX")," ")</f>
        <v xml:space="preserve"> </v>
      </c>
      <c r="Q2422" s="7" t="str">
        <f t="shared" si="38"/>
        <v xml:space="preserve"> </v>
      </c>
      <c r="R2422" s="8" t="str">
        <f>IF(ISNUMBER(_xll.BDP($T2422&amp;" Index","DUR_ADJ_OAS_MID")),_xll.BDP($T2422&amp;" Index","DUR_ADJ_OAS_MID"),IF(ISNUMBER(_xll.BDP($T2422&amp;" Govt","DUR_ADJ_OAS_MID")),_xll.BDP($T2422&amp;" Govt","DUR_ADJ_OAS_MID")," "))</f>
        <v xml:space="preserve"> </v>
      </c>
      <c r="S2422" s="7" t="str">
        <f ca="1">IF(AND(A2421="SVOL",C2421="Cash"),                                     SUM(INDIRECT(ADDRESS(ROW()-(COUNTIF(A:A,"SVOL")),COLUMN())):INDIRECT(ADDRESS(ROW()-1,COLUMN()))),                                    IF(AND(A2422="TYA",C2422="Cash"), SUM(INDIRECT(ADDRESS(ROW()-(COUNTIF(A:A,"TYA")-1),COLUMN())):INDIRECT(ADDRESS(ROW()-1,COLUMN()))),                                    IF(AND(A2422="SVOL",ISNUMBER(FIND(" Govt",C2422))),"", IF(AND(A2422="SVOL",ISNUMBER(FIND(" Index",C2422))),J2422,                                    IF(ISNUMBER(N2422),Q2422*N2422,IF(ISNUMBER(R2422),J2422*R2422," "))))))</f>
        <v xml:space="preserve"> </v>
      </c>
      <c r="T2422" t="s">
        <v>5640</v>
      </c>
      <c r="U2422" t="s">
        <v>1183</v>
      </c>
      <c r="AG2422" s="17" t="s">
        <v>6276</v>
      </c>
    </row>
    <row r="2423" spans="1:33" x14ac:dyDescent="0.35">
      <c r="A2423" t="s">
        <v>4245</v>
      </c>
      <c r="B2423" t="s">
        <v>5641</v>
      </c>
      <c r="C2423" t="s">
        <v>5642</v>
      </c>
      <c r="D2423" t="s">
        <v>5643</v>
      </c>
      <c r="E2423" t="s">
        <v>5644</v>
      </c>
      <c r="F2423" t="s">
        <v>5645</v>
      </c>
      <c r="G2423" s="1">
        <v>105</v>
      </c>
      <c r="H2423" s="1">
        <v>53.78</v>
      </c>
      <c r="I2423" s="2">
        <v>5646.9</v>
      </c>
      <c r="J2423" s="3">
        <v>2.2669490993229E-3</v>
      </c>
      <c r="K2423" s="4">
        <v>2490969.0299999998</v>
      </c>
      <c r="L2423" s="5">
        <v>100001</v>
      </c>
      <c r="M2423" s="6">
        <v>24.909441210000001</v>
      </c>
      <c r="N2423" s="7" t="str">
        <f>IF(ISNUMBER(_xll.BDP($C2423, "DELTA_MID")),_xll.BDP($C2423, "DELTA_MID")," ")</f>
        <v xml:space="preserve"> </v>
      </c>
      <c r="O2423" s="7" t="str">
        <f>IF(ISNUMBER(N2423),_xll.BDP($C2423, "OPT_UNDL_TICKER")," ")</f>
        <v xml:space="preserve"> </v>
      </c>
      <c r="P2423" s="8" t="str">
        <f>IF(ISNUMBER(N2423),_xll.BDP($C2423, "OPT_UNDL_PX")," ")</f>
        <v xml:space="preserve"> </v>
      </c>
      <c r="Q2423" s="7" t="str">
        <f t="shared" si="38"/>
        <v xml:space="preserve"> </v>
      </c>
      <c r="R2423" s="8" t="str">
        <f>IF(ISNUMBER(_xll.BDP($T2423&amp;" Index","DUR_ADJ_OAS_MID")),_xll.BDP($T2423&amp;" Index","DUR_ADJ_OAS_MID"),IF(ISNUMBER(_xll.BDP($T2423&amp;" Govt","DUR_ADJ_OAS_MID")),_xll.BDP($T2423&amp;" Govt","DUR_ADJ_OAS_MID")," "))</f>
        <v xml:space="preserve"> </v>
      </c>
      <c r="S2423" s="7" t="str">
        <f ca="1">IF(AND(A2422="SVOL",C2422="Cash"),                                     SUM(INDIRECT(ADDRESS(ROW()-(COUNTIF(A:A,"SVOL")),COLUMN())):INDIRECT(ADDRESS(ROW()-1,COLUMN()))),                                    IF(AND(A2423="TYA",C2423="Cash"), SUM(INDIRECT(ADDRESS(ROW()-(COUNTIF(A:A,"TYA")-1),COLUMN())):INDIRECT(ADDRESS(ROW()-1,COLUMN()))),                                    IF(AND(A2423="SVOL",ISNUMBER(FIND(" Govt",C2423))),"", IF(AND(A2423="SVOL",ISNUMBER(FIND(" Index",C2423))),J2423,                                    IF(ISNUMBER(N2423),Q2423*N2423,IF(ISNUMBER(R2423),J2423*R2423," "))))))</f>
        <v xml:space="preserve"> </v>
      </c>
      <c r="T2423" t="s">
        <v>5645</v>
      </c>
      <c r="U2423" t="s">
        <v>1183</v>
      </c>
      <c r="AG2423" s="17" t="s">
        <v>6276</v>
      </c>
    </row>
    <row r="2424" spans="1:33" x14ac:dyDescent="0.35">
      <c r="A2424" t="s">
        <v>4245</v>
      </c>
      <c r="B2424" t="s">
        <v>5646</v>
      </c>
      <c r="C2424" t="s">
        <v>5647</v>
      </c>
      <c r="D2424" t="s">
        <v>4208</v>
      </c>
      <c r="E2424" t="s">
        <v>4209</v>
      </c>
      <c r="F2424" t="s">
        <v>4210</v>
      </c>
      <c r="G2424" s="1">
        <v>46</v>
      </c>
      <c r="H2424" s="1">
        <v>119.56</v>
      </c>
      <c r="I2424" s="2">
        <v>5499.76</v>
      </c>
      <c r="J2424" s="3">
        <v>2.2078797178083E-3</v>
      </c>
      <c r="K2424" s="4">
        <v>2490969.0299999998</v>
      </c>
      <c r="L2424" s="5">
        <v>100001</v>
      </c>
      <c r="M2424" s="6">
        <v>24.909441210000001</v>
      </c>
      <c r="N2424" s="7" t="str">
        <f>IF(ISNUMBER(_xll.BDP($C2424, "DELTA_MID")),_xll.BDP($C2424, "DELTA_MID")," ")</f>
        <v xml:space="preserve"> </v>
      </c>
      <c r="O2424" s="7" t="str">
        <f>IF(ISNUMBER(N2424),_xll.BDP($C2424, "OPT_UNDL_TICKER")," ")</f>
        <v xml:space="preserve"> </v>
      </c>
      <c r="P2424" s="8" t="str">
        <f>IF(ISNUMBER(N2424),_xll.BDP($C2424, "OPT_UNDL_PX")," ")</f>
        <v xml:space="preserve"> </v>
      </c>
      <c r="Q2424" s="7" t="str">
        <f t="shared" si="38"/>
        <v xml:space="preserve"> </v>
      </c>
      <c r="R2424" s="8" t="str">
        <f>IF(ISNUMBER(_xll.BDP($T2424&amp;" Index","DUR_ADJ_OAS_MID")),_xll.BDP($T2424&amp;" Index","DUR_ADJ_OAS_MID"),IF(ISNUMBER(_xll.BDP($T2424&amp;" Govt","DUR_ADJ_OAS_MID")),_xll.BDP($T2424&amp;" Govt","DUR_ADJ_OAS_MID")," "))</f>
        <v xml:space="preserve"> </v>
      </c>
      <c r="S2424" s="7" t="str">
        <f ca="1">IF(AND(A2423="SVOL",C2423="Cash"),                                     SUM(INDIRECT(ADDRESS(ROW()-(COUNTIF(A:A,"SVOL")),COLUMN())):INDIRECT(ADDRESS(ROW()-1,COLUMN()))),                                    IF(AND(A2424="TYA",C2424="Cash"), SUM(INDIRECT(ADDRESS(ROW()-(COUNTIF(A:A,"TYA")-1),COLUMN())):INDIRECT(ADDRESS(ROW()-1,COLUMN()))),                                    IF(AND(A2424="SVOL",ISNUMBER(FIND(" Govt",C2424))),"", IF(AND(A2424="SVOL",ISNUMBER(FIND(" Index",C2424))),J2424,                                    IF(ISNUMBER(N2424),Q2424*N2424,IF(ISNUMBER(R2424),J2424*R2424," "))))))</f>
        <v xml:space="preserve"> </v>
      </c>
      <c r="T2424" t="s">
        <v>4210</v>
      </c>
      <c r="U2424" t="s">
        <v>1183</v>
      </c>
      <c r="AG2424" s="17" t="s">
        <v>6276</v>
      </c>
    </row>
    <row r="2425" spans="1:33" x14ac:dyDescent="0.35">
      <c r="A2425" t="s">
        <v>4245</v>
      </c>
      <c r="B2425" t="s">
        <v>5648</v>
      </c>
      <c r="C2425" t="s">
        <v>5649</v>
      </c>
      <c r="D2425" t="s">
        <v>5650</v>
      </c>
      <c r="E2425" t="s">
        <v>5651</v>
      </c>
      <c r="F2425" t="s">
        <v>5652</v>
      </c>
      <c r="G2425" s="1">
        <v>156</v>
      </c>
      <c r="H2425" s="1">
        <v>61.61</v>
      </c>
      <c r="I2425" s="2">
        <v>9611.16</v>
      </c>
      <c r="J2425" s="3">
        <v>3.858402044564E-3</v>
      </c>
      <c r="K2425" s="4">
        <v>2490969.0299999998</v>
      </c>
      <c r="L2425" s="5">
        <v>100001</v>
      </c>
      <c r="M2425" s="6">
        <v>24.909441210000001</v>
      </c>
      <c r="N2425" s="7" t="str">
        <f>IF(ISNUMBER(_xll.BDP($C2425, "DELTA_MID")),_xll.BDP($C2425, "DELTA_MID")," ")</f>
        <v xml:space="preserve"> </v>
      </c>
      <c r="O2425" s="7" t="str">
        <f>IF(ISNUMBER(N2425),_xll.BDP($C2425, "OPT_UNDL_TICKER")," ")</f>
        <v xml:space="preserve"> </v>
      </c>
      <c r="P2425" s="8" t="str">
        <f>IF(ISNUMBER(N2425),_xll.BDP($C2425, "OPT_UNDL_PX")," ")</f>
        <v xml:space="preserve"> </v>
      </c>
      <c r="Q2425" s="7" t="str">
        <f t="shared" si="38"/>
        <v xml:space="preserve"> </v>
      </c>
      <c r="R2425" s="8" t="str">
        <f>IF(ISNUMBER(_xll.BDP($T2425&amp;" Index","DUR_ADJ_OAS_MID")),_xll.BDP($T2425&amp;" Index","DUR_ADJ_OAS_MID"),IF(ISNUMBER(_xll.BDP($T2425&amp;" Govt","DUR_ADJ_OAS_MID")),_xll.BDP($T2425&amp;" Govt","DUR_ADJ_OAS_MID")," "))</f>
        <v xml:space="preserve"> </v>
      </c>
      <c r="S2425" s="7" t="str">
        <f ca="1">IF(AND(A2424="SVOL",C2424="Cash"),                                     SUM(INDIRECT(ADDRESS(ROW()-(COUNTIF(A:A,"SVOL")),COLUMN())):INDIRECT(ADDRESS(ROW()-1,COLUMN()))),                                    IF(AND(A2425="TYA",C2425="Cash"), SUM(INDIRECT(ADDRESS(ROW()-(COUNTIF(A:A,"TYA")-1),COLUMN())):INDIRECT(ADDRESS(ROW()-1,COLUMN()))),                                    IF(AND(A2425="SVOL",ISNUMBER(FIND(" Govt",C2425))),"", IF(AND(A2425="SVOL",ISNUMBER(FIND(" Index",C2425))),J2425,                                    IF(ISNUMBER(N2425),Q2425*N2425,IF(ISNUMBER(R2425),J2425*R2425," "))))))</f>
        <v xml:space="preserve"> </v>
      </c>
      <c r="T2425" t="s">
        <v>5652</v>
      </c>
      <c r="U2425" t="s">
        <v>1183</v>
      </c>
      <c r="AG2425" s="17" t="s">
        <v>6276</v>
      </c>
    </row>
    <row r="2426" spans="1:33" x14ac:dyDescent="0.35">
      <c r="A2426" t="s">
        <v>4245</v>
      </c>
      <c r="B2426" t="s">
        <v>67</v>
      </c>
      <c r="C2426" t="s">
        <v>67</v>
      </c>
      <c r="G2426" s="1">
        <v>6989.67</v>
      </c>
      <c r="H2426" s="1">
        <v>1</v>
      </c>
      <c r="I2426" s="2">
        <v>6989.67</v>
      </c>
      <c r="J2426" s="3">
        <v>2.8060043760406998E-3</v>
      </c>
      <c r="K2426" s="4">
        <v>2490969.0299999998</v>
      </c>
      <c r="L2426" s="5">
        <v>100001</v>
      </c>
      <c r="M2426" s="6">
        <v>24.909441210000001</v>
      </c>
      <c r="N2426" s="7" t="str">
        <f>IF(ISNUMBER(_xll.BDP($C2426, "DELTA_MID")),_xll.BDP($C2426, "DELTA_MID")," ")</f>
        <v xml:space="preserve"> </v>
      </c>
      <c r="O2426" s="7" t="str">
        <f>IF(ISNUMBER(N2426),_xll.BDP($C2426, "OPT_UNDL_TICKER")," ")</f>
        <v xml:space="preserve"> </v>
      </c>
      <c r="P2426" s="8" t="str">
        <f>IF(ISNUMBER(N2426),_xll.BDP($C2426, "OPT_UNDL_PX")," ")</f>
        <v xml:space="preserve"> </v>
      </c>
      <c r="Q2426" s="7" t="str">
        <f t="shared" si="38"/>
        <v xml:space="preserve"> </v>
      </c>
      <c r="R2426" s="8" t="str">
        <f>IF(ISNUMBER(_xll.BDP($T2426&amp;" Index","DUR_ADJ_OAS_MID")),_xll.BDP($T2426&amp;" Index","DUR_ADJ_OAS_MID"),IF(ISNUMBER(_xll.BDP($T2426&amp;" Govt","DUR_ADJ_OAS_MID")),_xll.BDP($T2426&amp;" Govt","DUR_ADJ_OAS_MID")," "))</f>
        <v xml:space="preserve"> </v>
      </c>
      <c r="S2426" s="7" t="str">
        <f ca="1">IF(AND(A2425="SVOL",C2425="Cash"),                                     SUM(INDIRECT(ADDRESS(ROW()-(COUNTIF(A:A,"SVOL")),COLUMN())):INDIRECT(ADDRESS(ROW()-1,COLUMN()))),                                    IF(AND(A2426="TYA",C2426="Cash"), SUM(INDIRECT(ADDRESS(ROW()-(COUNTIF(A:A,"TYA")-1),COLUMN())):INDIRECT(ADDRESS(ROW()-1,COLUMN()))),                                    IF(AND(A2426="SVOL",ISNUMBER(FIND(" Govt",C2426))),"", IF(AND(A2426="SVOL",ISNUMBER(FIND(" Index",C2426))),J2426,                                    IF(ISNUMBER(N2426),Q2426*N2426,IF(ISNUMBER(R2426),J2426*R2426," "))))))</f>
        <v xml:space="preserve"> </v>
      </c>
      <c r="T2426" t="s">
        <v>67</v>
      </c>
      <c r="U2426" t="s">
        <v>67</v>
      </c>
      <c r="AG2426" s="17" t="s">
        <v>6276</v>
      </c>
    </row>
    <row r="2427" spans="1:33" x14ac:dyDescent="0.35">
      <c r="N2427" s="7" t="str">
        <f>IF(ISNUMBER(_xll.BDP($C2427, "DELTA_MID")),_xll.BDP($C2427, "DELTA_MID")," ")</f>
        <v xml:space="preserve"> </v>
      </c>
      <c r="O2427" s="7" t="str">
        <f>IF(ISNUMBER(N2427),_xll.BDP($C2427, "OPT_UNDL_TICKER")," ")</f>
        <v xml:space="preserve"> </v>
      </c>
      <c r="P2427" s="8" t="str">
        <f>IF(ISNUMBER(N2427),_xll.BDP($C2427, "OPT_UNDL_PX")," ")</f>
        <v xml:space="preserve"> </v>
      </c>
      <c r="Q2427" s="7" t="str">
        <f t="shared" si="38"/>
        <v xml:space="preserve"> </v>
      </c>
      <c r="R2427" s="8" t="str">
        <f>IF(ISNUMBER(_xll.BDP($T2427&amp;" Index","DUR_ADJ_OAS_MID")),_xll.BDP($T2427&amp;" Index","DUR_ADJ_OAS_MID"),IF(ISNUMBER(_xll.BDP($T2427&amp;" Govt","DUR_ADJ_OAS_MID")),_xll.BDP($T2427&amp;" Govt","DUR_ADJ_OAS_MID")," "))</f>
        <v xml:space="preserve"> </v>
      </c>
      <c r="S2427" s="7" t="str">
        <f ca="1">IF(AND(A2426="SVOL",C2426="Cash"),                                     SUM(INDIRECT(ADDRESS(ROW()-(COUNTIF(A:A,"SVOL")),COLUMN())):INDIRECT(ADDRESS(ROW()-1,COLUMN()))),                                    IF(AND(A2427="TYA",C2427="Cash"), SUM(INDIRECT(ADDRESS(ROW()-(COUNTIF(A:A,"TYA")-1),COLUMN())):INDIRECT(ADDRESS(ROW()-1,COLUMN()))),                                    IF(AND(A2427="SVOL",ISNUMBER(FIND(" Govt",C2427))),"", IF(AND(A2427="SVOL",ISNUMBER(FIND(" Index",C2427))),J2427,                                    IF(ISNUMBER(N2427),Q2427*N2427,IF(ISNUMBER(R2427),J2427*R2427," "))))))</f>
        <v xml:space="preserve"> </v>
      </c>
      <c r="AG2427" s="17" t="s">
        <v>6276</v>
      </c>
    </row>
    <row r="2428" spans="1:33" x14ac:dyDescent="0.35">
      <c r="A2428" t="s">
        <v>5653</v>
      </c>
      <c r="B2428" t="s">
        <v>5654</v>
      </c>
      <c r="C2428" t="s">
        <v>5655</v>
      </c>
      <c r="F2428" t="s">
        <v>5655</v>
      </c>
      <c r="G2428" s="1">
        <v>180000000</v>
      </c>
      <c r="H2428" s="1">
        <v>2.9218459999999999</v>
      </c>
      <c r="I2428" s="2">
        <v>5259322.21</v>
      </c>
      <c r="J2428" s="3">
        <v>3.2952901992915298E-2</v>
      </c>
      <c r="K2428" s="4">
        <v>159601185.08000001</v>
      </c>
      <c r="L2428" s="5">
        <v>3025001</v>
      </c>
      <c r="M2428" s="6">
        <v>52.7607049</v>
      </c>
      <c r="N2428" s="7" t="str">
        <f>IF(ISNUMBER(_xll.BDP($C2428, "DELTA_MID")),_xll.BDP($C2428, "DELTA_MID")," ")</f>
        <v xml:space="preserve"> </v>
      </c>
      <c r="O2428" s="7" t="str">
        <f>IF(ISNUMBER(N2428),_xll.BDP($C2428, "OPT_UNDL_TICKER")," ")</f>
        <v xml:space="preserve"> </v>
      </c>
      <c r="P2428" s="8" t="str">
        <f>IF(ISNUMBER(N2428),_xll.BDP($C2428, "OPT_UNDL_PX")," ")</f>
        <v xml:space="preserve"> </v>
      </c>
      <c r="Q2428" s="7" t="str">
        <f t="shared" si="38"/>
        <v xml:space="preserve"> </v>
      </c>
      <c r="R2428" s="8" t="str">
        <f>IF(ISNUMBER(_xll.BDP($T2428&amp;" Index","DUR_ADJ_OAS_MID")),_xll.BDP($T2428&amp;" Index","DUR_ADJ_OAS_MID"),IF(ISNUMBER(_xll.BDP($T2428&amp;" Govt","DUR_ADJ_OAS_MID")),_xll.BDP($T2428&amp;" Govt","DUR_ADJ_OAS_MID")," "))</f>
        <v xml:space="preserve"> </v>
      </c>
      <c r="S2428" s="7" t="str">
        <f ca="1">IF(AND(A2427="SVOL",C2427="Cash"),                                     SUM(INDIRECT(ADDRESS(ROW()-(COUNTIF(A:A,"SVOL")),COLUMN())):INDIRECT(ADDRESS(ROW()-1,COLUMN()))),                                    IF(AND(A2428="TYA",C2428="Cash"), SUM(INDIRECT(ADDRESS(ROW()-(COUNTIF(A:A,"TYA")-1),COLUMN())):INDIRECT(ADDRESS(ROW()-1,COLUMN()))),                                    IF(AND(A2428="SVOL",ISNUMBER(FIND(" Govt",C2428))),"", IF(AND(A2428="SVOL",ISNUMBER(FIND(" Index",C2428))),J2428,                                    IF(ISNUMBER(N2428),Q2428*N2428,IF(ISNUMBER(R2428),J2428*R2428," "))))))</f>
        <v xml:space="preserve"> </v>
      </c>
      <c r="T2428" t="s">
        <v>5655</v>
      </c>
      <c r="U2428" t="s">
        <v>5656</v>
      </c>
      <c r="AG2428" s="17" t="s">
        <v>6276</v>
      </c>
    </row>
    <row r="2429" spans="1:33" x14ac:dyDescent="0.35">
      <c r="A2429" t="s">
        <v>5653</v>
      </c>
      <c r="B2429" t="s">
        <v>5657</v>
      </c>
      <c r="C2429" t="s">
        <v>5658</v>
      </c>
      <c r="F2429" t="s">
        <v>5658</v>
      </c>
      <c r="G2429" s="1">
        <v>150000000</v>
      </c>
      <c r="H2429" s="1">
        <v>2.8903409999999998</v>
      </c>
      <c r="I2429" s="2">
        <v>4335511.5</v>
      </c>
      <c r="J2429" s="3">
        <v>2.7164657315920101E-2</v>
      </c>
      <c r="K2429" s="4">
        <v>159601185.08000001</v>
      </c>
      <c r="L2429" s="5">
        <v>3025001</v>
      </c>
      <c r="M2429" s="6">
        <v>52.7607049</v>
      </c>
      <c r="N2429" s="7" t="str">
        <f>IF(ISNUMBER(_xll.BDP($C2429, "DELTA_MID")),_xll.BDP($C2429, "DELTA_MID")," ")</f>
        <v xml:space="preserve"> </v>
      </c>
      <c r="O2429" s="7" t="str">
        <f>IF(ISNUMBER(N2429),_xll.BDP($C2429, "OPT_UNDL_TICKER")," ")</f>
        <v xml:space="preserve"> </v>
      </c>
      <c r="P2429" s="8" t="str">
        <f>IF(ISNUMBER(N2429),_xll.BDP($C2429, "OPT_UNDL_PX")," ")</f>
        <v xml:space="preserve"> </v>
      </c>
      <c r="Q2429" s="7" t="str">
        <f t="shared" si="38"/>
        <v xml:space="preserve"> </v>
      </c>
      <c r="R2429" s="8" t="str">
        <f>IF(ISNUMBER(_xll.BDP($T2429&amp;" Index","DUR_ADJ_OAS_MID")),_xll.BDP($T2429&amp;" Index","DUR_ADJ_OAS_MID"),IF(ISNUMBER(_xll.BDP($T2429&amp;" Govt","DUR_ADJ_OAS_MID")),_xll.BDP($T2429&amp;" Govt","DUR_ADJ_OAS_MID")," "))</f>
        <v xml:space="preserve"> </v>
      </c>
      <c r="S2429" s="7" t="str">
        <f ca="1">IF(AND(A2428="SVOL",C2428="Cash"),                                     SUM(INDIRECT(ADDRESS(ROW()-(COUNTIF(A:A,"SVOL")),COLUMN())):INDIRECT(ADDRESS(ROW()-1,COLUMN()))),                                    IF(AND(A2429="TYA",C2429="Cash"), SUM(INDIRECT(ADDRESS(ROW()-(COUNTIF(A:A,"TYA")-1),COLUMN())):INDIRECT(ADDRESS(ROW()-1,COLUMN()))),                                    IF(AND(A2429="SVOL",ISNUMBER(FIND(" Govt",C2429))),"", IF(AND(A2429="SVOL",ISNUMBER(FIND(" Index",C2429))),J2429,                                    IF(ISNUMBER(N2429),Q2429*N2429,IF(ISNUMBER(R2429),J2429*R2429," "))))))</f>
        <v xml:space="preserve"> </v>
      </c>
      <c r="T2429" t="s">
        <v>5658</v>
      </c>
      <c r="U2429" t="s">
        <v>5656</v>
      </c>
      <c r="AG2429" s="17" t="s">
        <v>6276</v>
      </c>
    </row>
    <row r="2430" spans="1:33" x14ac:dyDescent="0.35">
      <c r="A2430" t="s">
        <v>5653</v>
      </c>
      <c r="B2430" t="s">
        <v>5659</v>
      </c>
      <c r="C2430" t="s">
        <v>5660</v>
      </c>
      <c r="F2430" t="s">
        <v>5660</v>
      </c>
      <c r="G2430" s="1">
        <v>245000000</v>
      </c>
      <c r="H2430" s="1">
        <v>1.9827870000000001</v>
      </c>
      <c r="I2430" s="2">
        <v>4857827.4400000004</v>
      </c>
      <c r="J2430" s="3">
        <v>3.0437289281200899E-2</v>
      </c>
      <c r="K2430" s="4">
        <v>159601185.08000001</v>
      </c>
      <c r="L2430" s="5">
        <v>3025001</v>
      </c>
      <c r="M2430" s="6">
        <v>52.7607049</v>
      </c>
      <c r="N2430" s="7" t="str">
        <f>IF(ISNUMBER(_xll.BDP($C2430, "DELTA_MID")),_xll.BDP($C2430, "DELTA_MID")," ")</f>
        <v xml:space="preserve"> </v>
      </c>
      <c r="O2430" s="7" t="str">
        <f>IF(ISNUMBER(N2430),_xll.BDP($C2430, "OPT_UNDL_TICKER")," ")</f>
        <v xml:space="preserve"> </v>
      </c>
      <c r="P2430" s="8" t="str">
        <f>IF(ISNUMBER(N2430),_xll.BDP($C2430, "OPT_UNDL_PX")," ")</f>
        <v xml:space="preserve"> </v>
      </c>
      <c r="Q2430" s="7" t="str">
        <f t="shared" si="38"/>
        <v xml:space="preserve"> </v>
      </c>
      <c r="R2430" s="8" t="str">
        <f>IF(ISNUMBER(_xll.BDP($T2430&amp;" Index","DUR_ADJ_OAS_MID")),_xll.BDP($T2430&amp;" Index","DUR_ADJ_OAS_MID"),IF(ISNUMBER(_xll.BDP($T2430&amp;" Govt","DUR_ADJ_OAS_MID")),_xll.BDP($T2430&amp;" Govt","DUR_ADJ_OAS_MID")," "))</f>
        <v xml:space="preserve"> </v>
      </c>
      <c r="S2430" s="7" t="str">
        <f ca="1">IF(AND(A2429="SVOL",C2429="Cash"),                                     SUM(INDIRECT(ADDRESS(ROW()-(COUNTIF(A:A,"SVOL")),COLUMN())):INDIRECT(ADDRESS(ROW()-1,COLUMN()))),                                    IF(AND(A2430="TYA",C2430="Cash"), SUM(INDIRECT(ADDRESS(ROW()-(COUNTIF(A:A,"TYA")-1),COLUMN())):INDIRECT(ADDRESS(ROW()-1,COLUMN()))),                                    IF(AND(A2430="SVOL",ISNUMBER(FIND(" Govt",C2430))),"", IF(AND(A2430="SVOL",ISNUMBER(FIND(" Index",C2430))),J2430,                                    IF(ISNUMBER(N2430),Q2430*N2430,IF(ISNUMBER(R2430),J2430*R2430," "))))))</f>
        <v xml:space="preserve"> </v>
      </c>
      <c r="T2430" t="s">
        <v>5660</v>
      </c>
      <c r="U2430" t="s">
        <v>5656</v>
      </c>
      <c r="AG2430" s="17" t="s">
        <v>6276</v>
      </c>
    </row>
    <row r="2431" spans="1:33" x14ac:dyDescent="0.35">
      <c r="A2431" t="s">
        <v>5653</v>
      </c>
      <c r="B2431" t="s">
        <v>5661</v>
      </c>
      <c r="C2431" t="s">
        <v>5662</v>
      </c>
      <c r="F2431" t="s">
        <v>5662</v>
      </c>
      <c r="G2431" s="1">
        <v>375000000</v>
      </c>
      <c r="H2431" s="1">
        <v>1.5061869999999999</v>
      </c>
      <c r="I2431" s="2">
        <v>5648202.4900000002</v>
      </c>
      <c r="J2431" s="3">
        <v>3.5389477133615399E-2</v>
      </c>
      <c r="K2431" s="4">
        <v>159601185.08000001</v>
      </c>
      <c r="L2431" s="5">
        <v>3025001</v>
      </c>
      <c r="M2431" s="6">
        <v>52.7607049</v>
      </c>
      <c r="N2431" s="7" t="str">
        <f>IF(ISNUMBER(_xll.BDP($C2431, "DELTA_MID")),_xll.BDP($C2431, "DELTA_MID")," ")</f>
        <v xml:space="preserve"> </v>
      </c>
      <c r="O2431" s="7" t="str">
        <f>IF(ISNUMBER(N2431),_xll.BDP($C2431, "OPT_UNDL_TICKER")," ")</f>
        <v xml:space="preserve"> </v>
      </c>
      <c r="P2431" s="8" t="str">
        <f>IF(ISNUMBER(N2431),_xll.BDP($C2431, "OPT_UNDL_PX")," ")</f>
        <v xml:space="preserve"> </v>
      </c>
      <c r="Q2431" s="7" t="str">
        <f t="shared" si="38"/>
        <v xml:space="preserve"> </v>
      </c>
      <c r="R2431" s="8" t="str">
        <f>IF(ISNUMBER(_xll.BDP($T2431&amp;" Index","DUR_ADJ_OAS_MID")),_xll.BDP($T2431&amp;" Index","DUR_ADJ_OAS_MID"),IF(ISNUMBER(_xll.BDP($T2431&amp;" Govt","DUR_ADJ_OAS_MID")),_xll.BDP($T2431&amp;" Govt","DUR_ADJ_OAS_MID")," "))</f>
        <v xml:space="preserve"> </v>
      </c>
      <c r="S2431" s="7" t="str">
        <f ca="1">IF(AND(A2430="SVOL",C2430="Cash"),                                     SUM(INDIRECT(ADDRESS(ROW()-(COUNTIF(A:A,"SVOL")),COLUMN())):INDIRECT(ADDRESS(ROW()-1,COLUMN()))),                                    IF(AND(A2431="TYA",C2431="Cash"), SUM(INDIRECT(ADDRESS(ROW()-(COUNTIF(A:A,"TYA")-1),COLUMN())):INDIRECT(ADDRESS(ROW()-1,COLUMN()))),                                    IF(AND(A2431="SVOL",ISNUMBER(FIND(" Govt",C2431))),"", IF(AND(A2431="SVOL",ISNUMBER(FIND(" Index",C2431))),J2431,                                    IF(ISNUMBER(N2431),Q2431*N2431,IF(ISNUMBER(R2431),J2431*R2431," "))))))</f>
        <v xml:space="preserve"> </v>
      </c>
      <c r="T2431" t="s">
        <v>5662</v>
      </c>
      <c r="U2431" t="s">
        <v>5656</v>
      </c>
      <c r="AG2431" s="17" t="s">
        <v>6276</v>
      </c>
    </row>
    <row r="2432" spans="1:33" x14ac:dyDescent="0.35">
      <c r="A2432" t="s">
        <v>5653</v>
      </c>
      <c r="B2432" t="s">
        <v>5663</v>
      </c>
      <c r="C2432" t="s">
        <v>5664</v>
      </c>
      <c r="F2432" t="s">
        <v>5664</v>
      </c>
      <c r="G2432" s="1">
        <v>120000000</v>
      </c>
      <c r="H2432" s="1">
        <v>0.59218899999999997</v>
      </c>
      <c r="I2432" s="2">
        <v>710626.45</v>
      </c>
      <c r="J2432" s="3">
        <v>4.4525136178000004E-3</v>
      </c>
      <c r="K2432" s="4">
        <v>159601185.08000001</v>
      </c>
      <c r="L2432" s="5">
        <v>3025001</v>
      </c>
      <c r="M2432" s="6">
        <v>52.7607049</v>
      </c>
      <c r="N2432" s="7" t="str">
        <f>IF(ISNUMBER(_xll.BDP($C2432, "DELTA_MID")),_xll.BDP($C2432, "DELTA_MID")," ")</f>
        <v xml:space="preserve"> </v>
      </c>
      <c r="O2432" s="7" t="str">
        <f>IF(ISNUMBER(N2432),_xll.BDP($C2432, "OPT_UNDL_TICKER")," ")</f>
        <v xml:space="preserve"> </v>
      </c>
      <c r="P2432" s="8" t="str">
        <f>IF(ISNUMBER(N2432),_xll.BDP($C2432, "OPT_UNDL_PX")," ")</f>
        <v xml:space="preserve"> </v>
      </c>
      <c r="Q2432" s="7" t="str">
        <f t="shared" si="38"/>
        <v xml:space="preserve"> </v>
      </c>
      <c r="R2432" s="8" t="str">
        <f>IF(ISNUMBER(_xll.BDP($T2432&amp;" Index","DUR_ADJ_OAS_MID")),_xll.BDP($T2432&amp;" Index","DUR_ADJ_OAS_MID"),IF(ISNUMBER(_xll.BDP($T2432&amp;" Govt","DUR_ADJ_OAS_MID")),_xll.BDP($T2432&amp;" Govt","DUR_ADJ_OAS_MID")," "))</f>
        <v xml:space="preserve"> </v>
      </c>
      <c r="S2432" s="7" t="str">
        <f ca="1">IF(AND(A2431="SVOL",C2431="Cash"),                                     SUM(INDIRECT(ADDRESS(ROW()-(COUNTIF(A:A,"SVOL")),COLUMN())):INDIRECT(ADDRESS(ROW()-1,COLUMN()))),                                    IF(AND(A2432="TYA",C2432="Cash"), SUM(INDIRECT(ADDRESS(ROW()-(COUNTIF(A:A,"TYA")-1),COLUMN())):INDIRECT(ADDRESS(ROW()-1,COLUMN()))),                                    IF(AND(A2432="SVOL",ISNUMBER(FIND(" Govt",C2432))),"", IF(AND(A2432="SVOL",ISNUMBER(FIND(" Index",C2432))),J2432,                                    IF(ISNUMBER(N2432),Q2432*N2432,IF(ISNUMBER(R2432),J2432*R2432," "))))))</f>
        <v xml:space="preserve"> </v>
      </c>
      <c r="T2432" t="s">
        <v>5664</v>
      </c>
      <c r="U2432" t="s">
        <v>5656</v>
      </c>
      <c r="AG2432" s="17" t="s">
        <v>6276</v>
      </c>
    </row>
    <row r="2433" spans="1:33" x14ac:dyDescent="0.35">
      <c r="A2433" t="s">
        <v>5653</v>
      </c>
      <c r="B2433" t="s">
        <v>5665</v>
      </c>
      <c r="C2433" t="s">
        <v>5666</v>
      </c>
      <c r="F2433" t="s">
        <v>5666</v>
      </c>
      <c r="G2433" s="1">
        <v>745000000</v>
      </c>
      <c r="H2433" s="1">
        <v>1.949095</v>
      </c>
      <c r="I2433" s="2">
        <v>14520756.26</v>
      </c>
      <c r="J2433" s="3">
        <v>9.0981506512184604E-2</v>
      </c>
      <c r="K2433" s="4">
        <v>159601185.08000001</v>
      </c>
      <c r="L2433" s="5">
        <v>3025001</v>
      </c>
      <c r="M2433" s="6">
        <v>52.7607049</v>
      </c>
      <c r="N2433" s="7" t="str">
        <f>IF(ISNUMBER(_xll.BDP($C2433, "DELTA_MID")),_xll.BDP($C2433, "DELTA_MID")," ")</f>
        <v xml:space="preserve"> </v>
      </c>
      <c r="O2433" s="7" t="str">
        <f>IF(ISNUMBER(N2433),_xll.BDP($C2433, "OPT_UNDL_TICKER")," ")</f>
        <v xml:space="preserve"> </v>
      </c>
      <c r="P2433" s="8" t="str">
        <f>IF(ISNUMBER(N2433),_xll.BDP($C2433, "OPT_UNDL_PX")," ")</f>
        <v xml:space="preserve"> </v>
      </c>
      <c r="Q2433" s="7" t="str">
        <f t="shared" si="38"/>
        <v xml:space="preserve"> </v>
      </c>
      <c r="R2433" s="8" t="str">
        <f>IF(ISNUMBER(_xll.BDP($T2433&amp;" Index","DUR_ADJ_OAS_MID")),_xll.BDP($T2433&amp;" Index","DUR_ADJ_OAS_MID"),IF(ISNUMBER(_xll.BDP($T2433&amp;" Govt","DUR_ADJ_OAS_MID")),_xll.BDP($T2433&amp;" Govt","DUR_ADJ_OAS_MID")," "))</f>
        <v xml:space="preserve"> </v>
      </c>
      <c r="S2433" s="7" t="str">
        <f ca="1">IF(AND(A2432="SVOL",C2432="Cash"),                                     SUM(INDIRECT(ADDRESS(ROW()-(COUNTIF(A:A,"SVOL")),COLUMN())):INDIRECT(ADDRESS(ROW()-1,COLUMN()))),                                    IF(AND(A2433="TYA",C2433="Cash"), SUM(INDIRECT(ADDRESS(ROW()-(COUNTIF(A:A,"TYA")-1),COLUMN())):INDIRECT(ADDRESS(ROW()-1,COLUMN()))),                                    IF(AND(A2433="SVOL",ISNUMBER(FIND(" Govt",C2433))),"", IF(AND(A2433="SVOL",ISNUMBER(FIND(" Index",C2433))),J2433,                                    IF(ISNUMBER(N2433),Q2433*N2433,IF(ISNUMBER(R2433),J2433*R2433," "))))))</f>
        <v xml:space="preserve"> </v>
      </c>
      <c r="T2433" t="s">
        <v>5666</v>
      </c>
      <c r="U2433" t="s">
        <v>5656</v>
      </c>
      <c r="AG2433" s="17" t="s">
        <v>6276</v>
      </c>
    </row>
    <row r="2434" spans="1:33" x14ac:dyDescent="0.35">
      <c r="A2434" t="s">
        <v>5653</v>
      </c>
      <c r="B2434" t="s">
        <v>5667</v>
      </c>
      <c r="C2434" t="s">
        <v>5668</v>
      </c>
      <c r="F2434" t="s">
        <v>5668</v>
      </c>
      <c r="G2434" s="1">
        <v>10000</v>
      </c>
      <c r="H2434" s="1">
        <v>100</v>
      </c>
      <c r="I2434" s="2">
        <v>10000</v>
      </c>
      <c r="J2434" s="3">
        <v>6.2656176361013227E-5</v>
      </c>
      <c r="K2434" s="4">
        <v>159601185.08000001</v>
      </c>
      <c r="L2434" s="5">
        <v>3025001</v>
      </c>
      <c r="M2434" s="6">
        <v>52.7607049</v>
      </c>
      <c r="N2434" s="7" t="str">
        <f>IF(ISNUMBER(_xll.BDP($C2434, "DELTA_MID")),_xll.BDP($C2434, "DELTA_MID")," ")</f>
        <v xml:space="preserve"> </v>
      </c>
      <c r="O2434" s="7" t="str">
        <f>IF(ISNUMBER(N2434),_xll.BDP($C2434, "OPT_UNDL_TICKER")," ")</f>
        <v xml:space="preserve"> </v>
      </c>
      <c r="P2434" s="8" t="str">
        <f>IF(ISNUMBER(N2434),_xll.BDP($C2434, "OPT_UNDL_PX")," ")</f>
        <v xml:space="preserve"> </v>
      </c>
      <c r="Q2434" s="7" t="str">
        <f t="shared" si="38"/>
        <v xml:space="preserve"> </v>
      </c>
      <c r="R2434" s="8" t="str">
        <f>IF(ISNUMBER(_xll.BDP($T2434&amp;" Index","DUR_ADJ_OAS_MID")),_xll.BDP($T2434&amp;" Index","DUR_ADJ_OAS_MID"),IF(ISNUMBER(_xll.BDP($T2434&amp;" Govt","DUR_ADJ_OAS_MID")),_xll.BDP($T2434&amp;" Govt","DUR_ADJ_OAS_MID")," "))</f>
        <v xml:space="preserve"> </v>
      </c>
      <c r="S2434" s="7" t="str">
        <f ca="1">IF(AND(A2433="SVOL",C2433="Cash"),                                     SUM(INDIRECT(ADDRESS(ROW()-(COUNTIF(A:A,"SVOL")),COLUMN())):INDIRECT(ADDRESS(ROW()-1,COLUMN()))),                                    IF(AND(A2434="TYA",C2434="Cash"), SUM(INDIRECT(ADDRESS(ROW()-(COUNTIF(A:A,"TYA")-1),COLUMN())):INDIRECT(ADDRESS(ROW()-1,COLUMN()))),                                    IF(AND(A2434="SVOL",ISNUMBER(FIND(" Govt",C2434))),"", IF(AND(A2434="SVOL",ISNUMBER(FIND(" Index",C2434))),J2434,                                    IF(ISNUMBER(N2434),Q2434*N2434,IF(ISNUMBER(R2434),J2434*R2434," "))))))</f>
        <v xml:space="preserve"> </v>
      </c>
      <c r="T2434" t="s">
        <v>5668</v>
      </c>
      <c r="U2434" t="s">
        <v>86</v>
      </c>
      <c r="AG2434" s="17" t="s">
        <v>6276</v>
      </c>
    </row>
    <row r="2435" spans="1:33" x14ac:dyDescent="0.35">
      <c r="A2435" t="s">
        <v>5653</v>
      </c>
      <c r="B2435" t="s">
        <v>5667</v>
      </c>
      <c r="C2435" t="s">
        <v>5669</v>
      </c>
      <c r="F2435" t="s">
        <v>5669</v>
      </c>
      <c r="G2435" s="1">
        <v>-10000</v>
      </c>
      <c r="H2435" s="1">
        <v>78.880600000000001</v>
      </c>
      <c r="I2435" s="2">
        <v>-7888.06</v>
      </c>
      <c r="J2435" s="3">
        <v>-4.9423567850625413E-5</v>
      </c>
      <c r="K2435" s="4">
        <v>159601185.08000001</v>
      </c>
      <c r="L2435" s="5">
        <v>3025001</v>
      </c>
      <c r="M2435" s="6">
        <v>52.7607049</v>
      </c>
      <c r="N2435" s="7" t="str">
        <f>IF(ISNUMBER(_xll.BDP($C2435, "DELTA_MID")),_xll.BDP($C2435, "DELTA_MID")," ")</f>
        <v xml:space="preserve"> </v>
      </c>
      <c r="O2435" s="7" t="str">
        <f>IF(ISNUMBER(N2435),_xll.BDP($C2435, "OPT_UNDL_TICKER")," ")</f>
        <v xml:space="preserve"> </v>
      </c>
      <c r="P2435" s="8" t="str">
        <f>IF(ISNUMBER(N2435),_xll.BDP($C2435, "OPT_UNDL_PX")," ")</f>
        <v xml:space="preserve"> </v>
      </c>
      <c r="Q2435" s="7" t="str">
        <f t="shared" si="38"/>
        <v xml:space="preserve"> </v>
      </c>
      <c r="R2435" s="8" t="str">
        <f>IF(ISNUMBER(_xll.BDP($T2435&amp;" Index","DUR_ADJ_OAS_MID")),_xll.BDP($T2435&amp;" Index","DUR_ADJ_OAS_MID"),IF(ISNUMBER(_xll.BDP($T2435&amp;" Govt","DUR_ADJ_OAS_MID")),_xll.BDP($T2435&amp;" Govt","DUR_ADJ_OAS_MID")," "))</f>
        <v xml:space="preserve"> </v>
      </c>
      <c r="S2435" s="7" t="str">
        <f ca="1">IF(AND(A2434="SVOL",C2434="Cash"),                                     SUM(INDIRECT(ADDRESS(ROW()-(COUNTIF(A:A,"SVOL")),COLUMN())):INDIRECT(ADDRESS(ROW()-1,COLUMN()))),                                    IF(AND(A2435="TYA",C2435="Cash"), SUM(INDIRECT(ADDRESS(ROW()-(COUNTIF(A:A,"TYA")-1),COLUMN())):INDIRECT(ADDRESS(ROW()-1,COLUMN()))),                                    IF(AND(A2435="SVOL",ISNUMBER(FIND(" Govt",C2435))),"", IF(AND(A2435="SVOL",ISNUMBER(FIND(" Index",C2435))),J2435,                                    IF(ISNUMBER(N2435),Q2435*N2435,IF(ISNUMBER(R2435),J2435*R2435," "))))))</f>
        <v xml:space="preserve"> </v>
      </c>
      <c r="T2435" t="s">
        <v>5669</v>
      </c>
      <c r="U2435" t="s">
        <v>86</v>
      </c>
      <c r="AG2435" s="17" t="s">
        <v>6276</v>
      </c>
    </row>
    <row r="2436" spans="1:33" x14ac:dyDescent="0.35">
      <c r="A2436" t="s">
        <v>5653</v>
      </c>
      <c r="B2436" t="s">
        <v>5670</v>
      </c>
      <c r="C2436" t="s">
        <v>5670</v>
      </c>
      <c r="D2436" t="s">
        <v>5671</v>
      </c>
      <c r="E2436" t="s">
        <v>5672</v>
      </c>
      <c r="F2436" t="s">
        <v>5673</v>
      </c>
      <c r="G2436" s="1">
        <v>51225000</v>
      </c>
      <c r="H2436" s="1">
        <v>93.459357920000002</v>
      </c>
      <c r="I2436" s="2">
        <v>47874556.090000004</v>
      </c>
      <c r="J2436" s="3">
        <v>0.29996366295802601</v>
      </c>
      <c r="K2436" s="4">
        <v>159601185.08000001</v>
      </c>
      <c r="L2436" s="5">
        <v>3025001</v>
      </c>
      <c r="M2436" s="6">
        <v>52.7607049</v>
      </c>
      <c r="N2436" s="7" t="str">
        <f>IF(ISNUMBER(_xll.BDP($C2436, "DELTA_MID")),_xll.BDP($C2436, "DELTA_MID")," ")</f>
        <v xml:space="preserve"> </v>
      </c>
      <c r="O2436" s="7" t="str">
        <f>IF(ISNUMBER(N2436),_xll.BDP($C2436, "OPT_UNDL_TICKER")," ")</f>
        <v xml:space="preserve"> </v>
      </c>
      <c r="P2436" s="8" t="str">
        <f>IF(ISNUMBER(N2436),_xll.BDP($C2436, "OPT_UNDL_PX")," ")</f>
        <v xml:space="preserve"> </v>
      </c>
      <c r="Q2436" s="7" t="str">
        <f t="shared" si="38"/>
        <v xml:space="preserve"> </v>
      </c>
      <c r="R2436" s="8">
        <f>IF(ISNUMBER(_xll.BDP($T2436&amp;" Index","DUR_ADJ_OAS_MID")),_xll.BDP($T2436&amp;" Index","DUR_ADJ_OAS_MID"),IF(ISNUMBER(_xll.BDP($T2436&amp;" Govt","DUR_ADJ_OAS_MID")),_xll.BDP($T2436&amp;" Govt","DUR_ADJ_OAS_MID")," "))</f>
        <v>1.3747525791960098</v>
      </c>
      <c r="S2436" s="7">
        <f ca="1">IF(AND(A2435="SVOL",C2435="Cash"),                                     SUM(INDIRECT(ADDRESS(ROW()-(COUNTIF(A:A,"SVOL")),COLUMN())):INDIRECT(ADDRESS(ROW()-1,COLUMN()))),                                    IF(AND(A2436="TYA",C2436="Cash"), SUM(INDIRECT(ADDRESS(ROW()-(COUNTIF(A:A,"TYA")-1),COLUMN())):INDIRECT(ADDRESS(ROW()-1,COLUMN()))),                                    IF(AND(A2436="SVOL",ISNUMBER(FIND(" Govt",C2436))),"", IF(AND(A2436="SVOL",ISNUMBER(FIND(" Index",C2436))),J2436,                                    IF(ISNUMBER(N2436),Q2436*N2436,IF(ISNUMBER(R2436),J2436*R2436," "))))))</f>
        <v>0.41237581931662887</v>
      </c>
      <c r="T2436" t="s">
        <v>5673</v>
      </c>
      <c r="U2436" t="s">
        <v>4295</v>
      </c>
      <c r="AG2436" s="17" t="s">
        <v>6276</v>
      </c>
    </row>
    <row r="2437" spans="1:33" x14ac:dyDescent="0.35">
      <c r="A2437" t="s">
        <v>5653</v>
      </c>
      <c r="B2437" t="s">
        <v>1552</v>
      </c>
      <c r="C2437" t="s">
        <v>1552</v>
      </c>
      <c r="D2437" t="s">
        <v>1553</v>
      </c>
      <c r="E2437" t="s">
        <v>1554</v>
      </c>
      <c r="F2437" t="s">
        <v>1555</v>
      </c>
      <c r="G2437" s="1">
        <v>2600000</v>
      </c>
      <c r="H2437" s="1">
        <v>99.620206999999994</v>
      </c>
      <c r="I2437" s="2">
        <v>2590125.38</v>
      </c>
      <c r="J2437" s="3">
        <v>1.62287352606416E-2</v>
      </c>
      <c r="K2437" s="4">
        <v>159601185.08000001</v>
      </c>
      <c r="L2437" s="5">
        <v>3025001</v>
      </c>
      <c r="M2437" s="6">
        <v>52.7607049</v>
      </c>
      <c r="N2437" s="7" t="str">
        <f>IF(ISNUMBER(_xll.BDP($C2437, "DELTA_MID")),_xll.BDP($C2437, "DELTA_MID")," ")</f>
        <v xml:space="preserve"> </v>
      </c>
      <c r="O2437" s="7" t="str">
        <f>IF(ISNUMBER(N2437),_xll.BDP($C2437, "OPT_UNDL_TICKER")," ")</f>
        <v xml:space="preserve"> </v>
      </c>
      <c r="P2437" s="8" t="str">
        <f>IF(ISNUMBER(N2437),_xll.BDP($C2437, "OPT_UNDL_PX")," ")</f>
        <v xml:space="preserve"> </v>
      </c>
      <c r="Q2437" s="7" t="str">
        <f t="shared" si="38"/>
        <v xml:space="preserve"> </v>
      </c>
      <c r="R2437" s="8">
        <f>IF(ISNUMBER(_xll.BDP($T2437&amp;" Index","DUR_ADJ_OAS_MID")),_xll.BDP($T2437&amp;" Index","DUR_ADJ_OAS_MID"),IF(ISNUMBER(_xll.BDP($T2437&amp;" Govt","DUR_ADJ_OAS_MID")),_xll.BDP($T2437&amp;" Govt","DUR_ADJ_OAS_MID")," "))</f>
        <v>6.9308919368655367E-2</v>
      </c>
      <c r="S2437" s="7">
        <f ca="1">IF(AND(A2436="SVOL",C2436="Cash"),                                     SUM(INDIRECT(ADDRESS(ROW()-(COUNTIF(A:A,"SVOL")),COLUMN())):INDIRECT(ADDRESS(ROW()-1,COLUMN()))),                                    IF(AND(A2437="TYA",C2437="Cash"), SUM(INDIRECT(ADDRESS(ROW()-(COUNTIF(A:A,"TYA")-1),COLUMN())):INDIRECT(ADDRESS(ROW()-1,COLUMN()))),                                    IF(AND(A2437="SVOL",ISNUMBER(FIND(" Govt",C2437))),"", IF(AND(A2437="SVOL",ISNUMBER(FIND(" Index",C2437))),J2437,                                    IF(ISNUMBER(N2437),Q2437*N2437,IF(ISNUMBER(R2437),J2437*R2437," "))))))</f>
        <v>1.1247961036350629E-3</v>
      </c>
      <c r="T2437" t="s">
        <v>1555</v>
      </c>
      <c r="U2437" t="s">
        <v>63</v>
      </c>
      <c r="AG2437" s="17" t="s">
        <v>6276</v>
      </c>
    </row>
    <row r="2438" spans="1:33" x14ac:dyDescent="0.35">
      <c r="A2438" t="s">
        <v>5653</v>
      </c>
      <c r="B2438" t="s">
        <v>59</v>
      </c>
      <c r="C2438" t="s">
        <v>59</v>
      </c>
      <c r="D2438" t="s">
        <v>60</v>
      </c>
      <c r="E2438" t="s">
        <v>61</v>
      </c>
      <c r="F2438" t="s">
        <v>62</v>
      </c>
      <c r="G2438" s="1">
        <v>34300000</v>
      </c>
      <c r="H2438" s="1">
        <v>99.065777999999995</v>
      </c>
      <c r="I2438" s="2">
        <v>33979561.850000001</v>
      </c>
      <c r="J2438" s="3">
        <v>0.21290294199435569</v>
      </c>
      <c r="K2438" s="4">
        <v>159601185.08000001</v>
      </c>
      <c r="L2438" s="5">
        <v>3025001</v>
      </c>
      <c r="M2438" s="6">
        <v>52.7607049</v>
      </c>
      <c r="N2438" s="7" t="str">
        <f>IF(ISNUMBER(_xll.BDP($C2438, "DELTA_MID")),_xll.BDP($C2438, "DELTA_MID")," ")</f>
        <v xml:space="preserve"> </v>
      </c>
      <c r="O2438" s="7" t="str">
        <f>IF(ISNUMBER(N2438),_xll.BDP($C2438, "OPT_UNDL_TICKER")," ")</f>
        <v xml:space="preserve"> </v>
      </c>
      <c r="P2438" s="8" t="str">
        <f>IF(ISNUMBER(N2438),_xll.BDP($C2438, "OPT_UNDL_PX")," ")</f>
        <v xml:space="preserve"> </v>
      </c>
      <c r="Q2438" s="7" t="str">
        <f t="shared" si="38"/>
        <v xml:space="preserve"> </v>
      </c>
      <c r="R2438" s="8">
        <f>IF(ISNUMBER(_xll.BDP($T2438&amp;" Index","DUR_ADJ_OAS_MID")),_xll.BDP($T2438&amp;" Index","DUR_ADJ_OAS_MID"),IF(ISNUMBER(_xll.BDP($T2438&amp;" Govt","DUR_ADJ_OAS_MID")),_xll.BDP($T2438&amp;" Govt","DUR_ADJ_OAS_MID")," "))</f>
        <v>0.17058948962529646</v>
      </c>
      <c r="S2438" s="7">
        <f ca="1">IF(AND(A2437="SVOL",C2437="Cash"),                                     SUM(INDIRECT(ADDRESS(ROW()-(COUNTIF(A:A,"SVOL")),COLUMN())):INDIRECT(ADDRESS(ROW()-1,COLUMN()))),                                    IF(AND(A2438="TYA",C2438="Cash"), SUM(INDIRECT(ADDRESS(ROW()-(COUNTIF(A:A,"TYA")-1),COLUMN())):INDIRECT(ADDRESS(ROW()-1,COLUMN()))),                                    IF(AND(A2438="SVOL",ISNUMBER(FIND(" Govt",C2438))),"", IF(AND(A2438="SVOL",ISNUMBER(FIND(" Index",C2438))),J2438,                                    IF(ISNUMBER(N2438),Q2438*N2438,IF(ISNUMBER(R2438),J2438*R2438," "))))))</f>
        <v>3.6319004214541234E-2</v>
      </c>
      <c r="T2438" t="s">
        <v>62</v>
      </c>
      <c r="U2438" t="s">
        <v>63</v>
      </c>
      <c r="AG2438" s="17" t="s">
        <v>6276</v>
      </c>
    </row>
    <row r="2439" spans="1:33" x14ac:dyDescent="0.35">
      <c r="A2439" t="s">
        <v>5653</v>
      </c>
      <c r="B2439" t="s">
        <v>1096</v>
      </c>
      <c r="C2439" t="s">
        <v>1096</v>
      </c>
      <c r="D2439" t="s">
        <v>1097</v>
      </c>
      <c r="E2439" t="s">
        <v>1098</v>
      </c>
      <c r="F2439" t="s">
        <v>1099</v>
      </c>
      <c r="G2439" s="1">
        <v>40100000</v>
      </c>
      <c r="H2439" s="1">
        <v>98.499251999999998</v>
      </c>
      <c r="I2439" s="2">
        <v>39498200.049999997</v>
      </c>
      <c r="J2439" s="3">
        <v>0.24748061882753811</v>
      </c>
      <c r="K2439" s="4">
        <v>159601185.08000001</v>
      </c>
      <c r="L2439" s="5">
        <v>3025001</v>
      </c>
      <c r="M2439" s="6">
        <v>52.7607049</v>
      </c>
      <c r="N2439" s="7" t="str">
        <f>IF(ISNUMBER(_xll.BDP($C2439, "DELTA_MID")),_xll.BDP($C2439, "DELTA_MID")," ")</f>
        <v xml:space="preserve"> </v>
      </c>
      <c r="O2439" s="7" t="str">
        <f>IF(ISNUMBER(N2439),_xll.BDP($C2439, "OPT_UNDL_TICKER")," ")</f>
        <v xml:space="preserve"> </v>
      </c>
      <c r="P2439" s="8" t="str">
        <f>IF(ISNUMBER(N2439),_xll.BDP($C2439, "OPT_UNDL_PX")," ")</f>
        <v xml:space="preserve"> </v>
      </c>
      <c r="Q2439" s="7" t="str">
        <f t="shared" si="38"/>
        <v xml:space="preserve"> </v>
      </c>
      <c r="R2439" s="8">
        <f>IF(ISNUMBER(_xll.BDP($T2439&amp;" Index","DUR_ADJ_OAS_MID")),_xll.BDP($T2439&amp;" Index","DUR_ADJ_OAS_MID"),IF(ISNUMBER(_xll.BDP($T2439&amp;" Govt","DUR_ADJ_OAS_MID")),_xll.BDP($T2439&amp;" Govt","DUR_ADJ_OAS_MID")," "))</f>
        <v>0.27453717240719494</v>
      </c>
      <c r="S2439" s="7">
        <f ca="1">IF(AND(A2438="SVOL",C2438="Cash"),                                     SUM(INDIRECT(ADDRESS(ROW()-(COUNTIF(A:A,"SVOL")),COLUMN())):INDIRECT(ADDRESS(ROW()-1,COLUMN()))),                                    IF(AND(A2439="TYA",C2439="Cash"), SUM(INDIRECT(ADDRESS(ROW()-(COUNTIF(A:A,"TYA")-1),COLUMN())):INDIRECT(ADDRESS(ROW()-1,COLUMN()))),                                    IF(AND(A2439="SVOL",ISNUMBER(FIND(" Govt",C2439))),"", IF(AND(A2439="SVOL",ISNUMBER(FIND(" Index",C2439))),J2439,                                    IF(ISNUMBER(N2439),Q2439*N2439,IF(ISNUMBER(R2439),J2439*R2439," "))))))</f>
        <v>6.7942629318495124E-2</v>
      </c>
      <c r="T2439" t="s">
        <v>1099</v>
      </c>
      <c r="U2439" t="s">
        <v>63</v>
      </c>
      <c r="AG2439" s="17" t="s">
        <v>6276</v>
      </c>
    </row>
    <row r="2440" spans="1:33" x14ac:dyDescent="0.35">
      <c r="A2440" t="s">
        <v>5653</v>
      </c>
      <c r="B2440" t="s">
        <v>67</v>
      </c>
      <c r="C2440" t="s">
        <v>67</v>
      </c>
      <c r="G2440" s="1">
        <v>324383.40999999997</v>
      </c>
      <c r="H2440" s="1">
        <v>1</v>
      </c>
      <c r="I2440" s="2">
        <v>324383.40999999997</v>
      </c>
      <c r="J2440" s="3">
        <v>2.0324624145545999E-3</v>
      </c>
      <c r="K2440" s="4">
        <v>159601185.08000001</v>
      </c>
      <c r="L2440" s="5">
        <v>3025001</v>
      </c>
      <c r="M2440" s="6">
        <v>52.7607049</v>
      </c>
      <c r="N2440" s="7" t="str">
        <f>IF(ISNUMBER(_xll.BDP($C2440, "DELTA_MID")),_xll.BDP($C2440, "DELTA_MID")," ")</f>
        <v xml:space="preserve"> </v>
      </c>
      <c r="O2440" s="7" t="str">
        <f>IF(ISNUMBER(N2440),_xll.BDP($C2440, "OPT_UNDL_TICKER")," ")</f>
        <v xml:space="preserve"> </v>
      </c>
      <c r="P2440" s="8" t="str">
        <f>IF(ISNUMBER(N2440),_xll.BDP($C2440, "OPT_UNDL_PX")," ")</f>
        <v xml:space="preserve"> </v>
      </c>
      <c r="Q2440" s="7" t="str">
        <f t="shared" si="38"/>
        <v xml:space="preserve"> </v>
      </c>
      <c r="R2440" s="8" t="str">
        <f>IF(ISNUMBER(_xll.BDP($T2440&amp;" Index","DUR_ADJ_OAS_MID")),_xll.BDP($T2440&amp;" Index","DUR_ADJ_OAS_MID"),IF(ISNUMBER(_xll.BDP($T2440&amp;" Govt","DUR_ADJ_OAS_MID")),_xll.BDP($T2440&amp;" Govt","DUR_ADJ_OAS_MID")," "))</f>
        <v xml:space="preserve"> </v>
      </c>
      <c r="S2440" s="7" t="str">
        <f ca="1">IF(AND(A2439="SVOL",C2439="Cash"),                                     SUM(INDIRECT(ADDRESS(ROW()-(COUNTIF(A:A,"SVOL")),COLUMN())):INDIRECT(ADDRESS(ROW()-1,COLUMN()))),                                    IF(AND(A2440="TYA",C2440="Cash"), SUM(INDIRECT(ADDRESS(ROW()-(COUNTIF(A:A,"TYA")-1),COLUMN())):INDIRECT(ADDRESS(ROW()-1,COLUMN()))),                                    IF(AND(A2440="SVOL",ISNUMBER(FIND(" Govt",C2440))),"", IF(AND(A2440="SVOL",ISNUMBER(FIND(" Index",C2440))),J2440,                                    IF(ISNUMBER(N2440),Q2440*N2440,IF(ISNUMBER(R2440),J2440*R2440," "))))))</f>
        <v xml:space="preserve"> </v>
      </c>
      <c r="T2440" t="s">
        <v>67</v>
      </c>
      <c r="U2440" t="s">
        <v>67</v>
      </c>
      <c r="AG2440" s="17" t="s">
        <v>6276</v>
      </c>
    </row>
    <row r="2441" spans="1:33" x14ac:dyDescent="0.35">
      <c r="N2441" s="7" t="str">
        <f>IF(ISNUMBER(_xll.BDP($C2441, "DELTA_MID")),_xll.BDP($C2441, "DELTA_MID")," ")</f>
        <v xml:space="preserve"> </v>
      </c>
      <c r="O2441" s="7" t="str">
        <f>IF(ISNUMBER(N2441),_xll.BDP($C2441, "OPT_UNDL_TICKER")," ")</f>
        <v xml:space="preserve"> </v>
      </c>
      <c r="P2441" s="8" t="str">
        <f>IF(ISNUMBER(N2441),_xll.BDP($C2441, "OPT_UNDL_PX")," ")</f>
        <v xml:space="preserve"> </v>
      </c>
      <c r="Q2441" s="7" t="str">
        <f t="shared" si="38"/>
        <v xml:space="preserve"> </v>
      </c>
      <c r="R2441" s="8" t="str">
        <f>IF(ISNUMBER(_xll.BDP($T2441&amp;" Index","DUR_ADJ_OAS_MID")),_xll.BDP($T2441&amp;" Index","DUR_ADJ_OAS_MID"),IF(ISNUMBER(_xll.BDP($T2441&amp;" Govt","DUR_ADJ_OAS_MID")),_xll.BDP($T2441&amp;" Govt","DUR_ADJ_OAS_MID")," "))</f>
        <v xml:space="preserve"> </v>
      </c>
      <c r="S2441" s="7" t="str">
        <f ca="1">IF(AND(A2440="SVOL",C2440="Cash"),                                     SUM(INDIRECT(ADDRESS(ROW()-(COUNTIF(A:A,"SVOL")),COLUMN())):INDIRECT(ADDRESS(ROW()-1,COLUMN()))),                                    IF(AND(A2441="TYA",C2441="Cash"), SUM(INDIRECT(ADDRESS(ROW()-(COUNTIF(A:A,"TYA")-1),COLUMN())):INDIRECT(ADDRESS(ROW()-1,COLUMN()))),                                    IF(AND(A2441="SVOL",ISNUMBER(FIND(" Govt",C2441))),"", IF(AND(A2441="SVOL",ISNUMBER(FIND(" Index",C2441))),J2441,                                    IF(ISNUMBER(N2441),Q2441*N2441,IF(ISNUMBER(R2441),J2441*R2441," "))))))</f>
        <v xml:space="preserve"> </v>
      </c>
      <c r="AG2441" s="17" t="s">
        <v>6276</v>
      </c>
    </row>
    <row r="2442" spans="1:33" x14ac:dyDescent="0.35">
      <c r="A2442" t="s">
        <v>5674</v>
      </c>
      <c r="B2442" t="s">
        <v>5675</v>
      </c>
      <c r="C2442" t="s">
        <v>5676</v>
      </c>
      <c r="D2442" t="s">
        <v>3031</v>
      </c>
      <c r="E2442" t="s">
        <v>3032</v>
      </c>
      <c r="F2442" t="s">
        <v>3033</v>
      </c>
      <c r="G2442" s="1">
        <v>7315</v>
      </c>
      <c r="H2442" s="1">
        <v>106.29</v>
      </c>
      <c r="I2442" s="2">
        <v>777511.35</v>
      </c>
      <c r="J2442" s="3">
        <v>6.9692458270474E-3</v>
      </c>
      <c r="K2442" s="4">
        <v>111563197.7</v>
      </c>
      <c r="L2442" s="5">
        <v>3800001</v>
      </c>
      <c r="M2442" s="6">
        <v>29.358728509999999</v>
      </c>
      <c r="N2442" s="7" t="str">
        <f>IF(ISNUMBER(_xll.BDP($C2442, "DELTA_MID")),_xll.BDP($C2442, "DELTA_MID")," ")</f>
        <v xml:space="preserve"> </v>
      </c>
      <c r="O2442" s="7" t="str">
        <f>IF(ISNUMBER(N2442),_xll.BDP($C2442, "OPT_UNDL_TICKER")," ")</f>
        <v xml:space="preserve"> </v>
      </c>
      <c r="P2442" s="8" t="str">
        <f>IF(ISNUMBER(N2442),_xll.BDP($C2442, "OPT_UNDL_PX")," ")</f>
        <v xml:space="preserve"> </v>
      </c>
      <c r="Q2442" s="7" t="str">
        <f t="shared" si="38"/>
        <v xml:space="preserve"> </v>
      </c>
      <c r="R2442" s="8" t="str">
        <f>IF(ISNUMBER(_xll.BDP($T2442&amp;" Index","DUR_ADJ_OAS_MID")),_xll.BDP($T2442&amp;" Index","DUR_ADJ_OAS_MID"),IF(ISNUMBER(_xll.BDP($T2442&amp;" Govt","DUR_ADJ_OAS_MID")),_xll.BDP($T2442&amp;" Govt","DUR_ADJ_OAS_MID")," "))</f>
        <v xml:space="preserve"> </v>
      </c>
      <c r="S2442" s="7" t="str">
        <f ca="1">IF(AND(A2441="SVOL",C2441="Cash"),                                     SUM(INDIRECT(ADDRESS(ROW()-(COUNTIF(A:A,"SVOL")),COLUMN())):INDIRECT(ADDRESS(ROW()-1,COLUMN()))),                                    IF(AND(A2442="TYA",C2442="Cash"), SUM(INDIRECT(ADDRESS(ROW()-(COUNTIF(A:A,"TYA")-1),COLUMN())):INDIRECT(ADDRESS(ROW()-1,COLUMN()))),                                    IF(AND(A2442="SVOL",ISNUMBER(FIND(" Govt",C2442))),"", IF(AND(A2442="SVOL",ISNUMBER(FIND(" Index",C2442))),J2442,                                    IF(ISNUMBER(N2442),Q2442*N2442,IF(ISNUMBER(R2442),J2442*R2442," "))))))</f>
        <v xml:space="preserve"> </v>
      </c>
      <c r="T2442" t="s">
        <v>3033</v>
      </c>
      <c r="U2442" t="s">
        <v>1183</v>
      </c>
      <c r="AG2442" s="17">
        <v>-1.013E-3</v>
      </c>
    </row>
    <row r="2443" spans="1:33" x14ac:dyDescent="0.35">
      <c r="A2443" t="s">
        <v>5674</v>
      </c>
      <c r="B2443" t="s">
        <v>5677</v>
      </c>
      <c r="C2443" t="s">
        <v>5678</v>
      </c>
      <c r="D2443" t="s">
        <v>5679</v>
      </c>
      <c r="E2443" t="s">
        <v>5680</v>
      </c>
      <c r="F2443" t="s">
        <v>5681</v>
      </c>
      <c r="G2443" s="1">
        <v>28663</v>
      </c>
      <c r="H2443" s="1">
        <v>20.079999999999998</v>
      </c>
      <c r="I2443" s="2">
        <v>575553.04</v>
      </c>
      <c r="J2443" s="3">
        <v>5.1589865823366996E-3</v>
      </c>
      <c r="K2443" s="4">
        <v>111563197.7</v>
      </c>
      <c r="L2443" s="5">
        <v>3800001</v>
      </c>
      <c r="M2443" s="6">
        <v>29.358728509999999</v>
      </c>
      <c r="N2443" s="7" t="str">
        <f>IF(ISNUMBER(_xll.BDP($C2443, "DELTA_MID")),_xll.BDP($C2443, "DELTA_MID")," ")</f>
        <v xml:space="preserve"> </v>
      </c>
      <c r="O2443" s="7" t="str">
        <f>IF(ISNUMBER(N2443),_xll.BDP($C2443, "OPT_UNDL_TICKER")," ")</f>
        <v xml:space="preserve"> </v>
      </c>
      <c r="P2443" s="8" t="str">
        <f>IF(ISNUMBER(N2443),_xll.BDP($C2443, "OPT_UNDL_PX")," ")</f>
        <v xml:space="preserve"> </v>
      </c>
      <c r="Q2443" s="7" t="str">
        <f t="shared" si="38"/>
        <v xml:space="preserve"> </v>
      </c>
      <c r="R2443" s="8" t="str">
        <f>IF(ISNUMBER(_xll.BDP($T2443&amp;" Index","DUR_ADJ_OAS_MID")),_xll.BDP($T2443&amp;" Index","DUR_ADJ_OAS_MID"),IF(ISNUMBER(_xll.BDP($T2443&amp;" Govt","DUR_ADJ_OAS_MID")),_xll.BDP($T2443&amp;" Govt","DUR_ADJ_OAS_MID")," "))</f>
        <v xml:space="preserve"> </v>
      </c>
      <c r="S2443" s="7" t="str">
        <f ca="1">IF(AND(A2442="SVOL",C2442="Cash"),                                     SUM(INDIRECT(ADDRESS(ROW()-(COUNTIF(A:A,"SVOL")),COLUMN())):INDIRECT(ADDRESS(ROW()-1,COLUMN()))),                                    IF(AND(A2443="TYA",C2443="Cash"), SUM(INDIRECT(ADDRESS(ROW()-(COUNTIF(A:A,"TYA")-1),COLUMN())):INDIRECT(ADDRESS(ROW()-1,COLUMN()))),                                    IF(AND(A2443="SVOL",ISNUMBER(FIND(" Govt",C2443))),"", IF(AND(A2443="SVOL",ISNUMBER(FIND(" Index",C2443))),J2443,                                    IF(ISNUMBER(N2443),Q2443*N2443,IF(ISNUMBER(R2443),J2443*R2443," "))))))</f>
        <v xml:space="preserve"> </v>
      </c>
      <c r="T2443" t="s">
        <v>5681</v>
      </c>
      <c r="U2443" t="s">
        <v>1183</v>
      </c>
      <c r="AG2443" s="17">
        <v>-1.013E-3</v>
      </c>
    </row>
    <row r="2444" spans="1:33" x14ac:dyDescent="0.35">
      <c r="A2444" t="s">
        <v>5674</v>
      </c>
      <c r="B2444" t="s">
        <v>5682</v>
      </c>
      <c r="C2444" t="s">
        <v>5683</v>
      </c>
      <c r="D2444" t="s">
        <v>5684</v>
      </c>
      <c r="E2444" t="s">
        <v>5685</v>
      </c>
      <c r="F2444" t="s">
        <v>5686</v>
      </c>
      <c r="G2444" s="1">
        <v>7704</v>
      </c>
      <c r="H2444" s="1">
        <v>141.01</v>
      </c>
      <c r="I2444" s="2">
        <v>1086341.04</v>
      </c>
      <c r="J2444" s="3">
        <v>9.7374498259998003E-3</v>
      </c>
      <c r="K2444" s="4">
        <v>111563197.7</v>
      </c>
      <c r="L2444" s="5">
        <v>3800001</v>
      </c>
      <c r="M2444" s="6">
        <v>29.358728509999999</v>
      </c>
      <c r="N2444" s="7" t="str">
        <f>IF(ISNUMBER(_xll.BDP($C2444, "DELTA_MID")),_xll.BDP($C2444, "DELTA_MID")," ")</f>
        <v xml:space="preserve"> </v>
      </c>
      <c r="O2444" s="7" t="str">
        <f>IF(ISNUMBER(N2444),_xll.BDP($C2444, "OPT_UNDL_TICKER")," ")</f>
        <v xml:space="preserve"> </v>
      </c>
      <c r="P2444" s="8" t="str">
        <f>IF(ISNUMBER(N2444),_xll.BDP($C2444, "OPT_UNDL_PX")," ")</f>
        <v xml:space="preserve"> </v>
      </c>
      <c r="Q2444" s="7" t="str">
        <f t="shared" si="38"/>
        <v xml:space="preserve"> </v>
      </c>
      <c r="R2444" s="8" t="str">
        <f>IF(ISNUMBER(_xll.BDP($T2444&amp;" Index","DUR_ADJ_OAS_MID")),_xll.BDP($T2444&amp;" Index","DUR_ADJ_OAS_MID"),IF(ISNUMBER(_xll.BDP($T2444&amp;" Govt","DUR_ADJ_OAS_MID")),_xll.BDP($T2444&amp;" Govt","DUR_ADJ_OAS_MID")," "))</f>
        <v xml:space="preserve"> </v>
      </c>
      <c r="S2444" s="7" t="str">
        <f ca="1">IF(AND(A2443="SVOL",C2443="Cash"),                                     SUM(INDIRECT(ADDRESS(ROW()-(COUNTIF(A:A,"SVOL")),COLUMN())):INDIRECT(ADDRESS(ROW()-1,COLUMN()))),                                    IF(AND(A2444="TYA",C2444="Cash"), SUM(INDIRECT(ADDRESS(ROW()-(COUNTIF(A:A,"TYA")-1),COLUMN())):INDIRECT(ADDRESS(ROW()-1,COLUMN()))),                                    IF(AND(A2444="SVOL",ISNUMBER(FIND(" Govt",C2444))),"", IF(AND(A2444="SVOL",ISNUMBER(FIND(" Index",C2444))),J2444,                                    IF(ISNUMBER(N2444),Q2444*N2444,IF(ISNUMBER(R2444),J2444*R2444," "))))))</f>
        <v xml:space="preserve"> </v>
      </c>
      <c r="T2444" t="s">
        <v>5686</v>
      </c>
      <c r="U2444" t="s">
        <v>1183</v>
      </c>
      <c r="AG2444" s="17">
        <v>-1.013E-3</v>
      </c>
    </row>
    <row r="2445" spans="1:33" x14ac:dyDescent="0.35">
      <c r="A2445" t="s">
        <v>5674</v>
      </c>
      <c r="B2445" t="s">
        <v>654</v>
      </c>
      <c r="C2445" t="s">
        <v>655</v>
      </c>
      <c r="D2445" t="s">
        <v>656</v>
      </c>
      <c r="E2445" t="s">
        <v>657</v>
      </c>
      <c r="F2445" t="s">
        <v>658</v>
      </c>
      <c r="G2445" s="1">
        <v>94805</v>
      </c>
      <c r="H2445" s="1">
        <v>24.42</v>
      </c>
      <c r="I2445" s="2">
        <v>2315138.1</v>
      </c>
      <c r="J2445" s="3">
        <v>2.07518083722683E-2</v>
      </c>
      <c r="K2445" s="4">
        <v>111563197.7</v>
      </c>
      <c r="L2445" s="5">
        <v>3800001</v>
      </c>
      <c r="M2445" s="6">
        <v>29.358728509999999</v>
      </c>
      <c r="N2445" s="7" t="str">
        <f>IF(ISNUMBER(_xll.BDP($C2445, "DELTA_MID")),_xll.BDP($C2445, "DELTA_MID")," ")</f>
        <v xml:space="preserve"> </v>
      </c>
      <c r="O2445" s="7" t="str">
        <f>IF(ISNUMBER(N2445),_xll.BDP($C2445, "OPT_UNDL_TICKER")," ")</f>
        <v xml:space="preserve"> </v>
      </c>
      <c r="P2445" s="8" t="str">
        <f>IF(ISNUMBER(N2445),_xll.BDP($C2445, "OPT_UNDL_PX")," ")</f>
        <v xml:space="preserve"> </v>
      </c>
      <c r="Q2445" s="7" t="str">
        <f t="shared" si="38"/>
        <v xml:space="preserve"> </v>
      </c>
      <c r="R2445" s="8" t="str">
        <f>IF(ISNUMBER(_xll.BDP($T2445&amp;" Index","DUR_ADJ_OAS_MID")),_xll.BDP($T2445&amp;" Index","DUR_ADJ_OAS_MID"),IF(ISNUMBER(_xll.BDP($T2445&amp;" Govt","DUR_ADJ_OAS_MID")),_xll.BDP($T2445&amp;" Govt","DUR_ADJ_OAS_MID")," "))</f>
        <v xml:space="preserve"> </v>
      </c>
      <c r="S2445" s="7" t="str">
        <f ca="1">IF(AND(A2444="SVOL",C2444="Cash"),                                     SUM(INDIRECT(ADDRESS(ROW()-(COUNTIF(A:A,"SVOL")),COLUMN())):INDIRECT(ADDRESS(ROW()-1,COLUMN()))),                                    IF(AND(A2445="TYA",C2445="Cash"), SUM(INDIRECT(ADDRESS(ROW()-(COUNTIF(A:A,"TYA")-1),COLUMN())):INDIRECT(ADDRESS(ROW()-1,COLUMN()))),                                    IF(AND(A2445="SVOL",ISNUMBER(FIND(" Govt",C2445))),"", IF(AND(A2445="SVOL",ISNUMBER(FIND(" Index",C2445))),J2445,                                    IF(ISNUMBER(N2445),Q2445*N2445,IF(ISNUMBER(R2445),J2445*R2445," "))))))</f>
        <v xml:space="preserve"> </v>
      </c>
      <c r="T2445" t="s">
        <v>658</v>
      </c>
      <c r="U2445" t="s">
        <v>1183</v>
      </c>
      <c r="AG2445" s="17">
        <v>-1.013E-3</v>
      </c>
    </row>
    <row r="2446" spans="1:33" x14ac:dyDescent="0.35">
      <c r="A2446" t="s">
        <v>5674</v>
      </c>
      <c r="B2446" t="s">
        <v>4617</v>
      </c>
      <c r="C2446" t="s">
        <v>4618</v>
      </c>
      <c r="D2446" t="s">
        <v>4619</v>
      </c>
      <c r="E2446" t="s">
        <v>4620</v>
      </c>
      <c r="F2446" t="s">
        <v>4621</v>
      </c>
      <c r="G2446" s="1">
        <v>50081</v>
      </c>
      <c r="H2446" s="1">
        <v>83.33</v>
      </c>
      <c r="I2446" s="2">
        <v>4173249.73</v>
      </c>
      <c r="J2446" s="3">
        <v>3.7407046554406603E-2</v>
      </c>
      <c r="K2446" s="4">
        <v>111563197.7</v>
      </c>
      <c r="L2446" s="5">
        <v>3800001</v>
      </c>
      <c r="M2446" s="6">
        <v>29.358728509999999</v>
      </c>
      <c r="N2446" s="7" t="str">
        <f>IF(ISNUMBER(_xll.BDP($C2446, "DELTA_MID")),_xll.BDP($C2446, "DELTA_MID")," ")</f>
        <v xml:space="preserve"> </v>
      </c>
      <c r="O2446" s="7" t="str">
        <f>IF(ISNUMBER(N2446),_xll.BDP($C2446, "OPT_UNDL_TICKER")," ")</f>
        <v xml:space="preserve"> </v>
      </c>
      <c r="P2446" s="8" t="str">
        <f>IF(ISNUMBER(N2446),_xll.BDP($C2446, "OPT_UNDL_PX")," ")</f>
        <v xml:space="preserve"> </v>
      </c>
      <c r="Q2446" s="7" t="str">
        <f t="shared" si="38"/>
        <v xml:space="preserve"> </v>
      </c>
      <c r="R2446" s="8" t="str">
        <f>IF(ISNUMBER(_xll.BDP($T2446&amp;" Index","DUR_ADJ_OAS_MID")),_xll.BDP($T2446&amp;" Index","DUR_ADJ_OAS_MID"),IF(ISNUMBER(_xll.BDP($T2446&amp;" Govt","DUR_ADJ_OAS_MID")),_xll.BDP($T2446&amp;" Govt","DUR_ADJ_OAS_MID")," "))</f>
        <v xml:space="preserve"> </v>
      </c>
      <c r="S2446" s="7" t="str">
        <f ca="1">IF(AND(A2445="SVOL",C2445="Cash"),                                     SUM(INDIRECT(ADDRESS(ROW()-(COUNTIF(A:A,"SVOL")),COLUMN())):INDIRECT(ADDRESS(ROW()-1,COLUMN()))),                                    IF(AND(A2446="TYA",C2446="Cash"), SUM(INDIRECT(ADDRESS(ROW()-(COUNTIF(A:A,"TYA")-1),COLUMN())):INDIRECT(ADDRESS(ROW()-1,COLUMN()))),                                    IF(AND(A2446="SVOL",ISNUMBER(FIND(" Govt",C2446))),"", IF(AND(A2446="SVOL",ISNUMBER(FIND(" Index",C2446))),J2446,                                    IF(ISNUMBER(N2446),Q2446*N2446,IF(ISNUMBER(R2446),J2446*R2446," "))))))</f>
        <v xml:space="preserve"> </v>
      </c>
      <c r="T2446" t="s">
        <v>4621</v>
      </c>
      <c r="U2446" t="s">
        <v>1183</v>
      </c>
      <c r="AG2446" s="17">
        <v>-1.013E-3</v>
      </c>
    </row>
    <row r="2447" spans="1:33" x14ac:dyDescent="0.35">
      <c r="A2447" t="s">
        <v>5674</v>
      </c>
      <c r="B2447" t="s">
        <v>5227</v>
      </c>
      <c r="C2447" t="s">
        <v>5228</v>
      </c>
      <c r="D2447" t="s">
        <v>5229</v>
      </c>
      <c r="E2447" t="s">
        <v>5230</v>
      </c>
      <c r="F2447" t="s">
        <v>5231</v>
      </c>
      <c r="G2447" s="1">
        <v>458</v>
      </c>
      <c r="H2447" s="1">
        <v>44.21</v>
      </c>
      <c r="I2447" s="2">
        <v>20248.18</v>
      </c>
      <c r="J2447" s="3">
        <v>1.8149515627039999E-4</v>
      </c>
      <c r="K2447" s="4">
        <v>111563197.7</v>
      </c>
      <c r="L2447" s="5">
        <v>3800001</v>
      </c>
      <c r="M2447" s="6">
        <v>29.358728509999999</v>
      </c>
      <c r="N2447" s="7" t="str">
        <f>IF(ISNUMBER(_xll.BDP($C2447, "DELTA_MID")),_xll.BDP($C2447, "DELTA_MID")," ")</f>
        <v xml:space="preserve"> </v>
      </c>
      <c r="O2447" s="7" t="str">
        <f>IF(ISNUMBER(N2447),_xll.BDP($C2447, "OPT_UNDL_TICKER")," ")</f>
        <v xml:space="preserve"> </v>
      </c>
      <c r="P2447" s="8" t="str">
        <f>IF(ISNUMBER(N2447),_xll.BDP($C2447, "OPT_UNDL_PX")," ")</f>
        <v xml:space="preserve"> </v>
      </c>
      <c r="Q2447" s="7" t="str">
        <f t="shared" si="38"/>
        <v xml:space="preserve"> </v>
      </c>
      <c r="R2447" s="8" t="str">
        <f>IF(ISNUMBER(_xll.BDP($T2447&amp;" Index","DUR_ADJ_OAS_MID")),_xll.BDP($T2447&amp;" Index","DUR_ADJ_OAS_MID"),IF(ISNUMBER(_xll.BDP($T2447&amp;" Govt","DUR_ADJ_OAS_MID")),_xll.BDP($T2447&amp;" Govt","DUR_ADJ_OAS_MID")," "))</f>
        <v xml:space="preserve"> </v>
      </c>
      <c r="S2447" s="7" t="str">
        <f ca="1">IF(AND(A2446="SVOL",C2446="Cash"),                                     SUM(INDIRECT(ADDRESS(ROW()-(COUNTIF(A:A,"SVOL")),COLUMN())):INDIRECT(ADDRESS(ROW()-1,COLUMN()))),                                    IF(AND(A2447="TYA",C2447="Cash"), SUM(INDIRECT(ADDRESS(ROW()-(COUNTIF(A:A,"TYA")-1),COLUMN())):INDIRECT(ADDRESS(ROW()-1,COLUMN()))),                                    IF(AND(A2447="SVOL",ISNUMBER(FIND(" Govt",C2447))),"", IF(AND(A2447="SVOL",ISNUMBER(FIND(" Index",C2447))),J2447,                                    IF(ISNUMBER(N2447),Q2447*N2447,IF(ISNUMBER(R2447),J2447*R2447," "))))))</f>
        <v xml:space="preserve"> </v>
      </c>
      <c r="T2447" t="s">
        <v>5231</v>
      </c>
      <c r="U2447" t="s">
        <v>1183</v>
      </c>
      <c r="AG2447" s="17">
        <v>-1.013E-3</v>
      </c>
    </row>
    <row r="2448" spans="1:33" x14ac:dyDescent="0.35">
      <c r="A2448" t="s">
        <v>5674</v>
      </c>
      <c r="B2448" t="s">
        <v>5687</v>
      </c>
      <c r="C2448" t="s">
        <v>5688</v>
      </c>
      <c r="D2448" t="s">
        <v>3201</v>
      </c>
      <c r="E2448" t="s">
        <v>3202</v>
      </c>
      <c r="F2448" t="s">
        <v>3203</v>
      </c>
      <c r="G2448" s="1">
        <v>53938</v>
      </c>
      <c r="H2448" s="1">
        <v>72.209999999999994</v>
      </c>
      <c r="I2448" s="2">
        <v>3894862.98</v>
      </c>
      <c r="J2448" s="3">
        <v>3.4911718742481002E-2</v>
      </c>
      <c r="K2448" s="4">
        <v>111563197.7</v>
      </c>
      <c r="L2448" s="5">
        <v>3800001</v>
      </c>
      <c r="M2448" s="6">
        <v>29.358728509999999</v>
      </c>
      <c r="N2448" s="7" t="str">
        <f>IF(ISNUMBER(_xll.BDP($C2448, "DELTA_MID")),_xll.BDP($C2448, "DELTA_MID")," ")</f>
        <v xml:space="preserve"> </v>
      </c>
      <c r="O2448" s="7" t="str">
        <f>IF(ISNUMBER(N2448),_xll.BDP($C2448, "OPT_UNDL_TICKER")," ")</f>
        <v xml:space="preserve"> </v>
      </c>
      <c r="P2448" s="8" t="str">
        <f>IF(ISNUMBER(N2448),_xll.BDP($C2448, "OPT_UNDL_PX")," ")</f>
        <v xml:space="preserve"> </v>
      </c>
      <c r="Q2448" s="7" t="str">
        <f t="shared" si="38"/>
        <v xml:space="preserve"> </v>
      </c>
      <c r="R2448" s="8" t="str">
        <f>IF(ISNUMBER(_xll.BDP($T2448&amp;" Index","DUR_ADJ_OAS_MID")),_xll.BDP($T2448&amp;" Index","DUR_ADJ_OAS_MID"),IF(ISNUMBER(_xll.BDP($T2448&amp;" Govt","DUR_ADJ_OAS_MID")),_xll.BDP($T2448&amp;" Govt","DUR_ADJ_OAS_MID")," "))</f>
        <v xml:space="preserve"> </v>
      </c>
      <c r="S2448" s="7" t="str">
        <f ca="1">IF(AND(A2447="SVOL",C2447="Cash"),                                     SUM(INDIRECT(ADDRESS(ROW()-(COUNTIF(A:A,"SVOL")),COLUMN())):INDIRECT(ADDRESS(ROW()-1,COLUMN()))),                                    IF(AND(A2448="TYA",C2448="Cash"), SUM(INDIRECT(ADDRESS(ROW()-(COUNTIF(A:A,"TYA")-1),COLUMN())):INDIRECT(ADDRESS(ROW()-1,COLUMN()))),                                    IF(AND(A2448="SVOL",ISNUMBER(FIND(" Govt",C2448))),"", IF(AND(A2448="SVOL",ISNUMBER(FIND(" Index",C2448))),J2448,                                    IF(ISNUMBER(N2448),Q2448*N2448,IF(ISNUMBER(R2448),J2448*R2448," "))))))</f>
        <v xml:space="preserve"> </v>
      </c>
      <c r="T2448" t="s">
        <v>3203</v>
      </c>
      <c r="U2448" t="s">
        <v>1183</v>
      </c>
      <c r="AG2448" s="17">
        <v>-1.013E-3</v>
      </c>
    </row>
    <row r="2449" spans="1:33" x14ac:dyDescent="0.35">
      <c r="A2449" t="s">
        <v>5674</v>
      </c>
      <c r="B2449" t="s">
        <v>4656</v>
      </c>
      <c r="C2449" t="s">
        <v>709</v>
      </c>
      <c r="D2449" t="s">
        <v>710</v>
      </c>
      <c r="E2449" t="s">
        <v>711</v>
      </c>
      <c r="F2449" t="s">
        <v>712</v>
      </c>
      <c r="G2449" s="1">
        <v>17612</v>
      </c>
      <c r="H2449" s="1">
        <v>357.18</v>
      </c>
      <c r="I2449" s="2">
        <v>6290654.1600000001</v>
      </c>
      <c r="J2449" s="3">
        <v>5.6386463366713498E-2</v>
      </c>
      <c r="K2449" s="4">
        <v>111563197.7</v>
      </c>
      <c r="L2449" s="5">
        <v>3800001</v>
      </c>
      <c r="M2449" s="6">
        <v>29.358728509999999</v>
      </c>
      <c r="N2449" s="7" t="str">
        <f>IF(ISNUMBER(_xll.BDP($C2449, "DELTA_MID")),_xll.BDP($C2449, "DELTA_MID")," ")</f>
        <v xml:space="preserve"> </v>
      </c>
      <c r="O2449" s="7" t="str">
        <f>IF(ISNUMBER(N2449),_xll.BDP($C2449, "OPT_UNDL_TICKER")," ")</f>
        <v xml:space="preserve"> </v>
      </c>
      <c r="P2449" s="8" t="str">
        <f>IF(ISNUMBER(N2449),_xll.BDP($C2449, "OPT_UNDL_PX")," ")</f>
        <v xml:space="preserve"> </v>
      </c>
      <c r="Q2449" s="7" t="str">
        <f t="shared" si="38"/>
        <v xml:space="preserve"> </v>
      </c>
      <c r="R2449" s="8" t="str">
        <f>IF(ISNUMBER(_xll.BDP($T2449&amp;" Index","DUR_ADJ_OAS_MID")),_xll.BDP($T2449&amp;" Index","DUR_ADJ_OAS_MID"),IF(ISNUMBER(_xll.BDP($T2449&amp;" Govt","DUR_ADJ_OAS_MID")),_xll.BDP($T2449&amp;" Govt","DUR_ADJ_OAS_MID")," "))</f>
        <v xml:space="preserve"> </v>
      </c>
      <c r="S2449" s="7" t="str">
        <f ca="1">IF(AND(A2448="SVOL",C2448="Cash"),                                     SUM(INDIRECT(ADDRESS(ROW()-(COUNTIF(A:A,"SVOL")),COLUMN())):INDIRECT(ADDRESS(ROW()-1,COLUMN()))),                                    IF(AND(A2449="TYA",C2449="Cash"), SUM(INDIRECT(ADDRESS(ROW()-(COUNTIF(A:A,"TYA")-1),COLUMN())):INDIRECT(ADDRESS(ROW()-1,COLUMN()))),                                    IF(AND(A2449="SVOL",ISNUMBER(FIND(" Govt",C2449))),"", IF(AND(A2449="SVOL",ISNUMBER(FIND(" Index",C2449))),J2449,                                    IF(ISNUMBER(N2449),Q2449*N2449,IF(ISNUMBER(R2449),J2449*R2449," "))))))</f>
        <v xml:space="preserve"> </v>
      </c>
      <c r="T2449" t="s">
        <v>712</v>
      </c>
      <c r="U2449" t="s">
        <v>1183</v>
      </c>
      <c r="AG2449" s="17">
        <v>-1.013E-3</v>
      </c>
    </row>
    <row r="2450" spans="1:33" x14ac:dyDescent="0.35">
      <c r="A2450" t="s">
        <v>5674</v>
      </c>
      <c r="B2450" t="s">
        <v>5689</v>
      </c>
      <c r="C2450" t="s">
        <v>5690</v>
      </c>
      <c r="D2450" t="s">
        <v>3266</v>
      </c>
      <c r="E2450" t="s">
        <v>3267</v>
      </c>
      <c r="F2450" t="s">
        <v>3268</v>
      </c>
      <c r="G2450" s="1">
        <v>53886</v>
      </c>
      <c r="H2450" s="1">
        <v>89.66</v>
      </c>
      <c r="I2450" s="2">
        <v>4831418.76</v>
      </c>
      <c r="J2450" s="3">
        <v>4.3306563990157802E-2</v>
      </c>
      <c r="K2450" s="4">
        <v>111563197.7</v>
      </c>
      <c r="L2450" s="5">
        <v>3800001</v>
      </c>
      <c r="M2450" s="6">
        <v>29.358728509999999</v>
      </c>
      <c r="N2450" s="7" t="str">
        <f>IF(ISNUMBER(_xll.BDP($C2450, "DELTA_MID")),_xll.BDP($C2450, "DELTA_MID")," ")</f>
        <v xml:space="preserve"> </v>
      </c>
      <c r="O2450" s="7" t="str">
        <f>IF(ISNUMBER(N2450),_xll.BDP($C2450, "OPT_UNDL_TICKER")," ")</f>
        <v xml:space="preserve"> </v>
      </c>
      <c r="P2450" s="8" t="str">
        <f>IF(ISNUMBER(N2450),_xll.BDP($C2450, "OPT_UNDL_PX")," ")</f>
        <v xml:space="preserve"> </v>
      </c>
      <c r="Q2450" s="7" t="str">
        <f t="shared" si="38"/>
        <v xml:space="preserve"> </v>
      </c>
      <c r="R2450" s="8" t="str">
        <f>IF(ISNUMBER(_xll.BDP($T2450&amp;" Index","DUR_ADJ_OAS_MID")),_xll.BDP($T2450&amp;" Index","DUR_ADJ_OAS_MID"),IF(ISNUMBER(_xll.BDP($T2450&amp;" Govt","DUR_ADJ_OAS_MID")),_xll.BDP($T2450&amp;" Govt","DUR_ADJ_OAS_MID")," "))</f>
        <v xml:space="preserve"> </v>
      </c>
      <c r="S2450" s="7" t="str">
        <f ca="1">IF(AND(A2449="SVOL",C2449="Cash"),                                     SUM(INDIRECT(ADDRESS(ROW()-(COUNTIF(A:A,"SVOL")),COLUMN())):INDIRECT(ADDRESS(ROW()-1,COLUMN()))),                                    IF(AND(A2450="TYA",C2450="Cash"), SUM(INDIRECT(ADDRESS(ROW()-(COUNTIF(A:A,"TYA")-1),COLUMN())):INDIRECT(ADDRESS(ROW()-1,COLUMN()))),                                    IF(AND(A2450="SVOL",ISNUMBER(FIND(" Govt",C2450))),"", IF(AND(A2450="SVOL",ISNUMBER(FIND(" Index",C2450))),J2450,                                    IF(ISNUMBER(N2450),Q2450*N2450,IF(ISNUMBER(R2450),J2450*R2450," "))))))</f>
        <v xml:space="preserve"> </v>
      </c>
      <c r="T2450" t="s">
        <v>3268</v>
      </c>
      <c r="U2450" t="s">
        <v>1183</v>
      </c>
      <c r="AG2450" s="17">
        <v>-1.013E-3</v>
      </c>
    </row>
    <row r="2451" spans="1:33" x14ac:dyDescent="0.35">
      <c r="A2451" t="s">
        <v>5674</v>
      </c>
      <c r="B2451" t="s">
        <v>5691</v>
      </c>
      <c r="C2451" t="s">
        <v>5692</v>
      </c>
      <c r="D2451" t="s">
        <v>3321</v>
      </c>
      <c r="E2451" t="s">
        <v>3322</v>
      </c>
      <c r="F2451" t="s">
        <v>3323</v>
      </c>
      <c r="G2451" s="1">
        <v>1085</v>
      </c>
      <c r="H2451" s="1">
        <v>246.89</v>
      </c>
      <c r="I2451" s="2">
        <v>267875.65000000002</v>
      </c>
      <c r="J2451" s="3">
        <v>2.4011112582859001E-3</v>
      </c>
      <c r="K2451" s="4">
        <v>111563197.7</v>
      </c>
      <c r="L2451" s="5">
        <v>3800001</v>
      </c>
      <c r="M2451" s="6">
        <v>29.358728509999999</v>
      </c>
      <c r="N2451" s="7" t="str">
        <f>IF(ISNUMBER(_xll.BDP($C2451, "DELTA_MID")),_xll.BDP($C2451, "DELTA_MID")," ")</f>
        <v xml:space="preserve"> </v>
      </c>
      <c r="O2451" s="7" t="str">
        <f>IF(ISNUMBER(N2451),_xll.BDP($C2451, "OPT_UNDL_TICKER")," ")</f>
        <v xml:space="preserve"> </v>
      </c>
      <c r="P2451" s="8" t="str">
        <f>IF(ISNUMBER(N2451),_xll.BDP($C2451, "OPT_UNDL_PX")," ")</f>
        <v xml:space="preserve"> </v>
      </c>
      <c r="Q2451" s="7" t="str">
        <f t="shared" si="38"/>
        <v xml:space="preserve"> </v>
      </c>
      <c r="R2451" s="8" t="str">
        <f>IF(ISNUMBER(_xll.BDP($T2451&amp;" Index","DUR_ADJ_OAS_MID")),_xll.BDP($T2451&amp;" Index","DUR_ADJ_OAS_MID"),IF(ISNUMBER(_xll.BDP($T2451&amp;" Govt","DUR_ADJ_OAS_MID")),_xll.BDP($T2451&amp;" Govt","DUR_ADJ_OAS_MID")," "))</f>
        <v xml:space="preserve"> </v>
      </c>
      <c r="S2451" s="7" t="str">
        <f ca="1">IF(AND(A2450="SVOL",C2450="Cash"),                                     SUM(INDIRECT(ADDRESS(ROW()-(COUNTIF(A:A,"SVOL")),COLUMN())):INDIRECT(ADDRESS(ROW()-1,COLUMN()))),                                    IF(AND(A2451="TYA",C2451="Cash"), SUM(INDIRECT(ADDRESS(ROW()-(COUNTIF(A:A,"TYA")-1),COLUMN())):INDIRECT(ADDRESS(ROW()-1,COLUMN()))),                                    IF(AND(A2451="SVOL",ISNUMBER(FIND(" Govt",C2451))),"", IF(AND(A2451="SVOL",ISNUMBER(FIND(" Index",C2451))),J2451,                                    IF(ISNUMBER(N2451),Q2451*N2451,IF(ISNUMBER(R2451),J2451*R2451," "))))))</f>
        <v xml:space="preserve"> </v>
      </c>
      <c r="T2451" t="s">
        <v>3323</v>
      </c>
      <c r="U2451" t="s">
        <v>1183</v>
      </c>
      <c r="AG2451" s="17">
        <v>-1.013E-3</v>
      </c>
    </row>
    <row r="2452" spans="1:33" x14ac:dyDescent="0.35">
      <c r="A2452" t="s">
        <v>5674</v>
      </c>
      <c r="B2452" t="s">
        <v>4747</v>
      </c>
      <c r="C2452" t="s">
        <v>789</v>
      </c>
      <c r="D2452" t="s">
        <v>790</v>
      </c>
      <c r="E2452" t="s">
        <v>791</v>
      </c>
      <c r="F2452" t="s">
        <v>792</v>
      </c>
      <c r="G2452" s="1">
        <v>4519</v>
      </c>
      <c r="H2452" s="1">
        <v>524.84</v>
      </c>
      <c r="I2452" s="2">
        <v>2371751.96</v>
      </c>
      <c r="J2452" s="3">
        <v>2.12592683695507E-2</v>
      </c>
      <c r="K2452" s="4">
        <v>111563197.7</v>
      </c>
      <c r="L2452" s="5">
        <v>3800001</v>
      </c>
      <c r="M2452" s="6">
        <v>29.358728509999999</v>
      </c>
      <c r="N2452" s="7" t="str">
        <f>IF(ISNUMBER(_xll.BDP($C2452, "DELTA_MID")),_xll.BDP($C2452, "DELTA_MID")," ")</f>
        <v xml:space="preserve"> </v>
      </c>
      <c r="O2452" s="7" t="str">
        <f>IF(ISNUMBER(N2452),_xll.BDP($C2452, "OPT_UNDL_TICKER")," ")</f>
        <v xml:space="preserve"> </v>
      </c>
      <c r="P2452" s="8" t="str">
        <f>IF(ISNUMBER(N2452),_xll.BDP($C2452, "OPT_UNDL_PX")," ")</f>
        <v xml:space="preserve"> </v>
      </c>
      <c r="Q2452" s="7" t="str">
        <f t="shared" si="38"/>
        <v xml:space="preserve"> </v>
      </c>
      <c r="R2452" s="8" t="str">
        <f>IF(ISNUMBER(_xll.BDP($T2452&amp;" Index","DUR_ADJ_OAS_MID")),_xll.BDP($T2452&amp;" Index","DUR_ADJ_OAS_MID"),IF(ISNUMBER(_xll.BDP($T2452&amp;" Govt","DUR_ADJ_OAS_MID")),_xll.BDP($T2452&amp;" Govt","DUR_ADJ_OAS_MID")," "))</f>
        <v xml:space="preserve"> </v>
      </c>
      <c r="S2452" s="7" t="str">
        <f ca="1">IF(AND(A2451="SVOL",C2451="Cash"),                                     SUM(INDIRECT(ADDRESS(ROW()-(COUNTIF(A:A,"SVOL")),COLUMN())):INDIRECT(ADDRESS(ROW()-1,COLUMN()))),                                    IF(AND(A2452="TYA",C2452="Cash"), SUM(INDIRECT(ADDRESS(ROW()-(COUNTIF(A:A,"TYA")-1),COLUMN())):INDIRECT(ADDRESS(ROW()-1,COLUMN()))),                                    IF(AND(A2452="SVOL",ISNUMBER(FIND(" Govt",C2452))),"", IF(AND(A2452="SVOL",ISNUMBER(FIND(" Index",C2452))),J2452,                                    IF(ISNUMBER(N2452),Q2452*N2452,IF(ISNUMBER(R2452),J2452*R2452," "))))))</f>
        <v xml:space="preserve"> </v>
      </c>
      <c r="T2452" t="s">
        <v>792</v>
      </c>
      <c r="U2452" t="s">
        <v>1183</v>
      </c>
      <c r="AG2452" s="17">
        <v>-1.013E-3</v>
      </c>
    </row>
    <row r="2453" spans="1:33" x14ac:dyDescent="0.35">
      <c r="A2453" t="s">
        <v>5674</v>
      </c>
      <c r="B2453" t="s">
        <v>5693</v>
      </c>
      <c r="C2453" t="s">
        <v>5694</v>
      </c>
      <c r="D2453" t="s">
        <v>5695</v>
      </c>
      <c r="E2453" t="s">
        <v>5696</v>
      </c>
      <c r="F2453" t="s">
        <v>5697</v>
      </c>
      <c r="G2453" s="1">
        <v>1207</v>
      </c>
      <c r="H2453" s="1">
        <v>10.130000000000001</v>
      </c>
      <c r="I2453" s="2">
        <v>12226.91</v>
      </c>
      <c r="J2453" s="3">
        <v>1.095962669807E-4</v>
      </c>
      <c r="K2453" s="4">
        <v>111563197.7</v>
      </c>
      <c r="L2453" s="5">
        <v>3800001</v>
      </c>
      <c r="M2453" s="6">
        <v>29.358728509999999</v>
      </c>
      <c r="N2453" s="7" t="str">
        <f>IF(ISNUMBER(_xll.BDP($C2453, "DELTA_MID")),_xll.BDP($C2453, "DELTA_MID")," ")</f>
        <v xml:space="preserve"> </v>
      </c>
      <c r="O2453" s="7" t="str">
        <f>IF(ISNUMBER(N2453),_xll.BDP($C2453, "OPT_UNDL_TICKER")," ")</f>
        <v xml:space="preserve"> </v>
      </c>
      <c r="P2453" s="8" t="str">
        <f>IF(ISNUMBER(N2453),_xll.BDP($C2453, "OPT_UNDL_PX")," ")</f>
        <v xml:space="preserve"> </v>
      </c>
      <c r="Q2453" s="7" t="str">
        <f t="shared" si="38"/>
        <v xml:space="preserve"> </v>
      </c>
      <c r="R2453" s="8" t="str">
        <f>IF(ISNUMBER(_xll.BDP($T2453&amp;" Index","DUR_ADJ_OAS_MID")),_xll.BDP($T2453&amp;" Index","DUR_ADJ_OAS_MID"),IF(ISNUMBER(_xll.BDP($T2453&amp;" Govt","DUR_ADJ_OAS_MID")),_xll.BDP($T2453&amp;" Govt","DUR_ADJ_OAS_MID")," "))</f>
        <v xml:space="preserve"> </v>
      </c>
      <c r="S2453" s="7" t="str">
        <f ca="1">IF(AND(A2452="SVOL",C2452="Cash"),                                     SUM(INDIRECT(ADDRESS(ROW()-(COUNTIF(A:A,"SVOL")),COLUMN())):INDIRECT(ADDRESS(ROW()-1,COLUMN()))),                                    IF(AND(A2453="TYA",C2453="Cash"), SUM(INDIRECT(ADDRESS(ROW()-(COUNTIF(A:A,"TYA")-1),COLUMN())):INDIRECT(ADDRESS(ROW()-1,COLUMN()))),                                    IF(AND(A2453="SVOL",ISNUMBER(FIND(" Govt",C2453))),"", IF(AND(A2453="SVOL",ISNUMBER(FIND(" Index",C2453))),J2453,                                    IF(ISNUMBER(N2453),Q2453*N2453,IF(ISNUMBER(R2453),J2453*R2453," "))))))</f>
        <v xml:space="preserve"> </v>
      </c>
      <c r="T2453" t="s">
        <v>5697</v>
      </c>
      <c r="U2453" t="s">
        <v>1183</v>
      </c>
      <c r="AG2453" s="17">
        <v>-1.013E-3</v>
      </c>
    </row>
    <row r="2454" spans="1:33" x14ac:dyDescent="0.35">
      <c r="A2454" t="s">
        <v>5674</v>
      </c>
      <c r="B2454" t="s">
        <v>5698</v>
      </c>
      <c r="C2454" t="s">
        <v>5699</v>
      </c>
      <c r="D2454" t="s">
        <v>5700</v>
      </c>
      <c r="E2454" t="s">
        <v>5701</v>
      </c>
      <c r="F2454" t="s">
        <v>5702</v>
      </c>
      <c r="G2454" s="1">
        <v>11205</v>
      </c>
      <c r="H2454" s="1">
        <v>50.61</v>
      </c>
      <c r="I2454" s="2">
        <v>567085.05000000005</v>
      </c>
      <c r="J2454" s="3">
        <v>5.0830835052035001E-3</v>
      </c>
      <c r="K2454" s="4">
        <v>111563197.7</v>
      </c>
      <c r="L2454" s="5">
        <v>3800001</v>
      </c>
      <c r="M2454" s="6">
        <v>29.358728509999999</v>
      </c>
      <c r="N2454" s="7" t="str">
        <f>IF(ISNUMBER(_xll.BDP($C2454, "DELTA_MID")),_xll.BDP($C2454, "DELTA_MID")," ")</f>
        <v xml:space="preserve"> </v>
      </c>
      <c r="O2454" s="7" t="str">
        <f>IF(ISNUMBER(N2454),_xll.BDP($C2454, "OPT_UNDL_TICKER")," ")</f>
        <v xml:space="preserve"> </v>
      </c>
      <c r="P2454" s="8" t="str">
        <f>IF(ISNUMBER(N2454),_xll.BDP($C2454, "OPT_UNDL_PX")," ")</f>
        <v xml:space="preserve"> </v>
      </c>
      <c r="Q2454" s="7" t="str">
        <f t="shared" si="38"/>
        <v xml:space="preserve"> </v>
      </c>
      <c r="R2454" s="8" t="str">
        <f>IF(ISNUMBER(_xll.BDP($T2454&amp;" Index","DUR_ADJ_OAS_MID")),_xll.BDP($T2454&amp;" Index","DUR_ADJ_OAS_MID"),IF(ISNUMBER(_xll.BDP($T2454&amp;" Govt","DUR_ADJ_OAS_MID")),_xll.BDP($T2454&amp;" Govt","DUR_ADJ_OAS_MID")," "))</f>
        <v xml:space="preserve"> </v>
      </c>
      <c r="S2454" s="7" t="str">
        <f ca="1">IF(AND(A2453="SVOL",C2453="Cash"),                                     SUM(INDIRECT(ADDRESS(ROW()-(COUNTIF(A:A,"SVOL")),COLUMN())):INDIRECT(ADDRESS(ROW()-1,COLUMN()))),                                    IF(AND(A2454="TYA",C2454="Cash"), SUM(INDIRECT(ADDRESS(ROW()-(COUNTIF(A:A,"TYA")-1),COLUMN())):INDIRECT(ADDRESS(ROW()-1,COLUMN()))),                                    IF(AND(A2454="SVOL",ISNUMBER(FIND(" Govt",C2454))),"", IF(AND(A2454="SVOL",ISNUMBER(FIND(" Index",C2454))),J2454,                                    IF(ISNUMBER(N2454),Q2454*N2454,IF(ISNUMBER(R2454),J2454*R2454," "))))))</f>
        <v xml:space="preserve"> </v>
      </c>
      <c r="T2454" t="s">
        <v>5702</v>
      </c>
      <c r="U2454" t="s">
        <v>1183</v>
      </c>
      <c r="AG2454" s="17">
        <v>-1.013E-3</v>
      </c>
    </row>
    <row r="2455" spans="1:33" x14ac:dyDescent="0.35">
      <c r="A2455" t="s">
        <v>5674</v>
      </c>
      <c r="B2455" t="s">
        <v>5703</v>
      </c>
      <c r="C2455" t="s">
        <v>232</v>
      </c>
      <c r="D2455" t="s">
        <v>233</v>
      </c>
      <c r="E2455" t="s">
        <v>234</v>
      </c>
      <c r="F2455" t="s">
        <v>235</v>
      </c>
      <c r="G2455" s="1">
        <v>12299</v>
      </c>
      <c r="H2455" s="1">
        <v>60.01</v>
      </c>
      <c r="I2455" s="2">
        <v>738062.99</v>
      </c>
      <c r="J2455" s="3">
        <v>6.6156492932941003E-3</v>
      </c>
      <c r="K2455" s="4">
        <v>111563197.7</v>
      </c>
      <c r="L2455" s="5">
        <v>3800001</v>
      </c>
      <c r="M2455" s="6">
        <v>29.358728509999999</v>
      </c>
      <c r="N2455" s="7" t="str">
        <f>IF(ISNUMBER(_xll.BDP($C2455, "DELTA_MID")),_xll.BDP($C2455, "DELTA_MID")," ")</f>
        <v xml:space="preserve"> </v>
      </c>
      <c r="O2455" s="7" t="str">
        <f>IF(ISNUMBER(N2455),_xll.BDP($C2455, "OPT_UNDL_TICKER")," ")</f>
        <v xml:space="preserve"> </v>
      </c>
      <c r="P2455" s="8" t="str">
        <f>IF(ISNUMBER(N2455),_xll.BDP($C2455, "OPT_UNDL_PX")," ")</f>
        <v xml:space="preserve"> </v>
      </c>
      <c r="Q2455" s="7" t="str">
        <f t="shared" si="38"/>
        <v xml:space="preserve"> </v>
      </c>
      <c r="R2455" s="8" t="str">
        <f>IF(ISNUMBER(_xll.BDP($T2455&amp;" Index","DUR_ADJ_OAS_MID")),_xll.BDP($T2455&amp;" Index","DUR_ADJ_OAS_MID"),IF(ISNUMBER(_xll.BDP($T2455&amp;" Govt","DUR_ADJ_OAS_MID")),_xll.BDP($T2455&amp;" Govt","DUR_ADJ_OAS_MID")," "))</f>
        <v xml:space="preserve"> </v>
      </c>
      <c r="S2455" s="7" t="str">
        <f ca="1">IF(AND(A2454="SVOL",C2454="Cash"),                                     SUM(INDIRECT(ADDRESS(ROW()-(COUNTIF(A:A,"SVOL")),COLUMN())):INDIRECT(ADDRESS(ROW()-1,COLUMN()))),                                    IF(AND(A2455="TYA",C2455="Cash"), SUM(INDIRECT(ADDRESS(ROW()-(COUNTIF(A:A,"TYA")-1),COLUMN())):INDIRECT(ADDRESS(ROW()-1,COLUMN()))),                                    IF(AND(A2455="SVOL",ISNUMBER(FIND(" Govt",C2455))),"", IF(AND(A2455="SVOL",ISNUMBER(FIND(" Index",C2455))),J2455,                                    IF(ISNUMBER(N2455),Q2455*N2455,IF(ISNUMBER(R2455),J2455*R2455," "))))))</f>
        <v xml:space="preserve"> </v>
      </c>
      <c r="T2455" t="s">
        <v>235</v>
      </c>
      <c r="U2455" t="s">
        <v>1183</v>
      </c>
      <c r="AG2455" s="17">
        <v>-1.013E-3</v>
      </c>
    </row>
    <row r="2456" spans="1:33" x14ac:dyDescent="0.35">
      <c r="A2456" t="s">
        <v>5674</v>
      </c>
      <c r="B2456" t="s">
        <v>5704</v>
      </c>
      <c r="C2456" t="s">
        <v>5705</v>
      </c>
      <c r="D2456" t="s">
        <v>5706</v>
      </c>
      <c r="E2456" t="s">
        <v>5707</v>
      </c>
      <c r="F2456" t="s">
        <v>5708</v>
      </c>
      <c r="G2456" s="1">
        <v>182255</v>
      </c>
      <c r="H2456" s="1">
        <v>7.33</v>
      </c>
      <c r="I2456" s="2">
        <v>1335929.1499999999</v>
      </c>
      <c r="J2456" s="3">
        <v>1.1974640182254E-2</v>
      </c>
      <c r="K2456" s="4">
        <v>111563197.7</v>
      </c>
      <c r="L2456" s="5">
        <v>3800001</v>
      </c>
      <c r="M2456" s="6">
        <v>29.358728509999999</v>
      </c>
      <c r="N2456" s="7" t="str">
        <f>IF(ISNUMBER(_xll.BDP($C2456, "DELTA_MID")),_xll.BDP($C2456, "DELTA_MID")," ")</f>
        <v xml:space="preserve"> </v>
      </c>
      <c r="O2456" s="7" t="str">
        <f>IF(ISNUMBER(N2456),_xll.BDP($C2456, "OPT_UNDL_TICKER")," ")</f>
        <v xml:space="preserve"> </v>
      </c>
      <c r="P2456" s="8" t="str">
        <f>IF(ISNUMBER(N2456),_xll.BDP($C2456, "OPT_UNDL_PX")," ")</f>
        <v xml:space="preserve"> </v>
      </c>
      <c r="Q2456" s="7" t="str">
        <f t="shared" si="38"/>
        <v xml:space="preserve"> </v>
      </c>
      <c r="R2456" s="8" t="str">
        <f>IF(ISNUMBER(_xll.BDP($T2456&amp;" Index","DUR_ADJ_OAS_MID")),_xll.BDP($T2456&amp;" Index","DUR_ADJ_OAS_MID"),IF(ISNUMBER(_xll.BDP($T2456&amp;" Govt","DUR_ADJ_OAS_MID")),_xll.BDP($T2456&amp;" Govt","DUR_ADJ_OAS_MID")," "))</f>
        <v xml:space="preserve"> </v>
      </c>
      <c r="S2456" s="7" t="str">
        <f ca="1">IF(AND(A2455="SVOL",C2455="Cash"),                                     SUM(INDIRECT(ADDRESS(ROW()-(COUNTIF(A:A,"SVOL")),COLUMN())):INDIRECT(ADDRESS(ROW()-1,COLUMN()))),                                    IF(AND(A2456="TYA",C2456="Cash"), SUM(INDIRECT(ADDRESS(ROW()-(COUNTIF(A:A,"TYA")-1),COLUMN())):INDIRECT(ADDRESS(ROW()-1,COLUMN()))),                                    IF(AND(A2456="SVOL",ISNUMBER(FIND(" Govt",C2456))),"", IF(AND(A2456="SVOL",ISNUMBER(FIND(" Index",C2456))),J2456,                                    IF(ISNUMBER(N2456),Q2456*N2456,IF(ISNUMBER(R2456),J2456*R2456," "))))))</f>
        <v xml:space="preserve"> </v>
      </c>
      <c r="T2456" t="s">
        <v>5708</v>
      </c>
      <c r="U2456" t="s">
        <v>1183</v>
      </c>
      <c r="AG2456" s="17">
        <v>-1.013E-3</v>
      </c>
    </row>
    <row r="2457" spans="1:33" x14ac:dyDescent="0.35">
      <c r="A2457" t="s">
        <v>5674</v>
      </c>
      <c r="B2457" t="s">
        <v>5709</v>
      </c>
      <c r="C2457" t="s">
        <v>5710</v>
      </c>
      <c r="D2457" t="s">
        <v>5711</v>
      </c>
      <c r="E2457" t="s">
        <v>5712</v>
      </c>
      <c r="F2457" t="s">
        <v>5713</v>
      </c>
      <c r="G2457" s="1">
        <v>1223</v>
      </c>
      <c r="H2457" s="1">
        <v>309.44</v>
      </c>
      <c r="I2457" s="2">
        <v>378445.12</v>
      </c>
      <c r="J2457" s="3">
        <v>3.3922039508831E-3</v>
      </c>
      <c r="K2457" s="4">
        <v>111563197.7</v>
      </c>
      <c r="L2457" s="5">
        <v>3800001</v>
      </c>
      <c r="M2457" s="6">
        <v>29.358728509999999</v>
      </c>
      <c r="N2457" s="7" t="str">
        <f>IF(ISNUMBER(_xll.BDP($C2457, "DELTA_MID")),_xll.BDP($C2457, "DELTA_MID")," ")</f>
        <v xml:space="preserve"> </v>
      </c>
      <c r="O2457" s="7" t="str">
        <f>IF(ISNUMBER(N2457),_xll.BDP($C2457, "OPT_UNDL_TICKER")," ")</f>
        <v xml:space="preserve"> </v>
      </c>
      <c r="P2457" s="8" t="str">
        <f>IF(ISNUMBER(N2457),_xll.BDP($C2457, "OPT_UNDL_PX")," ")</f>
        <v xml:space="preserve"> </v>
      </c>
      <c r="Q2457" s="7" t="str">
        <f t="shared" si="38"/>
        <v xml:space="preserve"> </v>
      </c>
      <c r="R2457" s="8" t="str">
        <f>IF(ISNUMBER(_xll.BDP($T2457&amp;" Index","DUR_ADJ_OAS_MID")),_xll.BDP($T2457&amp;" Index","DUR_ADJ_OAS_MID"),IF(ISNUMBER(_xll.BDP($T2457&amp;" Govt","DUR_ADJ_OAS_MID")),_xll.BDP($T2457&amp;" Govt","DUR_ADJ_OAS_MID")," "))</f>
        <v xml:space="preserve"> </v>
      </c>
      <c r="S2457" s="7" t="str">
        <f ca="1">IF(AND(A2456="SVOL",C2456="Cash"),                                     SUM(INDIRECT(ADDRESS(ROW()-(COUNTIF(A:A,"SVOL")),COLUMN())):INDIRECT(ADDRESS(ROW()-1,COLUMN()))),                                    IF(AND(A2457="TYA",C2457="Cash"), SUM(INDIRECT(ADDRESS(ROW()-(COUNTIF(A:A,"TYA")-1),COLUMN())):INDIRECT(ADDRESS(ROW()-1,COLUMN()))),                                    IF(AND(A2457="SVOL",ISNUMBER(FIND(" Govt",C2457))),"", IF(AND(A2457="SVOL",ISNUMBER(FIND(" Index",C2457))),J2457,                                    IF(ISNUMBER(N2457),Q2457*N2457,IF(ISNUMBER(R2457),J2457*R2457," "))))))</f>
        <v xml:space="preserve"> </v>
      </c>
      <c r="T2457" t="s">
        <v>5713</v>
      </c>
      <c r="U2457" t="s">
        <v>1183</v>
      </c>
      <c r="AG2457" s="17">
        <v>-1.013E-3</v>
      </c>
    </row>
    <row r="2458" spans="1:33" x14ac:dyDescent="0.35">
      <c r="A2458" t="s">
        <v>5674</v>
      </c>
      <c r="B2458" t="s">
        <v>5714</v>
      </c>
      <c r="C2458" t="s">
        <v>5715</v>
      </c>
      <c r="D2458" t="s">
        <v>3544</v>
      </c>
      <c r="E2458" t="s">
        <v>3545</v>
      </c>
      <c r="F2458" t="s">
        <v>3546</v>
      </c>
      <c r="G2458" s="1">
        <v>3040</v>
      </c>
      <c r="H2458" s="1">
        <v>68.78</v>
      </c>
      <c r="I2458" s="2">
        <v>209091.20000000001</v>
      </c>
      <c r="J2458" s="3">
        <v>1.8741951137721E-3</v>
      </c>
      <c r="K2458" s="4">
        <v>111563197.7</v>
      </c>
      <c r="L2458" s="5">
        <v>3800001</v>
      </c>
      <c r="M2458" s="6">
        <v>29.358728509999999</v>
      </c>
      <c r="N2458" s="7" t="str">
        <f>IF(ISNUMBER(_xll.BDP($C2458, "DELTA_MID")),_xll.BDP($C2458, "DELTA_MID")," ")</f>
        <v xml:space="preserve"> </v>
      </c>
      <c r="O2458" s="7" t="str">
        <f>IF(ISNUMBER(N2458),_xll.BDP($C2458, "OPT_UNDL_TICKER")," ")</f>
        <v xml:space="preserve"> </v>
      </c>
      <c r="P2458" s="8" t="str">
        <f>IF(ISNUMBER(N2458),_xll.BDP($C2458, "OPT_UNDL_PX")," ")</f>
        <v xml:space="preserve"> </v>
      </c>
      <c r="Q2458" s="7" t="str">
        <f t="shared" si="38"/>
        <v xml:space="preserve"> </v>
      </c>
      <c r="R2458" s="8" t="str">
        <f>IF(ISNUMBER(_xll.BDP($T2458&amp;" Index","DUR_ADJ_OAS_MID")),_xll.BDP($T2458&amp;" Index","DUR_ADJ_OAS_MID"),IF(ISNUMBER(_xll.BDP($T2458&amp;" Govt","DUR_ADJ_OAS_MID")),_xll.BDP($T2458&amp;" Govt","DUR_ADJ_OAS_MID")," "))</f>
        <v xml:space="preserve"> </v>
      </c>
      <c r="S2458" s="7" t="str">
        <f ca="1">IF(AND(A2457="SVOL",C2457="Cash"),                                     SUM(INDIRECT(ADDRESS(ROW()-(COUNTIF(A:A,"SVOL")),COLUMN())):INDIRECT(ADDRESS(ROW()-1,COLUMN()))),                                    IF(AND(A2458="TYA",C2458="Cash"), SUM(INDIRECT(ADDRESS(ROW()-(COUNTIF(A:A,"TYA")-1),COLUMN())):INDIRECT(ADDRESS(ROW()-1,COLUMN()))),                                    IF(AND(A2458="SVOL",ISNUMBER(FIND(" Govt",C2458))),"", IF(AND(A2458="SVOL",ISNUMBER(FIND(" Index",C2458))),J2458,                                    IF(ISNUMBER(N2458),Q2458*N2458,IF(ISNUMBER(R2458),J2458*R2458," "))))))</f>
        <v xml:space="preserve"> </v>
      </c>
      <c r="T2458" t="s">
        <v>3546</v>
      </c>
      <c r="U2458" t="s">
        <v>1183</v>
      </c>
      <c r="AG2458" s="17">
        <v>-1.013E-3</v>
      </c>
    </row>
    <row r="2459" spans="1:33" x14ac:dyDescent="0.35">
      <c r="A2459" t="s">
        <v>5674</v>
      </c>
      <c r="B2459" t="s">
        <v>4832</v>
      </c>
      <c r="C2459" t="s">
        <v>4833</v>
      </c>
      <c r="D2459" t="s">
        <v>3554</v>
      </c>
      <c r="E2459" t="s">
        <v>3555</v>
      </c>
      <c r="F2459" t="s">
        <v>3556</v>
      </c>
      <c r="G2459" s="1">
        <v>12003</v>
      </c>
      <c r="H2459" s="1">
        <v>314.20999999999998</v>
      </c>
      <c r="I2459" s="2">
        <v>3771462.63</v>
      </c>
      <c r="J2459" s="3">
        <v>3.3805616080065E-2</v>
      </c>
      <c r="K2459" s="4">
        <v>111563197.7</v>
      </c>
      <c r="L2459" s="5">
        <v>3800001</v>
      </c>
      <c r="M2459" s="6">
        <v>29.358728509999999</v>
      </c>
      <c r="N2459" s="7" t="str">
        <f>IF(ISNUMBER(_xll.BDP($C2459, "DELTA_MID")),_xll.BDP($C2459, "DELTA_MID")," ")</f>
        <v xml:space="preserve"> </v>
      </c>
      <c r="O2459" s="7" t="str">
        <f>IF(ISNUMBER(N2459),_xll.BDP($C2459, "OPT_UNDL_TICKER")," ")</f>
        <v xml:space="preserve"> </v>
      </c>
      <c r="P2459" s="8" t="str">
        <f>IF(ISNUMBER(N2459),_xll.BDP($C2459, "OPT_UNDL_PX")," ")</f>
        <v xml:space="preserve"> </v>
      </c>
      <c r="Q2459" s="7" t="str">
        <f t="shared" si="38"/>
        <v xml:space="preserve"> </v>
      </c>
      <c r="R2459" s="8" t="str">
        <f>IF(ISNUMBER(_xll.BDP($T2459&amp;" Index","DUR_ADJ_OAS_MID")),_xll.BDP($T2459&amp;" Index","DUR_ADJ_OAS_MID"),IF(ISNUMBER(_xll.BDP($T2459&amp;" Govt","DUR_ADJ_OAS_MID")),_xll.BDP($T2459&amp;" Govt","DUR_ADJ_OAS_MID")," "))</f>
        <v xml:space="preserve"> </v>
      </c>
      <c r="S2459" s="7" t="str">
        <f ca="1">IF(AND(A2458="SVOL",C2458="Cash"),                                     SUM(INDIRECT(ADDRESS(ROW()-(COUNTIF(A:A,"SVOL")),COLUMN())):INDIRECT(ADDRESS(ROW()-1,COLUMN()))),                                    IF(AND(A2459="TYA",C2459="Cash"), SUM(INDIRECT(ADDRESS(ROW()-(COUNTIF(A:A,"TYA")-1),COLUMN())):INDIRECT(ADDRESS(ROW()-1,COLUMN()))),                                    IF(AND(A2459="SVOL",ISNUMBER(FIND(" Govt",C2459))),"", IF(AND(A2459="SVOL",ISNUMBER(FIND(" Index",C2459))),J2459,                                    IF(ISNUMBER(N2459),Q2459*N2459,IF(ISNUMBER(R2459),J2459*R2459," "))))))</f>
        <v xml:space="preserve"> </v>
      </c>
      <c r="T2459" t="s">
        <v>3556</v>
      </c>
      <c r="U2459" t="s">
        <v>1183</v>
      </c>
      <c r="AG2459" s="17">
        <v>-1.013E-3</v>
      </c>
    </row>
    <row r="2460" spans="1:33" x14ac:dyDescent="0.35">
      <c r="A2460" t="s">
        <v>5674</v>
      </c>
      <c r="B2460" t="s">
        <v>5716</v>
      </c>
      <c r="C2460" t="s">
        <v>5717</v>
      </c>
      <c r="D2460" t="s">
        <v>5718</v>
      </c>
      <c r="E2460" t="s">
        <v>5719</v>
      </c>
      <c r="F2460" t="s">
        <v>5720</v>
      </c>
      <c r="G2460" s="1">
        <v>9868</v>
      </c>
      <c r="H2460" s="1">
        <v>371.7</v>
      </c>
      <c r="I2460" s="2">
        <v>3667935.6</v>
      </c>
      <c r="J2460" s="3">
        <v>3.2877648505297001E-2</v>
      </c>
      <c r="K2460" s="4">
        <v>111563197.7</v>
      </c>
      <c r="L2460" s="5">
        <v>3800001</v>
      </c>
      <c r="M2460" s="6">
        <v>29.358728509999999</v>
      </c>
      <c r="N2460" s="7" t="str">
        <f>IF(ISNUMBER(_xll.BDP($C2460, "DELTA_MID")),_xll.BDP($C2460, "DELTA_MID")," ")</f>
        <v xml:space="preserve"> </v>
      </c>
      <c r="O2460" s="7" t="str">
        <f>IF(ISNUMBER(N2460),_xll.BDP($C2460, "OPT_UNDL_TICKER")," ")</f>
        <v xml:space="preserve"> </v>
      </c>
      <c r="P2460" s="8" t="str">
        <f>IF(ISNUMBER(N2460),_xll.BDP($C2460, "OPT_UNDL_PX")," ")</f>
        <v xml:space="preserve"> </v>
      </c>
      <c r="Q2460" s="7" t="str">
        <f t="shared" si="38"/>
        <v xml:space="preserve"> </v>
      </c>
      <c r="R2460" s="8" t="str">
        <f>IF(ISNUMBER(_xll.BDP($T2460&amp;" Index","DUR_ADJ_OAS_MID")),_xll.BDP($T2460&amp;" Index","DUR_ADJ_OAS_MID"),IF(ISNUMBER(_xll.BDP($T2460&amp;" Govt","DUR_ADJ_OAS_MID")),_xll.BDP($T2460&amp;" Govt","DUR_ADJ_OAS_MID")," "))</f>
        <v xml:space="preserve"> </v>
      </c>
      <c r="S2460" s="7" t="str">
        <f ca="1">IF(AND(A2459="SVOL",C2459="Cash"),                                     SUM(INDIRECT(ADDRESS(ROW()-(COUNTIF(A:A,"SVOL")),COLUMN())):INDIRECT(ADDRESS(ROW()-1,COLUMN()))),                                    IF(AND(A2460="TYA",C2460="Cash"), SUM(INDIRECT(ADDRESS(ROW()-(COUNTIF(A:A,"TYA")-1),COLUMN())):INDIRECT(ADDRESS(ROW()-1,COLUMN()))),                                    IF(AND(A2460="SVOL",ISNUMBER(FIND(" Govt",C2460))),"", IF(AND(A2460="SVOL",ISNUMBER(FIND(" Index",C2460))),J2460,                                    IF(ISNUMBER(N2460),Q2460*N2460,IF(ISNUMBER(R2460),J2460*R2460," "))))))</f>
        <v xml:space="preserve"> </v>
      </c>
      <c r="T2460" t="s">
        <v>5720</v>
      </c>
      <c r="U2460" t="s">
        <v>1183</v>
      </c>
      <c r="AG2460" s="17">
        <v>-1.013E-3</v>
      </c>
    </row>
    <row r="2461" spans="1:33" x14ac:dyDescent="0.35">
      <c r="A2461" t="s">
        <v>5674</v>
      </c>
      <c r="B2461" t="s">
        <v>4851</v>
      </c>
      <c r="C2461" t="s">
        <v>4852</v>
      </c>
      <c r="D2461" t="s">
        <v>4853</v>
      </c>
      <c r="E2461" t="s">
        <v>4854</v>
      </c>
      <c r="F2461" t="s">
        <v>4855</v>
      </c>
      <c r="G2461" s="1">
        <v>44564</v>
      </c>
      <c r="H2461" s="1">
        <v>151.18</v>
      </c>
      <c r="I2461" s="2">
        <v>6737185.5199999996</v>
      </c>
      <c r="J2461" s="3">
        <v>6.0388960330038599E-2</v>
      </c>
      <c r="K2461" s="4">
        <v>111563197.7</v>
      </c>
      <c r="L2461" s="5">
        <v>3800001</v>
      </c>
      <c r="M2461" s="6">
        <v>29.358728509999999</v>
      </c>
      <c r="N2461" s="7" t="str">
        <f>IF(ISNUMBER(_xll.BDP($C2461, "DELTA_MID")),_xll.BDP($C2461, "DELTA_MID")," ")</f>
        <v xml:space="preserve"> </v>
      </c>
      <c r="O2461" s="7" t="str">
        <f>IF(ISNUMBER(N2461),_xll.BDP($C2461, "OPT_UNDL_TICKER")," ")</f>
        <v xml:space="preserve"> </v>
      </c>
      <c r="P2461" s="8" t="str">
        <f>IF(ISNUMBER(N2461),_xll.BDP($C2461, "OPT_UNDL_PX")," ")</f>
        <v xml:space="preserve"> </v>
      </c>
      <c r="Q2461" s="7" t="str">
        <f t="shared" si="38"/>
        <v xml:space="preserve"> </v>
      </c>
      <c r="R2461" s="8" t="str">
        <f>IF(ISNUMBER(_xll.BDP($T2461&amp;" Index","DUR_ADJ_OAS_MID")),_xll.BDP($T2461&amp;" Index","DUR_ADJ_OAS_MID"),IF(ISNUMBER(_xll.BDP($T2461&amp;" Govt","DUR_ADJ_OAS_MID")),_xll.BDP($T2461&amp;" Govt","DUR_ADJ_OAS_MID")," "))</f>
        <v xml:space="preserve"> </v>
      </c>
      <c r="S2461" s="7" t="str">
        <f ca="1">IF(AND(A2460="SVOL",C2460="Cash"),                                     SUM(INDIRECT(ADDRESS(ROW()-(COUNTIF(A:A,"SVOL")),COLUMN())):INDIRECT(ADDRESS(ROW()-1,COLUMN()))),                                    IF(AND(A2461="TYA",C2461="Cash"), SUM(INDIRECT(ADDRESS(ROW()-(COUNTIF(A:A,"TYA")-1),COLUMN())):INDIRECT(ADDRESS(ROW()-1,COLUMN()))),                                    IF(AND(A2461="SVOL",ISNUMBER(FIND(" Govt",C2461))),"", IF(AND(A2461="SVOL",ISNUMBER(FIND(" Index",C2461))),J2461,                                    IF(ISNUMBER(N2461),Q2461*N2461,IF(ISNUMBER(R2461),J2461*R2461," "))))))</f>
        <v xml:space="preserve"> </v>
      </c>
      <c r="T2461" t="s">
        <v>4855</v>
      </c>
      <c r="U2461" t="s">
        <v>1183</v>
      </c>
      <c r="AG2461" s="17">
        <v>-1.013E-3</v>
      </c>
    </row>
    <row r="2462" spans="1:33" x14ac:dyDescent="0.35">
      <c r="A2462" t="s">
        <v>5674</v>
      </c>
      <c r="B2462" t="s">
        <v>5721</v>
      </c>
      <c r="C2462" t="s">
        <v>5722</v>
      </c>
      <c r="D2462" t="s">
        <v>5723</v>
      </c>
      <c r="E2462" t="s">
        <v>5724</v>
      </c>
      <c r="F2462" t="s">
        <v>5725</v>
      </c>
      <c r="G2462" s="1">
        <v>7437</v>
      </c>
      <c r="H2462" s="1">
        <v>62.62</v>
      </c>
      <c r="I2462" s="2">
        <v>465704.94</v>
      </c>
      <c r="J2462" s="3">
        <v>4.1743599109264999E-3</v>
      </c>
      <c r="K2462" s="4">
        <v>111563197.7</v>
      </c>
      <c r="L2462" s="5">
        <v>3800001</v>
      </c>
      <c r="M2462" s="6">
        <v>29.358728509999999</v>
      </c>
      <c r="N2462" s="7" t="str">
        <f>IF(ISNUMBER(_xll.BDP($C2462, "DELTA_MID")),_xll.BDP($C2462, "DELTA_MID")," ")</f>
        <v xml:space="preserve"> </v>
      </c>
      <c r="O2462" s="7" t="str">
        <f>IF(ISNUMBER(N2462),_xll.BDP($C2462, "OPT_UNDL_TICKER")," ")</f>
        <v xml:space="preserve"> </v>
      </c>
      <c r="P2462" s="8" t="str">
        <f>IF(ISNUMBER(N2462),_xll.BDP($C2462, "OPT_UNDL_PX")," ")</f>
        <v xml:space="preserve"> </v>
      </c>
      <c r="Q2462" s="7" t="str">
        <f t="shared" si="38"/>
        <v xml:space="preserve"> </v>
      </c>
      <c r="R2462" s="8" t="str">
        <f>IF(ISNUMBER(_xll.BDP($T2462&amp;" Index","DUR_ADJ_OAS_MID")),_xll.BDP($T2462&amp;" Index","DUR_ADJ_OAS_MID"),IF(ISNUMBER(_xll.BDP($T2462&amp;" Govt","DUR_ADJ_OAS_MID")),_xll.BDP($T2462&amp;" Govt","DUR_ADJ_OAS_MID")," "))</f>
        <v xml:space="preserve"> </v>
      </c>
      <c r="S2462" s="7" t="str">
        <f ca="1">IF(AND(A2461="SVOL",C2461="Cash"),                                     SUM(INDIRECT(ADDRESS(ROW()-(COUNTIF(A:A,"SVOL")),COLUMN())):INDIRECT(ADDRESS(ROW()-1,COLUMN()))),                                    IF(AND(A2462="TYA",C2462="Cash"), SUM(INDIRECT(ADDRESS(ROW()-(COUNTIF(A:A,"TYA")-1),COLUMN())):INDIRECT(ADDRESS(ROW()-1,COLUMN()))),                                    IF(AND(A2462="SVOL",ISNUMBER(FIND(" Govt",C2462))),"", IF(AND(A2462="SVOL",ISNUMBER(FIND(" Index",C2462))),J2462,                                    IF(ISNUMBER(N2462),Q2462*N2462,IF(ISNUMBER(R2462),J2462*R2462," "))))))</f>
        <v xml:space="preserve"> </v>
      </c>
      <c r="T2462" t="s">
        <v>5725</v>
      </c>
      <c r="U2462" t="s">
        <v>1183</v>
      </c>
      <c r="AG2462" s="17">
        <v>-1.013E-3</v>
      </c>
    </row>
    <row r="2463" spans="1:33" x14ac:dyDescent="0.35">
      <c r="A2463" t="s">
        <v>5674</v>
      </c>
      <c r="B2463" t="s">
        <v>4885</v>
      </c>
      <c r="C2463" t="s">
        <v>4886</v>
      </c>
      <c r="D2463" t="s">
        <v>4887</v>
      </c>
      <c r="E2463" t="s">
        <v>4888</v>
      </c>
      <c r="F2463" t="s">
        <v>4889</v>
      </c>
      <c r="G2463" s="1">
        <v>6937</v>
      </c>
      <c r="H2463" s="1">
        <v>776.75</v>
      </c>
      <c r="I2463" s="2">
        <v>5388314.75</v>
      </c>
      <c r="J2463" s="3">
        <v>4.8298317556722398E-2</v>
      </c>
      <c r="K2463" s="4">
        <v>111563197.7</v>
      </c>
      <c r="L2463" s="5">
        <v>3800001</v>
      </c>
      <c r="M2463" s="6">
        <v>29.358728509999999</v>
      </c>
      <c r="N2463" s="7" t="str">
        <f>IF(ISNUMBER(_xll.BDP($C2463, "DELTA_MID")),_xll.BDP($C2463, "DELTA_MID")," ")</f>
        <v xml:space="preserve"> </v>
      </c>
      <c r="O2463" s="7" t="str">
        <f>IF(ISNUMBER(N2463),_xll.BDP($C2463, "OPT_UNDL_TICKER")," ")</f>
        <v xml:space="preserve"> </v>
      </c>
      <c r="P2463" s="8" t="str">
        <f>IF(ISNUMBER(N2463),_xll.BDP($C2463, "OPT_UNDL_PX")," ")</f>
        <v xml:space="preserve"> </v>
      </c>
      <c r="Q2463" s="7" t="str">
        <f t="shared" si="38"/>
        <v xml:space="preserve"> </v>
      </c>
      <c r="R2463" s="8" t="str">
        <f>IF(ISNUMBER(_xll.BDP($T2463&amp;" Index","DUR_ADJ_OAS_MID")),_xll.BDP($T2463&amp;" Index","DUR_ADJ_OAS_MID"),IF(ISNUMBER(_xll.BDP($T2463&amp;" Govt","DUR_ADJ_OAS_MID")),_xll.BDP($T2463&amp;" Govt","DUR_ADJ_OAS_MID")," "))</f>
        <v xml:space="preserve"> </v>
      </c>
      <c r="S2463" s="7" t="str">
        <f ca="1">IF(AND(A2462="SVOL",C2462="Cash"),                                     SUM(INDIRECT(ADDRESS(ROW()-(COUNTIF(A:A,"SVOL")),COLUMN())):INDIRECT(ADDRESS(ROW()-1,COLUMN()))),                                    IF(AND(A2463="TYA",C2463="Cash"), SUM(INDIRECT(ADDRESS(ROW()-(COUNTIF(A:A,"TYA")-1),COLUMN())):INDIRECT(ADDRESS(ROW()-1,COLUMN()))),                                    IF(AND(A2463="SVOL",ISNUMBER(FIND(" Govt",C2463))),"", IF(AND(A2463="SVOL",ISNUMBER(FIND(" Index",C2463))),J2463,                                    IF(ISNUMBER(N2463),Q2463*N2463,IF(ISNUMBER(R2463),J2463*R2463," "))))))</f>
        <v xml:space="preserve"> </v>
      </c>
      <c r="T2463" t="s">
        <v>4889</v>
      </c>
      <c r="U2463" t="s">
        <v>1183</v>
      </c>
      <c r="AG2463" s="17">
        <v>-1.013E-3</v>
      </c>
    </row>
    <row r="2464" spans="1:33" x14ac:dyDescent="0.35">
      <c r="A2464" t="s">
        <v>5674</v>
      </c>
      <c r="B2464" t="s">
        <v>5726</v>
      </c>
      <c r="C2464" t="s">
        <v>5727</v>
      </c>
      <c r="D2464" t="s">
        <v>5728</v>
      </c>
      <c r="E2464" t="s">
        <v>5729</v>
      </c>
      <c r="F2464" t="s">
        <v>5730</v>
      </c>
      <c r="G2464" s="1">
        <v>452002</v>
      </c>
      <c r="H2464" s="1">
        <v>3.27</v>
      </c>
      <c r="I2464" s="2">
        <v>1478046.54</v>
      </c>
      <c r="J2464" s="3">
        <v>1.32485135825695E-2</v>
      </c>
      <c r="K2464" s="4">
        <v>111563197.7</v>
      </c>
      <c r="L2464" s="5">
        <v>3800001</v>
      </c>
      <c r="M2464" s="6">
        <v>29.358728509999999</v>
      </c>
      <c r="N2464" s="7" t="str">
        <f>IF(ISNUMBER(_xll.BDP($C2464, "DELTA_MID")),_xll.BDP($C2464, "DELTA_MID")," ")</f>
        <v xml:space="preserve"> </v>
      </c>
      <c r="O2464" s="7" t="str">
        <f>IF(ISNUMBER(N2464),_xll.BDP($C2464, "OPT_UNDL_TICKER")," ")</f>
        <v xml:space="preserve"> </v>
      </c>
      <c r="P2464" s="8" t="str">
        <f>IF(ISNUMBER(N2464),_xll.BDP($C2464, "OPT_UNDL_PX")," ")</f>
        <v xml:space="preserve"> </v>
      </c>
      <c r="Q2464" s="7" t="str">
        <f t="shared" si="38"/>
        <v xml:space="preserve"> </v>
      </c>
      <c r="R2464" s="8" t="str">
        <f>IF(ISNUMBER(_xll.BDP($T2464&amp;" Index","DUR_ADJ_OAS_MID")),_xll.BDP($T2464&amp;" Index","DUR_ADJ_OAS_MID"),IF(ISNUMBER(_xll.BDP($T2464&amp;" Govt","DUR_ADJ_OAS_MID")),_xll.BDP($T2464&amp;" Govt","DUR_ADJ_OAS_MID")," "))</f>
        <v xml:space="preserve"> </v>
      </c>
      <c r="S2464" s="7" t="str">
        <f ca="1">IF(AND(A2463="SVOL",C2463="Cash"),                                     SUM(INDIRECT(ADDRESS(ROW()-(COUNTIF(A:A,"SVOL")),COLUMN())):INDIRECT(ADDRESS(ROW()-1,COLUMN()))),                                    IF(AND(A2464="TYA",C2464="Cash"), SUM(INDIRECT(ADDRESS(ROW()-(COUNTIF(A:A,"TYA")-1),COLUMN())):INDIRECT(ADDRESS(ROW()-1,COLUMN()))),                                    IF(AND(A2464="SVOL",ISNUMBER(FIND(" Govt",C2464))),"", IF(AND(A2464="SVOL",ISNUMBER(FIND(" Index",C2464))),J2464,                                    IF(ISNUMBER(N2464),Q2464*N2464,IF(ISNUMBER(R2464),J2464*R2464," "))))))</f>
        <v xml:space="preserve"> </v>
      </c>
      <c r="T2464" t="s">
        <v>5730</v>
      </c>
      <c r="U2464" t="s">
        <v>1183</v>
      </c>
      <c r="AG2464" s="17">
        <v>-1.013E-3</v>
      </c>
    </row>
    <row r="2465" spans="1:33" x14ac:dyDescent="0.35">
      <c r="A2465" t="s">
        <v>5674</v>
      </c>
      <c r="B2465" t="s">
        <v>5731</v>
      </c>
      <c r="C2465" t="s">
        <v>5732</v>
      </c>
      <c r="D2465" t="s">
        <v>5733</v>
      </c>
      <c r="E2465" t="s">
        <v>5734</v>
      </c>
      <c r="F2465" t="s">
        <v>5735</v>
      </c>
      <c r="G2465" s="1">
        <v>32757</v>
      </c>
      <c r="H2465" s="1">
        <v>134.01</v>
      </c>
      <c r="I2465" s="2">
        <v>4389765.57</v>
      </c>
      <c r="J2465" s="3">
        <v>3.93477926469359E-2</v>
      </c>
      <c r="K2465" s="4">
        <v>111563197.7</v>
      </c>
      <c r="L2465" s="5">
        <v>3800001</v>
      </c>
      <c r="M2465" s="6">
        <v>29.358728509999999</v>
      </c>
      <c r="N2465" s="7" t="str">
        <f>IF(ISNUMBER(_xll.BDP($C2465, "DELTA_MID")),_xll.BDP($C2465, "DELTA_MID")," ")</f>
        <v xml:space="preserve"> </v>
      </c>
      <c r="O2465" s="7" t="str">
        <f>IF(ISNUMBER(N2465),_xll.BDP($C2465, "OPT_UNDL_TICKER")," ")</f>
        <v xml:space="preserve"> </v>
      </c>
      <c r="P2465" s="8" t="str">
        <f>IF(ISNUMBER(N2465),_xll.BDP($C2465, "OPT_UNDL_PX")," ")</f>
        <v xml:space="preserve"> </v>
      </c>
      <c r="Q2465" s="7" t="str">
        <f t="shared" si="38"/>
        <v xml:space="preserve"> </v>
      </c>
      <c r="R2465" s="8" t="str">
        <f>IF(ISNUMBER(_xll.BDP($T2465&amp;" Index","DUR_ADJ_OAS_MID")),_xll.BDP($T2465&amp;" Index","DUR_ADJ_OAS_MID"),IF(ISNUMBER(_xll.BDP($T2465&amp;" Govt","DUR_ADJ_OAS_MID")),_xll.BDP($T2465&amp;" Govt","DUR_ADJ_OAS_MID")," "))</f>
        <v xml:space="preserve"> </v>
      </c>
      <c r="S2465" s="7" t="str">
        <f ca="1">IF(AND(A2464="SVOL",C2464="Cash"),                                     SUM(INDIRECT(ADDRESS(ROW()-(COUNTIF(A:A,"SVOL")),COLUMN())):INDIRECT(ADDRESS(ROW()-1,COLUMN()))),                                    IF(AND(A2465="TYA",C2465="Cash"), SUM(INDIRECT(ADDRESS(ROW()-(COUNTIF(A:A,"TYA")-1),COLUMN())):INDIRECT(ADDRESS(ROW()-1,COLUMN()))),                                    IF(AND(A2465="SVOL",ISNUMBER(FIND(" Govt",C2465))),"", IF(AND(A2465="SVOL",ISNUMBER(FIND(" Index",C2465))),J2465,                                    IF(ISNUMBER(N2465),Q2465*N2465,IF(ISNUMBER(R2465),J2465*R2465," "))))))</f>
        <v xml:space="preserve"> </v>
      </c>
      <c r="T2465" t="s">
        <v>5735</v>
      </c>
      <c r="U2465" t="s">
        <v>1183</v>
      </c>
      <c r="AG2465" s="17">
        <v>-1.013E-3</v>
      </c>
    </row>
    <row r="2466" spans="1:33" x14ac:dyDescent="0.35">
      <c r="A2466" t="s">
        <v>5674</v>
      </c>
      <c r="B2466" t="s">
        <v>4924</v>
      </c>
      <c r="C2466" t="s">
        <v>4925</v>
      </c>
      <c r="D2466" t="s">
        <v>4926</v>
      </c>
      <c r="E2466" t="s">
        <v>4927</v>
      </c>
      <c r="F2466" t="s">
        <v>4928</v>
      </c>
      <c r="G2466" s="1">
        <v>58709</v>
      </c>
      <c r="H2466" s="1">
        <v>98.44</v>
      </c>
      <c r="I2466" s="2">
        <v>5779313.96</v>
      </c>
      <c r="J2466" s="3">
        <v>5.1803050462127999E-2</v>
      </c>
      <c r="K2466" s="4">
        <v>111563197.7</v>
      </c>
      <c r="L2466" s="5">
        <v>3800001</v>
      </c>
      <c r="M2466" s="6">
        <v>29.358728509999999</v>
      </c>
      <c r="N2466" s="7" t="str">
        <f>IF(ISNUMBER(_xll.BDP($C2466, "DELTA_MID")),_xll.BDP($C2466, "DELTA_MID")," ")</f>
        <v xml:space="preserve"> </v>
      </c>
      <c r="O2466" s="7" t="str">
        <f>IF(ISNUMBER(N2466),_xll.BDP($C2466, "OPT_UNDL_TICKER")," ")</f>
        <v xml:space="preserve"> </v>
      </c>
      <c r="P2466" s="8" t="str">
        <f>IF(ISNUMBER(N2466),_xll.BDP($C2466, "OPT_UNDL_PX")," ")</f>
        <v xml:space="preserve"> </v>
      </c>
      <c r="Q2466" s="7" t="str">
        <f t="shared" si="38"/>
        <v xml:space="preserve"> </v>
      </c>
      <c r="R2466" s="8" t="str">
        <f>IF(ISNUMBER(_xll.BDP($T2466&amp;" Index","DUR_ADJ_OAS_MID")),_xll.BDP($T2466&amp;" Index","DUR_ADJ_OAS_MID"),IF(ISNUMBER(_xll.BDP($T2466&amp;" Govt","DUR_ADJ_OAS_MID")),_xll.BDP($T2466&amp;" Govt","DUR_ADJ_OAS_MID")," "))</f>
        <v xml:space="preserve"> </v>
      </c>
      <c r="S2466" s="7" t="str">
        <f ca="1">IF(AND(A2465="SVOL",C2465="Cash"),                                     SUM(INDIRECT(ADDRESS(ROW()-(COUNTIF(A:A,"SVOL")),COLUMN())):INDIRECT(ADDRESS(ROW()-1,COLUMN()))),                                    IF(AND(A2466="TYA",C2466="Cash"), SUM(INDIRECT(ADDRESS(ROW()-(COUNTIF(A:A,"TYA")-1),COLUMN())):INDIRECT(ADDRESS(ROW()-1,COLUMN()))),                                    IF(AND(A2466="SVOL",ISNUMBER(FIND(" Govt",C2466))),"", IF(AND(A2466="SVOL",ISNUMBER(FIND(" Index",C2466))),J2466,                                    IF(ISNUMBER(N2466),Q2466*N2466,IF(ISNUMBER(R2466),J2466*R2466," "))))))</f>
        <v xml:space="preserve"> </v>
      </c>
      <c r="T2466" t="s">
        <v>4928</v>
      </c>
      <c r="U2466" t="s">
        <v>1183</v>
      </c>
      <c r="AG2466" s="17">
        <v>-1.013E-3</v>
      </c>
    </row>
    <row r="2467" spans="1:33" x14ac:dyDescent="0.35">
      <c r="A2467" t="s">
        <v>5674</v>
      </c>
      <c r="B2467" t="s">
        <v>4939</v>
      </c>
      <c r="C2467" t="s">
        <v>4940</v>
      </c>
      <c r="D2467" t="s">
        <v>4941</v>
      </c>
      <c r="E2467" t="s">
        <v>4942</v>
      </c>
      <c r="F2467" t="s">
        <v>4943</v>
      </c>
      <c r="G2467" s="1">
        <v>41159</v>
      </c>
      <c r="H2467" s="1">
        <v>128.80000000000001</v>
      </c>
      <c r="I2467" s="2">
        <v>5301279.2</v>
      </c>
      <c r="J2467" s="3">
        <v>4.7518171847412499E-2</v>
      </c>
      <c r="K2467" s="4">
        <v>111563197.7</v>
      </c>
      <c r="L2467" s="5">
        <v>3800001</v>
      </c>
      <c r="M2467" s="6">
        <v>29.358728509999999</v>
      </c>
      <c r="N2467" s="7" t="str">
        <f>IF(ISNUMBER(_xll.BDP($C2467, "DELTA_MID")),_xll.BDP($C2467, "DELTA_MID")," ")</f>
        <v xml:space="preserve"> </v>
      </c>
      <c r="O2467" s="7" t="str">
        <f>IF(ISNUMBER(N2467),_xll.BDP($C2467, "OPT_UNDL_TICKER")," ")</f>
        <v xml:space="preserve"> </v>
      </c>
      <c r="P2467" s="8" t="str">
        <f>IF(ISNUMBER(N2467),_xll.BDP($C2467, "OPT_UNDL_PX")," ")</f>
        <v xml:space="preserve"> </v>
      </c>
      <c r="Q2467" s="7" t="str">
        <f t="shared" si="38"/>
        <v xml:space="preserve"> </v>
      </c>
      <c r="R2467" s="8" t="str">
        <f>IF(ISNUMBER(_xll.BDP($T2467&amp;" Index","DUR_ADJ_OAS_MID")),_xll.BDP($T2467&amp;" Index","DUR_ADJ_OAS_MID"),IF(ISNUMBER(_xll.BDP($T2467&amp;" Govt","DUR_ADJ_OAS_MID")),_xll.BDP($T2467&amp;" Govt","DUR_ADJ_OAS_MID")," "))</f>
        <v xml:space="preserve"> </v>
      </c>
      <c r="S2467" s="7" t="str">
        <f ca="1">IF(AND(A2466="SVOL",C2466="Cash"),                                     SUM(INDIRECT(ADDRESS(ROW()-(COUNTIF(A:A,"SVOL")),COLUMN())):INDIRECT(ADDRESS(ROW()-1,COLUMN()))),                                    IF(AND(A2467="TYA",C2467="Cash"), SUM(INDIRECT(ADDRESS(ROW()-(COUNTIF(A:A,"TYA")-1),COLUMN())):INDIRECT(ADDRESS(ROW()-1,COLUMN()))),                                    IF(AND(A2467="SVOL",ISNUMBER(FIND(" Govt",C2467))),"", IF(AND(A2467="SVOL",ISNUMBER(FIND(" Index",C2467))),J2467,                                    IF(ISNUMBER(N2467),Q2467*N2467,IF(ISNUMBER(R2467),J2467*R2467," "))))))</f>
        <v xml:space="preserve"> </v>
      </c>
      <c r="T2467" t="s">
        <v>4943</v>
      </c>
      <c r="U2467" t="s">
        <v>1183</v>
      </c>
      <c r="AG2467" s="17">
        <v>-1.013E-3</v>
      </c>
    </row>
    <row r="2468" spans="1:33" x14ac:dyDescent="0.35">
      <c r="A2468" t="s">
        <v>5674</v>
      </c>
      <c r="B2468" t="s">
        <v>5736</v>
      </c>
      <c r="C2468" t="s">
        <v>5737</v>
      </c>
      <c r="D2468" t="s">
        <v>5738</v>
      </c>
      <c r="E2468" t="s">
        <v>5739</v>
      </c>
      <c r="F2468" t="s">
        <v>5740</v>
      </c>
      <c r="G2468" s="1">
        <v>10941</v>
      </c>
      <c r="H2468" s="1">
        <v>94.15</v>
      </c>
      <c r="I2468" s="2">
        <v>1030095.15</v>
      </c>
      <c r="J2468" s="3">
        <v>9.2332881386223992E-3</v>
      </c>
      <c r="K2468" s="4">
        <v>111563197.7</v>
      </c>
      <c r="L2468" s="5">
        <v>3800001</v>
      </c>
      <c r="M2468" s="6">
        <v>29.358728509999999</v>
      </c>
      <c r="N2468" s="7" t="str">
        <f>IF(ISNUMBER(_xll.BDP($C2468, "DELTA_MID")),_xll.BDP($C2468, "DELTA_MID")," ")</f>
        <v xml:space="preserve"> </v>
      </c>
      <c r="O2468" s="7" t="str">
        <f>IF(ISNUMBER(N2468),_xll.BDP($C2468, "OPT_UNDL_TICKER")," ")</f>
        <v xml:space="preserve"> </v>
      </c>
      <c r="P2468" s="8" t="str">
        <f>IF(ISNUMBER(N2468),_xll.BDP($C2468, "OPT_UNDL_PX")," ")</f>
        <v xml:space="preserve"> </v>
      </c>
      <c r="Q2468" s="7" t="str">
        <f t="shared" si="38"/>
        <v xml:space="preserve"> </v>
      </c>
      <c r="R2468" s="8" t="str">
        <f>IF(ISNUMBER(_xll.BDP($T2468&amp;" Index","DUR_ADJ_OAS_MID")),_xll.BDP($T2468&amp;" Index","DUR_ADJ_OAS_MID"),IF(ISNUMBER(_xll.BDP($T2468&amp;" Govt","DUR_ADJ_OAS_MID")),_xll.BDP($T2468&amp;" Govt","DUR_ADJ_OAS_MID")," "))</f>
        <v xml:space="preserve"> </v>
      </c>
      <c r="S2468" s="7" t="str">
        <f ca="1">IF(AND(A2467="SVOL",C2467="Cash"),                                     SUM(INDIRECT(ADDRESS(ROW()-(COUNTIF(A:A,"SVOL")),COLUMN())):INDIRECT(ADDRESS(ROW()-1,COLUMN()))),                                    IF(AND(A2468="TYA",C2468="Cash"), SUM(INDIRECT(ADDRESS(ROW()-(COUNTIF(A:A,"TYA")-1),COLUMN())):INDIRECT(ADDRESS(ROW()-1,COLUMN()))),                                    IF(AND(A2468="SVOL",ISNUMBER(FIND(" Govt",C2468))),"", IF(AND(A2468="SVOL",ISNUMBER(FIND(" Index",C2468))),J2468,                                    IF(ISNUMBER(N2468),Q2468*N2468,IF(ISNUMBER(R2468),J2468*R2468," "))))))</f>
        <v xml:space="preserve"> </v>
      </c>
      <c r="T2468" t="s">
        <v>5740</v>
      </c>
      <c r="U2468" t="s">
        <v>1183</v>
      </c>
      <c r="AG2468" s="17">
        <v>-1.013E-3</v>
      </c>
    </row>
    <row r="2469" spans="1:33" x14ac:dyDescent="0.35">
      <c r="A2469" t="s">
        <v>5674</v>
      </c>
      <c r="B2469" t="s">
        <v>5741</v>
      </c>
      <c r="C2469" t="s">
        <v>5742</v>
      </c>
      <c r="D2469" t="s">
        <v>5743</v>
      </c>
      <c r="E2469" t="s">
        <v>5744</v>
      </c>
      <c r="F2469" t="s">
        <v>5745</v>
      </c>
      <c r="G2469" s="1">
        <v>919288</v>
      </c>
      <c r="H2469" s="1">
        <v>4.67</v>
      </c>
      <c r="I2469" s="2">
        <v>4293074.96</v>
      </c>
      <c r="J2469" s="3">
        <v>3.8481103523674703E-2</v>
      </c>
      <c r="K2469" s="4">
        <v>111563197.7</v>
      </c>
      <c r="L2469" s="5">
        <v>3800001</v>
      </c>
      <c r="M2469" s="6">
        <v>29.358728509999999</v>
      </c>
      <c r="N2469" s="7" t="str">
        <f>IF(ISNUMBER(_xll.BDP($C2469, "DELTA_MID")),_xll.BDP($C2469, "DELTA_MID")," ")</f>
        <v xml:space="preserve"> </v>
      </c>
      <c r="O2469" s="7" t="str">
        <f>IF(ISNUMBER(N2469),_xll.BDP($C2469, "OPT_UNDL_TICKER")," ")</f>
        <v xml:space="preserve"> </v>
      </c>
      <c r="P2469" s="8" t="str">
        <f>IF(ISNUMBER(N2469),_xll.BDP($C2469, "OPT_UNDL_PX")," ")</f>
        <v xml:space="preserve"> </v>
      </c>
      <c r="Q2469" s="7" t="str">
        <f t="shared" si="38"/>
        <v xml:space="preserve"> </v>
      </c>
      <c r="R2469" s="8" t="str">
        <f>IF(ISNUMBER(_xll.BDP($T2469&amp;" Index","DUR_ADJ_OAS_MID")),_xll.BDP($T2469&amp;" Index","DUR_ADJ_OAS_MID"),IF(ISNUMBER(_xll.BDP($T2469&amp;" Govt","DUR_ADJ_OAS_MID")),_xll.BDP($T2469&amp;" Govt","DUR_ADJ_OAS_MID")," "))</f>
        <v xml:space="preserve"> </v>
      </c>
      <c r="S2469" s="7" t="str">
        <f ca="1">IF(AND(A2468="SVOL",C2468="Cash"),                                     SUM(INDIRECT(ADDRESS(ROW()-(COUNTIF(A:A,"SVOL")),COLUMN())):INDIRECT(ADDRESS(ROW()-1,COLUMN()))),                                    IF(AND(A2469="TYA",C2469="Cash"), SUM(INDIRECT(ADDRESS(ROW()-(COUNTIF(A:A,"TYA")-1),COLUMN())):INDIRECT(ADDRESS(ROW()-1,COLUMN()))),                                    IF(AND(A2469="SVOL",ISNUMBER(FIND(" Govt",C2469))),"", IF(AND(A2469="SVOL",ISNUMBER(FIND(" Index",C2469))),J2469,                                    IF(ISNUMBER(N2469),Q2469*N2469,IF(ISNUMBER(R2469),J2469*R2469," "))))))</f>
        <v xml:space="preserve"> </v>
      </c>
      <c r="T2469" t="s">
        <v>5745</v>
      </c>
      <c r="U2469" t="s">
        <v>1183</v>
      </c>
      <c r="AG2469" s="17">
        <v>-1.013E-3</v>
      </c>
    </row>
    <row r="2470" spans="1:33" x14ac:dyDescent="0.35">
      <c r="A2470" t="s">
        <v>5674</v>
      </c>
      <c r="B2470" t="s">
        <v>5746</v>
      </c>
      <c r="C2470" t="s">
        <v>418</v>
      </c>
      <c r="D2470" t="s">
        <v>419</v>
      </c>
      <c r="E2470" t="s">
        <v>420</v>
      </c>
      <c r="F2470" t="s">
        <v>421</v>
      </c>
      <c r="G2470" s="1">
        <v>26553</v>
      </c>
      <c r="H2470" s="1">
        <v>43.3</v>
      </c>
      <c r="I2470" s="2">
        <v>1149744.8999999999</v>
      </c>
      <c r="J2470" s="3">
        <v>1.03057721877553E-2</v>
      </c>
      <c r="K2470" s="4">
        <v>111563197.7</v>
      </c>
      <c r="L2470" s="5">
        <v>3800001</v>
      </c>
      <c r="M2470" s="6">
        <v>29.358728509999999</v>
      </c>
      <c r="N2470" s="7" t="str">
        <f>IF(ISNUMBER(_xll.BDP($C2470, "DELTA_MID")),_xll.BDP($C2470, "DELTA_MID")," ")</f>
        <v xml:space="preserve"> </v>
      </c>
      <c r="O2470" s="7" t="str">
        <f>IF(ISNUMBER(N2470),_xll.BDP($C2470, "OPT_UNDL_TICKER")," ")</f>
        <v xml:space="preserve"> </v>
      </c>
      <c r="P2470" s="8" t="str">
        <f>IF(ISNUMBER(N2470),_xll.BDP($C2470, "OPT_UNDL_PX")," ")</f>
        <v xml:space="preserve"> </v>
      </c>
      <c r="Q2470" s="7" t="str">
        <f t="shared" si="38"/>
        <v xml:space="preserve"> </v>
      </c>
      <c r="R2470" s="8" t="str">
        <f>IF(ISNUMBER(_xll.BDP($T2470&amp;" Index","DUR_ADJ_OAS_MID")),_xll.BDP($T2470&amp;" Index","DUR_ADJ_OAS_MID"),IF(ISNUMBER(_xll.BDP($T2470&amp;" Govt","DUR_ADJ_OAS_MID")),_xll.BDP($T2470&amp;" Govt","DUR_ADJ_OAS_MID")," "))</f>
        <v xml:space="preserve"> </v>
      </c>
      <c r="S2470" s="7" t="str">
        <f ca="1">IF(AND(A2469="SVOL",C2469="Cash"),                                     SUM(INDIRECT(ADDRESS(ROW()-(COUNTIF(A:A,"SVOL")),COLUMN())):INDIRECT(ADDRESS(ROW()-1,COLUMN()))),                                    IF(AND(A2470="TYA",C2470="Cash"), SUM(INDIRECT(ADDRESS(ROW()-(COUNTIF(A:A,"TYA")-1),COLUMN())):INDIRECT(ADDRESS(ROW()-1,COLUMN()))),                                    IF(AND(A2470="SVOL",ISNUMBER(FIND(" Govt",C2470))),"", IF(AND(A2470="SVOL",ISNUMBER(FIND(" Index",C2470))),J2470,                                    IF(ISNUMBER(N2470),Q2470*N2470,IF(ISNUMBER(R2470),J2470*R2470," "))))))</f>
        <v xml:space="preserve"> </v>
      </c>
      <c r="T2470" t="s">
        <v>421</v>
      </c>
      <c r="U2470" t="s">
        <v>1183</v>
      </c>
      <c r="AG2470" s="17">
        <v>-1.013E-3</v>
      </c>
    </row>
    <row r="2471" spans="1:33" x14ac:dyDescent="0.35">
      <c r="A2471" t="s">
        <v>5674</v>
      </c>
      <c r="B2471" t="s">
        <v>5747</v>
      </c>
      <c r="C2471" t="s">
        <v>5748</v>
      </c>
      <c r="D2471" t="s">
        <v>5749</v>
      </c>
      <c r="E2471" t="s">
        <v>5750</v>
      </c>
      <c r="F2471" t="s">
        <v>5751</v>
      </c>
      <c r="G2471" s="1">
        <v>4385</v>
      </c>
      <c r="H2471" s="1">
        <v>903.48</v>
      </c>
      <c r="I2471" s="2">
        <v>3961759.8</v>
      </c>
      <c r="J2471" s="3">
        <v>3.5511350353810901E-2</v>
      </c>
      <c r="K2471" s="4">
        <v>111563197.7</v>
      </c>
      <c r="L2471" s="5">
        <v>3800001</v>
      </c>
      <c r="M2471" s="6">
        <v>29.358728509999999</v>
      </c>
      <c r="N2471" s="7" t="str">
        <f>IF(ISNUMBER(_xll.BDP($C2471, "DELTA_MID")),_xll.BDP($C2471, "DELTA_MID")," ")</f>
        <v xml:space="preserve"> </v>
      </c>
      <c r="O2471" s="7" t="str">
        <f>IF(ISNUMBER(N2471),_xll.BDP($C2471, "OPT_UNDL_TICKER")," ")</f>
        <v xml:space="preserve"> </v>
      </c>
      <c r="P2471" s="8" t="str">
        <f>IF(ISNUMBER(N2471),_xll.BDP($C2471, "OPT_UNDL_PX")," ")</f>
        <v xml:space="preserve"> </v>
      </c>
      <c r="Q2471" s="7" t="str">
        <f t="shared" ref="Q2471:Q2534" si="39">IF(ISNUMBER(N2471),+G2471*100*P2471/K2471," ")</f>
        <v xml:space="preserve"> </v>
      </c>
      <c r="R2471" s="8" t="str">
        <f>IF(ISNUMBER(_xll.BDP($T2471&amp;" Index","DUR_ADJ_OAS_MID")),_xll.BDP($T2471&amp;" Index","DUR_ADJ_OAS_MID"),IF(ISNUMBER(_xll.BDP($T2471&amp;" Govt","DUR_ADJ_OAS_MID")),_xll.BDP($T2471&amp;" Govt","DUR_ADJ_OAS_MID")," "))</f>
        <v xml:space="preserve"> </v>
      </c>
      <c r="S2471" s="7" t="str">
        <f ca="1">IF(AND(A2470="SVOL",C2470="Cash"),                                     SUM(INDIRECT(ADDRESS(ROW()-(COUNTIF(A:A,"SVOL")),COLUMN())):INDIRECT(ADDRESS(ROW()-1,COLUMN()))),                                    IF(AND(A2471="TYA",C2471="Cash"), SUM(INDIRECT(ADDRESS(ROW()-(COUNTIF(A:A,"TYA")-1),COLUMN())):INDIRECT(ADDRESS(ROW()-1,COLUMN()))),                                    IF(AND(A2471="SVOL",ISNUMBER(FIND(" Govt",C2471))),"", IF(AND(A2471="SVOL",ISNUMBER(FIND(" Index",C2471))),J2471,                                    IF(ISNUMBER(N2471),Q2471*N2471,IF(ISNUMBER(R2471),J2471*R2471," "))))))</f>
        <v xml:space="preserve"> </v>
      </c>
      <c r="T2471" t="s">
        <v>5751</v>
      </c>
      <c r="U2471" t="s">
        <v>1183</v>
      </c>
      <c r="AG2471" s="17">
        <v>-1.013E-3</v>
      </c>
    </row>
    <row r="2472" spans="1:33" x14ac:dyDescent="0.35">
      <c r="A2472" t="s">
        <v>5674</v>
      </c>
      <c r="B2472" t="s">
        <v>5555</v>
      </c>
      <c r="C2472" t="s">
        <v>5556</v>
      </c>
      <c r="D2472" t="s">
        <v>5557</v>
      </c>
      <c r="E2472" t="s">
        <v>5558</v>
      </c>
      <c r="F2472" t="s">
        <v>5559</v>
      </c>
      <c r="G2472" s="1">
        <v>48805</v>
      </c>
      <c r="H2472" s="1">
        <v>28.07</v>
      </c>
      <c r="I2472" s="2">
        <v>1369956.35</v>
      </c>
      <c r="J2472" s="3">
        <v>1.22796439890873E-2</v>
      </c>
      <c r="K2472" s="4">
        <v>111563197.7</v>
      </c>
      <c r="L2472" s="5">
        <v>3800001</v>
      </c>
      <c r="M2472" s="6">
        <v>29.358728509999999</v>
      </c>
      <c r="N2472" s="7" t="str">
        <f>IF(ISNUMBER(_xll.BDP($C2472, "DELTA_MID")),_xll.BDP($C2472, "DELTA_MID")," ")</f>
        <v xml:space="preserve"> </v>
      </c>
      <c r="O2472" s="7" t="str">
        <f>IF(ISNUMBER(N2472),_xll.BDP($C2472, "OPT_UNDL_TICKER")," ")</f>
        <v xml:space="preserve"> </v>
      </c>
      <c r="P2472" s="8" t="str">
        <f>IF(ISNUMBER(N2472),_xll.BDP($C2472, "OPT_UNDL_PX")," ")</f>
        <v xml:space="preserve"> </v>
      </c>
      <c r="Q2472" s="7" t="str">
        <f t="shared" si="39"/>
        <v xml:space="preserve"> </v>
      </c>
      <c r="R2472" s="8" t="str">
        <f>IF(ISNUMBER(_xll.BDP($T2472&amp;" Index","DUR_ADJ_OAS_MID")),_xll.BDP($T2472&amp;" Index","DUR_ADJ_OAS_MID"),IF(ISNUMBER(_xll.BDP($T2472&amp;" Govt","DUR_ADJ_OAS_MID")),_xll.BDP($T2472&amp;" Govt","DUR_ADJ_OAS_MID")," "))</f>
        <v xml:space="preserve"> </v>
      </c>
      <c r="S2472" s="7" t="str">
        <f ca="1">IF(AND(A2471="SVOL",C2471="Cash"),                                     SUM(INDIRECT(ADDRESS(ROW()-(COUNTIF(A:A,"SVOL")),COLUMN())):INDIRECT(ADDRESS(ROW()-1,COLUMN()))),                                    IF(AND(A2472="TYA",C2472="Cash"), SUM(INDIRECT(ADDRESS(ROW()-(COUNTIF(A:A,"TYA")-1),COLUMN())):INDIRECT(ADDRESS(ROW()-1,COLUMN()))),                                    IF(AND(A2472="SVOL",ISNUMBER(FIND(" Govt",C2472))),"", IF(AND(A2472="SVOL",ISNUMBER(FIND(" Index",C2472))),J2472,                                    IF(ISNUMBER(N2472),Q2472*N2472,IF(ISNUMBER(R2472),J2472*R2472," "))))))</f>
        <v xml:space="preserve"> </v>
      </c>
      <c r="T2472" t="s">
        <v>5559</v>
      </c>
      <c r="U2472" t="s">
        <v>1183</v>
      </c>
      <c r="AG2472" s="17">
        <v>-1.013E-3</v>
      </c>
    </row>
    <row r="2473" spans="1:33" x14ac:dyDescent="0.35">
      <c r="A2473" t="s">
        <v>5674</v>
      </c>
      <c r="B2473" t="s">
        <v>5752</v>
      </c>
      <c r="C2473" t="s">
        <v>5753</v>
      </c>
      <c r="D2473" t="s">
        <v>3908</v>
      </c>
      <c r="E2473" t="s">
        <v>3909</v>
      </c>
      <c r="F2473" t="s">
        <v>3910</v>
      </c>
      <c r="G2473" s="1">
        <v>22391</v>
      </c>
      <c r="H2473" s="1">
        <v>102.6</v>
      </c>
      <c r="I2473" s="2">
        <v>2297316.6</v>
      </c>
      <c r="J2473" s="3">
        <v>2.0592064833467601E-2</v>
      </c>
      <c r="K2473" s="4">
        <v>111563197.7</v>
      </c>
      <c r="L2473" s="5">
        <v>3800001</v>
      </c>
      <c r="M2473" s="6">
        <v>29.358728509999999</v>
      </c>
      <c r="N2473" s="7" t="str">
        <f>IF(ISNUMBER(_xll.BDP($C2473, "DELTA_MID")),_xll.BDP($C2473, "DELTA_MID")," ")</f>
        <v xml:space="preserve"> </v>
      </c>
      <c r="O2473" s="7" t="str">
        <f>IF(ISNUMBER(N2473),_xll.BDP($C2473, "OPT_UNDL_TICKER")," ")</f>
        <v xml:space="preserve"> </v>
      </c>
      <c r="P2473" s="8" t="str">
        <f>IF(ISNUMBER(N2473),_xll.BDP($C2473, "OPT_UNDL_PX")," ")</f>
        <v xml:space="preserve"> </v>
      </c>
      <c r="Q2473" s="7" t="str">
        <f t="shared" si="39"/>
        <v xml:space="preserve"> </v>
      </c>
      <c r="R2473" s="8" t="str">
        <f>IF(ISNUMBER(_xll.BDP($T2473&amp;" Index","DUR_ADJ_OAS_MID")),_xll.BDP($T2473&amp;" Index","DUR_ADJ_OAS_MID"),IF(ISNUMBER(_xll.BDP($T2473&amp;" Govt","DUR_ADJ_OAS_MID")),_xll.BDP($T2473&amp;" Govt","DUR_ADJ_OAS_MID")," "))</f>
        <v xml:space="preserve"> </v>
      </c>
      <c r="S2473" s="7" t="str">
        <f ca="1">IF(AND(A2472="SVOL",C2472="Cash"),                                     SUM(INDIRECT(ADDRESS(ROW()-(COUNTIF(A:A,"SVOL")),COLUMN())):INDIRECT(ADDRESS(ROW()-1,COLUMN()))),                                    IF(AND(A2473="TYA",C2473="Cash"), SUM(INDIRECT(ADDRESS(ROW()-(COUNTIF(A:A,"TYA")-1),COLUMN())):INDIRECT(ADDRESS(ROW()-1,COLUMN()))),                                    IF(AND(A2473="SVOL",ISNUMBER(FIND(" Govt",C2473))),"", IF(AND(A2473="SVOL",ISNUMBER(FIND(" Index",C2473))),J2473,                                    IF(ISNUMBER(N2473),Q2473*N2473,IF(ISNUMBER(R2473),J2473*R2473," "))))))</f>
        <v xml:space="preserve"> </v>
      </c>
      <c r="T2473" t="s">
        <v>3910</v>
      </c>
      <c r="U2473" t="s">
        <v>1183</v>
      </c>
      <c r="AG2473" s="17">
        <v>-1.013E-3</v>
      </c>
    </row>
    <row r="2474" spans="1:33" x14ac:dyDescent="0.35">
      <c r="A2474" t="s">
        <v>5674</v>
      </c>
      <c r="B2474" t="s">
        <v>5754</v>
      </c>
      <c r="C2474" t="s">
        <v>5755</v>
      </c>
      <c r="D2474" t="s">
        <v>5756</v>
      </c>
      <c r="E2474" t="s">
        <v>5757</v>
      </c>
      <c r="F2474" t="s">
        <v>5758</v>
      </c>
      <c r="G2474" s="1">
        <v>21881</v>
      </c>
      <c r="H2474" s="1">
        <v>21.97</v>
      </c>
      <c r="I2474" s="2">
        <v>480725.57</v>
      </c>
      <c r="J2474" s="3">
        <v>4.3089977691998004E-3</v>
      </c>
      <c r="K2474" s="4">
        <v>111563197.7</v>
      </c>
      <c r="L2474" s="5">
        <v>3800001</v>
      </c>
      <c r="M2474" s="6">
        <v>29.358728509999999</v>
      </c>
      <c r="N2474" s="7" t="str">
        <f>IF(ISNUMBER(_xll.BDP($C2474, "DELTA_MID")),_xll.BDP($C2474, "DELTA_MID")," ")</f>
        <v xml:space="preserve"> </v>
      </c>
      <c r="O2474" s="7" t="str">
        <f>IF(ISNUMBER(N2474),_xll.BDP($C2474, "OPT_UNDL_TICKER")," ")</f>
        <v xml:space="preserve"> </v>
      </c>
      <c r="P2474" s="8" t="str">
        <f>IF(ISNUMBER(N2474),_xll.BDP($C2474, "OPT_UNDL_PX")," ")</f>
        <v xml:space="preserve"> </v>
      </c>
      <c r="Q2474" s="7" t="str">
        <f t="shared" si="39"/>
        <v xml:space="preserve"> </v>
      </c>
      <c r="R2474" s="8" t="str">
        <f>IF(ISNUMBER(_xll.BDP($T2474&amp;" Index","DUR_ADJ_OAS_MID")),_xll.BDP($T2474&amp;" Index","DUR_ADJ_OAS_MID"),IF(ISNUMBER(_xll.BDP($T2474&amp;" Govt","DUR_ADJ_OAS_MID")),_xll.BDP($T2474&amp;" Govt","DUR_ADJ_OAS_MID")," "))</f>
        <v xml:space="preserve"> </v>
      </c>
      <c r="S2474" s="7" t="str">
        <f ca="1">IF(AND(A2473="SVOL",C2473="Cash"),                                     SUM(INDIRECT(ADDRESS(ROW()-(COUNTIF(A:A,"SVOL")),COLUMN())):INDIRECT(ADDRESS(ROW()-1,COLUMN()))),                                    IF(AND(A2474="TYA",C2474="Cash"), SUM(INDIRECT(ADDRESS(ROW()-(COUNTIF(A:A,"TYA")-1),COLUMN())):INDIRECT(ADDRESS(ROW()-1,COLUMN()))),                                    IF(AND(A2474="SVOL",ISNUMBER(FIND(" Govt",C2474))),"", IF(AND(A2474="SVOL",ISNUMBER(FIND(" Index",C2474))),J2474,                                    IF(ISNUMBER(N2474),Q2474*N2474,IF(ISNUMBER(R2474),J2474*R2474," "))))))</f>
        <v xml:space="preserve"> </v>
      </c>
      <c r="T2474" t="s">
        <v>5758</v>
      </c>
      <c r="U2474" t="s">
        <v>1183</v>
      </c>
      <c r="AG2474" s="17">
        <v>-1.013E-3</v>
      </c>
    </row>
    <row r="2475" spans="1:33" x14ac:dyDescent="0.35">
      <c r="A2475" t="s">
        <v>5674</v>
      </c>
      <c r="B2475" t="s">
        <v>5759</v>
      </c>
      <c r="C2475" t="s">
        <v>5760</v>
      </c>
      <c r="D2475" t="s">
        <v>5761</v>
      </c>
      <c r="E2475" t="s">
        <v>5762</v>
      </c>
      <c r="F2475" t="s">
        <v>5763</v>
      </c>
      <c r="G2475" s="1">
        <v>78187</v>
      </c>
      <c r="H2475" s="1">
        <v>130.9</v>
      </c>
      <c r="I2475" s="2">
        <v>10234678.300000001</v>
      </c>
      <c r="J2475" s="3">
        <v>9.1738839611085504E-2</v>
      </c>
      <c r="K2475" s="4">
        <v>111563197.7</v>
      </c>
      <c r="L2475" s="5">
        <v>3800001</v>
      </c>
      <c r="M2475" s="6">
        <v>29.358728509999999</v>
      </c>
      <c r="N2475" s="7" t="str">
        <f>IF(ISNUMBER(_xll.BDP($C2475, "DELTA_MID")),_xll.BDP($C2475, "DELTA_MID")," ")</f>
        <v xml:space="preserve"> </v>
      </c>
      <c r="O2475" s="7" t="str">
        <f>IF(ISNUMBER(N2475),_xll.BDP($C2475, "OPT_UNDL_TICKER")," ")</f>
        <v xml:space="preserve"> </v>
      </c>
      <c r="P2475" s="8" t="str">
        <f>IF(ISNUMBER(N2475),_xll.BDP($C2475, "OPT_UNDL_PX")," ")</f>
        <v xml:space="preserve"> </v>
      </c>
      <c r="Q2475" s="7" t="str">
        <f t="shared" si="39"/>
        <v xml:space="preserve"> </v>
      </c>
      <c r="R2475" s="8" t="str">
        <f>IF(ISNUMBER(_xll.BDP($T2475&amp;" Index","DUR_ADJ_OAS_MID")),_xll.BDP($T2475&amp;" Index","DUR_ADJ_OAS_MID"),IF(ISNUMBER(_xll.BDP($T2475&amp;" Govt","DUR_ADJ_OAS_MID")),_xll.BDP($T2475&amp;" Govt","DUR_ADJ_OAS_MID")," "))</f>
        <v xml:space="preserve"> </v>
      </c>
      <c r="S2475" s="7" t="str">
        <f ca="1">IF(AND(A2474="SVOL",C2474="Cash"),                                     SUM(INDIRECT(ADDRESS(ROW()-(COUNTIF(A:A,"SVOL")),COLUMN())):INDIRECT(ADDRESS(ROW()-1,COLUMN()))),                                    IF(AND(A2475="TYA",C2475="Cash"), SUM(INDIRECT(ADDRESS(ROW()-(COUNTIF(A:A,"TYA")-1),COLUMN())):INDIRECT(ADDRESS(ROW()-1,COLUMN()))),                                    IF(AND(A2475="SVOL",ISNUMBER(FIND(" Govt",C2475))),"", IF(AND(A2475="SVOL",ISNUMBER(FIND(" Index",C2475))),J2475,                                    IF(ISNUMBER(N2475),Q2475*N2475,IF(ISNUMBER(R2475),J2475*R2475," "))))))</f>
        <v xml:space="preserve"> </v>
      </c>
      <c r="T2475" t="s">
        <v>5763</v>
      </c>
      <c r="U2475" t="s">
        <v>1183</v>
      </c>
      <c r="AG2475" s="17">
        <v>-1.013E-3</v>
      </c>
    </row>
    <row r="2476" spans="1:33" x14ac:dyDescent="0.35">
      <c r="A2476" t="s">
        <v>5674</v>
      </c>
      <c r="B2476" t="s">
        <v>5764</v>
      </c>
      <c r="C2476" t="s">
        <v>1047</v>
      </c>
      <c r="D2476" t="s">
        <v>1048</v>
      </c>
      <c r="E2476" t="s">
        <v>1049</v>
      </c>
      <c r="F2476" t="s">
        <v>1050</v>
      </c>
      <c r="G2476" s="1">
        <v>4393</v>
      </c>
      <c r="H2476" s="1">
        <v>328.12</v>
      </c>
      <c r="I2476" s="2">
        <v>1441431.16</v>
      </c>
      <c r="J2476" s="3">
        <v>1.2920310548272E-2</v>
      </c>
      <c r="K2476" s="4">
        <v>111563197.7</v>
      </c>
      <c r="L2476" s="5">
        <v>3800001</v>
      </c>
      <c r="M2476" s="6">
        <v>29.358728509999999</v>
      </c>
      <c r="N2476" s="7" t="str">
        <f>IF(ISNUMBER(_xll.BDP($C2476, "DELTA_MID")),_xll.BDP($C2476, "DELTA_MID")," ")</f>
        <v xml:space="preserve"> </v>
      </c>
      <c r="O2476" s="7" t="str">
        <f>IF(ISNUMBER(N2476),_xll.BDP($C2476, "OPT_UNDL_TICKER")," ")</f>
        <v xml:space="preserve"> </v>
      </c>
      <c r="P2476" s="8" t="str">
        <f>IF(ISNUMBER(N2476),_xll.BDP($C2476, "OPT_UNDL_PX")," ")</f>
        <v xml:space="preserve"> </v>
      </c>
      <c r="Q2476" s="7" t="str">
        <f t="shared" si="39"/>
        <v xml:space="preserve"> </v>
      </c>
      <c r="R2476" s="8" t="str">
        <f>IF(ISNUMBER(_xll.BDP($T2476&amp;" Index","DUR_ADJ_OAS_MID")),_xll.BDP($T2476&amp;" Index","DUR_ADJ_OAS_MID"),IF(ISNUMBER(_xll.BDP($T2476&amp;" Govt","DUR_ADJ_OAS_MID")),_xll.BDP($T2476&amp;" Govt","DUR_ADJ_OAS_MID")," "))</f>
        <v xml:space="preserve"> </v>
      </c>
      <c r="S2476" s="7" t="str">
        <f ca="1">IF(AND(A2475="SVOL",C2475="Cash"),                                     SUM(INDIRECT(ADDRESS(ROW()-(COUNTIF(A:A,"SVOL")),COLUMN())):INDIRECT(ADDRESS(ROW()-1,COLUMN()))),                                    IF(AND(A2476="TYA",C2476="Cash"), SUM(INDIRECT(ADDRESS(ROW()-(COUNTIF(A:A,"TYA")-1),COLUMN())):INDIRECT(ADDRESS(ROW()-1,COLUMN()))),                                    IF(AND(A2476="SVOL",ISNUMBER(FIND(" Govt",C2476))),"", IF(AND(A2476="SVOL",ISNUMBER(FIND(" Index",C2476))),J2476,                                    IF(ISNUMBER(N2476),Q2476*N2476,IF(ISNUMBER(R2476),J2476*R2476," "))))))</f>
        <v xml:space="preserve"> </v>
      </c>
      <c r="T2476" t="s">
        <v>1050</v>
      </c>
      <c r="U2476" t="s">
        <v>1183</v>
      </c>
      <c r="AG2476" s="17">
        <v>-1.013E-3</v>
      </c>
    </row>
    <row r="2477" spans="1:33" x14ac:dyDescent="0.35">
      <c r="A2477" t="s">
        <v>5674</v>
      </c>
      <c r="B2477" t="s">
        <v>5765</v>
      </c>
      <c r="C2477" t="s">
        <v>5766</v>
      </c>
      <c r="D2477" t="s">
        <v>5767</v>
      </c>
      <c r="E2477" t="s">
        <v>5768</v>
      </c>
      <c r="F2477" t="s">
        <v>5769</v>
      </c>
      <c r="G2477" s="1">
        <v>7904</v>
      </c>
      <c r="H2477" s="1">
        <v>73.459999999999994</v>
      </c>
      <c r="I2477" s="2">
        <v>580627.84</v>
      </c>
      <c r="J2477" s="3">
        <v>5.2044747012214999E-3</v>
      </c>
      <c r="K2477" s="4">
        <v>111563197.7</v>
      </c>
      <c r="L2477" s="5">
        <v>3800001</v>
      </c>
      <c r="M2477" s="6">
        <v>29.358728509999999</v>
      </c>
      <c r="N2477" s="7" t="str">
        <f>IF(ISNUMBER(_xll.BDP($C2477, "DELTA_MID")),_xll.BDP($C2477, "DELTA_MID")," ")</f>
        <v xml:space="preserve"> </v>
      </c>
      <c r="O2477" s="7" t="str">
        <f>IF(ISNUMBER(N2477),_xll.BDP($C2477, "OPT_UNDL_TICKER")," ")</f>
        <v xml:space="preserve"> </v>
      </c>
      <c r="P2477" s="8" t="str">
        <f>IF(ISNUMBER(N2477),_xll.BDP($C2477, "OPT_UNDL_PX")," ")</f>
        <v xml:space="preserve"> </v>
      </c>
      <c r="Q2477" s="7" t="str">
        <f t="shared" si="39"/>
        <v xml:space="preserve"> </v>
      </c>
      <c r="R2477" s="8" t="str">
        <f>IF(ISNUMBER(_xll.BDP($T2477&amp;" Index","DUR_ADJ_OAS_MID")),_xll.BDP($T2477&amp;" Index","DUR_ADJ_OAS_MID"),IF(ISNUMBER(_xll.BDP($T2477&amp;" Govt","DUR_ADJ_OAS_MID")),_xll.BDP($T2477&amp;" Govt","DUR_ADJ_OAS_MID")," "))</f>
        <v xml:space="preserve"> </v>
      </c>
      <c r="S2477" s="7" t="str">
        <f ca="1">IF(AND(A2476="SVOL",C2476="Cash"),                                     SUM(INDIRECT(ADDRESS(ROW()-(COUNTIF(A:A,"SVOL")),COLUMN())):INDIRECT(ADDRESS(ROW()-1,COLUMN()))),                                    IF(AND(A2477="TYA",C2477="Cash"), SUM(INDIRECT(ADDRESS(ROW()-(COUNTIF(A:A,"TYA")-1),COLUMN())):INDIRECT(ADDRESS(ROW()-1,COLUMN()))),                                    IF(AND(A2477="SVOL",ISNUMBER(FIND(" Govt",C2477))),"", IF(AND(A2477="SVOL",ISNUMBER(FIND(" Index",C2477))),J2477,                                    IF(ISNUMBER(N2477),Q2477*N2477,IF(ISNUMBER(R2477),J2477*R2477," "))))))</f>
        <v xml:space="preserve"> </v>
      </c>
      <c r="T2477" t="s">
        <v>5769</v>
      </c>
      <c r="U2477" t="s">
        <v>1183</v>
      </c>
      <c r="AG2477" s="17">
        <v>-1.013E-3</v>
      </c>
    </row>
    <row r="2478" spans="1:33" x14ac:dyDescent="0.35">
      <c r="A2478" t="s">
        <v>5674</v>
      </c>
      <c r="B2478" t="s">
        <v>5770</v>
      </c>
      <c r="C2478" t="s">
        <v>491</v>
      </c>
      <c r="D2478" t="s">
        <v>492</v>
      </c>
      <c r="E2478" t="s">
        <v>493</v>
      </c>
      <c r="F2478" t="s">
        <v>494</v>
      </c>
      <c r="G2478" s="1">
        <v>4065</v>
      </c>
      <c r="H2478" s="1">
        <v>115.95</v>
      </c>
      <c r="I2478" s="2">
        <v>471336.75</v>
      </c>
      <c r="J2478" s="3">
        <v>4.2248408053099E-3</v>
      </c>
      <c r="K2478" s="4">
        <v>111563197.7</v>
      </c>
      <c r="L2478" s="5">
        <v>3800001</v>
      </c>
      <c r="M2478" s="6">
        <v>29.358728509999999</v>
      </c>
      <c r="N2478" s="7" t="str">
        <f>IF(ISNUMBER(_xll.BDP($C2478, "DELTA_MID")),_xll.BDP($C2478, "DELTA_MID")," ")</f>
        <v xml:space="preserve"> </v>
      </c>
      <c r="O2478" s="7" t="str">
        <f>IF(ISNUMBER(N2478),_xll.BDP($C2478, "OPT_UNDL_TICKER")," ")</f>
        <v xml:space="preserve"> </v>
      </c>
      <c r="P2478" s="8" t="str">
        <f>IF(ISNUMBER(N2478),_xll.BDP($C2478, "OPT_UNDL_PX")," ")</f>
        <v xml:space="preserve"> </v>
      </c>
      <c r="Q2478" s="7" t="str">
        <f t="shared" si="39"/>
        <v xml:space="preserve"> </v>
      </c>
      <c r="R2478" s="8" t="str">
        <f>IF(ISNUMBER(_xll.BDP($T2478&amp;" Index","DUR_ADJ_OAS_MID")),_xll.BDP($T2478&amp;" Index","DUR_ADJ_OAS_MID"),IF(ISNUMBER(_xll.BDP($T2478&amp;" Govt","DUR_ADJ_OAS_MID")),_xll.BDP($T2478&amp;" Govt","DUR_ADJ_OAS_MID")," "))</f>
        <v xml:space="preserve"> </v>
      </c>
      <c r="S2478" s="7" t="str">
        <f ca="1">IF(AND(A2477="SVOL",C2477="Cash"),                                     SUM(INDIRECT(ADDRESS(ROW()-(COUNTIF(A:A,"SVOL")),COLUMN())):INDIRECT(ADDRESS(ROW()-1,COLUMN()))),                                    IF(AND(A2478="TYA",C2478="Cash"), SUM(INDIRECT(ADDRESS(ROW()-(COUNTIF(A:A,"TYA")-1),COLUMN())):INDIRECT(ADDRESS(ROW()-1,COLUMN()))),                                    IF(AND(A2478="SVOL",ISNUMBER(FIND(" Govt",C2478))),"", IF(AND(A2478="SVOL",ISNUMBER(FIND(" Index",C2478))),J2478,                                    IF(ISNUMBER(N2478),Q2478*N2478,IF(ISNUMBER(R2478),J2478*R2478," "))))))</f>
        <v xml:space="preserve"> </v>
      </c>
      <c r="T2478" t="s">
        <v>494</v>
      </c>
      <c r="U2478" t="s">
        <v>1183</v>
      </c>
      <c r="AG2478" s="17">
        <v>-1.013E-3</v>
      </c>
    </row>
    <row r="2479" spans="1:33" x14ac:dyDescent="0.35">
      <c r="A2479" t="s">
        <v>5674</v>
      </c>
      <c r="B2479" t="s">
        <v>4036</v>
      </c>
      <c r="C2479" t="s">
        <v>5771</v>
      </c>
      <c r="D2479" t="s">
        <v>4038</v>
      </c>
      <c r="E2479" t="s">
        <v>4039</v>
      </c>
      <c r="F2479" t="s">
        <v>4040</v>
      </c>
      <c r="G2479" s="1">
        <v>7143</v>
      </c>
      <c r="H2479" s="1">
        <v>574.99</v>
      </c>
      <c r="I2479" s="2">
        <v>4107153.57</v>
      </c>
      <c r="J2479" s="3">
        <v>3.6814591682508203E-2</v>
      </c>
      <c r="K2479" s="4">
        <v>111563197.7</v>
      </c>
      <c r="L2479" s="5">
        <v>3800001</v>
      </c>
      <c r="M2479" s="6">
        <v>29.358728509999999</v>
      </c>
      <c r="N2479" s="7" t="str">
        <f>IF(ISNUMBER(_xll.BDP($C2479, "DELTA_MID")),_xll.BDP($C2479, "DELTA_MID")," ")</f>
        <v xml:space="preserve"> </v>
      </c>
      <c r="O2479" s="7" t="str">
        <f>IF(ISNUMBER(N2479),_xll.BDP($C2479, "OPT_UNDL_TICKER")," ")</f>
        <v xml:space="preserve"> </v>
      </c>
      <c r="P2479" s="8" t="str">
        <f>IF(ISNUMBER(N2479),_xll.BDP($C2479, "OPT_UNDL_PX")," ")</f>
        <v xml:space="preserve"> </v>
      </c>
      <c r="Q2479" s="7" t="str">
        <f t="shared" si="39"/>
        <v xml:space="preserve"> </v>
      </c>
      <c r="R2479" s="8" t="str">
        <f>IF(ISNUMBER(_xll.BDP($T2479&amp;" Index","DUR_ADJ_OAS_MID")),_xll.BDP($T2479&amp;" Index","DUR_ADJ_OAS_MID"),IF(ISNUMBER(_xll.BDP($T2479&amp;" Govt","DUR_ADJ_OAS_MID")),_xll.BDP($T2479&amp;" Govt","DUR_ADJ_OAS_MID")," "))</f>
        <v xml:space="preserve"> </v>
      </c>
      <c r="S2479" s="7" t="str">
        <f ca="1">IF(AND(A2478="SVOL",C2478="Cash"),                                     SUM(INDIRECT(ADDRESS(ROW()-(COUNTIF(A:A,"SVOL")),COLUMN())):INDIRECT(ADDRESS(ROW()-1,COLUMN()))),                                    IF(AND(A2479="TYA",C2479="Cash"), SUM(INDIRECT(ADDRESS(ROW()-(COUNTIF(A:A,"TYA")-1),COLUMN())):INDIRECT(ADDRESS(ROW()-1,COLUMN()))),                                    IF(AND(A2479="SVOL",ISNUMBER(FIND(" Govt",C2479))),"", IF(AND(A2479="SVOL",ISNUMBER(FIND(" Index",C2479))),J2479,                                    IF(ISNUMBER(N2479),Q2479*N2479,IF(ISNUMBER(R2479),J2479*R2479," "))))))</f>
        <v xml:space="preserve"> </v>
      </c>
      <c r="T2479" t="s">
        <v>4040</v>
      </c>
      <c r="U2479" t="s">
        <v>1183</v>
      </c>
      <c r="AG2479" s="17">
        <v>-1.013E-3</v>
      </c>
    </row>
    <row r="2480" spans="1:33" x14ac:dyDescent="0.35">
      <c r="A2480" t="s">
        <v>5674</v>
      </c>
      <c r="B2480" t="s">
        <v>5115</v>
      </c>
      <c r="C2480" t="s">
        <v>1067</v>
      </c>
      <c r="D2480" t="s">
        <v>1068</v>
      </c>
      <c r="E2480" t="s">
        <v>1069</v>
      </c>
      <c r="F2480" t="s">
        <v>1070</v>
      </c>
      <c r="G2480" s="1">
        <v>10934</v>
      </c>
      <c r="H2480" s="1">
        <v>484.11</v>
      </c>
      <c r="I2480" s="2">
        <v>5293258.74</v>
      </c>
      <c r="J2480" s="3">
        <v>4.7446280218581598E-2</v>
      </c>
      <c r="K2480" s="4">
        <v>111563197.7</v>
      </c>
      <c r="L2480" s="5">
        <v>3800001</v>
      </c>
      <c r="M2480" s="6">
        <v>29.358728509999999</v>
      </c>
      <c r="N2480" s="7" t="str">
        <f>IF(ISNUMBER(_xll.BDP($C2480, "DELTA_MID")),_xll.BDP($C2480, "DELTA_MID")," ")</f>
        <v xml:space="preserve"> </v>
      </c>
      <c r="O2480" s="7" t="str">
        <f>IF(ISNUMBER(N2480),_xll.BDP($C2480, "OPT_UNDL_TICKER")," ")</f>
        <v xml:space="preserve"> </v>
      </c>
      <c r="P2480" s="8" t="str">
        <f>IF(ISNUMBER(N2480),_xll.BDP($C2480, "OPT_UNDL_PX")," ")</f>
        <v xml:space="preserve"> </v>
      </c>
      <c r="Q2480" s="7" t="str">
        <f t="shared" si="39"/>
        <v xml:space="preserve"> </v>
      </c>
      <c r="R2480" s="8" t="str">
        <f>IF(ISNUMBER(_xll.BDP($T2480&amp;" Index","DUR_ADJ_OAS_MID")),_xll.BDP($T2480&amp;" Index","DUR_ADJ_OAS_MID"),IF(ISNUMBER(_xll.BDP($T2480&amp;" Govt","DUR_ADJ_OAS_MID")),_xll.BDP($T2480&amp;" Govt","DUR_ADJ_OAS_MID")," "))</f>
        <v xml:space="preserve"> </v>
      </c>
      <c r="S2480" s="7" t="str">
        <f ca="1">IF(AND(A2479="SVOL",C2479="Cash"),                                     SUM(INDIRECT(ADDRESS(ROW()-(COUNTIF(A:A,"SVOL")),COLUMN())):INDIRECT(ADDRESS(ROW()-1,COLUMN()))),                                    IF(AND(A2480="TYA",C2480="Cash"), SUM(INDIRECT(ADDRESS(ROW()-(COUNTIF(A:A,"TYA")-1),COLUMN())):INDIRECT(ADDRESS(ROW()-1,COLUMN()))),                                    IF(AND(A2480="SVOL",ISNUMBER(FIND(" Govt",C2480))),"", IF(AND(A2480="SVOL",ISNUMBER(FIND(" Index",C2480))),J2480,                                    IF(ISNUMBER(N2480),Q2480*N2480,IF(ISNUMBER(R2480),J2480*R2480," "))))))</f>
        <v xml:space="preserve"> </v>
      </c>
      <c r="T2480" t="s">
        <v>1070</v>
      </c>
      <c r="U2480" t="s">
        <v>1183</v>
      </c>
      <c r="AG2480" s="17">
        <v>-1.013E-3</v>
      </c>
    </row>
    <row r="2481" spans="1:33" x14ac:dyDescent="0.35">
      <c r="A2481" t="s">
        <v>5674</v>
      </c>
      <c r="B2481" t="s">
        <v>2739</v>
      </c>
      <c r="C2481" t="s">
        <v>5772</v>
      </c>
      <c r="D2481" t="s">
        <v>2741</v>
      </c>
      <c r="E2481" t="s">
        <v>2742</v>
      </c>
      <c r="F2481" t="s">
        <v>2743</v>
      </c>
      <c r="G2481" s="1">
        <v>1672</v>
      </c>
      <c r="H2481" s="1">
        <v>198.9</v>
      </c>
      <c r="I2481" s="2">
        <v>332560.8</v>
      </c>
      <c r="J2481" s="3">
        <v>2.9809185005975E-3</v>
      </c>
      <c r="K2481" s="4">
        <v>111563197.7</v>
      </c>
      <c r="L2481" s="5">
        <v>3800001</v>
      </c>
      <c r="M2481" s="6">
        <v>29.358728509999999</v>
      </c>
      <c r="N2481" s="7" t="str">
        <f>IF(ISNUMBER(_xll.BDP($C2481, "DELTA_MID")),_xll.BDP($C2481, "DELTA_MID")," ")</f>
        <v xml:space="preserve"> </v>
      </c>
      <c r="O2481" s="7" t="str">
        <f>IF(ISNUMBER(N2481),_xll.BDP($C2481, "OPT_UNDL_TICKER")," ")</f>
        <v xml:space="preserve"> </v>
      </c>
      <c r="P2481" s="8" t="str">
        <f>IF(ISNUMBER(N2481),_xll.BDP($C2481, "OPT_UNDL_PX")," ")</f>
        <v xml:space="preserve"> </v>
      </c>
      <c r="Q2481" s="7" t="str">
        <f t="shared" si="39"/>
        <v xml:space="preserve"> </v>
      </c>
      <c r="R2481" s="8" t="str">
        <f>IF(ISNUMBER(_xll.BDP($T2481&amp;" Index","DUR_ADJ_OAS_MID")),_xll.BDP($T2481&amp;" Index","DUR_ADJ_OAS_MID"),IF(ISNUMBER(_xll.BDP($T2481&amp;" Govt","DUR_ADJ_OAS_MID")),_xll.BDP($T2481&amp;" Govt","DUR_ADJ_OAS_MID")," "))</f>
        <v xml:space="preserve"> </v>
      </c>
      <c r="S2481" s="7" t="str">
        <f ca="1">IF(AND(A2480="SVOL",C2480="Cash"),                                     SUM(INDIRECT(ADDRESS(ROW()-(COUNTIF(A:A,"SVOL")),COLUMN())):INDIRECT(ADDRESS(ROW()-1,COLUMN()))),                                    IF(AND(A2481="TYA",C2481="Cash"), SUM(INDIRECT(ADDRESS(ROW()-(COUNTIF(A:A,"TYA")-1),COLUMN())):INDIRECT(ADDRESS(ROW()-1,COLUMN()))),                                    IF(AND(A2481="SVOL",ISNUMBER(FIND(" Govt",C2481))),"", IF(AND(A2481="SVOL",ISNUMBER(FIND(" Index",C2481))),J2481,                                    IF(ISNUMBER(N2481),Q2481*N2481,IF(ISNUMBER(R2481),J2481*R2481," "))))))</f>
        <v xml:space="preserve"> </v>
      </c>
      <c r="T2481" t="s">
        <v>2743</v>
      </c>
      <c r="U2481" t="s">
        <v>1183</v>
      </c>
      <c r="AG2481" s="17">
        <v>-1.013E-3</v>
      </c>
    </row>
    <row r="2482" spans="1:33" x14ac:dyDescent="0.35">
      <c r="A2482" t="s">
        <v>5674</v>
      </c>
      <c r="B2482" t="s">
        <v>5126</v>
      </c>
      <c r="C2482" t="s">
        <v>1072</v>
      </c>
      <c r="D2482" t="s">
        <v>1073</v>
      </c>
      <c r="E2482" t="s">
        <v>1074</v>
      </c>
      <c r="F2482" t="s">
        <v>1075</v>
      </c>
      <c r="G2482" s="1">
        <v>340</v>
      </c>
      <c r="H2482" s="1">
        <v>94.38</v>
      </c>
      <c r="I2482" s="2">
        <v>32089.200000000001</v>
      </c>
      <c r="J2482" s="3">
        <v>2.8763248689969999E-4</v>
      </c>
      <c r="K2482" s="4">
        <v>111563197.7</v>
      </c>
      <c r="L2482" s="5">
        <v>3800001</v>
      </c>
      <c r="M2482" s="6">
        <v>29.358728509999999</v>
      </c>
      <c r="N2482" s="7" t="str">
        <f>IF(ISNUMBER(_xll.BDP($C2482, "DELTA_MID")),_xll.BDP($C2482, "DELTA_MID")," ")</f>
        <v xml:space="preserve"> </v>
      </c>
      <c r="O2482" s="7" t="str">
        <f>IF(ISNUMBER(N2482),_xll.BDP($C2482, "OPT_UNDL_TICKER")," ")</f>
        <v xml:space="preserve"> </v>
      </c>
      <c r="P2482" s="8" t="str">
        <f>IF(ISNUMBER(N2482),_xll.BDP($C2482, "OPT_UNDL_PX")," ")</f>
        <v xml:space="preserve"> </v>
      </c>
      <c r="Q2482" s="7" t="str">
        <f t="shared" si="39"/>
        <v xml:space="preserve"> </v>
      </c>
      <c r="R2482" s="8" t="str">
        <f>IF(ISNUMBER(_xll.BDP($T2482&amp;" Index","DUR_ADJ_OAS_MID")),_xll.BDP($T2482&amp;" Index","DUR_ADJ_OAS_MID"),IF(ISNUMBER(_xll.BDP($T2482&amp;" Govt","DUR_ADJ_OAS_MID")),_xll.BDP($T2482&amp;" Govt","DUR_ADJ_OAS_MID")," "))</f>
        <v xml:space="preserve"> </v>
      </c>
      <c r="S2482" s="7" t="str">
        <f ca="1">IF(AND(A2481="SVOL",C2481="Cash"),                                     SUM(INDIRECT(ADDRESS(ROW()-(COUNTIF(A:A,"SVOL")),COLUMN())):INDIRECT(ADDRESS(ROW()-1,COLUMN()))),                                    IF(AND(A2482="TYA",C2482="Cash"), SUM(INDIRECT(ADDRESS(ROW()-(COUNTIF(A:A,"TYA")-1),COLUMN())):INDIRECT(ADDRESS(ROW()-1,COLUMN()))),                                    IF(AND(A2482="SVOL",ISNUMBER(FIND(" Govt",C2482))),"", IF(AND(A2482="SVOL",ISNUMBER(FIND(" Index",C2482))),J2482,                                    IF(ISNUMBER(N2482),Q2482*N2482,IF(ISNUMBER(R2482),J2482*R2482," "))))))</f>
        <v xml:space="preserve"> </v>
      </c>
      <c r="T2482" t="s">
        <v>1075</v>
      </c>
      <c r="U2482" t="s">
        <v>1183</v>
      </c>
      <c r="AG2482" s="17">
        <v>-1.013E-3</v>
      </c>
    </row>
    <row r="2483" spans="1:33" x14ac:dyDescent="0.35">
      <c r="A2483" t="s">
        <v>5674</v>
      </c>
      <c r="B2483" t="s">
        <v>5646</v>
      </c>
      <c r="C2483" t="s">
        <v>5647</v>
      </c>
      <c r="D2483" t="s">
        <v>4208</v>
      </c>
      <c r="E2483" t="s">
        <v>4209</v>
      </c>
      <c r="F2483" t="s">
        <v>4210</v>
      </c>
      <c r="G2483" s="1">
        <v>22268</v>
      </c>
      <c r="H2483" s="1">
        <v>119.56</v>
      </c>
      <c r="I2483" s="2">
        <v>2662362.08</v>
      </c>
      <c r="J2483" s="3">
        <v>2.3864160717563102E-2</v>
      </c>
      <c r="K2483" s="4">
        <v>111563197.7</v>
      </c>
      <c r="L2483" s="5">
        <v>3800001</v>
      </c>
      <c r="M2483" s="6">
        <v>29.358728509999999</v>
      </c>
      <c r="N2483" s="7" t="str">
        <f>IF(ISNUMBER(_xll.BDP($C2483, "DELTA_MID")),_xll.BDP($C2483, "DELTA_MID")," ")</f>
        <v xml:space="preserve"> </v>
      </c>
      <c r="O2483" s="7" t="str">
        <f>IF(ISNUMBER(N2483),_xll.BDP($C2483, "OPT_UNDL_TICKER")," ")</f>
        <v xml:space="preserve"> </v>
      </c>
      <c r="P2483" s="8" t="str">
        <f>IF(ISNUMBER(N2483),_xll.BDP($C2483, "OPT_UNDL_PX")," ")</f>
        <v xml:space="preserve"> </v>
      </c>
      <c r="Q2483" s="7" t="str">
        <f t="shared" si="39"/>
        <v xml:space="preserve"> </v>
      </c>
      <c r="R2483" s="8" t="str">
        <f>IF(ISNUMBER(_xll.BDP($T2483&amp;" Index","DUR_ADJ_OAS_MID")),_xll.BDP($T2483&amp;" Index","DUR_ADJ_OAS_MID"),IF(ISNUMBER(_xll.BDP($T2483&amp;" Govt","DUR_ADJ_OAS_MID")),_xll.BDP($T2483&amp;" Govt","DUR_ADJ_OAS_MID")," "))</f>
        <v xml:space="preserve"> </v>
      </c>
      <c r="S2483" s="7" t="str">
        <f ca="1">IF(AND(A2482="SVOL",C2482="Cash"),                                     SUM(INDIRECT(ADDRESS(ROW()-(COUNTIF(A:A,"SVOL")),COLUMN())):INDIRECT(ADDRESS(ROW()-1,COLUMN()))),                                    IF(AND(A2483="TYA",C2483="Cash"), SUM(INDIRECT(ADDRESS(ROW()-(COUNTIF(A:A,"TYA")-1),COLUMN())):INDIRECT(ADDRESS(ROW()-1,COLUMN()))),                                    IF(AND(A2483="SVOL",ISNUMBER(FIND(" Govt",C2483))),"", IF(AND(A2483="SVOL",ISNUMBER(FIND(" Index",C2483))),J2483,                                    IF(ISNUMBER(N2483),Q2483*N2483,IF(ISNUMBER(R2483),J2483*R2483," "))))))</f>
        <v xml:space="preserve"> </v>
      </c>
      <c r="T2483" t="s">
        <v>4210</v>
      </c>
      <c r="U2483" t="s">
        <v>1183</v>
      </c>
      <c r="AG2483" s="17">
        <v>-1.013E-3</v>
      </c>
    </row>
    <row r="2484" spans="1:33" x14ac:dyDescent="0.35">
      <c r="A2484" t="s">
        <v>5674</v>
      </c>
      <c r="B2484" t="s">
        <v>67</v>
      </c>
      <c r="C2484" t="s">
        <v>67</v>
      </c>
      <c r="G2484" s="1">
        <v>5000571.8499999996</v>
      </c>
      <c r="H2484" s="1">
        <v>1</v>
      </c>
      <c r="I2484" s="2">
        <v>5000571.8499999996</v>
      </c>
      <c r="J2484" s="3">
        <v>4.4822772681663903E-2</v>
      </c>
      <c r="K2484" s="4">
        <v>111563197.7</v>
      </c>
      <c r="L2484" s="5">
        <v>3800001</v>
      </c>
      <c r="M2484" s="6">
        <v>29.358728509999999</v>
      </c>
      <c r="N2484" s="7" t="str">
        <f>IF(ISNUMBER(_xll.BDP($C2484, "DELTA_MID")),_xll.BDP($C2484, "DELTA_MID")," ")</f>
        <v xml:space="preserve"> </v>
      </c>
      <c r="O2484" s="7" t="str">
        <f>IF(ISNUMBER(N2484),_xll.BDP($C2484, "OPT_UNDL_TICKER")," ")</f>
        <v xml:space="preserve"> </v>
      </c>
      <c r="P2484" s="8" t="str">
        <f>IF(ISNUMBER(N2484),_xll.BDP($C2484, "OPT_UNDL_PX")," ")</f>
        <v xml:space="preserve"> </v>
      </c>
      <c r="Q2484" s="7" t="str">
        <f t="shared" si="39"/>
        <v xml:space="preserve"> </v>
      </c>
      <c r="R2484" s="8" t="str">
        <f>IF(ISNUMBER(_xll.BDP($T2484&amp;" Index","DUR_ADJ_OAS_MID")),_xll.BDP($T2484&amp;" Index","DUR_ADJ_OAS_MID"),IF(ISNUMBER(_xll.BDP($T2484&amp;" Govt","DUR_ADJ_OAS_MID")),_xll.BDP($T2484&amp;" Govt","DUR_ADJ_OAS_MID")," "))</f>
        <v xml:space="preserve"> </v>
      </c>
      <c r="S2484" s="7" t="str">
        <f ca="1">IF(AND(A2483="SVOL",C2483="Cash"),                                     SUM(INDIRECT(ADDRESS(ROW()-(COUNTIF(A:A,"SVOL")),COLUMN())):INDIRECT(ADDRESS(ROW()-1,COLUMN()))),                                    IF(AND(A2484="TYA",C2484="Cash"), SUM(INDIRECT(ADDRESS(ROW()-(COUNTIF(A:A,"TYA")-1),COLUMN())):INDIRECT(ADDRESS(ROW()-1,COLUMN()))),                                    IF(AND(A2484="SVOL",ISNUMBER(FIND(" Govt",C2484))),"", IF(AND(A2484="SVOL",ISNUMBER(FIND(" Index",C2484))),J2484,                                    IF(ISNUMBER(N2484),Q2484*N2484,IF(ISNUMBER(R2484),J2484*R2484," "))))))</f>
        <v xml:space="preserve"> </v>
      </c>
      <c r="T2484" t="s">
        <v>67</v>
      </c>
      <c r="U2484" t="s">
        <v>67</v>
      </c>
      <c r="AG2484" s="17">
        <v>-1.013E-3</v>
      </c>
    </row>
    <row r="2485" spans="1:33" x14ac:dyDescent="0.35">
      <c r="N2485" s="7" t="str">
        <f>IF(ISNUMBER(_xll.BDP($C2485, "DELTA_MID")),_xll.BDP($C2485, "DELTA_MID")," ")</f>
        <v xml:space="preserve"> </v>
      </c>
      <c r="O2485" s="7" t="str">
        <f>IF(ISNUMBER(N2485),_xll.BDP($C2485, "OPT_UNDL_TICKER")," ")</f>
        <v xml:space="preserve"> </v>
      </c>
      <c r="P2485" s="8" t="str">
        <f>IF(ISNUMBER(N2485),_xll.BDP($C2485, "OPT_UNDL_PX")," ")</f>
        <v xml:space="preserve"> </v>
      </c>
      <c r="Q2485" s="7" t="str">
        <f t="shared" si="39"/>
        <v xml:space="preserve"> </v>
      </c>
      <c r="R2485" s="8" t="str">
        <f>IF(ISNUMBER(_xll.BDP($T2485&amp;" Index","DUR_ADJ_OAS_MID")),_xll.BDP($T2485&amp;" Index","DUR_ADJ_OAS_MID"),IF(ISNUMBER(_xll.BDP($T2485&amp;" Govt","DUR_ADJ_OAS_MID")),_xll.BDP($T2485&amp;" Govt","DUR_ADJ_OAS_MID")," "))</f>
        <v xml:space="preserve"> </v>
      </c>
      <c r="S2485" s="7" t="str">
        <f ca="1">IF(AND(A2484="SVOL",C2484="Cash"),                                     SUM(INDIRECT(ADDRESS(ROW()-(COUNTIF(A:A,"SVOL")),COLUMN())):INDIRECT(ADDRESS(ROW()-1,COLUMN()))),                                    IF(AND(A2485="TYA",C2485="Cash"), SUM(INDIRECT(ADDRESS(ROW()-(COUNTIF(A:A,"TYA")-1),COLUMN())):INDIRECT(ADDRESS(ROW()-1,COLUMN()))),                                    IF(AND(A2485="SVOL",ISNUMBER(FIND(" Govt",C2485))),"", IF(AND(A2485="SVOL",ISNUMBER(FIND(" Index",C2485))),J2485,                                    IF(ISNUMBER(N2485),Q2485*N2485,IF(ISNUMBER(R2485),J2485*R2485," "))))))</f>
        <v xml:space="preserve"> </v>
      </c>
      <c r="AG2485" s="17" t="s">
        <v>6276</v>
      </c>
    </row>
    <row r="2486" spans="1:33" x14ac:dyDescent="0.35">
      <c r="A2486" t="s">
        <v>5773</v>
      </c>
      <c r="B2486" t="s">
        <v>5774</v>
      </c>
      <c r="C2486" t="s">
        <v>5774</v>
      </c>
      <c r="F2486" t="s">
        <v>5774</v>
      </c>
      <c r="G2486" s="1">
        <v>19493</v>
      </c>
      <c r="H2486" s="1">
        <v>178.40809999999999</v>
      </c>
      <c r="I2486" s="2">
        <v>3477709.09</v>
      </c>
      <c r="J2486" s="3">
        <v>3.0178929237439599E-2</v>
      </c>
      <c r="K2486" s="4">
        <v>115236331.37</v>
      </c>
      <c r="L2486" s="5">
        <v>4525001</v>
      </c>
      <c r="M2486" s="6">
        <v>25.466586939999999</v>
      </c>
      <c r="N2486" s="7" t="str">
        <f>IF(ISNUMBER(_xll.BDP($C2486, "DELTA_MID")),_xll.BDP($C2486, "DELTA_MID")," ")</f>
        <v xml:space="preserve"> </v>
      </c>
      <c r="O2486" s="7" t="str">
        <f>IF(ISNUMBER(N2486),_xll.BDP($C2486, "OPT_UNDL_TICKER")," ")</f>
        <v xml:space="preserve"> </v>
      </c>
      <c r="P2486" s="8" t="str">
        <f>IF(ISNUMBER(N2486),_xll.BDP($C2486, "OPT_UNDL_PX")," ")</f>
        <v xml:space="preserve"> </v>
      </c>
      <c r="Q2486" s="7" t="str">
        <f t="shared" si="39"/>
        <v xml:space="preserve"> </v>
      </c>
      <c r="R2486" s="8" t="str">
        <f>IF(ISNUMBER(_xll.BDP($T2486&amp;" Index","DUR_ADJ_OAS_MID")),_xll.BDP($T2486&amp;" Index","DUR_ADJ_OAS_MID"),IF(ISNUMBER(_xll.BDP($T2486&amp;" Govt","DUR_ADJ_OAS_MID")),_xll.BDP($T2486&amp;" Govt","DUR_ADJ_OAS_MID")," "))</f>
        <v xml:space="preserve"> </v>
      </c>
      <c r="S2486" s="7" t="str">
        <f ca="1">IF(AND(A2485="SVOL",C2485="Cash"),                                     SUM(INDIRECT(ADDRESS(ROW()-(COUNTIF(A:A,"SVOL")),COLUMN())):INDIRECT(ADDRESS(ROW()-1,COLUMN()))),                                    IF(AND(A2486="TYA",C2486="Cash"), SUM(INDIRECT(ADDRESS(ROW()-(COUNTIF(A:A,"TYA")-1),COLUMN())):INDIRECT(ADDRESS(ROW()-1,COLUMN()))),                                    IF(AND(A2486="SVOL",ISNUMBER(FIND(" Govt",C2486))),"", IF(AND(A2486="SVOL",ISNUMBER(FIND(" Index",C2486))),J2486,                                    IF(ISNUMBER(N2486),Q2486*N2486,IF(ISNUMBER(R2486),J2486*R2486," "))))))</f>
        <v xml:space="preserve"> </v>
      </c>
      <c r="T2486" t="s">
        <v>5774</v>
      </c>
      <c r="U2486" t="s">
        <v>86</v>
      </c>
      <c r="AG2486" s="17" t="s">
        <v>6276</v>
      </c>
    </row>
    <row r="2487" spans="1:33" x14ac:dyDescent="0.35">
      <c r="A2487" t="s">
        <v>5773</v>
      </c>
      <c r="B2487" t="s">
        <v>5775</v>
      </c>
      <c r="C2487" t="s">
        <v>5776</v>
      </c>
      <c r="F2487" t="s">
        <v>5776</v>
      </c>
      <c r="G2487" s="1">
        <v>-3453379</v>
      </c>
      <c r="H2487" s="1">
        <v>100</v>
      </c>
      <c r="I2487" s="2">
        <v>-3453379</v>
      </c>
      <c r="J2487" s="3">
        <v>-2.9967797125624401E-2</v>
      </c>
      <c r="K2487" s="4">
        <v>115236331.37</v>
      </c>
      <c r="L2487" s="5">
        <v>4525001</v>
      </c>
      <c r="M2487" s="6">
        <v>25.466586939999999</v>
      </c>
      <c r="N2487" s="7" t="str">
        <f>IF(ISNUMBER(_xll.BDP($C2487, "DELTA_MID")),_xll.BDP($C2487, "DELTA_MID")," ")</f>
        <v xml:space="preserve"> </v>
      </c>
      <c r="O2487" s="7" t="str">
        <f>IF(ISNUMBER(N2487),_xll.BDP($C2487, "OPT_UNDL_TICKER")," ")</f>
        <v xml:space="preserve"> </v>
      </c>
      <c r="P2487" s="8" t="str">
        <f>IF(ISNUMBER(N2487),_xll.BDP($C2487, "OPT_UNDL_PX")," ")</f>
        <v xml:space="preserve"> </v>
      </c>
      <c r="Q2487" s="7" t="str">
        <f t="shared" si="39"/>
        <v xml:space="preserve"> </v>
      </c>
      <c r="R2487" s="8" t="str">
        <f>IF(ISNUMBER(_xll.BDP($T2487&amp;" Index","DUR_ADJ_OAS_MID")),_xll.BDP($T2487&amp;" Index","DUR_ADJ_OAS_MID"),IF(ISNUMBER(_xll.BDP($T2487&amp;" Govt","DUR_ADJ_OAS_MID")),_xll.BDP($T2487&amp;" Govt","DUR_ADJ_OAS_MID")," "))</f>
        <v xml:space="preserve"> </v>
      </c>
      <c r="S2487" s="7" t="str">
        <f ca="1">IF(AND(A2486="SVOL",C2486="Cash"),                                     SUM(INDIRECT(ADDRESS(ROW()-(COUNTIF(A:A,"SVOL")),COLUMN())):INDIRECT(ADDRESS(ROW()-1,COLUMN()))),                                    IF(AND(A2487="TYA",C2487="Cash"), SUM(INDIRECT(ADDRESS(ROW()-(COUNTIF(A:A,"TYA")-1),COLUMN())):INDIRECT(ADDRESS(ROW()-1,COLUMN()))),                                    IF(AND(A2487="SVOL",ISNUMBER(FIND(" Govt",C2487))),"", IF(AND(A2487="SVOL",ISNUMBER(FIND(" Index",C2487))),J2487,                                    IF(ISNUMBER(N2487),Q2487*N2487,IF(ISNUMBER(R2487),J2487*R2487," "))))))</f>
        <v xml:space="preserve"> </v>
      </c>
      <c r="T2487" t="s">
        <v>5776</v>
      </c>
      <c r="U2487" t="s">
        <v>86</v>
      </c>
      <c r="AG2487" s="17" t="s">
        <v>6276</v>
      </c>
    </row>
    <row r="2488" spans="1:33" x14ac:dyDescent="0.35">
      <c r="A2488" t="s">
        <v>5773</v>
      </c>
      <c r="B2488" t="s">
        <v>5777</v>
      </c>
      <c r="C2488" t="s">
        <v>5777</v>
      </c>
      <c r="F2488" t="s">
        <v>5777</v>
      </c>
      <c r="G2488" s="1">
        <v>37669</v>
      </c>
      <c r="H2488" s="1">
        <v>201.03</v>
      </c>
      <c r="I2488" s="2">
        <v>7572599.0700000003</v>
      </c>
      <c r="J2488" s="3">
        <v>6.5713642390091698E-2</v>
      </c>
      <c r="K2488" s="4">
        <v>115236331.37</v>
      </c>
      <c r="L2488" s="5">
        <v>4525001</v>
      </c>
      <c r="M2488" s="6">
        <v>25.466586939999999</v>
      </c>
      <c r="N2488" s="7" t="str">
        <f>IF(ISNUMBER(_xll.BDP($C2488, "DELTA_MID")),_xll.BDP($C2488, "DELTA_MID")," ")</f>
        <v xml:space="preserve"> </v>
      </c>
      <c r="O2488" s="7" t="str">
        <f>IF(ISNUMBER(N2488),_xll.BDP($C2488, "OPT_UNDL_TICKER")," ")</f>
        <v xml:space="preserve"> </v>
      </c>
      <c r="P2488" s="8" t="str">
        <f>IF(ISNUMBER(N2488),_xll.BDP($C2488, "OPT_UNDL_PX")," ")</f>
        <v xml:space="preserve"> </v>
      </c>
      <c r="Q2488" s="7" t="str">
        <f t="shared" si="39"/>
        <v xml:space="preserve"> </v>
      </c>
      <c r="R2488" s="8" t="str">
        <f>IF(ISNUMBER(_xll.BDP($T2488&amp;" Index","DUR_ADJ_OAS_MID")),_xll.BDP($T2488&amp;" Index","DUR_ADJ_OAS_MID"),IF(ISNUMBER(_xll.BDP($T2488&amp;" Govt","DUR_ADJ_OAS_MID")),_xll.BDP($T2488&amp;" Govt","DUR_ADJ_OAS_MID")," "))</f>
        <v xml:space="preserve"> </v>
      </c>
      <c r="S2488" s="7" t="str">
        <f ca="1">IF(AND(A2487="SVOL",C2487="Cash"),                                     SUM(INDIRECT(ADDRESS(ROW()-(COUNTIF(A:A,"SVOL")),COLUMN())):INDIRECT(ADDRESS(ROW()-1,COLUMN()))),                                    IF(AND(A2488="TYA",C2488="Cash"), SUM(INDIRECT(ADDRESS(ROW()-(COUNTIF(A:A,"TYA")-1),COLUMN())):INDIRECT(ADDRESS(ROW()-1,COLUMN()))),                                    IF(AND(A2488="SVOL",ISNUMBER(FIND(" Govt",C2488))),"", IF(AND(A2488="SVOL",ISNUMBER(FIND(" Index",C2488))),J2488,                                    IF(ISNUMBER(N2488),Q2488*N2488,IF(ISNUMBER(R2488),J2488*R2488," "))))))</f>
        <v xml:space="preserve"> </v>
      </c>
      <c r="T2488" t="s">
        <v>5777</v>
      </c>
      <c r="U2488" t="s">
        <v>86</v>
      </c>
      <c r="AG2488" s="17" t="s">
        <v>6276</v>
      </c>
    </row>
    <row r="2489" spans="1:33" x14ac:dyDescent="0.35">
      <c r="A2489" t="s">
        <v>5773</v>
      </c>
      <c r="B2489" t="s">
        <v>5778</v>
      </c>
      <c r="C2489" t="s">
        <v>5778</v>
      </c>
      <c r="F2489" t="s">
        <v>5778</v>
      </c>
      <c r="G2489" s="1">
        <v>-7581262</v>
      </c>
      <c r="H2489" s="1">
        <v>100</v>
      </c>
      <c r="I2489" s="2">
        <v>-7581262</v>
      </c>
      <c r="J2489" s="3">
        <v>-6.5788817726697799E-2</v>
      </c>
      <c r="K2489" s="4">
        <v>115236331.37</v>
      </c>
      <c r="L2489" s="5">
        <v>4525001</v>
      </c>
      <c r="M2489" s="6">
        <v>25.466586939999999</v>
      </c>
      <c r="N2489" s="7" t="str">
        <f>IF(ISNUMBER(_xll.BDP($C2489, "DELTA_MID")),_xll.BDP($C2489, "DELTA_MID")," ")</f>
        <v xml:space="preserve"> </v>
      </c>
      <c r="O2489" s="7" t="str">
        <f>IF(ISNUMBER(N2489),_xll.BDP($C2489, "OPT_UNDL_TICKER")," ")</f>
        <v xml:space="preserve"> </v>
      </c>
      <c r="P2489" s="8" t="str">
        <f>IF(ISNUMBER(N2489),_xll.BDP($C2489, "OPT_UNDL_PX")," ")</f>
        <v xml:space="preserve"> </v>
      </c>
      <c r="Q2489" s="7" t="str">
        <f t="shared" si="39"/>
        <v xml:space="preserve"> </v>
      </c>
      <c r="R2489" s="8" t="str">
        <f>IF(ISNUMBER(_xll.BDP($T2489&amp;" Index","DUR_ADJ_OAS_MID")),_xll.BDP($T2489&amp;" Index","DUR_ADJ_OAS_MID"),IF(ISNUMBER(_xll.BDP($T2489&amp;" Govt","DUR_ADJ_OAS_MID")),_xll.BDP($T2489&amp;" Govt","DUR_ADJ_OAS_MID")," "))</f>
        <v xml:space="preserve"> </v>
      </c>
      <c r="S2489" s="7" t="str">
        <f ca="1">IF(AND(A2488="SVOL",C2488="Cash"),                                     SUM(INDIRECT(ADDRESS(ROW()-(COUNTIF(A:A,"SVOL")),COLUMN())):INDIRECT(ADDRESS(ROW()-1,COLUMN()))),                                    IF(AND(A2489="TYA",C2489="Cash"), SUM(INDIRECT(ADDRESS(ROW()-(COUNTIF(A:A,"TYA")-1),COLUMN())):INDIRECT(ADDRESS(ROW()-1,COLUMN()))),                                    IF(AND(A2489="SVOL",ISNUMBER(FIND(" Govt",C2489))),"", IF(AND(A2489="SVOL",ISNUMBER(FIND(" Index",C2489))),J2489,                                    IF(ISNUMBER(N2489),Q2489*N2489,IF(ISNUMBER(R2489),J2489*R2489," "))))))</f>
        <v xml:space="preserve"> </v>
      </c>
      <c r="T2489" t="s">
        <v>5778</v>
      </c>
      <c r="U2489" t="s">
        <v>86</v>
      </c>
      <c r="AG2489" s="17" t="s">
        <v>6276</v>
      </c>
    </row>
    <row r="2490" spans="1:33" x14ac:dyDescent="0.35">
      <c r="A2490" t="s">
        <v>5773</v>
      </c>
      <c r="B2490" t="s">
        <v>5779</v>
      </c>
      <c r="C2490" t="s">
        <v>5779</v>
      </c>
      <c r="F2490" t="s">
        <v>5779</v>
      </c>
      <c r="G2490" s="1">
        <v>33605</v>
      </c>
      <c r="H2490" s="1">
        <v>139.43</v>
      </c>
      <c r="I2490" s="2">
        <v>4685545.1500000004</v>
      </c>
      <c r="J2490" s="3">
        <v>4.0660311676810897E-2</v>
      </c>
      <c r="K2490" s="4">
        <v>115236331.37</v>
      </c>
      <c r="L2490" s="5">
        <v>4525001</v>
      </c>
      <c r="M2490" s="6">
        <v>25.466586939999999</v>
      </c>
      <c r="N2490" s="7" t="str">
        <f>IF(ISNUMBER(_xll.BDP($C2490, "DELTA_MID")),_xll.BDP($C2490, "DELTA_MID")," ")</f>
        <v xml:space="preserve"> </v>
      </c>
      <c r="O2490" s="7" t="str">
        <f>IF(ISNUMBER(N2490),_xll.BDP($C2490, "OPT_UNDL_TICKER")," ")</f>
        <v xml:space="preserve"> </v>
      </c>
      <c r="P2490" s="8" t="str">
        <f>IF(ISNUMBER(N2490),_xll.BDP($C2490, "OPT_UNDL_PX")," ")</f>
        <v xml:space="preserve"> </v>
      </c>
      <c r="Q2490" s="7" t="str">
        <f t="shared" si="39"/>
        <v xml:space="preserve"> </v>
      </c>
      <c r="R2490" s="8" t="str">
        <f>IF(ISNUMBER(_xll.BDP($T2490&amp;" Index","DUR_ADJ_OAS_MID")),_xll.BDP($T2490&amp;" Index","DUR_ADJ_OAS_MID"),IF(ISNUMBER(_xll.BDP($T2490&amp;" Govt","DUR_ADJ_OAS_MID")),_xll.BDP($T2490&amp;" Govt","DUR_ADJ_OAS_MID")," "))</f>
        <v xml:space="preserve"> </v>
      </c>
      <c r="S2490" s="7" t="str">
        <f ca="1">IF(AND(A2489="SVOL",C2489="Cash"),                                     SUM(INDIRECT(ADDRESS(ROW()-(COUNTIF(A:A,"SVOL")),COLUMN())):INDIRECT(ADDRESS(ROW()-1,COLUMN()))),                                    IF(AND(A2490="TYA",C2490="Cash"), SUM(INDIRECT(ADDRESS(ROW()-(COUNTIF(A:A,"TYA")-1),COLUMN())):INDIRECT(ADDRESS(ROW()-1,COLUMN()))),                                    IF(AND(A2490="SVOL",ISNUMBER(FIND(" Govt",C2490))),"", IF(AND(A2490="SVOL",ISNUMBER(FIND(" Index",C2490))),J2490,                                    IF(ISNUMBER(N2490),Q2490*N2490,IF(ISNUMBER(R2490),J2490*R2490," "))))))</f>
        <v xml:space="preserve"> </v>
      </c>
      <c r="T2490" t="s">
        <v>5779</v>
      </c>
      <c r="U2490" t="s">
        <v>86</v>
      </c>
      <c r="AG2490" s="17" t="s">
        <v>6276</v>
      </c>
    </row>
    <row r="2491" spans="1:33" x14ac:dyDescent="0.35">
      <c r="A2491" t="s">
        <v>5773</v>
      </c>
      <c r="B2491" t="s">
        <v>5780</v>
      </c>
      <c r="C2491" t="s">
        <v>5780</v>
      </c>
      <c r="F2491" t="s">
        <v>5780</v>
      </c>
      <c r="G2491" s="1">
        <v>-4681848</v>
      </c>
      <c r="H2491" s="1">
        <v>100</v>
      </c>
      <c r="I2491" s="2">
        <v>-4681848</v>
      </c>
      <c r="J2491" s="3">
        <v>-4.0628228479124499E-2</v>
      </c>
      <c r="K2491" s="4">
        <v>115236331.37</v>
      </c>
      <c r="L2491" s="5">
        <v>4525001</v>
      </c>
      <c r="M2491" s="6">
        <v>25.466586939999999</v>
      </c>
      <c r="N2491" s="7" t="str">
        <f>IF(ISNUMBER(_xll.BDP($C2491, "DELTA_MID")),_xll.BDP($C2491, "DELTA_MID")," ")</f>
        <v xml:space="preserve"> </v>
      </c>
      <c r="O2491" s="7" t="str">
        <f>IF(ISNUMBER(N2491),_xll.BDP($C2491, "OPT_UNDL_TICKER")," ")</f>
        <v xml:space="preserve"> </v>
      </c>
      <c r="P2491" s="8" t="str">
        <f>IF(ISNUMBER(N2491),_xll.BDP($C2491, "OPT_UNDL_PX")," ")</f>
        <v xml:space="preserve"> </v>
      </c>
      <c r="Q2491" s="7" t="str">
        <f t="shared" si="39"/>
        <v xml:space="preserve"> </v>
      </c>
      <c r="R2491" s="8" t="str">
        <f>IF(ISNUMBER(_xll.BDP($T2491&amp;" Index","DUR_ADJ_OAS_MID")),_xll.BDP($T2491&amp;" Index","DUR_ADJ_OAS_MID"),IF(ISNUMBER(_xll.BDP($T2491&amp;" Govt","DUR_ADJ_OAS_MID")),_xll.BDP($T2491&amp;" Govt","DUR_ADJ_OAS_MID")," "))</f>
        <v xml:space="preserve"> </v>
      </c>
      <c r="S2491" s="7" t="str">
        <f ca="1">IF(AND(A2490="SVOL",C2490="Cash"),                                     SUM(INDIRECT(ADDRESS(ROW()-(COUNTIF(A:A,"SVOL")),COLUMN())):INDIRECT(ADDRESS(ROW()-1,COLUMN()))),                                    IF(AND(A2491="TYA",C2491="Cash"), SUM(INDIRECT(ADDRESS(ROW()-(COUNTIF(A:A,"TYA")-1),COLUMN())):INDIRECT(ADDRESS(ROW()-1,COLUMN()))),                                    IF(AND(A2491="SVOL",ISNUMBER(FIND(" Govt",C2491))),"", IF(AND(A2491="SVOL",ISNUMBER(FIND(" Index",C2491))),J2491,                                    IF(ISNUMBER(N2491),Q2491*N2491,IF(ISNUMBER(R2491),J2491*R2491," "))))))</f>
        <v xml:space="preserve"> </v>
      </c>
      <c r="T2491" t="s">
        <v>5780</v>
      </c>
      <c r="U2491" t="s">
        <v>86</v>
      </c>
      <c r="AG2491" s="17" t="s">
        <v>6276</v>
      </c>
    </row>
    <row r="2492" spans="1:33" x14ac:dyDescent="0.35">
      <c r="A2492" t="s">
        <v>5773</v>
      </c>
      <c r="B2492" t="s">
        <v>5781</v>
      </c>
      <c r="C2492" t="s">
        <v>5781</v>
      </c>
      <c r="F2492" t="s">
        <v>5781</v>
      </c>
      <c r="G2492" s="1">
        <v>5925</v>
      </c>
      <c r="H2492" s="1">
        <v>865.27624100000003</v>
      </c>
      <c r="I2492" s="2">
        <v>5126761.7300000004</v>
      </c>
      <c r="J2492" s="3">
        <v>4.44891091988616E-2</v>
      </c>
      <c r="K2492" s="4">
        <v>115236331.37</v>
      </c>
      <c r="L2492" s="5">
        <v>4525001</v>
      </c>
      <c r="M2492" s="6">
        <v>25.466586939999999</v>
      </c>
      <c r="N2492" s="7" t="str">
        <f>IF(ISNUMBER(_xll.BDP($C2492, "DELTA_MID")),_xll.BDP($C2492, "DELTA_MID")," ")</f>
        <v xml:space="preserve"> </v>
      </c>
      <c r="O2492" s="7" t="str">
        <f>IF(ISNUMBER(N2492),_xll.BDP($C2492, "OPT_UNDL_TICKER")," ")</f>
        <v xml:space="preserve"> </v>
      </c>
      <c r="P2492" s="8" t="str">
        <f>IF(ISNUMBER(N2492),_xll.BDP($C2492, "OPT_UNDL_PX")," ")</f>
        <v xml:space="preserve"> </v>
      </c>
      <c r="Q2492" s="7" t="str">
        <f t="shared" si="39"/>
        <v xml:space="preserve"> </v>
      </c>
      <c r="R2492" s="8" t="str">
        <f>IF(ISNUMBER(_xll.BDP($T2492&amp;" Index","DUR_ADJ_OAS_MID")),_xll.BDP($T2492&amp;" Index","DUR_ADJ_OAS_MID"),IF(ISNUMBER(_xll.BDP($T2492&amp;" Govt","DUR_ADJ_OAS_MID")),_xll.BDP($T2492&amp;" Govt","DUR_ADJ_OAS_MID")," "))</f>
        <v xml:space="preserve"> </v>
      </c>
      <c r="S2492" s="7" t="str">
        <f ca="1">IF(AND(A2491="SVOL",C2491="Cash"),                                     SUM(INDIRECT(ADDRESS(ROW()-(COUNTIF(A:A,"SVOL")),COLUMN())):INDIRECT(ADDRESS(ROW()-1,COLUMN()))),                                    IF(AND(A2492="TYA",C2492="Cash"), SUM(INDIRECT(ADDRESS(ROW()-(COUNTIF(A:A,"TYA")-1),COLUMN())):INDIRECT(ADDRESS(ROW()-1,COLUMN()))),                                    IF(AND(A2492="SVOL",ISNUMBER(FIND(" Govt",C2492))),"", IF(AND(A2492="SVOL",ISNUMBER(FIND(" Index",C2492))),J2492,                                    IF(ISNUMBER(N2492),Q2492*N2492,IF(ISNUMBER(R2492),J2492*R2492," "))))))</f>
        <v xml:space="preserve"> </v>
      </c>
      <c r="T2492" t="s">
        <v>5781</v>
      </c>
      <c r="U2492" t="s">
        <v>86</v>
      </c>
      <c r="AG2492" s="17" t="s">
        <v>6276</v>
      </c>
    </row>
    <row r="2493" spans="1:33" x14ac:dyDescent="0.35">
      <c r="A2493" t="s">
        <v>5773</v>
      </c>
      <c r="B2493" t="s">
        <v>5782</v>
      </c>
      <c r="C2493" t="s">
        <v>5783</v>
      </c>
      <c r="F2493" t="s">
        <v>5783</v>
      </c>
      <c r="G2493" s="1">
        <v>-5090601</v>
      </c>
      <c r="H2493" s="1">
        <v>100</v>
      </c>
      <c r="I2493" s="2">
        <v>-5090601</v>
      </c>
      <c r="J2493" s="3">
        <v>-4.4175312937126503E-2</v>
      </c>
      <c r="K2493" s="4">
        <v>115236331.37</v>
      </c>
      <c r="L2493" s="5">
        <v>4525001</v>
      </c>
      <c r="M2493" s="6">
        <v>25.466586939999999</v>
      </c>
      <c r="N2493" s="7" t="str">
        <f>IF(ISNUMBER(_xll.BDP($C2493, "DELTA_MID")),_xll.BDP($C2493, "DELTA_MID")," ")</f>
        <v xml:space="preserve"> </v>
      </c>
      <c r="O2493" s="7" t="str">
        <f>IF(ISNUMBER(N2493),_xll.BDP($C2493, "OPT_UNDL_TICKER")," ")</f>
        <v xml:space="preserve"> </v>
      </c>
      <c r="P2493" s="8" t="str">
        <f>IF(ISNUMBER(N2493),_xll.BDP($C2493, "OPT_UNDL_PX")," ")</f>
        <v xml:space="preserve"> </v>
      </c>
      <c r="Q2493" s="7" t="str">
        <f t="shared" si="39"/>
        <v xml:space="preserve"> </v>
      </c>
      <c r="R2493" s="8" t="str">
        <f>IF(ISNUMBER(_xll.BDP($T2493&amp;" Index","DUR_ADJ_OAS_MID")),_xll.BDP($T2493&amp;" Index","DUR_ADJ_OAS_MID"),IF(ISNUMBER(_xll.BDP($T2493&amp;" Govt","DUR_ADJ_OAS_MID")),_xll.BDP($T2493&amp;" Govt","DUR_ADJ_OAS_MID")," "))</f>
        <v xml:space="preserve"> </v>
      </c>
      <c r="S2493" s="7" t="str">
        <f ca="1">IF(AND(A2492="SVOL",C2492="Cash"),                                     SUM(INDIRECT(ADDRESS(ROW()-(COUNTIF(A:A,"SVOL")),COLUMN())):INDIRECT(ADDRESS(ROW()-1,COLUMN()))),                                    IF(AND(A2493="TYA",C2493="Cash"), SUM(INDIRECT(ADDRESS(ROW()-(COUNTIF(A:A,"TYA")-1),COLUMN())):INDIRECT(ADDRESS(ROW()-1,COLUMN()))),                                    IF(AND(A2493="SVOL",ISNUMBER(FIND(" Govt",C2493))),"", IF(AND(A2493="SVOL",ISNUMBER(FIND(" Index",C2493))),J2493,                                    IF(ISNUMBER(N2493),Q2493*N2493,IF(ISNUMBER(R2493),J2493*R2493," "))))))</f>
        <v xml:space="preserve"> </v>
      </c>
      <c r="T2493" t="s">
        <v>5783</v>
      </c>
      <c r="U2493" t="s">
        <v>86</v>
      </c>
      <c r="AG2493" s="17" t="s">
        <v>6276</v>
      </c>
    </row>
    <row r="2494" spans="1:33" x14ac:dyDescent="0.35">
      <c r="A2494" t="s">
        <v>5773</v>
      </c>
      <c r="B2494" t="s">
        <v>5784</v>
      </c>
      <c r="C2494" t="s">
        <v>5784</v>
      </c>
      <c r="F2494" t="s">
        <v>5784</v>
      </c>
      <c r="G2494" s="1">
        <v>19624</v>
      </c>
      <c r="H2494" s="1">
        <v>164.55</v>
      </c>
      <c r="I2494" s="2">
        <v>3229129.2</v>
      </c>
      <c r="J2494" s="3">
        <v>2.8021798000749401E-2</v>
      </c>
      <c r="K2494" s="4">
        <v>115236331.37</v>
      </c>
      <c r="L2494" s="5">
        <v>4525001</v>
      </c>
      <c r="M2494" s="6">
        <v>25.466586939999999</v>
      </c>
      <c r="N2494" s="7" t="str">
        <f>IF(ISNUMBER(_xll.BDP($C2494, "DELTA_MID")),_xll.BDP($C2494, "DELTA_MID")," ")</f>
        <v xml:space="preserve"> </v>
      </c>
      <c r="O2494" s="7" t="str">
        <f>IF(ISNUMBER(N2494),_xll.BDP($C2494, "OPT_UNDL_TICKER")," ")</f>
        <v xml:space="preserve"> </v>
      </c>
      <c r="P2494" s="8" t="str">
        <f>IF(ISNUMBER(N2494),_xll.BDP($C2494, "OPT_UNDL_PX")," ")</f>
        <v xml:space="preserve"> </v>
      </c>
      <c r="Q2494" s="7" t="str">
        <f t="shared" si="39"/>
        <v xml:space="preserve"> </v>
      </c>
      <c r="R2494" s="8" t="str">
        <f>IF(ISNUMBER(_xll.BDP($T2494&amp;" Index","DUR_ADJ_OAS_MID")),_xll.BDP($T2494&amp;" Index","DUR_ADJ_OAS_MID"),IF(ISNUMBER(_xll.BDP($T2494&amp;" Govt","DUR_ADJ_OAS_MID")),_xll.BDP($T2494&amp;" Govt","DUR_ADJ_OAS_MID")," "))</f>
        <v xml:space="preserve"> </v>
      </c>
      <c r="S2494" s="7" t="str">
        <f ca="1">IF(AND(A2493="SVOL",C2493="Cash"),                                     SUM(INDIRECT(ADDRESS(ROW()-(COUNTIF(A:A,"SVOL")),COLUMN())):INDIRECT(ADDRESS(ROW()-1,COLUMN()))),                                    IF(AND(A2494="TYA",C2494="Cash"), SUM(INDIRECT(ADDRESS(ROW()-(COUNTIF(A:A,"TYA")-1),COLUMN())):INDIRECT(ADDRESS(ROW()-1,COLUMN()))),                                    IF(AND(A2494="SVOL",ISNUMBER(FIND(" Govt",C2494))),"", IF(AND(A2494="SVOL",ISNUMBER(FIND(" Index",C2494))),J2494,                                    IF(ISNUMBER(N2494),Q2494*N2494,IF(ISNUMBER(R2494),J2494*R2494," "))))))</f>
        <v xml:space="preserve"> </v>
      </c>
      <c r="T2494" t="s">
        <v>5784</v>
      </c>
      <c r="U2494" t="s">
        <v>86</v>
      </c>
      <c r="AG2494" s="17" t="s">
        <v>6276</v>
      </c>
    </row>
    <row r="2495" spans="1:33" x14ac:dyDescent="0.35">
      <c r="A2495" t="s">
        <v>5773</v>
      </c>
      <c r="B2495" t="s">
        <v>5785</v>
      </c>
      <c r="C2495" t="s">
        <v>5786</v>
      </c>
      <c r="F2495" t="s">
        <v>5786</v>
      </c>
      <c r="G2495" s="1">
        <v>-3216685</v>
      </c>
      <c r="H2495" s="1">
        <v>100</v>
      </c>
      <c r="I2495" s="2">
        <v>-3216685</v>
      </c>
      <c r="J2495" s="3">
        <v>-2.79138094883415E-2</v>
      </c>
      <c r="K2495" s="4">
        <v>115236331.37</v>
      </c>
      <c r="L2495" s="5">
        <v>4525001</v>
      </c>
      <c r="M2495" s="6">
        <v>25.466586939999999</v>
      </c>
      <c r="N2495" s="7" t="str">
        <f>IF(ISNUMBER(_xll.BDP($C2495, "DELTA_MID")),_xll.BDP($C2495, "DELTA_MID")," ")</f>
        <v xml:space="preserve"> </v>
      </c>
      <c r="O2495" s="7" t="str">
        <f>IF(ISNUMBER(N2495),_xll.BDP($C2495, "OPT_UNDL_TICKER")," ")</f>
        <v xml:space="preserve"> </v>
      </c>
      <c r="P2495" s="8" t="str">
        <f>IF(ISNUMBER(N2495),_xll.BDP($C2495, "OPT_UNDL_PX")," ")</f>
        <v xml:space="preserve"> </v>
      </c>
      <c r="Q2495" s="7" t="str">
        <f t="shared" si="39"/>
        <v xml:space="preserve"> </v>
      </c>
      <c r="R2495" s="8" t="str">
        <f>IF(ISNUMBER(_xll.BDP($T2495&amp;" Index","DUR_ADJ_OAS_MID")),_xll.BDP($T2495&amp;" Index","DUR_ADJ_OAS_MID"),IF(ISNUMBER(_xll.BDP($T2495&amp;" Govt","DUR_ADJ_OAS_MID")),_xll.BDP($T2495&amp;" Govt","DUR_ADJ_OAS_MID")," "))</f>
        <v xml:space="preserve"> </v>
      </c>
      <c r="S2495" s="7" t="str">
        <f ca="1">IF(AND(A2494="SVOL",C2494="Cash"),                                     SUM(INDIRECT(ADDRESS(ROW()-(COUNTIF(A:A,"SVOL")),COLUMN())):INDIRECT(ADDRESS(ROW()-1,COLUMN()))),                                    IF(AND(A2495="TYA",C2495="Cash"), SUM(INDIRECT(ADDRESS(ROW()-(COUNTIF(A:A,"TYA")-1),COLUMN())):INDIRECT(ADDRESS(ROW()-1,COLUMN()))),                                    IF(AND(A2495="SVOL",ISNUMBER(FIND(" Govt",C2495))),"", IF(AND(A2495="SVOL",ISNUMBER(FIND(" Index",C2495))),J2495,                                    IF(ISNUMBER(N2495),Q2495*N2495,IF(ISNUMBER(R2495),J2495*R2495," "))))))</f>
        <v xml:space="preserve"> </v>
      </c>
      <c r="T2495" t="s">
        <v>5786</v>
      </c>
      <c r="U2495" t="s">
        <v>86</v>
      </c>
      <c r="AG2495" s="17" t="s">
        <v>6276</v>
      </c>
    </row>
    <row r="2496" spans="1:33" x14ac:dyDescent="0.35">
      <c r="A2496" t="s">
        <v>5773</v>
      </c>
      <c r="B2496" t="s">
        <v>5787</v>
      </c>
      <c r="C2496" t="s">
        <v>5787</v>
      </c>
      <c r="F2496" t="s">
        <v>5787</v>
      </c>
      <c r="G2496" s="1">
        <v>19368</v>
      </c>
      <c r="H2496" s="1">
        <v>222.84299999999999</v>
      </c>
      <c r="I2496" s="2">
        <v>4316023.22</v>
      </c>
      <c r="J2496" s="3">
        <v>3.7453667334643601E-2</v>
      </c>
      <c r="K2496" s="4">
        <v>115236331.37</v>
      </c>
      <c r="L2496" s="5">
        <v>4525001</v>
      </c>
      <c r="M2496" s="6">
        <v>25.466586939999999</v>
      </c>
      <c r="N2496" s="7" t="str">
        <f>IF(ISNUMBER(_xll.BDP($C2496, "DELTA_MID")),_xll.BDP($C2496, "DELTA_MID")," ")</f>
        <v xml:space="preserve"> </v>
      </c>
      <c r="O2496" s="7" t="str">
        <f>IF(ISNUMBER(N2496),_xll.BDP($C2496, "OPT_UNDL_TICKER")," ")</f>
        <v xml:space="preserve"> </v>
      </c>
      <c r="P2496" s="8" t="str">
        <f>IF(ISNUMBER(N2496),_xll.BDP($C2496, "OPT_UNDL_PX")," ")</f>
        <v xml:space="preserve"> </v>
      </c>
      <c r="Q2496" s="7" t="str">
        <f t="shared" si="39"/>
        <v xml:space="preserve"> </v>
      </c>
      <c r="R2496" s="8" t="str">
        <f>IF(ISNUMBER(_xll.BDP($T2496&amp;" Index","DUR_ADJ_OAS_MID")),_xll.BDP($T2496&amp;" Index","DUR_ADJ_OAS_MID"),IF(ISNUMBER(_xll.BDP($T2496&amp;" Govt","DUR_ADJ_OAS_MID")),_xll.BDP($T2496&amp;" Govt","DUR_ADJ_OAS_MID")," "))</f>
        <v xml:space="preserve"> </v>
      </c>
      <c r="S2496" s="7" t="str">
        <f ca="1">IF(AND(A2495="SVOL",C2495="Cash"),                                     SUM(INDIRECT(ADDRESS(ROW()-(COUNTIF(A:A,"SVOL")),COLUMN())):INDIRECT(ADDRESS(ROW()-1,COLUMN()))),                                    IF(AND(A2496="TYA",C2496="Cash"), SUM(INDIRECT(ADDRESS(ROW()-(COUNTIF(A:A,"TYA")-1),COLUMN())):INDIRECT(ADDRESS(ROW()-1,COLUMN()))),                                    IF(AND(A2496="SVOL",ISNUMBER(FIND(" Govt",C2496))),"", IF(AND(A2496="SVOL",ISNUMBER(FIND(" Index",C2496))),J2496,                                    IF(ISNUMBER(N2496),Q2496*N2496,IF(ISNUMBER(R2496),J2496*R2496," "))))))</f>
        <v xml:space="preserve"> </v>
      </c>
      <c r="T2496" t="s">
        <v>5787</v>
      </c>
      <c r="U2496" t="s">
        <v>86</v>
      </c>
      <c r="AG2496" s="17" t="s">
        <v>6276</v>
      </c>
    </row>
    <row r="2497" spans="1:33" x14ac:dyDescent="0.35">
      <c r="A2497" t="s">
        <v>5773</v>
      </c>
      <c r="B2497" t="s">
        <v>5788</v>
      </c>
      <c r="C2497" t="s">
        <v>5789</v>
      </c>
      <c r="F2497" t="s">
        <v>5789</v>
      </c>
      <c r="G2497" s="1">
        <v>-4297875</v>
      </c>
      <c r="H2497" s="1">
        <v>100</v>
      </c>
      <c r="I2497" s="2">
        <v>-4297875</v>
      </c>
      <c r="J2497" s="3">
        <v>-3.7296180370383097E-2</v>
      </c>
      <c r="K2497" s="4">
        <v>115236331.37</v>
      </c>
      <c r="L2497" s="5">
        <v>4525001</v>
      </c>
      <c r="M2497" s="6">
        <v>25.466586939999999</v>
      </c>
      <c r="N2497" s="7" t="str">
        <f>IF(ISNUMBER(_xll.BDP($C2497, "DELTA_MID")),_xll.BDP($C2497, "DELTA_MID")," ")</f>
        <v xml:space="preserve"> </v>
      </c>
      <c r="O2497" s="7" t="str">
        <f>IF(ISNUMBER(N2497),_xll.BDP($C2497, "OPT_UNDL_TICKER")," ")</f>
        <v xml:space="preserve"> </v>
      </c>
      <c r="P2497" s="8" t="str">
        <f>IF(ISNUMBER(N2497),_xll.BDP($C2497, "OPT_UNDL_PX")," ")</f>
        <v xml:space="preserve"> </v>
      </c>
      <c r="Q2497" s="7" t="str">
        <f t="shared" si="39"/>
        <v xml:space="preserve"> </v>
      </c>
      <c r="R2497" s="8" t="str">
        <f>IF(ISNUMBER(_xll.BDP($T2497&amp;" Index","DUR_ADJ_OAS_MID")),_xll.BDP($T2497&amp;" Index","DUR_ADJ_OAS_MID"),IF(ISNUMBER(_xll.BDP($T2497&amp;" Govt","DUR_ADJ_OAS_MID")),_xll.BDP($T2497&amp;" Govt","DUR_ADJ_OAS_MID")," "))</f>
        <v xml:space="preserve"> </v>
      </c>
      <c r="S2497" s="7" t="str">
        <f ca="1">IF(AND(A2496="SVOL",C2496="Cash"),                                     SUM(INDIRECT(ADDRESS(ROW()-(COUNTIF(A:A,"SVOL")),COLUMN())):INDIRECT(ADDRESS(ROW()-1,COLUMN()))),                                    IF(AND(A2497="TYA",C2497="Cash"), SUM(INDIRECT(ADDRESS(ROW()-(COUNTIF(A:A,"TYA")-1),COLUMN())):INDIRECT(ADDRESS(ROW()-1,COLUMN()))),                                    IF(AND(A2497="SVOL",ISNUMBER(FIND(" Govt",C2497))),"", IF(AND(A2497="SVOL",ISNUMBER(FIND(" Index",C2497))),J2497,                                    IF(ISNUMBER(N2497),Q2497*N2497,IF(ISNUMBER(R2497),J2497*R2497," "))))))</f>
        <v xml:space="preserve"> </v>
      </c>
      <c r="T2497" t="s">
        <v>5789</v>
      </c>
      <c r="U2497" t="s">
        <v>86</v>
      </c>
      <c r="AG2497" s="17" t="s">
        <v>6276</v>
      </c>
    </row>
    <row r="2498" spans="1:33" x14ac:dyDescent="0.35">
      <c r="A2498" t="s">
        <v>5773</v>
      </c>
      <c r="B2498" t="s">
        <v>5790</v>
      </c>
      <c r="C2498" t="s">
        <v>5790</v>
      </c>
      <c r="F2498" t="s">
        <v>5790</v>
      </c>
      <c r="G2498" s="1">
        <v>3078</v>
      </c>
      <c r="H2498" s="1">
        <v>2052.3519489999999</v>
      </c>
      <c r="I2498" s="2">
        <v>6317139.2999999998</v>
      </c>
      <c r="J2498" s="3">
        <v>5.4818990025916399E-2</v>
      </c>
      <c r="K2498" s="4">
        <v>115236331.37</v>
      </c>
      <c r="L2498" s="5">
        <v>4525001</v>
      </c>
      <c r="M2498" s="6">
        <v>25.466586939999999</v>
      </c>
      <c r="N2498" s="7" t="str">
        <f>IF(ISNUMBER(_xll.BDP($C2498, "DELTA_MID")),_xll.BDP($C2498, "DELTA_MID")," ")</f>
        <v xml:space="preserve"> </v>
      </c>
      <c r="O2498" s="7" t="str">
        <f>IF(ISNUMBER(N2498),_xll.BDP($C2498, "OPT_UNDL_TICKER")," ")</f>
        <v xml:space="preserve"> </v>
      </c>
      <c r="P2498" s="8" t="str">
        <f>IF(ISNUMBER(N2498),_xll.BDP($C2498, "OPT_UNDL_PX")," ")</f>
        <v xml:space="preserve"> </v>
      </c>
      <c r="Q2498" s="7" t="str">
        <f t="shared" si="39"/>
        <v xml:space="preserve"> </v>
      </c>
      <c r="R2498" s="8" t="str">
        <f>IF(ISNUMBER(_xll.BDP($T2498&amp;" Index","DUR_ADJ_OAS_MID")),_xll.BDP($T2498&amp;" Index","DUR_ADJ_OAS_MID"),IF(ISNUMBER(_xll.BDP($T2498&amp;" Govt","DUR_ADJ_OAS_MID")),_xll.BDP($T2498&amp;" Govt","DUR_ADJ_OAS_MID")," "))</f>
        <v xml:space="preserve"> </v>
      </c>
      <c r="S2498" s="7" t="str">
        <f ca="1">IF(AND(A2497="SVOL",C2497="Cash"),                                     SUM(INDIRECT(ADDRESS(ROW()-(COUNTIF(A:A,"SVOL")),COLUMN())):INDIRECT(ADDRESS(ROW()-1,COLUMN()))),                                    IF(AND(A2498="TYA",C2498="Cash"), SUM(INDIRECT(ADDRESS(ROW()-(COUNTIF(A:A,"TYA")-1),COLUMN())):INDIRECT(ADDRESS(ROW()-1,COLUMN()))),                                    IF(AND(A2498="SVOL",ISNUMBER(FIND(" Govt",C2498))),"", IF(AND(A2498="SVOL",ISNUMBER(FIND(" Index",C2498))),J2498,                                    IF(ISNUMBER(N2498),Q2498*N2498,IF(ISNUMBER(R2498),J2498*R2498," "))))))</f>
        <v xml:space="preserve"> </v>
      </c>
      <c r="T2498" t="s">
        <v>5790</v>
      </c>
      <c r="U2498" t="s">
        <v>86</v>
      </c>
      <c r="AG2498" s="17" t="s">
        <v>6276</v>
      </c>
    </row>
    <row r="2499" spans="1:33" x14ac:dyDescent="0.35">
      <c r="A2499" t="s">
        <v>5773</v>
      </c>
      <c r="B2499" t="s">
        <v>5791</v>
      </c>
      <c r="C2499" t="s">
        <v>5792</v>
      </c>
      <c r="F2499" t="s">
        <v>5792</v>
      </c>
      <c r="G2499" s="1">
        <v>-6335173</v>
      </c>
      <c r="H2499" s="1">
        <v>100</v>
      </c>
      <c r="I2499" s="2">
        <v>-6335173</v>
      </c>
      <c r="J2499" s="3">
        <v>-5.4975483206370801E-2</v>
      </c>
      <c r="K2499" s="4">
        <v>115236331.37</v>
      </c>
      <c r="L2499" s="5">
        <v>4525001</v>
      </c>
      <c r="M2499" s="6">
        <v>25.466586939999999</v>
      </c>
      <c r="N2499" s="7" t="str">
        <f>IF(ISNUMBER(_xll.BDP($C2499, "DELTA_MID")),_xll.BDP($C2499, "DELTA_MID")," ")</f>
        <v xml:space="preserve"> </v>
      </c>
      <c r="O2499" s="7" t="str">
        <f>IF(ISNUMBER(N2499),_xll.BDP($C2499, "OPT_UNDL_TICKER")," ")</f>
        <v xml:space="preserve"> </v>
      </c>
      <c r="P2499" s="8" t="str">
        <f>IF(ISNUMBER(N2499),_xll.BDP($C2499, "OPT_UNDL_PX")," ")</f>
        <v xml:space="preserve"> </v>
      </c>
      <c r="Q2499" s="7" t="str">
        <f t="shared" si="39"/>
        <v xml:space="preserve"> </v>
      </c>
      <c r="R2499" s="8" t="str">
        <f>IF(ISNUMBER(_xll.BDP($T2499&amp;" Index","DUR_ADJ_OAS_MID")),_xll.BDP($T2499&amp;" Index","DUR_ADJ_OAS_MID"),IF(ISNUMBER(_xll.BDP($T2499&amp;" Govt","DUR_ADJ_OAS_MID")),_xll.BDP($T2499&amp;" Govt","DUR_ADJ_OAS_MID")," "))</f>
        <v xml:space="preserve"> </v>
      </c>
      <c r="S2499" s="7" t="str">
        <f ca="1">IF(AND(A2498="SVOL",C2498="Cash"),                                     SUM(INDIRECT(ADDRESS(ROW()-(COUNTIF(A:A,"SVOL")),COLUMN())):INDIRECT(ADDRESS(ROW()-1,COLUMN()))),                                    IF(AND(A2499="TYA",C2499="Cash"), SUM(INDIRECT(ADDRESS(ROW()-(COUNTIF(A:A,"TYA")-1),COLUMN())):INDIRECT(ADDRESS(ROW()-1,COLUMN()))),                                    IF(AND(A2499="SVOL",ISNUMBER(FIND(" Govt",C2499))),"", IF(AND(A2499="SVOL",ISNUMBER(FIND(" Index",C2499))),J2499,                                    IF(ISNUMBER(N2499),Q2499*N2499,IF(ISNUMBER(R2499),J2499*R2499," "))))))</f>
        <v xml:space="preserve"> </v>
      </c>
      <c r="T2499" t="s">
        <v>5792</v>
      </c>
      <c r="U2499" t="s">
        <v>86</v>
      </c>
      <c r="AG2499" s="17" t="s">
        <v>6276</v>
      </c>
    </row>
    <row r="2500" spans="1:33" x14ac:dyDescent="0.35">
      <c r="A2500" t="s">
        <v>5773</v>
      </c>
      <c r="B2500" t="s">
        <v>5793</v>
      </c>
      <c r="C2500" t="s">
        <v>5793</v>
      </c>
      <c r="F2500" t="s">
        <v>5793</v>
      </c>
      <c r="G2500" s="1">
        <v>13972</v>
      </c>
      <c r="H2500" s="1">
        <v>231.087459</v>
      </c>
      <c r="I2500" s="2">
        <v>3228753.98</v>
      </c>
      <c r="J2500" s="3">
        <v>2.8018541909588399E-2</v>
      </c>
      <c r="K2500" s="4">
        <v>115236331.37</v>
      </c>
      <c r="L2500" s="5">
        <v>4525001</v>
      </c>
      <c r="M2500" s="6">
        <v>25.466586939999999</v>
      </c>
      <c r="N2500" s="7" t="str">
        <f>IF(ISNUMBER(_xll.BDP($C2500, "DELTA_MID")),_xll.BDP($C2500, "DELTA_MID")," ")</f>
        <v xml:space="preserve"> </v>
      </c>
      <c r="O2500" s="7" t="str">
        <f>IF(ISNUMBER(N2500),_xll.BDP($C2500, "OPT_UNDL_TICKER")," ")</f>
        <v xml:space="preserve"> </v>
      </c>
      <c r="P2500" s="8" t="str">
        <f>IF(ISNUMBER(N2500),_xll.BDP($C2500, "OPT_UNDL_PX")," ")</f>
        <v xml:space="preserve"> </v>
      </c>
      <c r="Q2500" s="7" t="str">
        <f t="shared" si="39"/>
        <v xml:space="preserve"> </v>
      </c>
      <c r="R2500" s="8" t="str">
        <f>IF(ISNUMBER(_xll.BDP($T2500&amp;" Index","DUR_ADJ_OAS_MID")),_xll.BDP($T2500&amp;" Index","DUR_ADJ_OAS_MID"),IF(ISNUMBER(_xll.BDP($T2500&amp;" Govt","DUR_ADJ_OAS_MID")),_xll.BDP($T2500&amp;" Govt","DUR_ADJ_OAS_MID")," "))</f>
        <v xml:space="preserve"> </v>
      </c>
      <c r="S2500" s="7" t="str">
        <f ca="1">IF(AND(A2499="SVOL",C2499="Cash"),                                     SUM(INDIRECT(ADDRESS(ROW()-(COUNTIF(A:A,"SVOL")),COLUMN())):INDIRECT(ADDRESS(ROW()-1,COLUMN()))),                                    IF(AND(A2500="TYA",C2500="Cash"), SUM(INDIRECT(ADDRESS(ROW()-(COUNTIF(A:A,"TYA")-1),COLUMN())):INDIRECT(ADDRESS(ROW()-1,COLUMN()))),                                    IF(AND(A2500="SVOL",ISNUMBER(FIND(" Govt",C2500))),"", IF(AND(A2500="SVOL",ISNUMBER(FIND(" Index",C2500))),J2500,                                    IF(ISNUMBER(N2500),Q2500*N2500,IF(ISNUMBER(R2500),J2500*R2500," "))))))</f>
        <v xml:space="preserve"> </v>
      </c>
      <c r="T2500" t="s">
        <v>5793</v>
      </c>
      <c r="U2500" t="s">
        <v>86</v>
      </c>
      <c r="AG2500" s="17" t="s">
        <v>6276</v>
      </c>
    </row>
    <row r="2501" spans="1:33" x14ac:dyDescent="0.35">
      <c r="A2501" t="s">
        <v>5773</v>
      </c>
      <c r="B2501" t="s">
        <v>5794</v>
      </c>
      <c r="C2501" t="s">
        <v>5795</v>
      </c>
      <c r="F2501" t="s">
        <v>5795</v>
      </c>
      <c r="G2501" s="1">
        <v>-3210445</v>
      </c>
      <c r="H2501" s="1">
        <v>100</v>
      </c>
      <c r="I2501" s="2">
        <v>-3210445</v>
      </c>
      <c r="J2501" s="3">
        <v>-2.7859659899181401E-2</v>
      </c>
      <c r="K2501" s="4">
        <v>115236331.37</v>
      </c>
      <c r="L2501" s="5">
        <v>4525001</v>
      </c>
      <c r="M2501" s="6">
        <v>25.466586939999999</v>
      </c>
      <c r="N2501" s="7" t="str">
        <f>IF(ISNUMBER(_xll.BDP($C2501, "DELTA_MID")),_xll.BDP($C2501, "DELTA_MID")," ")</f>
        <v xml:space="preserve"> </v>
      </c>
      <c r="O2501" s="7" t="str">
        <f>IF(ISNUMBER(N2501),_xll.BDP($C2501, "OPT_UNDL_TICKER")," ")</f>
        <v xml:space="preserve"> </v>
      </c>
      <c r="P2501" s="8" t="str">
        <f>IF(ISNUMBER(N2501),_xll.BDP($C2501, "OPT_UNDL_PX")," ")</f>
        <v xml:space="preserve"> </v>
      </c>
      <c r="Q2501" s="7" t="str">
        <f t="shared" si="39"/>
        <v xml:space="preserve"> </v>
      </c>
      <c r="R2501" s="8" t="str">
        <f>IF(ISNUMBER(_xll.BDP($T2501&amp;" Index","DUR_ADJ_OAS_MID")),_xll.BDP($T2501&amp;" Index","DUR_ADJ_OAS_MID"),IF(ISNUMBER(_xll.BDP($T2501&amp;" Govt","DUR_ADJ_OAS_MID")),_xll.BDP($T2501&amp;" Govt","DUR_ADJ_OAS_MID")," "))</f>
        <v xml:space="preserve"> </v>
      </c>
      <c r="S2501" s="7" t="str">
        <f ca="1">IF(AND(A2500="SVOL",C2500="Cash"),                                     SUM(INDIRECT(ADDRESS(ROW()-(COUNTIF(A:A,"SVOL")),COLUMN())):INDIRECT(ADDRESS(ROW()-1,COLUMN()))),                                    IF(AND(A2501="TYA",C2501="Cash"), SUM(INDIRECT(ADDRESS(ROW()-(COUNTIF(A:A,"TYA")-1),COLUMN())):INDIRECT(ADDRESS(ROW()-1,COLUMN()))),                                    IF(AND(A2501="SVOL",ISNUMBER(FIND(" Govt",C2501))),"", IF(AND(A2501="SVOL",ISNUMBER(FIND(" Index",C2501))),J2501,                                    IF(ISNUMBER(N2501),Q2501*N2501,IF(ISNUMBER(R2501),J2501*R2501," "))))))</f>
        <v xml:space="preserve"> </v>
      </c>
      <c r="T2501" t="s">
        <v>5795</v>
      </c>
      <c r="U2501" t="s">
        <v>86</v>
      </c>
      <c r="AG2501" s="17" t="s">
        <v>6276</v>
      </c>
    </row>
    <row r="2502" spans="1:33" x14ac:dyDescent="0.35">
      <c r="A2502" t="s">
        <v>5773</v>
      </c>
      <c r="B2502" t="s">
        <v>5796</v>
      </c>
      <c r="C2502" t="s">
        <v>5796</v>
      </c>
      <c r="F2502" t="s">
        <v>5796</v>
      </c>
      <c r="G2502" s="1">
        <v>14859</v>
      </c>
      <c r="H2502" s="1">
        <v>127.41</v>
      </c>
      <c r="I2502" s="2">
        <v>1893185.19</v>
      </c>
      <c r="J2502" s="3">
        <v>1.6428717987558499E-2</v>
      </c>
      <c r="K2502" s="4">
        <v>115236331.37</v>
      </c>
      <c r="L2502" s="5">
        <v>4525001</v>
      </c>
      <c r="M2502" s="6">
        <v>25.466586939999999</v>
      </c>
      <c r="N2502" s="7" t="str">
        <f>IF(ISNUMBER(_xll.BDP($C2502, "DELTA_MID")),_xll.BDP($C2502, "DELTA_MID")," ")</f>
        <v xml:space="preserve"> </v>
      </c>
      <c r="O2502" s="7" t="str">
        <f>IF(ISNUMBER(N2502),_xll.BDP($C2502, "OPT_UNDL_TICKER")," ")</f>
        <v xml:space="preserve"> </v>
      </c>
      <c r="P2502" s="8" t="str">
        <f>IF(ISNUMBER(N2502),_xll.BDP($C2502, "OPT_UNDL_PX")," ")</f>
        <v xml:space="preserve"> </v>
      </c>
      <c r="Q2502" s="7" t="str">
        <f t="shared" si="39"/>
        <v xml:space="preserve"> </v>
      </c>
      <c r="R2502" s="8" t="str">
        <f>IF(ISNUMBER(_xll.BDP($T2502&amp;" Index","DUR_ADJ_OAS_MID")),_xll.BDP($T2502&amp;" Index","DUR_ADJ_OAS_MID"),IF(ISNUMBER(_xll.BDP($T2502&amp;" Govt","DUR_ADJ_OAS_MID")),_xll.BDP($T2502&amp;" Govt","DUR_ADJ_OAS_MID")," "))</f>
        <v xml:space="preserve"> </v>
      </c>
      <c r="S2502" s="7" t="str">
        <f ca="1">IF(AND(A2501="SVOL",C2501="Cash"),                                     SUM(INDIRECT(ADDRESS(ROW()-(COUNTIF(A:A,"SVOL")),COLUMN())):INDIRECT(ADDRESS(ROW()-1,COLUMN()))),                                    IF(AND(A2502="TYA",C2502="Cash"), SUM(INDIRECT(ADDRESS(ROW()-(COUNTIF(A:A,"TYA")-1),COLUMN())):INDIRECT(ADDRESS(ROW()-1,COLUMN()))),                                    IF(AND(A2502="SVOL",ISNUMBER(FIND(" Govt",C2502))),"", IF(AND(A2502="SVOL",ISNUMBER(FIND(" Index",C2502))),J2502,                                    IF(ISNUMBER(N2502),Q2502*N2502,IF(ISNUMBER(R2502),J2502*R2502," "))))))</f>
        <v xml:space="preserve"> </v>
      </c>
      <c r="T2502" t="s">
        <v>5796</v>
      </c>
      <c r="U2502" t="s">
        <v>86</v>
      </c>
      <c r="AG2502" s="17" t="s">
        <v>6276</v>
      </c>
    </row>
    <row r="2503" spans="1:33" x14ac:dyDescent="0.35">
      <c r="A2503" t="s">
        <v>5773</v>
      </c>
      <c r="B2503" t="s">
        <v>5797</v>
      </c>
      <c r="C2503" t="s">
        <v>5798</v>
      </c>
      <c r="F2503" t="s">
        <v>5798</v>
      </c>
      <c r="G2503" s="1">
        <v>-1889470</v>
      </c>
      <c r="H2503" s="1">
        <v>100</v>
      </c>
      <c r="I2503" s="2">
        <v>-1889470</v>
      </c>
      <c r="J2503" s="3">
        <v>-1.6396478242021399E-2</v>
      </c>
      <c r="K2503" s="4">
        <v>115236331.37</v>
      </c>
      <c r="L2503" s="5">
        <v>4525001</v>
      </c>
      <c r="M2503" s="6">
        <v>25.466586939999999</v>
      </c>
      <c r="N2503" s="7" t="str">
        <f>IF(ISNUMBER(_xll.BDP($C2503, "DELTA_MID")),_xll.BDP($C2503, "DELTA_MID")," ")</f>
        <v xml:space="preserve"> </v>
      </c>
      <c r="O2503" s="7" t="str">
        <f>IF(ISNUMBER(N2503),_xll.BDP($C2503, "OPT_UNDL_TICKER")," ")</f>
        <v xml:space="preserve"> </v>
      </c>
      <c r="P2503" s="8" t="str">
        <f>IF(ISNUMBER(N2503),_xll.BDP($C2503, "OPT_UNDL_PX")," ")</f>
        <v xml:space="preserve"> </v>
      </c>
      <c r="Q2503" s="7" t="str">
        <f t="shared" si="39"/>
        <v xml:space="preserve"> </v>
      </c>
      <c r="R2503" s="8" t="str">
        <f>IF(ISNUMBER(_xll.BDP($T2503&amp;" Index","DUR_ADJ_OAS_MID")),_xll.BDP($T2503&amp;" Index","DUR_ADJ_OAS_MID"),IF(ISNUMBER(_xll.BDP($T2503&amp;" Govt","DUR_ADJ_OAS_MID")),_xll.BDP($T2503&amp;" Govt","DUR_ADJ_OAS_MID")," "))</f>
        <v xml:space="preserve"> </v>
      </c>
      <c r="S2503" s="7" t="str">
        <f ca="1">IF(AND(A2502="SVOL",C2502="Cash"),                                     SUM(INDIRECT(ADDRESS(ROW()-(COUNTIF(A:A,"SVOL")),COLUMN())):INDIRECT(ADDRESS(ROW()-1,COLUMN()))),                                    IF(AND(A2503="TYA",C2503="Cash"), SUM(INDIRECT(ADDRESS(ROW()-(COUNTIF(A:A,"TYA")-1),COLUMN())):INDIRECT(ADDRESS(ROW()-1,COLUMN()))),                                    IF(AND(A2503="SVOL",ISNUMBER(FIND(" Govt",C2503))),"", IF(AND(A2503="SVOL",ISNUMBER(FIND(" Index",C2503))),J2503,                                    IF(ISNUMBER(N2503),Q2503*N2503,IF(ISNUMBER(R2503),J2503*R2503," "))))))</f>
        <v xml:space="preserve"> </v>
      </c>
      <c r="T2503" t="s">
        <v>5798</v>
      </c>
      <c r="U2503" t="s">
        <v>86</v>
      </c>
      <c r="AG2503" s="17" t="s">
        <v>6276</v>
      </c>
    </row>
    <row r="2504" spans="1:33" x14ac:dyDescent="0.35">
      <c r="A2504" t="s">
        <v>5773</v>
      </c>
      <c r="B2504" t="s">
        <v>5799</v>
      </c>
      <c r="C2504" t="s">
        <v>5799</v>
      </c>
      <c r="F2504" t="s">
        <v>5799</v>
      </c>
      <c r="G2504" s="1">
        <v>45380</v>
      </c>
      <c r="H2504" s="1">
        <v>188.58</v>
      </c>
      <c r="I2504" s="2">
        <v>8557760.4000000004</v>
      </c>
      <c r="J2504" s="3">
        <v>7.4262693876606903E-2</v>
      </c>
      <c r="K2504" s="4">
        <v>115236331.37</v>
      </c>
      <c r="L2504" s="5">
        <v>4525001</v>
      </c>
      <c r="M2504" s="6">
        <v>25.466586939999999</v>
      </c>
      <c r="N2504" s="7" t="str">
        <f>IF(ISNUMBER(_xll.BDP($C2504, "DELTA_MID")),_xll.BDP($C2504, "DELTA_MID")," ")</f>
        <v xml:space="preserve"> </v>
      </c>
      <c r="O2504" s="7" t="str">
        <f>IF(ISNUMBER(N2504),_xll.BDP($C2504, "OPT_UNDL_TICKER")," ")</f>
        <v xml:space="preserve"> </v>
      </c>
      <c r="P2504" s="8" t="str">
        <f>IF(ISNUMBER(N2504),_xll.BDP($C2504, "OPT_UNDL_PX")," ")</f>
        <v xml:space="preserve"> </v>
      </c>
      <c r="Q2504" s="7" t="str">
        <f t="shared" si="39"/>
        <v xml:space="preserve"> </v>
      </c>
      <c r="R2504" s="8" t="str">
        <f>IF(ISNUMBER(_xll.BDP($T2504&amp;" Index","DUR_ADJ_OAS_MID")),_xll.BDP($T2504&amp;" Index","DUR_ADJ_OAS_MID"),IF(ISNUMBER(_xll.BDP($T2504&amp;" Govt","DUR_ADJ_OAS_MID")),_xll.BDP($T2504&amp;" Govt","DUR_ADJ_OAS_MID")," "))</f>
        <v xml:space="preserve"> </v>
      </c>
      <c r="S2504" s="7" t="str">
        <f ca="1">IF(AND(A2503="SVOL",C2503="Cash"),                                     SUM(INDIRECT(ADDRESS(ROW()-(COUNTIF(A:A,"SVOL")),COLUMN())):INDIRECT(ADDRESS(ROW()-1,COLUMN()))),                                    IF(AND(A2504="TYA",C2504="Cash"), SUM(INDIRECT(ADDRESS(ROW()-(COUNTIF(A:A,"TYA")-1),COLUMN())):INDIRECT(ADDRESS(ROW()-1,COLUMN()))),                                    IF(AND(A2504="SVOL",ISNUMBER(FIND(" Govt",C2504))),"", IF(AND(A2504="SVOL",ISNUMBER(FIND(" Index",C2504))),J2504,                                    IF(ISNUMBER(N2504),Q2504*N2504,IF(ISNUMBER(R2504),J2504*R2504," "))))))</f>
        <v xml:space="preserve"> </v>
      </c>
      <c r="T2504" t="s">
        <v>5799</v>
      </c>
      <c r="U2504" t="s">
        <v>86</v>
      </c>
      <c r="AG2504" s="17" t="s">
        <v>6276</v>
      </c>
    </row>
    <row r="2505" spans="1:33" x14ac:dyDescent="0.35">
      <c r="A2505" t="s">
        <v>5773</v>
      </c>
      <c r="B2505" t="s">
        <v>5800</v>
      </c>
      <c r="C2505" t="s">
        <v>5801</v>
      </c>
      <c r="F2505" t="s">
        <v>5801</v>
      </c>
      <c r="G2505" s="1">
        <v>-8439318</v>
      </c>
      <c r="H2505" s="1">
        <v>100</v>
      </c>
      <c r="I2505" s="2">
        <v>-8439318</v>
      </c>
      <c r="J2505" s="3">
        <v>-7.3234872194054196E-2</v>
      </c>
      <c r="K2505" s="4">
        <v>115236331.37</v>
      </c>
      <c r="L2505" s="5">
        <v>4525001</v>
      </c>
      <c r="M2505" s="6">
        <v>25.466586939999999</v>
      </c>
      <c r="N2505" s="7" t="str">
        <f>IF(ISNUMBER(_xll.BDP($C2505, "DELTA_MID")),_xll.BDP($C2505, "DELTA_MID")," ")</f>
        <v xml:space="preserve"> </v>
      </c>
      <c r="O2505" s="7" t="str">
        <f>IF(ISNUMBER(N2505),_xll.BDP($C2505, "OPT_UNDL_TICKER")," ")</f>
        <v xml:space="preserve"> </v>
      </c>
      <c r="P2505" s="8" t="str">
        <f>IF(ISNUMBER(N2505),_xll.BDP($C2505, "OPT_UNDL_PX")," ")</f>
        <v xml:space="preserve"> </v>
      </c>
      <c r="Q2505" s="7" t="str">
        <f t="shared" si="39"/>
        <v xml:space="preserve"> </v>
      </c>
      <c r="R2505" s="8" t="str">
        <f>IF(ISNUMBER(_xll.BDP($T2505&amp;" Index","DUR_ADJ_OAS_MID")),_xll.BDP($T2505&amp;" Index","DUR_ADJ_OAS_MID"),IF(ISNUMBER(_xll.BDP($T2505&amp;" Govt","DUR_ADJ_OAS_MID")),_xll.BDP($T2505&amp;" Govt","DUR_ADJ_OAS_MID")," "))</f>
        <v xml:space="preserve"> </v>
      </c>
      <c r="S2505" s="7" t="str">
        <f ca="1">IF(AND(A2504="SVOL",C2504="Cash"),                                     SUM(INDIRECT(ADDRESS(ROW()-(COUNTIF(A:A,"SVOL")),COLUMN())):INDIRECT(ADDRESS(ROW()-1,COLUMN()))),                                    IF(AND(A2505="TYA",C2505="Cash"), SUM(INDIRECT(ADDRESS(ROW()-(COUNTIF(A:A,"TYA")-1),COLUMN())):INDIRECT(ADDRESS(ROW()-1,COLUMN()))),                                    IF(AND(A2505="SVOL",ISNUMBER(FIND(" Govt",C2505))),"", IF(AND(A2505="SVOL",ISNUMBER(FIND(" Index",C2505))),J2505,                                    IF(ISNUMBER(N2505),Q2505*N2505,IF(ISNUMBER(R2505),J2505*R2505," "))))))</f>
        <v xml:space="preserve"> </v>
      </c>
      <c r="T2505" t="s">
        <v>5801</v>
      </c>
      <c r="U2505" t="s">
        <v>86</v>
      </c>
      <c r="AG2505" s="17" t="s">
        <v>6276</v>
      </c>
    </row>
    <row r="2506" spans="1:33" x14ac:dyDescent="0.35">
      <c r="A2506" t="s">
        <v>5773</v>
      </c>
      <c r="B2506" t="s">
        <v>5802</v>
      </c>
      <c r="C2506" t="s">
        <v>5802</v>
      </c>
      <c r="F2506" t="s">
        <v>5802</v>
      </c>
      <c r="G2506" s="1">
        <v>62912</v>
      </c>
      <c r="H2506" s="1">
        <v>178.66</v>
      </c>
      <c r="I2506" s="2">
        <v>11239857.92</v>
      </c>
      <c r="J2506" s="3">
        <v>9.7537450093778705E-2</v>
      </c>
      <c r="K2506" s="4">
        <v>115236331.37</v>
      </c>
      <c r="L2506" s="5">
        <v>4525001</v>
      </c>
      <c r="M2506" s="6">
        <v>25.466586939999999</v>
      </c>
      <c r="N2506" s="7" t="str">
        <f>IF(ISNUMBER(_xll.BDP($C2506, "DELTA_MID")),_xll.BDP($C2506, "DELTA_MID")," ")</f>
        <v xml:space="preserve"> </v>
      </c>
      <c r="O2506" s="7" t="str">
        <f>IF(ISNUMBER(N2506),_xll.BDP($C2506, "OPT_UNDL_TICKER")," ")</f>
        <v xml:space="preserve"> </v>
      </c>
      <c r="P2506" s="8" t="str">
        <f>IF(ISNUMBER(N2506),_xll.BDP($C2506, "OPT_UNDL_PX")," ")</f>
        <v xml:space="preserve"> </v>
      </c>
      <c r="Q2506" s="7" t="str">
        <f t="shared" si="39"/>
        <v xml:space="preserve"> </v>
      </c>
      <c r="R2506" s="8" t="str">
        <f>IF(ISNUMBER(_xll.BDP($T2506&amp;" Index","DUR_ADJ_OAS_MID")),_xll.BDP($T2506&amp;" Index","DUR_ADJ_OAS_MID"),IF(ISNUMBER(_xll.BDP($T2506&amp;" Govt","DUR_ADJ_OAS_MID")),_xll.BDP($T2506&amp;" Govt","DUR_ADJ_OAS_MID")," "))</f>
        <v xml:space="preserve"> </v>
      </c>
      <c r="S2506" s="7" t="str">
        <f ca="1">IF(AND(A2505="SVOL",C2505="Cash"),                                     SUM(INDIRECT(ADDRESS(ROW()-(COUNTIF(A:A,"SVOL")),COLUMN())):INDIRECT(ADDRESS(ROW()-1,COLUMN()))),                                    IF(AND(A2506="TYA",C2506="Cash"), SUM(INDIRECT(ADDRESS(ROW()-(COUNTIF(A:A,"TYA")-1),COLUMN())):INDIRECT(ADDRESS(ROW()-1,COLUMN()))),                                    IF(AND(A2506="SVOL",ISNUMBER(FIND(" Govt",C2506))),"", IF(AND(A2506="SVOL",ISNUMBER(FIND(" Index",C2506))),J2506,                                    IF(ISNUMBER(N2506),Q2506*N2506,IF(ISNUMBER(R2506),J2506*R2506," "))))))</f>
        <v xml:space="preserve"> </v>
      </c>
      <c r="T2506" t="s">
        <v>5802</v>
      </c>
      <c r="U2506" t="s">
        <v>86</v>
      </c>
      <c r="AG2506" s="17" t="s">
        <v>6276</v>
      </c>
    </row>
    <row r="2507" spans="1:33" x14ac:dyDescent="0.35">
      <c r="A2507" t="s">
        <v>5773</v>
      </c>
      <c r="B2507" t="s">
        <v>5803</v>
      </c>
      <c r="C2507" t="s">
        <v>5804</v>
      </c>
      <c r="F2507" t="s">
        <v>5804</v>
      </c>
      <c r="G2507" s="1">
        <v>-11197706</v>
      </c>
      <c r="H2507" s="1">
        <v>100</v>
      </c>
      <c r="I2507" s="2">
        <v>-11197706</v>
      </c>
      <c r="J2507" s="3">
        <v>-9.7171663370973105E-2</v>
      </c>
      <c r="K2507" s="4">
        <v>115236331.37</v>
      </c>
      <c r="L2507" s="5">
        <v>4525001</v>
      </c>
      <c r="M2507" s="6">
        <v>25.466586939999999</v>
      </c>
      <c r="N2507" s="7" t="str">
        <f>IF(ISNUMBER(_xll.BDP($C2507, "DELTA_MID")),_xll.BDP($C2507, "DELTA_MID")," ")</f>
        <v xml:space="preserve"> </v>
      </c>
      <c r="O2507" s="7" t="str">
        <f>IF(ISNUMBER(N2507),_xll.BDP($C2507, "OPT_UNDL_TICKER")," ")</f>
        <v xml:space="preserve"> </v>
      </c>
      <c r="P2507" s="8" t="str">
        <f>IF(ISNUMBER(N2507),_xll.BDP($C2507, "OPT_UNDL_PX")," ")</f>
        <v xml:space="preserve"> </v>
      </c>
      <c r="Q2507" s="7" t="str">
        <f t="shared" si="39"/>
        <v xml:space="preserve"> </v>
      </c>
      <c r="R2507" s="8" t="str">
        <f>IF(ISNUMBER(_xll.BDP($T2507&amp;" Index","DUR_ADJ_OAS_MID")),_xll.BDP($T2507&amp;" Index","DUR_ADJ_OAS_MID"),IF(ISNUMBER(_xll.BDP($T2507&amp;" Govt","DUR_ADJ_OAS_MID")),_xll.BDP($T2507&amp;" Govt","DUR_ADJ_OAS_MID")," "))</f>
        <v xml:space="preserve"> </v>
      </c>
      <c r="S2507" s="7" t="str">
        <f ca="1">IF(AND(A2506="SVOL",C2506="Cash"),                                     SUM(INDIRECT(ADDRESS(ROW()-(COUNTIF(A:A,"SVOL")),COLUMN())):INDIRECT(ADDRESS(ROW()-1,COLUMN()))),                                    IF(AND(A2507="TYA",C2507="Cash"), SUM(INDIRECT(ADDRESS(ROW()-(COUNTIF(A:A,"TYA")-1),COLUMN())):INDIRECT(ADDRESS(ROW()-1,COLUMN()))),                                    IF(AND(A2507="SVOL",ISNUMBER(FIND(" Govt",C2507))),"", IF(AND(A2507="SVOL",ISNUMBER(FIND(" Index",C2507))),J2507,                                    IF(ISNUMBER(N2507),Q2507*N2507,IF(ISNUMBER(R2507),J2507*R2507," "))))))</f>
        <v xml:space="preserve"> </v>
      </c>
      <c r="T2507" t="s">
        <v>5804</v>
      </c>
      <c r="U2507" t="s">
        <v>86</v>
      </c>
      <c r="AG2507" s="17" t="s">
        <v>6276</v>
      </c>
    </row>
    <row r="2508" spans="1:33" x14ac:dyDescent="0.35">
      <c r="A2508" t="s">
        <v>5773</v>
      </c>
      <c r="B2508" t="s">
        <v>5805</v>
      </c>
      <c r="C2508" t="s">
        <v>5805</v>
      </c>
      <c r="F2508" t="s">
        <v>5805</v>
      </c>
      <c r="G2508" s="1">
        <v>26480</v>
      </c>
      <c r="H2508" s="1">
        <v>107.98</v>
      </c>
      <c r="I2508" s="2">
        <v>2859310.4</v>
      </c>
      <c r="J2508" s="3">
        <v>2.4812577474522202E-2</v>
      </c>
      <c r="K2508" s="4">
        <v>115236331.37</v>
      </c>
      <c r="L2508" s="5">
        <v>4525001</v>
      </c>
      <c r="M2508" s="6">
        <v>25.466586939999999</v>
      </c>
      <c r="N2508" s="7" t="str">
        <f>IF(ISNUMBER(_xll.BDP($C2508, "DELTA_MID")),_xll.BDP($C2508, "DELTA_MID")," ")</f>
        <v xml:space="preserve"> </v>
      </c>
      <c r="O2508" s="7" t="str">
        <f>IF(ISNUMBER(N2508),_xll.BDP($C2508, "OPT_UNDL_TICKER")," ")</f>
        <v xml:space="preserve"> </v>
      </c>
      <c r="P2508" s="8" t="str">
        <f>IF(ISNUMBER(N2508),_xll.BDP($C2508, "OPT_UNDL_PX")," ")</f>
        <v xml:space="preserve"> </v>
      </c>
      <c r="Q2508" s="7" t="str">
        <f t="shared" si="39"/>
        <v xml:space="preserve"> </v>
      </c>
      <c r="R2508" s="8" t="str">
        <f>IF(ISNUMBER(_xll.BDP($T2508&amp;" Index","DUR_ADJ_OAS_MID")),_xll.BDP($T2508&amp;" Index","DUR_ADJ_OAS_MID"),IF(ISNUMBER(_xll.BDP($T2508&amp;" Govt","DUR_ADJ_OAS_MID")),_xll.BDP($T2508&amp;" Govt","DUR_ADJ_OAS_MID")," "))</f>
        <v xml:space="preserve"> </v>
      </c>
      <c r="S2508" s="7" t="str">
        <f ca="1">IF(AND(A2507="SVOL",C2507="Cash"),                                     SUM(INDIRECT(ADDRESS(ROW()-(COUNTIF(A:A,"SVOL")),COLUMN())):INDIRECT(ADDRESS(ROW()-1,COLUMN()))),                                    IF(AND(A2508="TYA",C2508="Cash"), SUM(INDIRECT(ADDRESS(ROW()-(COUNTIF(A:A,"TYA")-1),COLUMN())):INDIRECT(ADDRESS(ROW()-1,COLUMN()))),                                    IF(AND(A2508="SVOL",ISNUMBER(FIND(" Govt",C2508))),"", IF(AND(A2508="SVOL",ISNUMBER(FIND(" Index",C2508))),J2508,                                    IF(ISNUMBER(N2508),Q2508*N2508,IF(ISNUMBER(R2508),J2508*R2508," "))))))</f>
        <v xml:space="preserve"> </v>
      </c>
      <c r="T2508" t="s">
        <v>5805</v>
      </c>
      <c r="U2508" t="s">
        <v>86</v>
      </c>
      <c r="AG2508" s="17" t="s">
        <v>6276</v>
      </c>
    </row>
    <row r="2509" spans="1:33" x14ac:dyDescent="0.35">
      <c r="A2509" t="s">
        <v>5773</v>
      </c>
      <c r="B2509" t="s">
        <v>5806</v>
      </c>
      <c r="C2509" t="s">
        <v>5807</v>
      </c>
      <c r="F2509" t="s">
        <v>5807</v>
      </c>
      <c r="G2509" s="1">
        <v>-2860104</v>
      </c>
      <c r="H2509" s="1">
        <v>100</v>
      </c>
      <c r="I2509" s="2">
        <v>-2860104</v>
      </c>
      <c r="J2509" s="3">
        <v>-2.4819464191502501E-2</v>
      </c>
      <c r="K2509" s="4">
        <v>115236331.37</v>
      </c>
      <c r="L2509" s="5">
        <v>4525001</v>
      </c>
      <c r="M2509" s="6">
        <v>25.466586939999999</v>
      </c>
      <c r="N2509" s="7" t="str">
        <f>IF(ISNUMBER(_xll.BDP($C2509, "DELTA_MID")),_xll.BDP($C2509, "DELTA_MID")," ")</f>
        <v xml:space="preserve"> </v>
      </c>
      <c r="O2509" s="7" t="str">
        <f>IF(ISNUMBER(N2509),_xll.BDP($C2509, "OPT_UNDL_TICKER")," ")</f>
        <v xml:space="preserve"> </v>
      </c>
      <c r="P2509" s="8" t="str">
        <f>IF(ISNUMBER(N2509),_xll.BDP($C2509, "OPT_UNDL_PX")," ")</f>
        <v xml:space="preserve"> </v>
      </c>
      <c r="Q2509" s="7" t="str">
        <f t="shared" si="39"/>
        <v xml:space="preserve"> </v>
      </c>
      <c r="R2509" s="8" t="str">
        <f>IF(ISNUMBER(_xll.BDP($T2509&amp;" Index","DUR_ADJ_OAS_MID")),_xll.BDP($T2509&amp;" Index","DUR_ADJ_OAS_MID"),IF(ISNUMBER(_xll.BDP($T2509&amp;" Govt","DUR_ADJ_OAS_MID")),_xll.BDP($T2509&amp;" Govt","DUR_ADJ_OAS_MID")," "))</f>
        <v xml:space="preserve"> </v>
      </c>
      <c r="S2509" s="7" t="str">
        <f ca="1">IF(AND(A2508="SVOL",C2508="Cash"),                                     SUM(INDIRECT(ADDRESS(ROW()-(COUNTIF(A:A,"SVOL")),COLUMN())):INDIRECT(ADDRESS(ROW()-1,COLUMN()))),                                    IF(AND(A2509="TYA",C2509="Cash"), SUM(INDIRECT(ADDRESS(ROW()-(COUNTIF(A:A,"TYA")-1),COLUMN())):INDIRECT(ADDRESS(ROW()-1,COLUMN()))),                                    IF(AND(A2509="SVOL",ISNUMBER(FIND(" Govt",C2509))),"", IF(AND(A2509="SVOL",ISNUMBER(FIND(" Index",C2509))),J2509,                                    IF(ISNUMBER(N2509),Q2509*N2509,IF(ISNUMBER(R2509),J2509*R2509," "))))))</f>
        <v xml:space="preserve"> </v>
      </c>
      <c r="T2509" t="s">
        <v>5807</v>
      </c>
      <c r="U2509" t="s">
        <v>86</v>
      </c>
      <c r="AG2509" s="17" t="s">
        <v>6276</v>
      </c>
    </row>
    <row r="2510" spans="1:33" x14ac:dyDescent="0.35">
      <c r="A2510" t="s">
        <v>5773</v>
      </c>
      <c r="B2510" t="s">
        <v>5808</v>
      </c>
      <c r="C2510" t="s">
        <v>5808</v>
      </c>
      <c r="F2510" t="s">
        <v>5808</v>
      </c>
      <c r="G2510" s="1">
        <v>94560</v>
      </c>
      <c r="H2510" s="1">
        <v>136.05000000000001</v>
      </c>
      <c r="I2510" s="2">
        <v>12864888</v>
      </c>
      <c r="J2510" s="3">
        <v>0.1116391666329935</v>
      </c>
      <c r="K2510" s="4">
        <v>115236331.37</v>
      </c>
      <c r="L2510" s="5">
        <v>4525001</v>
      </c>
      <c r="M2510" s="6">
        <v>25.466586939999999</v>
      </c>
      <c r="N2510" s="7" t="str">
        <f>IF(ISNUMBER(_xll.BDP($C2510, "DELTA_MID")),_xll.BDP($C2510, "DELTA_MID")," ")</f>
        <v xml:space="preserve"> </v>
      </c>
      <c r="O2510" s="7" t="str">
        <f>IF(ISNUMBER(N2510),_xll.BDP($C2510, "OPT_UNDL_TICKER")," ")</f>
        <v xml:space="preserve"> </v>
      </c>
      <c r="P2510" s="8" t="str">
        <f>IF(ISNUMBER(N2510),_xll.BDP($C2510, "OPT_UNDL_PX")," ")</f>
        <v xml:space="preserve"> </v>
      </c>
      <c r="Q2510" s="7" t="str">
        <f t="shared" si="39"/>
        <v xml:space="preserve"> </v>
      </c>
      <c r="R2510" s="8" t="str">
        <f>IF(ISNUMBER(_xll.BDP($T2510&amp;" Index","DUR_ADJ_OAS_MID")),_xll.BDP($T2510&amp;" Index","DUR_ADJ_OAS_MID"),IF(ISNUMBER(_xll.BDP($T2510&amp;" Govt","DUR_ADJ_OAS_MID")),_xll.BDP($T2510&amp;" Govt","DUR_ADJ_OAS_MID")," "))</f>
        <v xml:space="preserve"> </v>
      </c>
      <c r="S2510" s="7" t="str">
        <f ca="1">IF(AND(A2509="SVOL",C2509="Cash"),                                     SUM(INDIRECT(ADDRESS(ROW()-(COUNTIF(A:A,"SVOL")),COLUMN())):INDIRECT(ADDRESS(ROW()-1,COLUMN()))),                                    IF(AND(A2510="TYA",C2510="Cash"), SUM(INDIRECT(ADDRESS(ROW()-(COUNTIF(A:A,"TYA")-1),COLUMN())):INDIRECT(ADDRESS(ROW()-1,COLUMN()))),                                    IF(AND(A2510="SVOL",ISNUMBER(FIND(" Govt",C2510))),"", IF(AND(A2510="SVOL",ISNUMBER(FIND(" Index",C2510))),J2510,                                    IF(ISNUMBER(N2510),Q2510*N2510,IF(ISNUMBER(R2510),J2510*R2510," "))))))</f>
        <v xml:space="preserve"> </v>
      </c>
      <c r="T2510" t="s">
        <v>5808</v>
      </c>
      <c r="U2510" t="s">
        <v>86</v>
      </c>
      <c r="AG2510" s="17" t="s">
        <v>6276</v>
      </c>
    </row>
    <row r="2511" spans="1:33" x14ac:dyDescent="0.35">
      <c r="A2511" t="s">
        <v>5773</v>
      </c>
      <c r="B2511" t="s">
        <v>5809</v>
      </c>
      <c r="C2511" t="s">
        <v>5810</v>
      </c>
      <c r="F2511" t="s">
        <v>5810</v>
      </c>
      <c r="G2511" s="1">
        <v>-12841248</v>
      </c>
      <c r="H2511" s="1">
        <v>100</v>
      </c>
      <c r="I2511" s="2">
        <v>-12841248</v>
      </c>
      <c r="J2511" s="3">
        <v>-0.1114340229971372</v>
      </c>
      <c r="K2511" s="4">
        <v>115236331.37</v>
      </c>
      <c r="L2511" s="5">
        <v>4525001</v>
      </c>
      <c r="M2511" s="6">
        <v>25.466586939999999</v>
      </c>
      <c r="N2511" s="7" t="str">
        <f>IF(ISNUMBER(_xll.BDP($C2511, "DELTA_MID")),_xll.BDP($C2511, "DELTA_MID")," ")</f>
        <v xml:space="preserve"> </v>
      </c>
      <c r="O2511" s="7" t="str">
        <f>IF(ISNUMBER(N2511),_xll.BDP($C2511, "OPT_UNDL_TICKER")," ")</f>
        <v xml:space="preserve"> </v>
      </c>
      <c r="P2511" s="8" t="str">
        <f>IF(ISNUMBER(N2511),_xll.BDP($C2511, "OPT_UNDL_PX")," ")</f>
        <v xml:space="preserve"> </v>
      </c>
      <c r="Q2511" s="7" t="str">
        <f t="shared" si="39"/>
        <v xml:space="preserve"> </v>
      </c>
      <c r="R2511" s="8" t="str">
        <f>IF(ISNUMBER(_xll.BDP($T2511&amp;" Index","DUR_ADJ_OAS_MID")),_xll.BDP($T2511&amp;" Index","DUR_ADJ_OAS_MID"),IF(ISNUMBER(_xll.BDP($T2511&amp;" Govt","DUR_ADJ_OAS_MID")),_xll.BDP($T2511&amp;" Govt","DUR_ADJ_OAS_MID")," "))</f>
        <v xml:space="preserve"> </v>
      </c>
      <c r="S2511" s="7" t="str">
        <f ca="1">IF(AND(A2510="SVOL",C2510="Cash"),                                     SUM(INDIRECT(ADDRESS(ROW()-(COUNTIF(A:A,"SVOL")),COLUMN())):INDIRECT(ADDRESS(ROW()-1,COLUMN()))),                                    IF(AND(A2511="TYA",C2511="Cash"), SUM(INDIRECT(ADDRESS(ROW()-(COUNTIF(A:A,"TYA")-1),COLUMN())):INDIRECT(ADDRESS(ROW()-1,COLUMN()))),                                    IF(AND(A2511="SVOL",ISNUMBER(FIND(" Govt",C2511))),"", IF(AND(A2511="SVOL",ISNUMBER(FIND(" Index",C2511))),J2511,                                    IF(ISNUMBER(N2511),Q2511*N2511,IF(ISNUMBER(R2511),J2511*R2511," "))))))</f>
        <v xml:space="preserve"> </v>
      </c>
      <c r="T2511" t="s">
        <v>5810</v>
      </c>
      <c r="U2511" t="s">
        <v>86</v>
      </c>
      <c r="AG2511" s="17" t="s">
        <v>6276</v>
      </c>
    </row>
    <row r="2512" spans="1:33" x14ac:dyDescent="0.35">
      <c r="A2512" t="s">
        <v>5773</v>
      </c>
      <c r="B2512" t="s">
        <v>5811</v>
      </c>
      <c r="C2512" t="s">
        <v>5811</v>
      </c>
      <c r="F2512" t="s">
        <v>5811</v>
      </c>
      <c r="G2512" s="1">
        <v>64133</v>
      </c>
      <c r="H2512" s="1">
        <v>139.07</v>
      </c>
      <c r="I2512" s="2">
        <v>8918976.3100000005</v>
      </c>
      <c r="J2512" s="3">
        <v>7.7397260082467195E-2</v>
      </c>
      <c r="K2512" s="4">
        <v>115236331.37</v>
      </c>
      <c r="L2512" s="5">
        <v>4525001</v>
      </c>
      <c r="M2512" s="6">
        <v>25.466586939999999</v>
      </c>
      <c r="N2512" s="7" t="str">
        <f>IF(ISNUMBER(_xll.BDP($C2512, "DELTA_MID")),_xll.BDP($C2512, "DELTA_MID")," ")</f>
        <v xml:space="preserve"> </v>
      </c>
      <c r="O2512" s="7" t="str">
        <f>IF(ISNUMBER(N2512),_xll.BDP($C2512, "OPT_UNDL_TICKER")," ")</f>
        <v xml:space="preserve"> </v>
      </c>
      <c r="P2512" s="8" t="str">
        <f>IF(ISNUMBER(N2512),_xll.BDP($C2512, "OPT_UNDL_PX")," ")</f>
        <v xml:space="preserve"> </v>
      </c>
      <c r="Q2512" s="7" t="str">
        <f t="shared" si="39"/>
        <v xml:space="preserve"> </v>
      </c>
      <c r="R2512" s="8" t="str">
        <f>IF(ISNUMBER(_xll.BDP($T2512&amp;" Index","DUR_ADJ_OAS_MID")),_xll.BDP($T2512&amp;" Index","DUR_ADJ_OAS_MID"),IF(ISNUMBER(_xll.BDP($T2512&amp;" Govt","DUR_ADJ_OAS_MID")),_xll.BDP($T2512&amp;" Govt","DUR_ADJ_OAS_MID")," "))</f>
        <v xml:space="preserve"> </v>
      </c>
      <c r="S2512" s="7" t="str">
        <f ca="1">IF(AND(A2511="SVOL",C2511="Cash"),                                     SUM(INDIRECT(ADDRESS(ROW()-(COUNTIF(A:A,"SVOL")),COLUMN())):INDIRECT(ADDRESS(ROW()-1,COLUMN()))),                                    IF(AND(A2512="TYA",C2512="Cash"), SUM(INDIRECT(ADDRESS(ROW()-(COUNTIF(A:A,"TYA")-1),COLUMN())):INDIRECT(ADDRESS(ROW()-1,COLUMN()))),                                    IF(AND(A2512="SVOL",ISNUMBER(FIND(" Govt",C2512))),"", IF(AND(A2512="SVOL",ISNUMBER(FIND(" Index",C2512))),J2512,                                    IF(ISNUMBER(N2512),Q2512*N2512,IF(ISNUMBER(R2512),J2512*R2512," "))))))</f>
        <v xml:space="preserve"> </v>
      </c>
      <c r="T2512" t="s">
        <v>5811</v>
      </c>
      <c r="U2512" t="s">
        <v>86</v>
      </c>
      <c r="AG2512" s="17" t="s">
        <v>6276</v>
      </c>
    </row>
    <row r="2513" spans="1:33" x14ac:dyDescent="0.35">
      <c r="A2513" t="s">
        <v>5773</v>
      </c>
      <c r="B2513" t="s">
        <v>5812</v>
      </c>
      <c r="C2513" t="s">
        <v>5813</v>
      </c>
      <c r="F2513" t="s">
        <v>5813</v>
      </c>
      <c r="G2513" s="1">
        <v>-8938216</v>
      </c>
      <c r="H2513" s="1">
        <v>100</v>
      </c>
      <c r="I2513" s="2">
        <v>-8938216</v>
      </c>
      <c r="J2513" s="3">
        <v>-7.7564218625586795E-2</v>
      </c>
      <c r="K2513" s="4">
        <v>115236331.37</v>
      </c>
      <c r="L2513" s="5">
        <v>4525001</v>
      </c>
      <c r="M2513" s="6">
        <v>25.466586939999999</v>
      </c>
      <c r="N2513" s="7" t="str">
        <f>IF(ISNUMBER(_xll.BDP($C2513, "DELTA_MID")),_xll.BDP($C2513, "DELTA_MID")," ")</f>
        <v xml:space="preserve"> </v>
      </c>
      <c r="O2513" s="7" t="str">
        <f>IF(ISNUMBER(N2513),_xll.BDP($C2513, "OPT_UNDL_TICKER")," ")</f>
        <v xml:space="preserve"> </v>
      </c>
      <c r="P2513" s="8" t="str">
        <f>IF(ISNUMBER(N2513),_xll.BDP($C2513, "OPT_UNDL_PX")," ")</f>
        <v xml:space="preserve"> </v>
      </c>
      <c r="Q2513" s="7" t="str">
        <f t="shared" si="39"/>
        <v xml:space="preserve"> </v>
      </c>
      <c r="R2513" s="8" t="str">
        <f>IF(ISNUMBER(_xll.BDP($T2513&amp;" Index","DUR_ADJ_OAS_MID")),_xll.BDP($T2513&amp;" Index","DUR_ADJ_OAS_MID"),IF(ISNUMBER(_xll.BDP($T2513&amp;" Govt","DUR_ADJ_OAS_MID")),_xll.BDP($T2513&amp;" Govt","DUR_ADJ_OAS_MID")," "))</f>
        <v xml:space="preserve"> </v>
      </c>
      <c r="S2513" s="7" t="str">
        <f ca="1">IF(AND(A2512="SVOL",C2512="Cash"),                                     SUM(INDIRECT(ADDRESS(ROW()-(COUNTIF(A:A,"SVOL")),COLUMN())):INDIRECT(ADDRESS(ROW()-1,COLUMN()))),                                    IF(AND(A2513="TYA",C2513="Cash"), SUM(INDIRECT(ADDRESS(ROW()-(COUNTIF(A:A,"TYA")-1),COLUMN())):INDIRECT(ADDRESS(ROW()-1,COLUMN()))),                                    IF(AND(A2513="SVOL",ISNUMBER(FIND(" Govt",C2513))),"", IF(AND(A2513="SVOL",ISNUMBER(FIND(" Index",C2513))),J2513,                                    IF(ISNUMBER(N2513),Q2513*N2513,IF(ISNUMBER(R2513),J2513*R2513," "))))))</f>
        <v xml:space="preserve"> </v>
      </c>
      <c r="T2513" t="s">
        <v>5813</v>
      </c>
      <c r="U2513" t="s">
        <v>86</v>
      </c>
      <c r="AG2513" s="17" t="s">
        <v>6276</v>
      </c>
    </row>
    <row r="2514" spans="1:33" x14ac:dyDescent="0.35">
      <c r="A2514" t="s">
        <v>5773</v>
      </c>
      <c r="B2514" t="s">
        <v>5814</v>
      </c>
      <c r="C2514" t="s">
        <v>5814</v>
      </c>
      <c r="F2514" t="s">
        <v>5814</v>
      </c>
      <c r="G2514" s="1">
        <v>33409</v>
      </c>
      <c r="H2514" s="1">
        <v>205.47540000000001</v>
      </c>
      <c r="I2514" s="2">
        <v>6864727.6399999997</v>
      </c>
      <c r="J2514" s="3">
        <v>5.9570862404093698E-2</v>
      </c>
      <c r="K2514" s="4">
        <v>115236331.37</v>
      </c>
      <c r="L2514" s="5">
        <v>4525001</v>
      </c>
      <c r="M2514" s="6">
        <v>25.466586939999999</v>
      </c>
      <c r="N2514" s="7" t="str">
        <f>IF(ISNUMBER(_xll.BDP($C2514, "DELTA_MID")),_xll.BDP($C2514, "DELTA_MID")," ")</f>
        <v xml:space="preserve"> </v>
      </c>
      <c r="O2514" s="7" t="str">
        <f>IF(ISNUMBER(N2514),_xll.BDP($C2514, "OPT_UNDL_TICKER")," ")</f>
        <v xml:space="preserve"> </v>
      </c>
      <c r="P2514" s="8" t="str">
        <f>IF(ISNUMBER(N2514),_xll.BDP($C2514, "OPT_UNDL_PX")," ")</f>
        <v xml:space="preserve"> </v>
      </c>
      <c r="Q2514" s="7" t="str">
        <f t="shared" si="39"/>
        <v xml:space="preserve"> </v>
      </c>
      <c r="R2514" s="8" t="str">
        <f>IF(ISNUMBER(_xll.BDP($T2514&amp;" Index","DUR_ADJ_OAS_MID")),_xll.BDP($T2514&amp;" Index","DUR_ADJ_OAS_MID"),IF(ISNUMBER(_xll.BDP($T2514&amp;" Govt","DUR_ADJ_OAS_MID")),_xll.BDP($T2514&amp;" Govt","DUR_ADJ_OAS_MID")," "))</f>
        <v xml:space="preserve"> </v>
      </c>
      <c r="S2514" s="7" t="str">
        <f ca="1">IF(AND(A2513="SVOL",C2513="Cash"),                                     SUM(INDIRECT(ADDRESS(ROW()-(COUNTIF(A:A,"SVOL")),COLUMN())):INDIRECT(ADDRESS(ROW()-1,COLUMN()))),                                    IF(AND(A2514="TYA",C2514="Cash"), SUM(INDIRECT(ADDRESS(ROW()-(COUNTIF(A:A,"TYA")-1),COLUMN())):INDIRECT(ADDRESS(ROW()-1,COLUMN()))),                                    IF(AND(A2514="SVOL",ISNUMBER(FIND(" Govt",C2514))),"", IF(AND(A2514="SVOL",ISNUMBER(FIND(" Index",C2514))),J2514,                                    IF(ISNUMBER(N2514),Q2514*N2514,IF(ISNUMBER(R2514),J2514*R2514," "))))))</f>
        <v xml:space="preserve"> </v>
      </c>
      <c r="T2514" t="s">
        <v>5814</v>
      </c>
      <c r="U2514" t="s">
        <v>86</v>
      </c>
      <c r="AG2514" s="17" t="s">
        <v>6276</v>
      </c>
    </row>
    <row r="2515" spans="1:33" x14ac:dyDescent="0.35">
      <c r="A2515" t="s">
        <v>5773</v>
      </c>
      <c r="B2515" t="s">
        <v>5815</v>
      </c>
      <c r="C2515" t="s">
        <v>5815</v>
      </c>
      <c r="F2515" t="s">
        <v>5815</v>
      </c>
      <c r="G2515" s="1">
        <v>-6937114</v>
      </c>
      <c r="H2515" s="1">
        <v>100</v>
      </c>
      <c r="I2515" s="2">
        <v>-6937114</v>
      </c>
      <c r="J2515" s="3">
        <v>-6.0199018118002399E-2</v>
      </c>
      <c r="K2515" s="4">
        <v>115236331.37</v>
      </c>
      <c r="L2515" s="5">
        <v>4525001</v>
      </c>
      <c r="M2515" s="6">
        <v>25.466586939999999</v>
      </c>
      <c r="N2515" s="7" t="str">
        <f>IF(ISNUMBER(_xll.BDP($C2515, "DELTA_MID")),_xll.BDP($C2515, "DELTA_MID")," ")</f>
        <v xml:space="preserve"> </v>
      </c>
      <c r="O2515" s="7" t="str">
        <f>IF(ISNUMBER(N2515),_xll.BDP($C2515, "OPT_UNDL_TICKER")," ")</f>
        <v xml:space="preserve"> </v>
      </c>
      <c r="P2515" s="8" t="str">
        <f>IF(ISNUMBER(N2515),_xll.BDP($C2515, "OPT_UNDL_PX")," ")</f>
        <v xml:space="preserve"> </v>
      </c>
      <c r="Q2515" s="7" t="str">
        <f t="shared" si="39"/>
        <v xml:space="preserve"> </v>
      </c>
      <c r="R2515" s="8" t="str">
        <f>IF(ISNUMBER(_xll.BDP($T2515&amp;" Index","DUR_ADJ_OAS_MID")),_xll.BDP($T2515&amp;" Index","DUR_ADJ_OAS_MID"),IF(ISNUMBER(_xll.BDP($T2515&amp;" Govt","DUR_ADJ_OAS_MID")),_xll.BDP($T2515&amp;" Govt","DUR_ADJ_OAS_MID")," "))</f>
        <v xml:space="preserve"> </v>
      </c>
      <c r="S2515" s="7" t="str">
        <f ca="1">IF(AND(A2514="SVOL",C2514="Cash"),                                     SUM(INDIRECT(ADDRESS(ROW()-(COUNTIF(A:A,"SVOL")),COLUMN())):INDIRECT(ADDRESS(ROW()-1,COLUMN()))),                                    IF(AND(A2515="TYA",C2515="Cash"), SUM(INDIRECT(ADDRESS(ROW()-(COUNTIF(A:A,"TYA")-1),COLUMN())):INDIRECT(ADDRESS(ROW()-1,COLUMN()))),                                    IF(AND(A2515="SVOL",ISNUMBER(FIND(" Govt",C2515))),"", IF(AND(A2515="SVOL",ISNUMBER(FIND(" Index",C2515))),J2515,                                    IF(ISNUMBER(N2515),Q2515*N2515,IF(ISNUMBER(R2515),J2515*R2515," "))))))</f>
        <v xml:space="preserve"> </v>
      </c>
      <c r="T2515" t="s">
        <v>5815</v>
      </c>
      <c r="U2515" t="s">
        <v>86</v>
      </c>
      <c r="AG2515" s="17" t="s">
        <v>6276</v>
      </c>
    </row>
    <row r="2516" spans="1:33" x14ac:dyDescent="0.35">
      <c r="A2516" t="s">
        <v>5773</v>
      </c>
      <c r="B2516" t="s">
        <v>5816</v>
      </c>
      <c r="C2516" t="s">
        <v>5816</v>
      </c>
      <c r="F2516" t="s">
        <v>5816</v>
      </c>
      <c r="G2516" s="1">
        <v>72475</v>
      </c>
      <c r="H2516" s="1">
        <v>168.7972</v>
      </c>
      <c r="I2516" s="2">
        <v>12233577.07</v>
      </c>
      <c r="J2516" s="3">
        <v>0.1061607647913685</v>
      </c>
      <c r="K2516" s="4">
        <v>115236331.37</v>
      </c>
      <c r="L2516" s="5">
        <v>4525001</v>
      </c>
      <c r="M2516" s="6">
        <v>25.466586939999999</v>
      </c>
      <c r="N2516" s="7" t="str">
        <f>IF(ISNUMBER(_xll.BDP($C2516, "DELTA_MID")),_xll.BDP($C2516, "DELTA_MID")," ")</f>
        <v xml:space="preserve"> </v>
      </c>
      <c r="O2516" s="7" t="str">
        <f>IF(ISNUMBER(N2516),_xll.BDP($C2516, "OPT_UNDL_TICKER")," ")</f>
        <v xml:space="preserve"> </v>
      </c>
      <c r="P2516" s="8" t="str">
        <f>IF(ISNUMBER(N2516),_xll.BDP($C2516, "OPT_UNDL_PX")," ")</f>
        <v xml:space="preserve"> </v>
      </c>
      <c r="Q2516" s="7" t="str">
        <f t="shared" si="39"/>
        <v xml:space="preserve"> </v>
      </c>
      <c r="R2516" s="8" t="str">
        <f>IF(ISNUMBER(_xll.BDP($T2516&amp;" Index","DUR_ADJ_OAS_MID")),_xll.BDP($T2516&amp;" Index","DUR_ADJ_OAS_MID"),IF(ISNUMBER(_xll.BDP($T2516&amp;" Govt","DUR_ADJ_OAS_MID")),_xll.BDP($T2516&amp;" Govt","DUR_ADJ_OAS_MID")," "))</f>
        <v xml:space="preserve"> </v>
      </c>
      <c r="S2516" s="7" t="str">
        <f ca="1">IF(AND(A2515="SVOL",C2515="Cash"),                                     SUM(INDIRECT(ADDRESS(ROW()-(COUNTIF(A:A,"SVOL")),COLUMN())):INDIRECT(ADDRESS(ROW()-1,COLUMN()))),                                    IF(AND(A2516="TYA",C2516="Cash"), SUM(INDIRECT(ADDRESS(ROW()-(COUNTIF(A:A,"TYA")-1),COLUMN())):INDIRECT(ADDRESS(ROW()-1,COLUMN()))),                                    IF(AND(A2516="SVOL",ISNUMBER(FIND(" Govt",C2516))),"", IF(AND(A2516="SVOL",ISNUMBER(FIND(" Index",C2516))),J2516,                                    IF(ISNUMBER(N2516),Q2516*N2516,IF(ISNUMBER(R2516),J2516*R2516," "))))))</f>
        <v xml:space="preserve"> </v>
      </c>
      <c r="T2516" t="s">
        <v>5816</v>
      </c>
      <c r="U2516" t="s">
        <v>86</v>
      </c>
      <c r="AG2516" s="17" t="s">
        <v>6276</v>
      </c>
    </row>
    <row r="2517" spans="1:33" x14ac:dyDescent="0.35">
      <c r="A2517" t="s">
        <v>5773</v>
      </c>
      <c r="B2517" t="s">
        <v>5817</v>
      </c>
      <c r="C2517" t="s">
        <v>5817</v>
      </c>
      <c r="F2517" t="s">
        <v>5817</v>
      </c>
      <c r="G2517" s="1">
        <v>-12047983</v>
      </c>
      <c r="H2517" s="1">
        <v>100</v>
      </c>
      <c r="I2517" s="2">
        <v>-12047983</v>
      </c>
      <c r="J2517" s="3">
        <v>-0.1045502130860738</v>
      </c>
      <c r="K2517" s="4">
        <v>115236331.37</v>
      </c>
      <c r="L2517" s="5">
        <v>4525001</v>
      </c>
      <c r="M2517" s="6">
        <v>25.466586939999999</v>
      </c>
      <c r="N2517" s="7" t="str">
        <f>IF(ISNUMBER(_xll.BDP($C2517, "DELTA_MID")),_xll.BDP($C2517, "DELTA_MID")," ")</f>
        <v xml:space="preserve"> </v>
      </c>
      <c r="O2517" s="7" t="str">
        <f>IF(ISNUMBER(N2517),_xll.BDP($C2517, "OPT_UNDL_TICKER")," ")</f>
        <v xml:space="preserve"> </v>
      </c>
      <c r="P2517" s="8" t="str">
        <f>IF(ISNUMBER(N2517),_xll.BDP($C2517, "OPT_UNDL_PX")," ")</f>
        <v xml:space="preserve"> </v>
      </c>
      <c r="Q2517" s="7" t="str">
        <f t="shared" si="39"/>
        <v xml:space="preserve"> </v>
      </c>
      <c r="R2517" s="8" t="str">
        <f>IF(ISNUMBER(_xll.BDP($T2517&amp;" Index","DUR_ADJ_OAS_MID")),_xll.BDP($T2517&amp;" Index","DUR_ADJ_OAS_MID"),IF(ISNUMBER(_xll.BDP($T2517&amp;" Govt","DUR_ADJ_OAS_MID")),_xll.BDP($T2517&amp;" Govt","DUR_ADJ_OAS_MID")," "))</f>
        <v xml:space="preserve"> </v>
      </c>
      <c r="S2517" s="7" t="str">
        <f ca="1">IF(AND(A2516="SVOL",C2516="Cash"),                                     SUM(INDIRECT(ADDRESS(ROW()-(COUNTIF(A:A,"SVOL")),COLUMN())):INDIRECT(ADDRESS(ROW()-1,COLUMN()))),                                    IF(AND(A2517="TYA",C2517="Cash"), SUM(INDIRECT(ADDRESS(ROW()-(COUNTIF(A:A,"TYA")-1),COLUMN())):INDIRECT(ADDRESS(ROW()-1,COLUMN()))),                                    IF(AND(A2517="SVOL",ISNUMBER(FIND(" Govt",C2517))),"", IF(AND(A2517="SVOL",ISNUMBER(FIND(" Index",C2517))),J2517,                                    IF(ISNUMBER(N2517),Q2517*N2517,IF(ISNUMBER(R2517),J2517*R2517," "))))))</f>
        <v xml:space="preserve"> </v>
      </c>
      <c r="T2517" t="s">
        <v>5817</v>
      </c>
      <c r="U2517" t="s">
        <v>86</v>
      </c>
      <c r="AG2517" s="17" t="s">
        <v>6276</v>
      </c>
    </row>
    <row r="2518" spans="1:33" x14ac:dyDescent="0.35">
      <c r="A2518" t="s">
        <v>5773</v>
      </c>
      <c r="B2518" t="s">
        <v>5818</v>
      </c>
      <c r="C2518" t="s">
        <v>5818</v>
      </c>
      <c r="F2518" t="s">
        <v>5818</v>
      </c>
      <c r="G2518" s="1">
        <v>105220</v>
      </c>
      <c r="H2518" s="1">
        <v>175.60419999999999</v>
      </c>
      <c r="I2518" s="2">
        <v>18477073.920000002</v>
      </c>
      <c r="J2518" s="3">
        <v>0.1603406989819903</v>
      </c>
      <c r="K2518" s="4">
        <v>115236331.37</v>
      </c>
      <c r="L2518" s="5">
        <v>4525001</v>
      </c>
      <c r="M2518" s="6">
        <v>25.466586939999999</v>
      </c>
      <c r="N2518" s="7" t="str">
        <f>IF(ISNUMBER(_xll.BDP($C2518, "DELTA_MID")),_xll.BDP($C2518, "DELTA_MID")," ")</f>
        <v xml:space="preserve"> </v>
      </c>
      <c r="O2518" s="7" t="str">
        <f>IF(ISNUMBER(N2518),_xll.BDP($C2518, "OPT_UNDL_TICKER")," ")</f>
        <v xml:space="preserve"> </v>
      </c>
      <c r="P2518" s="8" t="str">
        <f>IF(ISNUMBER(N2518),_xll.BDP($C2518, "OPT_UNDL_PX")," ")</f>
        <v xml:space="preserve"> </v>
      </c>
      <c r="Q2518" s="7" t="str">
        <f t="shared" si="39"/>
        <v xml:space="preserve"> </v>
      </c>
      <c r="R2518" s="8" t="str">
        <f>IF(ISNUMBER(_xll.BDP($T2518&amp;" Index","DUR_ADJ_OAS_MID")),_xll.BDP($T2518&amp;" Index","DUR_ADJ_OAS_MID"),IF(ISNUMBER(_xll.BDP($T2518&amp;" Govt","DUR_ADJ_OAS_MID")),_xll.BDP($T2518&amp;" Govt","DUR_ADJ_OAS_MID")," "))</f>
        <v xml:space="preserve"> </v>
      </c>
      <c r="S2518" s="7" t="str">
        <f ca="1">IF(AND(A2517="SVOL",C2517="Cash"),                                     SUM(INDIRECT(ADDRESS(ROW()-(COUNTIF(A:A,"SVOL")),COLUMN())):INDIRECT(ADDRESS(ROW()-1,COLUMN()))),                                    IF(AND(A2518="TYA",C2518="Cash"), SUM(INDIRECT(ADDRESS(ROW()-(COUNTIF(A:A,"TYA")-1),COLUMN())):INDIRECT(ADDRESS(ROW()-1,COLUMN()))),                                    IF(AND(A2518="SVOL",ISNUMBER(FIND(" Govt",C2518))),"", IF(AND(A2518="SVOL",ISNUMBER(FIND(" Index",C2518))),J2518,                                    IF(ISNUMBER(N2518),Q2518*N2518,IF(ISNUMBER(R2518),J2518*R2518," "))))))</f>
        <v xml:space="preserve"> </v>
      </c>
      <c r="T2518" t="s">
        <v>5818</v>
      </c>
      <c r="U2518" t="s">
        <v>86</v>
      </c>
      <c r="AG2518" s="17" t="s">
        <v>6276</v>
      </c>
    </row>
    <row r="2519" spans="1:33" x14ac:dyDescent="0.35">
      <c r="A2519" t="s">
        <v>5773</v>
      </c>
      <c r="B2519" t="s">
        <v>5819</v>
      </c>
      <c r="C2519" t="s">
        <v>5819</v>
      </c>
      <c r="F2519" t="s">
        <v>5819</v>
      </c>
      <c r="G2519" s="1">
        <v>-18394907</v>
      </c>
      <c r="H2519" s="1">
        <v>100</v>
      </c>
      <c r="I2519" s="2">
        <v>-18394907</v>
      </c>
      <c r="J2519" s="3">
        <v>-0.15962766934087719</v>
      </c>
      <c r="K2519" s="4">
        <v>115236331.37</v>
      </c>
      <c r="L2519" s="5">
        <v>4525001</v>
      </c>
      <c r="M2519" s="6">
        <v>25.466586939999999</v>
      </c>
      <c r="N2519" s="7" t="str">
        <f>IF(ISNUMBER(_xll.BDP($C2519, "DELTA_MID")),_xll.BDP($C2519, "DELTA_MID")," ")</f>
        <v xml:space="preserve"> </v>
      </c>
      <c r="O2519" s="7" t="str">
        <f>IF(ISNUMBER(N2519),_xll.BDP($C2519, "OPT_UNDL_TICKER")," ")</f>
        <v xml:space="preserve"> </v>
      </c>
      <c r="P2519" s="8" t="str">
        <f>IF(ISNUMBER(N2519),_xll.BDP($C2519, "OPT_UNDL_PX")," ")</f>
        <v xml:space="preserve"> </v>
      </c>
      <c r="Q2519" s="7" t="str">
        <f t="shared" si="39"/>
        <v xml:space="preserve"> </v>
      </c>
      <c r="R2519" s="8" t="str">
        <f>IF(ISNUMBER(_xll.BDP($T2519&amp;" Index","DUR_ADJ_OAS_MID")),_xll.BDP($T2519&amp;" Index","DUR_ADJ_OAS_MID"),IF(ISNUMBER(_xll.BDP($T2519&amp;" Govt","DUR_ADJ_OAS_MID")),_xll.BDP($T2519&amp;" Govt","DUR_ADJ_OAS_MID")," "))</f>
        <v xml:space="preserve"> </v>
      </c>
      <c r="S2519" s="7" t="str">
        <f ca="1">IF(AND(A2518="SVOL",C2518="Cash"),                                     SUM(INDIRECT(ADDRESS(ROW()-(COUNTIF(A:A,"SVOL")),COLUMN())):INDIRECT(ADDRESS(ROW()-1,COLUMN()))),                                    IF(AND(A2519="TYA",C2519="Cash"), SUM(INDIRECT(ADDRESS(ROW()-(COUNTIF(A:A,"TYA")-1),COLUMN())):INDIRECT(ADDRESS(ROW()-1,COLUMN()))),                                    IF(AND(A2519="SVOL",ISNUMBER(FIND(" Govt",C2519))),"", IF(AND(A2519="SVOL",ISNUMBER(FIND(" Index",C2519))),J2519,                                    IF(ISNUMBER(N2519),Q2519*N2519,IF(ISNUMBER(R2519),J2519*R2519," "))))))</f>
        <v xml:space="preserve"> </v>
      </c>
      <c r="T2519" t="s">
        <v>5819</v>
      </c>
      <c r="U2519" t="s">
        <v>86</v>
      </c>
      <c r="AG2519" s="17" t="s">
        <v>6276</v>
      </c>
    </row>
    <row r="2520" spans="1:33" x14ac:dyDescent="0.35">
      <c r="A2520" t="s">
        <v>5773</v>
      </c>
      <c r="B2520" t="s">
        <v>5820</v>
      </c>
      <c r="C2520" t="s">
        <v>5820</v>
      </c>
      <c r="F2520" t="s">
        <v>5820</v>
      </c>
      <c r="G2520" s="1">
        <v>11646</v>
      </c>
      <c r="H2520" s="1">
        <v>162.79</v>
      </c>
      <c r="I2520" s="2">
        <v>1895852.34</v>
      </c>
      <c r="J2520" s="3">
        <v>1.6451863031905899E-2</v>
      </c>
      <c r="K2520" s="4">
        <v>115236331.37</v>
      </c>
      <c r="L2520" s="5">
        <v>4525001</v>
      </c>
      <c r="M2520" s="6">
        <v>25.466586939999999</v>
      </c>
      <c r="N2520" s="7" t="str">
        <f>IF(ISNUMBER(_xll.BDP($C2520, "DELTA_MID")),_xll.BDP($C2520, "DELTA_MID")," ")</f>
        <v xml:space="preserve"> </v>
      </c>
      <c r="O2520" s="7" t="str">
        <f>IF(ISNUMBER(N2520),_xll.BDP($C2520, "OPT_UNDL_TICKER")," ")</f>
        <v xml:space="preserve"> </v>
      </c>
      <c r="P2520" s="8" t="str">
        <f>IF(ISNUMBER(N2520),_xll.BDP($C2520, "OPT_UNDL_PX")," ")</f>
        <v xml:space="preserve"> </v>
      </c>
      <c r="Q2520" s="7" t="str">
        <f t="shared" si="39"/>
        <v xml:space="preserve"> </v>
      </c>
      <c r="R2520" s="8" t="str">
        <f>IF(ISNUMBER(_xll.BDP($T2520&amp;" Index","DUR_ADJ_OAS_MID")),_xll.BDP($T2520&amp;" Index","DUR_ADJ_OAS_MID"),IF(ISNUMBER(_xll.BDP($T2520&amp;" Govt","DUR_ADJ_OAS_MID")),_xll.BDP($T2520&amp;" Govt","DUR_ADJ_OAS_MID")," "))</f>
        <v xml:space="preserve"> </v>
      </c>
      <c r="S2520" s="7" t="str">
        <f ca="1">IF(AND(A2519="SVOL",C2519="Cash"),                                     SUM(INDIRECT(ADDRESS(ROW()-(COUNTIF(A:A,"SVOL")),COLUMN())):INDIRECT(ADDRESS(ROW()-1,COLUMN()))),                                    IF(AND(A2520="TYA",C2520="Cash"), SUM(INDIRECT(ADDRESS(ROW()-(COUNTIF(A:A,"TYA")-1),COLUMN())):INDIRECT(ADDRESS(ROW()-1,COLUMN()))),                                    IF(AND(A2520="SVOL",ISNUMBER(FIND(" Govt",C2520))),"", IF(AND(A2520="SVOL",ISNUMBER(FIND(" Index",C2520))),J2520,                                    IF(ISNUMBER(N2520),Q2520*N2520,IF(ISNUMBER(R2520),J2520*R2520," "))))))</f>
        <v xml:space="preserve"> </v>
      </c>
      <c r="T2520" t="s">
        <v>5820</v>
      </c>
      <c r="U2520" t="s">
        <v>86</v>
      </c>
      <c r="AG2520" s="17" t="s">
        <v>6276</v>
      </c>
    </row>
    <row r="2521" spans="1:33" x14ac:dyDescent="0.35">
      <c r="A2521" t="s">
        <v>5773</v>
      </c>
      <c r="B2521" t="s">
        <v>5821</v>
      </c>
      <c r="C2521" t="s">
        <v>5822</v>
      </c>
      <c r="F2521" t="s">
        <v>5822</v>
      </c>
      <c r="G2521" s="1">
        <v>-1895852</v>
      </c>
      <c r="H2521" s="1">
        <v>100</v>
      </c>
      <c r="I2521" s="2">
        <v>-1895852</v>
      </c>
      <c r="J2521" s="3">
        <v>-1.64518600814475E-2</v>
      </c>
      <c r="K2521" s="4">
        <v>115236331.37</v>
      </c>
      <c r="L2521" s="5">
        <v>4525001</v>
      </c>
      <c r="M2521" s="6">
        <v>25.466586939999999</v>
      </c>
      <c r="N2521" s="7" t="str">
        <f>IF(ISNUMBER(_xll.BDP($C2521, "DELTA_MID")),_xll.BDP($C2521, "DELTA_MID")," ")</f>
        <v xml:space="preserve"> </v>
      </c>
      <c r="O2521" s="7" t="str">
        <f>IF(ISNUMBER(N2521),_xll.BDP($C2521, "OPT_UNDL_TICKER")," ")</f>
        <v xml:space="preserve"> </v>
      </c>
      <c r="P2521" s="8" t="str">
        <f>IF(ISNUMBER(N2521),_xll.BDP($C2521, "OPT_UNDL_PX")," ")</f>
        <v xml:space="preserve"> </v>
      </c>
      <c r="Q2521" s="7" t="str">
        <f t="shared" si="39"/>
        <v xml:space="preserve"> </v>
      </c>
      <c r="R2521" s="8" t="str">
        <f>IF(ISNUMBER(_xll.BDP($T2521&amp;" Index","DUR_ADJ_OAS_MID")),_xll.BDP($T2521&amp;" Index","DUR_ADJ_OAS_MID"),IF(ISNUMBER(_xll.BDP($T2521&amp;" Govt","DUR_ADJ_OAS_MID")),_xll.BDP($T2521&amp;" Govt","DUR_ADJ_OAS_MID")," "))</f>
        <v xml:space="preserve"> </v>
      </c>
      <c r="S2521" s="7" t="str">
        <f ca="1">IF(AND(A2520="SVOL",C2520="Cash"),                                     SUM(INDIRECT(ADDRESS(ROW()-(COUNTIF(A:A,"SVOL")),COLUMN())):INDIRECT(ADDRESS(ROW()-1,COLUMN()))),                                    IF(AND(A2521="TYA",C2521="Cash"), SUM(INDIRECT(ADDRESS(ROW()-(COUNTIF(A:A,"TYA")-1),COLUMN())):INDIRECT(ADDRESS(ROW()-1,COLUMN()))),                                    IF(AND(A2521="SVOL",ISNUMBER(FIND(" Govt",C2521))),"", IF(AND(A2521="SVOL",ISNUMBER(FIND(" Index",C2521))),J2521,                                    IF(ISNUMBER(N2521),Q2521*N2521,IF(ISNUMBER(R2521),J2521*R2521," "))))))</f>
        <v xml:space="preserve"> </v>
      </c>
      <c r="T2521" t="s">
        <v>5822</v>
      </c>
      <c r="U2521" t="s">
        <v>86</v>
      </c>
      <c r="AG2521" s="17" t="s">
        <v>6276</v>
      </c>
    </row>
    <row r="2522" spans="1:33" x14ac:dyDescent="0.35">
      <c r="A2522" t="s">
        <v>5773</v>
      </c>
      <c r="B2522" t="s">
        <v>5823</v>
      </c>
      <c r="C2522" t="s">
        <v>5823</v>
      </c>
      <c r="F2522" t="s">
        <v>5823</v>
      </c>
      <c r="G2522" s="1">
        <v>15782</v>
      </c>
      <c r="H2522" s="1">
        <v>584.69410000000005</v>
      </c>
      <c r="I2522" s="2">
        <v>9227642.2899999991</v>
      </c>
      <c r="J2522" s="3">
        <v>8.0075807519114597E-2</v>
      </c>
      <c r="K2522" s="4">
        <v>115236331.37</v>
      </c>
      <c r="L2522" s="5">
        <v>4525001</v>
      </c>
      <c r="M2522" s="6">
        <v>25.466586939999999</v>
      </c>
      <c r="N2522" s="7" t="str">
        <f>IF(ISNUMBER(_xll.BDP($C2522, "DELTA_MID")),_xll.BDP($C2522, "DELTA_MID")," ")</f>
        <v xml:space="preserve"> </v>
      </c>
      <c r="O2522" s="7" t="str">
        <f>IF(ISNUMBER(N2522),_xll.BDP($C2522, "OPT_UNDL_TICKER")," ")</f>
        <v xml:space="preserve"> </v>
      </c>
      <c r="P2522" s="8" t="str">
        <f>IF(ISNUMBER(N2522),_xll.BDP($C2522, "OPT_UNDL_PX")," ")</f>
        <v xml:space="preserve"> </v>
      </c>
      <c r="Q2522" s="7" t="str">
        <f t="shared" si="39"/>
        <v xml:space="preserve"> </v>
      </c>
      <c r="R2522" s="8" t="str">
        <f>IF(ISNUMBER(_xll.BDP($T2522&amp;" Index","DUR_ADJ_OAS_MID")),_xll.BDP($T2522&amp;" Index","DUR_ADJ_OAS_MID"),IF(ISNUMBER(_xll.BDP($T2522&amp;" Govt","DUR_ADJ_OAS_MID")),_xll.BDP($T2522&amp;" Govt","DUR_ADJ_OAS_MID")," "))</f>
        <v xml:space="preserve"> </v>
      </c>
      <c r="S2522" s="7" t="str">
        <f ca="1">IF(AND(A2521="SVOL",C2521="Cash"),                                     SUM(INDIRECT(ADDRESS(ROW()-(COUNTIF(A:A,"SVOL")),COLUMN())):INDIRECT(ADDRESS(ROW()-1,COLUMN()))),                                    IF(AND(A2522="TYA",C2522="Cash"), SUM(INDIRECT(ADDRESS(ROW()-(COUNTIF(A:A,"TYA")-1),COLUMN())):INDIRECT(ADDRESS(ROW()-1,COLUMN()))),                                    IF(AND(A2522="SVOL",ISNUMBER(FIND(" Govt",C2522))),"", IF(AND(A2522="SVOL",ISNUMBER(FIND(" Index",C2522))),J2522,                                    IF(ISNUMBER(N2522),Q2522*N2522,IF(ISNUMBER(R2522),J2522*R2522," "))))))</f>
        <v xml:space="preserve"> </v>
      </c>
      <c r="T2522" t="s">
        <v>5823</v>
      </c>
      <c r="U2522" t="s">
        <v>86</v>
      </c>
      <c r="AG2522" s="17" t="s">
        <v>6276</v>
      </c>
    </row>
    <row r="2523" spans="1:33" x14ac:dyDescent="0.35">
      <c r="A2523" t="s">
        <v>5773</v>
      </c>
      <c r="B2523" t="s">
        <v>5824</v>
      </c>
      <c r="C2523" t="s">
        <v>5825</v>
      </c>
      <c r="F2523" t="s">
        <v>5825</v>
      </c>
      <c r="G2523" s="1">
        <v>-9066717</v>
      </c>
      <c r="H2523" s="1">
        <v>100</v>
      </c>
      <c r="I2523" s="2">
        <v>-9066717</v>
      </c>
      <c r="J2523" s="3">
        <v>-7.8679327016076203E-2</v>
      </c>
      <c r="K2523" s="4">
        <v>115236331.37</v>
      </c>
      <c r="L2523" s="5">
        <v>4525001</v>
      </c>
      <c r="M2523" s="6">
        <v>25.466586939999999</v>
      </c>
      <c r="N2523" s="7" t="str">
        <f>IF(ISNUMBER(_xll.BDP($C2523, "DELTA_MID")),_xll.BDP($C2523, "DELTA_MID")," ")</f>
        <v xml:space="preserve"> </v>
      </c>
      <c r="O2523" s="7" t="str">
        <f>IF(ISNUMBER(N2523),_xll.BDP($C2523, "OPT_UNDL_TICKER")," ")</f>
        <v xml:space="preserve"> </v>
      </c>
      <c r="P2523" s="8" t="str">
        <f>IF(ISNUMBER(N2523),_xll.BDP($C2523, "OPT_UNDL_PX")," ")</f>
        <v xml:space="preserve"> </v>
      </c>
      <c r="Q2523" s="7" t="str">
        <f t="shared" si="39"/>
        <v xml:space="preserve"> </v>
      </c>
      <c r="R2523" s="8" t="str">
        <f>IF(ISNUMBER(_xll.BDP($T2523&amp;" Index","DUR_ADJ_OAS_MID")),_xll.BDP($T2523&amp;" Index","DUR_ADJ_OAS_MID"),IF(ISNUMBER(_xll.BDP($T2523&amp;" Govt","DUR_ADJ_OAS_MID")),_xll.BDP($T2523&amp;" Govt","DUR_ADJ_OAS_MID")," "))</f>
        <v xml:space="preserve"> </v>
      </c>
      <c r="S2523" s="7" t="str">
        <f ca="1">IF(AND(A2522="SVOL",C2522="Cash"),                                     SUM(INDIRECT(ADDRESS(ROW()-(COUNTIF(A:A,"SVOL")),COLUMN())):INDIRECT(ADDRESS(ROW()-1,COLUMN()))),                                    IF(AND(A2523="TYA",C2523="Cash"), SUM(INDIRECT(ADDRESS(ROW()-(COUNTIF(A:A,"TYA")-1),COLUMN())):INDIRECT(ADDRESS(ROW()-1,COLUMN()))),                                    IF(AND(A2523="SVOL",ISNUMBER(FIND(" Govt",C2523))),"", IF(AND(A2523="SVOL",ISNUMBER(FIND(" Index",C2523))),J2523,                                    IF(ISNUMBER(N2523),Q2523*N2523,IF(ISNUMBER(R2523),J2523*R2523," "))))))</f>
        <v xml:space="preserve"> </v>
      </c>
      <c r="T2523" t="s">
        <v>5825</v>
      </c>
      <c r="U2523" t="s">
        <v>86</v>
      </c>
      <c r="AG2523" s="17" t="s">
        <v>6276</v>
      </c>
    </row>
    <row r="2524" spans="1:33" x14ac:dyDescent="0.35">
      <c r="A2524" t="s">
        <v>5773</v>
      </c>
      <c r="B2524" t="s">
        <v>5826</v>
      </c>
      <c r="C2524" t="s">
        <v>5826</v>
      </c>
      <c r="F2524" t="s">
        <v>5826</v>
      </c>
      <c r="G2524" s="1">
        <v>11335</v>
      </c>
      <c r="H2524" s="1">
        <v>255.13</v>
      </c>
      <c r="I2524" s="2">
        <v>2891898.55</v>
      </c>
      <c r="J2524" s="3">
        <v>2.5095371534455801E-2</v>
      </c>
      <c r="K2524" s="4">
        <v>115236331.37</v>
      </c>
      <c r="L2524" s="5">
        <v>4525001</v>
      </c>
      <c r="M2524" s="6">
        <v>25.466586939999999</v>
      </c>
      <c r="N2524" s="7" t="str">
        <f>IF(ISNUMBER(_xll.BDP($C2524, "DELTA_MID")),_xll.BDP($C2524, "DELTA_MID")," ")</f>
        <v xml:space="preserve"> </v>
      </c>
      <c r="O2524" s="7" t="str">
        <f>IF(ISNUMBER(N2524),_xll.BDP($C2524, "OPT_UNDL_TICKER")," ")</f>
        <v xml:space="preserve"> </v>
      </c>
      <c r="P2524" s="8" t="str">
        <f>IF(ISNUMBER(N2524),_xll.BDP($C2524, "OPT_UNDL_PX")," ")</f>
        <v xml:space="preserve"> </v>
      </c>
      <c r="Q2524" s="7" t="str">
        <f t="shared" si="39"/>
        <v xml:space="preserve"> </v>
      </c>
      <c r="R2524" s="8" t="str">
        <f>IF(ISNUMBER(_xll.BDP($T2524&amp;" Index","DUR_ADJ_OAS_MID")),_xll.BDP($T2524&amp;" Index","DUR_ADJ_OAS_MID"),IF(ISNUMBER(_xll.BDP($T2524&amp;" Govt","DUR_ADJ_OAS_MID")),_xll.BDP($T2524&amp;" Govt","DUR_ADJ_OAS_MID")," "))</f>
        <v xml:space="preserve"> </v>
      </c>
      <c r="S2524" s="7" t="str">
        <f ca="1">IF(AND(A2523="SVOL",C2523="Cash"),                                     SUM(INDIRECT(ADDRESS(ROW()-(COUNTIF(A:A,"SVOL")),COLUMN())):INDIRECT(ADDRESS(ROW()-1,COLUMN()))),                                    IF(AND(A2524="TYA",C2524="Cash"), SUM(INDIRECT(ADDRESS(ROW()-(COUNTIF(A:A,"TYA")-1),COLUMN())):INDIRECT(ADDRESS(ROW()-1,COLUMN()))),                                    IF(AND(A2524="SVOL",ISNUMBER(FIND(" Govt",C2524))),"", IF(AND(A2524="SVOL",ISNUMBER(FIND(" Index",C2524))),J2524,                                    IF(ISNUMBER(N2524),Q2524*N2524,IF(ISNUMBER(R2524),J2524*R2524," "))))))</f>
        <v xml:space="preserve"> </v>
      </c>
      <c r="T2524" t="s">
        <v>5826</v>
      </c>
      <c r="U2524" t="s">
        <v>86</v>
      </c>
      <c r="AG2524" s="17" t="s">
        <v>6276</v>
      </c>
    </row>
    <row r="2525" spans="1:33" x14ac:dyDescent="0.35">
      <c r="A2525" t="s">
        <v>5773</v>
      </c>
      <c r="B2525" t="s">
        <v>5827</v>
      </c>
      <c r="C2525" t="s">
        <v>5828</v>
      </c>
      <c r="F2525" t="s">
        <v>5828</v>
      </c>
      <c r="G2525" s="1">
        <v>-2896659</v>
      </c>
      <c r="H2525" s="1">
        <v>100</v>
      </c>
      <c r="I2525" s="2">
        <v>-2896659</v>
      </c>
      <c r="J2525" s="3">
        <v>-2.51366818568463E-2</v>
      </c>
      <c r="K2525" s="4">
        <v>115236331.37</v>
      </c>
      <c r="L2525" s="5">
        <v>4525001</v>
      </c>
      <c r="M2525" s="6">
        <v>25.466586939999999</v>
      </c>
      <c r="N2525" s="7" t="str">
        <f>IF(ISNUMBER(_xll.BDP($C2525, "DELTA_MID")),_xll.BDP($C2525, "DELTA_MID")," ")</f>
        <v xml:space="preserve"> </v>
      </c>
      <c r="O2525" s="7" t="str">
        <f>IF(ISNUMBER(N2525),_xll.BDP($C2525, "OPT_UNDL_TICKER")," ")</f>
        <v xml:space="preserve"> </v>
      </c>
      <c r="P2525" s="8" t="str">
        <f>IF(ISNUMBER(N2525),_xll.BDP($C2525, "OPT_UNDL_PX")," ")</f>
        <v xml:space="preserve"> </v>
      </c>
      <c r="Q2525" s="7" t="str">
        <f t="shared" si="39"/>
        <v xml:space="preserve"> </v>
      </c>
      <c r="R2525" s="8" t="str">
        <f>IF(ISNUMBER(_xll.BDP($T2525&amp;" Index","DUR_ADJ_OAS_MID")),_xll.BDP($T2525&amp;" Index","DUR_ADJ_OAS_MID"),IF(ISNUMBER(_xll.BDP($T2525&amp;" Govt","DUR_ADJ_OAS_MID")),_xll.BDP($T2525&amp;" Govt","DUR_ADJ_OAS_MID")," "))</f>
        <v xml:space="preserve"> </v>
      </c>
      <c r="S2525" s="7" t="str">
        <f ca="1">IF(AND(A2524="SVOL",C2524="Cash"),                                     SUM(INDIRECT(ADDRESS(ROW()-(COUNTIF(A:A,"SVOL")),COLUMN())):INDIRECT(ADDRESS(ROW()-1,COLUMN()))),                                    IF(AND(A2525="TYA",C2525="Cash"), SUM(INDIRECT(ADDRESS(ROW()-(COUNTIF(A:A,"TYA")-1),COLUMN())):INDIRECT(ADDRESS(ROW()-1,COLUMN()))),                                    IF(AND(A2525="SVOL",ISNUMBER(FIND(" Govt",C2525))),"", IF(AND(A2525="SVOL",ISNUMBER(FIND(" Index",C2525))),J2525,                                    IF(ISNUMBER(N2525),Q2525*N2525,IF(ISNUMBER(R2525),J2525*R2525," "))))))</f>
        <v xml:space="preserve"> </v>
      </c>
      <c r="T2525" t="s">
        <v>5828</v>
      </c>
      <c r="U2525" t="s">
        <v>86</v>
      </c>
      <c r="AG2525" s="17" t="s">
        <v>6276</v>
      </c>
    </row>
    <row r="2526" spans="1:33" x14ac:dyDescent="0.35">
      <c r="A2526" t="s">
        <v>5773</v>
      </c>
      <c r="B2526" t="s">
        <v>5829</v>
      </c>
      <c r="C2526" t="s">
        <v>5829</v>
      </c>
      <c r="F2526" t="s">
        <v>5829</v>
      </c>
      <c r="G2526" s="1">
        <v>10605</v>
      </c>
      <c r="H2526" s="1">
        <v>176.16</v>
      </c>
      <c r="I2526" s="2">
        <v>1868176.8</v>
      </c>
      <c r="J2526" s="3">
        <v>1.6211699711267801E-2</v>
      </c>
      <c r="K2526" s="4">
        <v>115236331.37</v>
      </c>
      <c r="L2526" s="5">
        <v>4525001</v>
      </c>
      <c r="M2526" s="6">
        <v>25.466586939999999</v>
      </c>
      <c r="N2526" s="7" t="str">
        <f>IF(ISNUMBER(_xll.BDP($C2526, "DELTA_MID")),_xll.BDP($C2526, "DELTA_MID")," ")</f>
        <v xml:space="preserve"> </v>
      </c>
      <c r="O2526" s="7" t="str">
        <f>IF(ISNUMBER(N2526),_xll.BDP($C2526, "OPT_UNDL_TICKER")," ")</f>
        <v xml:space="preserve"> </v>
      </c>
      <c r="P2526" s="8" t="str">
        <f>IF(ISNUMBER(N2526),_xll.BDP($C2526, "OPT_UNDL_PX")," ")</f>
        <v xml:space="preserve"> </v>
      </c>
      <c r="Q2526" s="7" t="str">
        <f t="shared" si="39"/>
        <v xml:space="preserve"> </v>
      </c>
      <c r="R2526" s="8" t="str">
        <f>IF(ISNUMBER(_xll.BDP($T2526&amp;" Index","DUR_ADJ_OAS_MID")),_xll.BDP($T2526&amp;" Index","DUR_ADJ_OAS_MID"),IF(ISNUMBER(_xll.BDP($T2526&amp;" Govt","DUR_ADJ_OAS_MID")),_xll.BDP($T2526&amp;" Govt","DUR_ADJ_OAS_MID")," "))</f>
        <v xml:space="preserve"> </v>
      </c>
      <c r="S2526" s="7" t="str">
        <f ca="1">IF(AND(A2525="SVOL",C2525="Cash"),                                     SUM(INDIRECT(ADDRESS(ROW()-(COUNTIF(A:A,"SVOL")),COLUMN())):INDIRECT(ADDRESS(ROW()-1,COLUMN()))),                                    IF(AND(A2526="TYA",C2526="Cash"), SUM(INDIRECT(ADDRESS(ROW()-(COUNTIF(A:A,"TYA")-1),COLUMN())):INDIRECT(ADDRESS(ROW()-1,COLUMN()))),                                    IF(AND(A2526="SVOL",ISNUMBER(FIND(" Govt",C2526))),"", IF(AND(A2526="SVOL",ISNUMBER(FIND(" Index",C2526))),J2526,                                    IF(ISNUMBER(N2526),Q2526*N2526,IF(ISNUMBER(R2526),J2526*R2526," "))))))</f>
        <v xml:space="preserve"> </v>
      </c>
      <c r="T2526" t="s">
        <v>5829</v>
      </c>
      <c r="U2526" t="s">
        <v>86</v>
      </c>
      <c r="AG2526" s="17" t="s">
        <v>6276</v>
      </c>
    </row>
    <row r="2527" spans="1:33" x14ac:dyDescent="0.35">
      <c r="A2527" t="s">
        <v>5773</v>
      </c>
      <c r="B2527" t="s">
        <v>5830</v>
      </c>
      <c r="C2527" t="s">
        <v>5831</v>
      </c>
      <c r="F2527" t="s">
        <v>5831</v>
      </c>
      <c r="G2527" s="1">
        <v>-1889386</v>
      </c>
      <c r="H2527" s="1">
        <v>100</v>
      </c>
      <c r="I2527" s="2">
        <v>-1889386</v>
      </c>
      <c r="J2527" s="3">
        <v>-1.6395749305244199E-2</v>
      </c>
      <c r="K2527" s="4">
        <v>115236331.37</v>
      </c>
      <c r="L2527" s="5">
        <v>4525001</v>
      </c>
      <c r="M2527" s="6">
        <v>25.466586939999999</v>
      </c>
      <c r="N2527" s="7" t="str">
        <f>IF(ISNUMBER(_xll.BDP($C2527, "DELTA_MID")),_xll.BDP($C2527, "DELTA_MID")," ")</f>
        <v xml:space="preserve"> </v>
      </c>
      <c r="O2527" s="7" t="str">
        <f>IF(ISNUMBER(N2527),_xll.BDP($C2527, "OPT_UNDL_TICKER")," ")</f>
        <v xml:space="preserve"> </v>
      </c>
      <c r="P2527" s="8" t="str">
        <f>IF(ISNUMBER(N2527),_xll.BDP($C2527, "OPT_UNDL_PX")," ")</f>
        <v xml:space="preserve"> </v>
      </c>
      <c r="Q2527" s="7" t="str">
        <f t="shared" si="39"/>
        <v xml:space="preserve"> </v>
      </c>
      <c r="R2527" s="8" t="str">
        <f>IF(ISNUMBER(_xll.BDP($T2527&amp;" Index","DUR_ADJ_OAS_MID")),_xll.BDP($T2527&amp;" Index","DUR_ADJ_OAS_MID"),IF(ISNUMBER(_xll.BDP($T2527&amp;" Govt","DUR_ADJ_OAS_MID")),_xll.BDP($T2527&amp;" Govt","DUR_ADJ_OAS_MID")," "))</f>
        <v xml:space="preserve"> </v>
      </c>
      <c r="S2527" s="7" t="str">
        <f ca="1">IF(AND(A2526="SVOL",C2526="Cash"),                                     SUM(INDIRECT(ADDRESS(ROW()-(COUNTIF(A:A,"SVOL")),COLUMN())):INDIRECT(ADDRESS(ROW()-1,COLUMN()))),                                    IF(AND(A2527="TYA",C2527="Cash"), SUM(INDIRECT(ADDRESS(ROW()-(COUNTIF(A:A,"TYA")-1),COLUMN())):INDIRECT(ADDRESS(ROW()-1,COLUMN()))),                                    IF(AND(A2527="SVOL",ISNUMBER(FIND(" Govt",C2527))),"", IF(AND(A2527="SVOL",ISNUMBER(FIND(" Index",C2527))),J2527,                                    IF(ISNUMBER(N2527),Q2527*N2527,IF(ISNUMBER(R2527),J2527*R2527," "))))))</f>
        <v xml:space="preserve"> </v>
      </c>
      <c r="T2527" t="s">
        <v>5831</v>
      </c>
      <c r="U2527" t="s">
        <v>86</v>
      </c>
      <c r="AG2527" s="17" t="s">
        <v>6276</v>
      </c>
    </row>
    <row r="2528" spans="1:33" x14ac:dyDescent="0.35">
      <c r="A2528" t="s">
        <v>5773</v>
      </c>
      <c r="B2528" t="s">
        <v>5832</v>
      </c>
      <c r="C2528" t="s">
        <v>5832</v>
      </c>
      <c r="F2528" t="s">
        <v>5832</v>
      </c>
      <c r="G2528" s="1">
        <v>18905</v>
      </c>
      <c r="H2528" s="1">
        <v>149.87</v>
      </c>
      <c r="I2528" s="2">
        <v>2833292.35</v>
      </c>
      <c r="J2528" s="3">
        <v>2.4586797551726498E-2</v>
      </c>
      <c r="K2528" s="4">
        <v>115236331.37</v>
      </c>
      <c r="L2528" s="5">
        <v>4525001</v>
      </c>
      <c r="M2528" s="6">
        <v>25.466586939999999</v>
      </c>
      <c r="N2528" s="7" t="str">
        <f>IF(ISNUMBER(_xll.BDP($C2528, "DELTA_MID")),_xll.BDP($C2528, "DELTA_MID")," ")</f>
        <v xml:space="preserve"> </v>
      </c>
      <c r="O2528" s="7" t="str">
        <f>IF(ISNUMBER(N2528),_xll.BDP($C2528, "OPT_UNDL_TICKER")," ")</f>
        <v xml:space="preserve"> </v>
      </c>
      <c r="P2528" s="8" t="str">
        <f>IF(ISNUMBER(N2528),_xll.BDP($C2528, "OPT_UNDL_PX")," ")</f>
        <v xml:space="preserve"> </v>
      </c>
      <c r="Q2528" s="7" t="str">
        <f t="shared" si="39"/>
        <v xml:space="preserve"> </v>
      </c>
      <c r="R2528" s="8" t="str">
        <f>IF(ISNUMBER(_xll.BDP($T2528&amp;" Index","DUR_ADJ_OAS_MID")),_xll.BDP($T2528&amp;" Index","DUR_ADJ_OAS_MID"),IF(ISNUMBER(_xll.BDP($T2528&amp;" Govt","DUR_ADJ_OAS_MID")),_xll.BDP($T2528&amp;" Govt","DUR_ADJ_OAS_MID")," "))</f>
        <v xml:space="preserve"> </v>
      </c>
      <c r="S2528" s="7" t="str">
        <f ca="1">IF(AND(A2527="SVOL",C2527="Cash"),                                     SUM(INDIRECT(ADDRESS(ROW()-(COUNTIF(A:A,"SVOL")),COLUMN())):INDIRECT(ADDRESS(ROW()-1,COLUMN()))),                                    IF(AND(A2528="TYA",C2528="Cash"), SUM(INDIRECT(ADDRESS(ROW()-(COUNTIF(A:A,"TYA")-1),COLUMN())):INDIRECT(ADDRESS(ROW()-1,COLUMN()))),                                    IF(AND(A2528="SVOL",ISNUMBER(FIND(" Govt",C2528))),"", IF(AND(A2528="SVOL",ISNUMBER(FIND(" Index",C2528))),J2528,                                    IF(ISNUMBER(N2528),Q2528*N2528,IF(ISNUMBER(R2528),J2528*R2528," "))))))</f>
        <v xml:space="preserve"> </v>
      </c>
      <c r="T2528" t="s">
        <v>5832</v>
      </c>
      <c r="U2528" t="s">
        <v>86</v>
      </c>
      <c r="AG2528" s="17" t="s">
        <v>6276</v>
      </c>
    </row>
    <row r="2529" spans="1:33" x14ac:dyDescent="0.35">
      <c r="A2529" t="s">
        <v>5773</v>
      </c>
      <c r="B2529" t="s">
        <v>5833</v>
      </c>
      <c r="C2529" t="s">
        <v>5834</v>
      </c>
      <c r="F2529" t="s">
        <v>5834</v>
      </c>
      <c r="G2529" s="1">
        <v>-2841610</v>
      </c>
      <c r="H2529" s="1">
        <v>100</v>
      </c>
      <c r="I2529" s="2">
        <v>-2841610</v>
      </c>
      <c r="J2529" s="3">
        <v>-2.4658976611065701E-2</v>
      </c>
      <c r="K2529" s="4">
        <v>115236331.37</v>
      </c>
      <c r="L2529" s="5">
        <v>4525001</v>
      </c>
      <c r="M2529" s="6">
        <v>25.466586939999999</v>
      </c>
      <c r="N2529" s="7" t="str">
        <f>IF(ISNUMBER(_xll.BDP($C2529, "DELTA_MID")),_xll.BDP($C2529, "DELTA_MID")," ")</f>
        <v xml:space="preserve"> </v>
      </c>
      <c r="O2529" s="7" t="str">
        <f>IF(ISNUMBER(N2529),_xll.BDP($C2529, "OPT_UNDL_TICKER")," ")</f>
        <v xml:space="preserve"> </v>
      </c>
      <c r="P2529" s="8" t="str">
        <f>IF(ISNUMBER(N2529),_xll.BDP($C2529, "OPT_UNDL_PX")," ")</f>
        <v xml:space="preserve"> </v>
      </c>
      <c r="Q2529" s="7" t="str">
        <f t="shared" si="39"/>
        <v xml:space="preserve"> </v>
      </c>
      <c r="R2529" s="8" t="str">
        <f>IF(ISNUMBER(_xll.BDP($T2529&amp;" Index","DUR_ADJ_OAS_MID")),_xll.BDP($T2529&amp;" Index","DUR_ADJ_OAS_MID"),IF(ISNUMBER(_xll.BDP($T2529&amp;" Govt","DUR_ADJ_OAS_MID")),_xll.BDP($T2529&amp;" Govt","DUR_ADJ_OAS_MID")," "))</f>
        <v xml:space="preserve"> </v>
      </c>
      <c r="S2529" s="7" t="str">
        <f ca="1">IF(AND(A2528="SVOL",C2528="Cash"),                                     SUM(INDIRECT(ADDRESS(ROW()-(COUNTIF(A:A,"SVOL")),COLUMN())):INDIRECT(ADDRESS(ROW()-1,COLUMN()))),                                    IF(AND(A2529="TYA",C2529="Cash"), SUM(INDIRECT(ADDRESS(ROW()-(COUNTIF(A:A,"TYA")-1),COLUMN())):INDIRECT(ADDRESS(ROW()-1,COLUMN()))),                                    IF(AND(A2529="SVOL",ISNUMBER(FIND(" Govt",C2529))),"", IF(AND(A2529="SVOL",ISNUMBER(FIND(" Index",C2529))),J2529,                                    IF(ISNUMBER(N2529),Q2529*N2529,IF(ISNUMBER(R2529),J2529*R2529," "))))))</f>
        <v xml:space="preserve"> </v>
      </c>
      <c r="T2529" t="s">
        <v>5834</v>
      </c>
      <c r="U2529" t="s">
        <v>86</v>
      </c>
      <c r="AG2529" s="17" t="s">
        <v>6276</v>
      </c>
    </row>
    <row r="2530" spans="1:33" x14ac:dyDescent="0.35">
      <c r="A2530" t="s">
        <v>5773</v>
      </c>
      <c r="B2530" t="s">
        <v>5835</v>
      </c>
      <c r="C2530" t="s">
        <v>5835</v>
      </c>
      <c r="F2530" t="s">
        <v>5835</v>
      </c>
      <c r="G2530" s="1">
        <v>35741</v>
      </c>
      <c r="H2530" s="1">
        <v>186.28</v>
      </c>
      <c r="I2530" s="2">
        <v>6657833.4800000004</v>
      </c>
      <c r="J2530" s="3">
        <v>5.7775472377873997E-2</v>
      </c>
      <c r="K2530" s="4">
        <v>115236331.37</v>
      </c>
      <c r="L2530" s="5">
        <v>4525001</v>
      </c>
      <c r="M2530" s="6">
        <v>25.466586939999999</v>
      </c>
      <c r="N2530" s="7" t="str">
        <f>IF(ISNUMBER(_xll.BDP($C2530, "DELTA_MID")),_xll.BDP($C2530, "DELTA_MID")," ")</f>
        <v xml:space="preserve"> </v>
      </c>
      <c r="O2530" s="7" t="str">
        <f>IF(ISNUMBER(N2530),_xll.BDP($C2530, "OPT_UNDL_TICKER")," ")</f>
        <v xml:space="preserve"> </v>
      </c>
      <c r="P2530" s="8" t="str">
        <f>IF(ISNUMBER(N2530),_xll.BDP($C2530, "OPT_UNDL_PX")," ")</f>
        <v xml:space="preserve"> </v>
      </c>
      <c r="Q2530" s="7" t="str">
        <f t="shared" si="39"/>
        <v xml:space="preserve"> </v>
      </c>
      <c r="R2530" s="8" t="str">
        <f>IF(ISNUMBER(_xll.BDP($T2530&amp;" Index","DUR_ADJ_OAS_MID")),_xll.BDP($T2530&amp;" Index","DUR_ADJ_OAS_MID"),IF(ISNUMBER(_xll.BDP($T2530&amp;" Govt","DUR_ADJ_OAS_MID")),_xll.BDP($T2530&amp;" Govt","DUR_ADJ_OAS_MID")," "))</f>
        <v xml:space="preserve"> </v>
      </c>
      <c r="S2530" s="7" t="str">
        <f ca="1">IF(AND(A2529="SVOL",C2529="Cash"),                                     SUM(INDIRECT(ADDRESS(ROW()-(COUNTIF(A:A,"SVOL")),COLUMN())):INDIRECT(ADDRESS(ROW()-1,COLUMN()))),                                    IF(AND(A2530="TYA",C2530="Cash"), SUM(INDIRECT(ADDRESS(ROW()-(COUNTIF(A:A,"TYA")-1),COLUMN())):INDIRECT(ADDRESS(ROW()-1,COLUMN()))),                                    IF(AND(A2530="SVOL",ISNUMBER(FIND(" Govt",C2530))),"", IF(AND(A2530="SVOL",ISNUMBER(FIND(" Index",C2530))),J2530,                                    IF(ISNUMBER(N2530),Q2530*N2530,IF(ISNUMBER(R2530),J2530*R2530," "))))))</f>
        <v xml:space="preserve"> </v>
      </c>
      <c r="T2530" t="s">
        <v>5835</v>
      </c>
      <c r="U2530" t="s">
        <v>86</v>
      </c>
      <c r="AG2530" s="17" t="s">
        <v>6276</v>
      </c>
    </row>
    <row r="2531" spans="1:33" x14ac:dyDescent="0.35">
      <c r="A2531" t="s">
        <v>5773</v>
      </c>
      <c r="B2531" t="s">
        <v>5836</v>
      </c>
      <c r="C2531" t="s">
        <v>5837</v>
      </c>
      <c r="F2531" t="s">
        <v>5837</v>
      </c>
      <c r="G2531" s="1">
        <v>-6642464</v>
      </c>
      <c r="H2531" s="1">
        <v>100</v>
      </c>
      <c r="I2531" s="2">
        <v>-6642464</v>
      </c>
      <c r="J2531" s="3">
        <v>-5.7642098815758103E-2</v>
      </c>
      <c r="K2531" s="4">
        <v>115236331.37</v>
      </c>
      <c r="L2531" s="5">
        <v>4525001</v>
      </c>
      <c r="M2531" s="6">
        <v>25.466586939999999</v>
      </c>
      <c r="N2531" s="7" t="str">
        <f>IF(ISNUMBER(_xll.BDP($C2531, "DELTA_MID")),_xll.BDP($C2531, "DELTA_MID")," ")</f>
        <v xml:space="preserve"> </v>
      </c>
      <c r="O2531" s="7" t="str">
        <f>IF(ISNUMBER(N2531),_xll.BDP($C2531, "OPT_UNDL_TICKER")," ")</f>
        <v xml:space="preserve"> </v>
      </c>
      <c r="P2531" s="8" t="str">
        <f>IF(ISNUMBER(N2531),_xll.BDP($C2531, "OPT_UNDL_PX")," ")</f>
        <v xml:space="preserve"> </v>
      </c>
      <c r="Q2531" s="7" t="str">
        <f t="shared" si="39"/>
        <v xml:space="preserve"> </v>
      </c>
      <c r="R2531" s="8" t="str">
        <f>IF(ISNUMBER(_xll.BDP($T2531&amp;" Index","DUR_ADJ_OAS_MID")),_xll.BDP($T2531&amp;" Index","DUR_ADJ_OAS_MID"),IF(ISNUMBER(_xll.BDP($T2531&amp;" Govt","DUR_ADJ_OAS_MID")),_xll.BDP($T2531&amp;" Govt","DUR_ADJ_OAS_MID")," "))</f>
        <v xml:space="preserve"> </v>
      </c>
      <c r="S2531" s="7" t="str">
        <f ca="1">IF(AND(A2530="SVOL",C2530="Cash"),                                     SUM(INDIRECT(ADDRESS(ROW()-(COUNTIF(A:A,"SVOL")),COLUMN())):INDIRECT(ADDRESS(ROW()-1,COLUMN()))),                                    IF(AND(A2531="TYA",C2531="Cash"), SUM(INDIRECT(ADDRESS(ROW()-(COUNTIF(A:A,"TYA")-1),COLUMN())):INDIRECT(ADDRESS(ROW()-1,COLUMN()))),                                    IF(AND(A2531="SVOL",ISNUMBER(FIND(" Govt",C2531))),"", IF(AND(A2531="SVOL",ISNUMBER(FIND(" Index",C2531))),J2531,                                    IF(ISNUMBER(N2531),Q2531*N2531,IF(ISNUMBER(R2531),J2531*R2531," "))))))</f>
        <v xml:space="preserve"> </v>
      </c>
      <c r="T2531" t="s">
        <v>5837</v>
      </c>
      <c r="U2531" t="s">
        <v>86</v>
      </c>
      <c r="AG2531" s="17" t="s">
        <v>6276</v>
      </c>
    </row>
    <row r="2532" spans="1:33" x14ac:dyDescent="0.35">
      <c r="A2532" t="s">
        <v>5773</v>
      </c>
      <c r="B2532" t="s">
        <v>5838</v>
      </c>
      <c r="C2532" t="s">
        <v>5838</v>
      </c>
      <c r="F2532" t="s">
        <v>5838</v>
      </c>
      <c r="G2532" s="1">
        <v>55041</v>
      </c>
      <c r="H2532" s="1">
        <v>175.77</v>
      </c>
      <c r="I2532" s="2">
        <v>9674556.5700000003</v>
      </c>
      <c r="J2532" s="3">
        <v>8.3954048649203306E-2</v>
      </c>
      <c r="K2532" s="4">
        <v>115236331.37</v>
      </c>
      <c r="L2532" s="5">
        <v>4525001</v>
      </c>
      <c r="M2532" s="6">
        <v>25.466586939999999</v>
      </c>
      <c r="N2532" s="7" t="str">
        <f>IF(ISNUMBER(_xll.BDP($C2532, "DELTA_MID")),_xll.BDP($C2532, "DELTA_MID")," ")</f>
        <v xml:space="preserve"> </v>
      </c>
      <c r="O2532" s="7" t="str">
        <f>IF(ISNUMBER(N2532),_xll.BDP($C2532, "OPT_UNDL_TICKER")," ")</f>
        <v xml:space="preserve"> </v>
      </c>
      <c r="P2532" s="8" t="str">
        <f>IF(ISNUMBER(N2532),_xll.BDP($C2532, "OPT_UNDL_PX")," ")</f>
        <v xml:space="preserve"> </v>
      </c>
      <c r="Q2532" s="7" t="str">
        <f t="shared" si="39"/>
        <v xml:space="preserve"> </v>
      </c>
      <c r="R2532" s="8" t="str">
        <f>IF(ISNUMBER(_xll.BDP($T2532&amp;" Index","DUR_ADJ_OAS_MID")),_xll.BDP($T2532&amp;" Index","DUR_ADJ_OAS_MID"),IF(ISNUMBER(_xll.BDP($T2532&amp;" Govt","DUR_ADJ_OAS_MID")),_xll.BDP($T2532&amp;" Govt","DUR_ADJ_OAS_MID")," "))</f>
        <v xml:space="preserve"> </v>
      </c>
      <c r="S2532" s="7" t="str">
        <f ca="1">IF(AND(A2531="SVOL",C2531="Cash"),                                     SUM(INDIRECT(ADDRESS(ROW()-(COUNTIF(A:A,"SVOL")),COLUMN())):INDIRECT(ADDRESS(ROW()-1,COLUMN()))),                                    IF(AND(A2532="TYA",C2532="Cash"), SUM(INDIRECT(ADDRESS(ROW()-(COUNTIF(A:A,"TYA")-1),COLUMN())):INDIRECT(ADDRESS(ROW()-1,COLUMN()))),                                    IF(AND(A2532="SVOL",ISNUMBER(FIND(" Govt",C2532))),"", IF(AND(A2532="SVOL",ISNUMBER(FIND(" Index",C2532))),J2532,                                    IF(ISNUMBER(N2532),Q2532*N2532,IF(ISNUMBER(R2532),J2532*R2532," "))))))</f>
        <v xml:space="preserve"> </v>
      </c>
      <c r="T2532" t="s">
        <v>5838</v>
      </c>
      <c r="U2532" t="s">
        <v>86</v>
      </c>
      <c r="AG2532" s="17" t="s">
        <v>6276</v>
      </c>
    </row>
    <row r="2533" spans="1:33" x14ac:dyDescent="0.35">
      <c r="A2533" t="s">
        <v>5773</v>
      </c>
      <c r="B2533" t="s">
        <v>5839</v>
      </c>
      <c r="C2533" t="s">
        <v>5840</v>
      </c>
      <c r="F2533" t="s">
        <v>5840</v>
      </c>
      <c r="G2533" s="1">
        <v>-9625570</v>
      </c>
      <c r="H2533" s="1">
        <v>100</v>
      </c>
      <c r="I2533" s="2">
        <v>-9625570</v>
      </c>
      <c r="J2533" s="3">
        <v>-8.3528952072302806E-2</v>
      </c>
      <c r="K2533" s="4">
        <v>115236331.37</v>
      </c>
      <c r="L2533" s="5">
        <v>4525001</v>
      </c>
      <c r="M2533" s="6">
        <v>25.466586939999999</v>
      </c>
      <c r="N2533" s="7" t="str">
        <f>IF(ISNUMBER(_xll.BDP($C2533, "DELTA_MID")),_xll.BDP($C2533, "DELTA_MID")," ")</f>
        <v xml:space="preserve"> </v>
      </c>
      <c r="O2533" s="7" t="str">
        <f>IF(ISNUMBER(N2533),_xll.BDP($C2533, "OPT_UNDL_TICKER")," ")</f>
        <v xml:space="preserve"> </v>
      </c>
      <c r="P2533" s="8" t="str">
        <f>IF(ISNUMBER(N2533),_xll.BDP($C2533, "OPT_UNDL_PX")," ")</f>
        <v xml:space="preserve"> </v>
      </c>
      <c r="Q2533" s="7" t="str">
        <f t="shared" si="39"/>
        <v xml:space="preserve"> </v>
      </c>
      <c r="R2533" s="8" t="str">
        <f>IF(ISNUMBER(_xll.BDP($T2533&amp;" Index","DUR_ADJ_OAS_MID")),_xll.BDP($T2533&amp;" Index","DUR_ADJ_OAS_MID"),IF(ISNUMBER(_xll.BDP($T2533&amp;" Govt","DUR_ADJ_OAS_MID")),_xll.BDP($T2533&amp;" Govt","DUR_ADJ_OAS_MID")," "))</f>
        <v xml:space="preserve"> </v>
      </c>
      <c r="S2533" s="7" t="str">
        <f ca="1">IF(AND(A2532="SVOL",C2532="Cash"),                                     SUM(INDIRECT(ADDRESS(ROW()-(COUNTIF(A:A,"SVOL")),COLUMN())):INDIRECT(ADDRESS(ROW()-1,COLUMN()))),                                    IF(AND(A2533="TYA",C2533="Cash"), SUM(INDIRECT(ADDRESS(ROW()-(COUNTIF(A:A,"TYA")-1),COLUMN())):INDIRECT(ADDRESS(ROW()-1,COLUMN()))),                                    IF(AND(A2533="SVOL",ISNUMBER(FIND(" Govt",C2533))),"", IF(AND(A2533="SVOL",ISNUMBER(FIND(" Index",C2533))),J2533,                                    IF(ISNUMBER(N2533),Q2533*N2533,IF(ISNUMBER(R2533),J2533*R2533," "))))))</f>
        <v xml:space="preserve"> </v>
      </c>
      <c r="T2533" t="s">
        <v>5840</v>
      </c>
      <c r="U2533" t="s">
        <v>86</v>
      </c>
      <c r="AG2533" s="17" t="s">
        <v>6276</v>
      </c>
    </row>
    <row r="2534" spans="1:33" x14ac:dyDescent="0.35">
      <c r="A2534" t="s">
        <v>5773</v>
      </c>
      <c r="B2534" t="s">
        <v>5841</v>
      </c>
      <c r="C2534" t="s">
        <v>5841</v>
      </c>
      <c r="F2534" t="s">
        <v>5841</v>
      </c>
      <c r="G2534" s="1">
        <v>11053</v>
      </c>
      <c r="H2534" s="1">
        <v>789.55129999999997</v>
      </c>
      <c r="I2534" s="2">
        <v>8726910.5199999996</v>
      </c>
      <c r="J2534" s="3">
        <v>7.5730547963845804E-2</v>
      </c>
      <c r="K2534" s="4">
        <v>115236331.37</v>
      </c>
      <c r="L2534" s="5">
        <v>4525001</v>
      </c>
      <c r="M2534" s="6">
        <v>25.466586939999999</v>
      </c>
      <c r="N2534" s="7" t="str">
        <f>IF(ISNUMBER(_xll.BDP($C2534, "DELTA_MID")),_xll.BDP($C2534, "DELTA_MID")," ")</f>
        <v xml:space="preserve"> </v>
      </c>
      <c r="O2534" s="7" t="str">
        <f>IF(ISNUMBER(N2534),_xll.BDP($C2534, "OPT_UNDL_TICKER")," ")</f>
        <v xml:space="preserve"> </v>
      </c>
      <c r="P2534" s="8" t="str">
        <f>IF(ISNUMBER(N2534),_xll.BDP($C2534, "OPT_UNDL_PX")," ")</f>
        <v xml:space="preserve"> </v>
      </c>
      <c r="Q2534" s="7" t="str">
        <f t="shared" si="39"/>
        <v xml:space="preserve"> </v>
      </c>
      <c r="R2534" s="8" t="str">
        <f>IF(ISNUMBER(_xll.BDP($T2534&amp;" Index","DUR_ADJ_OAS_MID")),_xll.BDP($T2534&amp;" Index","DUR_ADJ_OAS_MID"),IF(ISNUMBER(_xll.BDP($T2534&amp;" Govt","DUR_ADJ_OAS_MID")),_xll.BDP($T2534&amp;" Govt","DUR_ADJ_OAS_MID")," "))</f>
        <v xml:space="preserve"> </v>
      </c>
      <c r="S2534" s="7" t="str">
        <f ca="1">IF(AND(A2533="SVOL",C2533="Cash"),                                     SUM(INDIRECT(ADDRESS(ROW()-(COUNTIF(A:A,"SVOL")),COLUMN())):INDIRECT(ADDRESS(ROW()-1,COLUMN()))),                                    IF(AND(A2534="TYA",C2534="Cash"), SUM(INDIRECT(ADDRESS(ROW()-(COUNTIF(A:A,"TYA")-1),COLUMN())):INDIRECT(ADDRESS(ROW()-1,COLUMN()))),                                    IF(AND(A2534="SVOL",ISNUMBER(FIND(" Govt",C2534))),"", IF(AND(A2534="SVOL",ISNUMBER(FIND(" Index",C2534))),J2534,                                    IF(ISNUMBER(N2534),Q2534*N2534,IF(ISNUMBER(R2534),J2534*R2534," "))))))</f>
        <v xml:space="preserve"> </v>
      </c>
      <c r="T2534" t="s">
        <v>5841</v>
      </c>
      <c r="U2534" t="s">
        <v>86</v>
      </c>
      <c r="AG2534" s="17" t="s">
        <v>6276</v>
      </c>
    </row>
    <row r="2535" spans="1:33" x14ac:dyDescent="0.35">
      <c r="A2535" t="s">
        <v>5773</v>
      </c>
      <c r="B2535" t="s">
        <v>5842</v>
      </c>
      <c r="C2535" t="s">
        <v>5842</v>
      </c>
      <c r="F2535" t="s">
        <v>5842</v>
      </c>
      <c r="G2535" s="1">
        <v>-8710182</v>
      </c>
      <c r="H2535" s="1">
        <v>100</v>
      </c>
      <c r="I2535" s="2">
        <v>-8710182</v>
      </c>
      <c r="J2535" s="3">
        <v>-7.5585380898901003E-2</v>
      </c>
      <c r="K2535" s="4">
        <v>115236331.37</v>
      </c>
      <c r="L2535" s="5">
        <v>4525001</v>
      </c>
      <c r="M2535" s="6">
        <v>25.466586939999999</v>
      </c>
      <c r="N2535" s="7" t="str">
        <f>IF(ISNUMBER(_xll.BDP($C2535, "DELTA_MID")),_xll.BDP($C2535, "DELTA_MID")," ")</f>
        <v xml:space="preserve"> </v>
      </c>
      <c r="O2535" s="7" t="str">
        <f>IF(ISNUMBER(N2535),_xll.BDP($C2535, "OPT_UNDL_TICKER")," ")</f>
        <v xml:space="preserve"> </v>
      </c>
      <c r="P2535" s="8" t="str">
        <f>IF(ISNUMBER(N2535),_xll.BDP($C2535, "OPT_UNDL_PX")," ")</f>
        <v xml:space="preserve"> </v>
      </c>
      <c r="Q2535" s="7" t="str">
        <f t="shared" ref="Q2535:Q4198" si="40">IF(ISNUMBER(N2535),+G2535*100*P2535/K2535," ")</f>
        <v xml:space="preserve"> </v>
      </c>
      <c r="R2535" s="8" t="str">
        <f>IF(ISNUMBER(_xll.BDP($T2535&amp;" Index","DUR_ADJ_OAS_MID")),_xll.BDP($T2535&amp;" Index","DUR_ADJ_OAS_MID"),IF(ISNUMBER(_xll.BDP($T2535&amp;" Govt","DUR_ADJ_OAS_MID")),_xll.BDP($T2535&amp;" Govt","DUR_ADJ_OAS_MID")," "))</f>
        <v xml:space="preserve"> </v>
      </c>
      <c r="S2535" s="7" t="str">
        <f ca="1">IF(AND(A2534="SVOL",C2534="Cash"),                                     SUM(INDIRECT(ADDRESS(ROW()-(COUNTIF(A:A,"SVOL")),COLUMN())):INDIRECT(ADDRESS(ROW()-1,COLUMN()))),                                    IF(AND(A2535="TYA",C2535="Cash"), SUM(INDIRECT(ADDRESS(ROW()-(COUNTIF(A:A,"TYA")-1),COLUMN())):INDIRECT(ADDRESS(ROW()-1,COLUMN()))),                                    IF(AND(A2535="SVOL",ISNUMBER(FIND(" Govt",C2535))),"", IF(AND(A2535="SVOL",ISNUMBER(FIND(" Index",C2535))),J2535,                                    IF(ISNUMBER(N2535),Q2535*N2535,IF(ISNUMBER(R2535),J2535*R2535," "))))))</f>
        <v xml:space="preserve"> </v>
      </c>
      <c r="T2535" t="s">
        <v>5842</v>
      </c>
      <c r="U2535" t="s">
        <v>86</v>
      </c>
      <c r="AG2535" s="17" t="s">
        <v>6276</v>
      </c>
    </row>
    <row r="2536" spans="1:33" x14ac:dyDescent="0.35">
      <c r="A2536" t="s">
        <v>5773</v>
      </c>
      <c r="B2536" t="s">
        <v>5843</v>
      </c>
      <c r="C2536" t="s">
        <v>5843</v>
      </c>
      <c r="F2536" t="s">
        <v>5843</v>
      </c>
      <c r="G2536" s="1">
        <v>21733</v>
      </c>
      <c r="H2536" s="1">
        <v>130.57089999999999</v>
      </c>
      <c r="I2536" s="2">
        <v>2837697.37</v>
      </c>
      <c r="J2536" s="3">
        <v>2.46250235169896E-2</v>
      </c>
      <c r="K2536" s="4">
        <v>115236331.37</v>
      </c>
      <c r="L2536" s="5">
        <v>4525001</v>
      </c>
      <c r="M2536" s="6">
        <v>25.466586939999999</v>
      </c>
      <c r="N2536" s="7" t="str">
        <f>IF(ISNUMBER(_xll.BDP($C2536, "DELTA_MID")),_xll.BDP($C2536, "DELTA_MID")," ")</f>
        <v xml:space="preserve"> </v>
      </c>
      <c r="O2536" s="7" t="str">
        <f>IF(ISNUMBER(N2536),_xll.BDP($C2536, "OPT_UNDL_TICKER")," ")</f>
        <v xml:space="preserve"> </v>
      </c>
      <c r="P2536" s="8" t="str">
        <f>IF(ISNUMBER(N2536),_xll.BDP($C2536, "OPT_UNDL_PX")," ")</f>
        <v xml:space="preserve"> </v>
      </c>
      <c r="Q2536" s="7" t="str">
        <f t="shared" si="40"/>
        <v xml:space="preserve"> </v>
      </c>
      <c r="R2536" s="8" t="str">
        <f>IF(ISNUMBER(_xll.BDP($T2536&amp;" Index","DUR_ADJ_OAS_MID")),_xll.BDP($T2536&amp;" Index","DUR_ADJ_OAS_MID"),IF(ISNUMBER(_xll.BDP($T2536&amp;" Govt","DUR_ADJ_OAS_MID")),_xll.BDP($T2536&amp;" Govt","DUR_ADJ_OAS_MID")," "))</f>
        <v xml:space="preserve"> </v>
      </c>
      <c r="S2536" s="7" t="str">
        <f ca="1">IF(AND(A2535="SVOL",C2535="Cash"),                                     SUM(INDIRECT(ADDRESS(ROW()-(COUNTIF(A:A,"SVOL")),COLUMN())):INDIRECT(ADDRESS(ROW()-1,COLUMN()))),                                    IF(AND(A2536="TYA",C2536="Cash"), SUM(INDIRECT(ADDRESS(ROW()-(COUNTIF(A:A,"TYA")-1),COLUMN())):INDIRECT(ADDRESS(ROW()-1,COLUMN()))),                                    IF(AND(A2536="SVOL",ISNUMBER(FIND(" Govt",C2536))),"", IF(AND(A2536="SVOL",ISNUMBER(FIND(" Index",C2536))),J2536,                                    IF(ISNUMBER(N2536),Q2536*N2536,IF(ISNUMBER(R2536),J2536*R2536," "))))))</f>
        <v xml:space="preserve"> </v>
      </c>
      <c r="T2536" t="s">
        <v>5843</v>
      </c>
      <c r="U2536" t="s">
        <v>86</v>
      </c>
      <c r="AG2536" s="17" t="s">
        <v>6276</v>
      </c>
    </row>
    <row r="2537" spans="1:33" x14ac:dyDescent="0.35">
      <c r="A2537" t="s">
        <v>5773</v>
      </c>
      <c r="B2537" t="s">
        <v>5844</v>
      </c>
      <c r="C2537" t="s">
        <v>5844</v>
      </c>
      <c r="F2537" t="s">
        <v>5844</v>
      </c>
      <c r="G2537" s="1">
        <v>-2837143</v>
      </c>
      <c r="H2537" s="1">
        <v>100</v>
      </c>
      <c r="I2537" s="2">
        <v>-2837143</v>
      </c>
      <c r="J2537" s="3">
        <v>-2.4620212794594899E-2</v>
      </c>
      <c r="K2537" s="4">
        <v>115236331.37</v>
      </c>
      <c r="L2537" s="5">
        <v>4525001</v>
      </c>
      <c r="M2537" s="6">
        <v>25.466586939999999</v>
      </c>
      <c r="N2537" s="7" t="str">
        <f>IF(ISNUMBER(_xll.BDP($C2537, "DELTA_MID")),_xll.BDP($C2537, "DELTA_MID")," ")</f>
        <v xml:space="preserve"> </v>
      </c>
      <c r="O2537" s="7" t="str">
        <f>IF(ISNUMBER(N2537),_xll.BDP($C2537, "OPT_UNDL_TICKER")," ")</f>
        <v xml:space="preserve"> </v>
      </c>
      <c r="P2537" s="8" t="str">
        <f>IF(ISNUMBER(N2537),_xll.BDP($C2537, "OPT_UNDL_PX")," ")</f>
        <v xml:space="preserve"> </v>
      </c>
      <c r="Q2537" s="7" t="str">
        <f t="shared" si="40"/>
        <v xml:space="preserve"> </v>
      </c>
      <c r="R2537" s="8" t="str">
        <f>IF(ISNUMBER(_xll.BDP($T2537&amp;" Index","DUR_ADJ_OAS_MID")),_xll.BDP($T2537&amp;" Index","DUR_ADJ_OAS_MID"),IF(ISNUMBER(_xll.BDP($T2537&amp;" Govt","DUR_ADJ_OAS_MID")),_xll.BDP($T2537&amp;" Govt","DUR_ADJ_OAS_MID")," "))</f>
        <v xml:space="preserve"> </v>
      </c>
      <c r="S2537" s="7" t="str">
        <f ca="1">IF(AND(A2536="SVOL",C2536="Cash"),                                     SUM(INDIRECT(ADDRESS(ROW()-(COUNTIF(A:A,"SVOL")),COLUMN())):INDIRECT(ADDRESS(ROW()-1,COLUMN()))),                                    IF(AND(A2537="TYA",C2537="Cash"), SUM(INDIRECT(ADDRESS(ROW()-(COUNTIF(A:A,"TYA")-1),COLUMN())):INDIRECT(ADDRESS(ROW()-1,COLUMN()))),                                    IF(AND(A2537="SVOL",ISNUMBER(FIND(" Govt",C2537))),"", IF(AND(A2537="SVOL",ISNUMBER(FIND(" Index",C2537))),J2537,                                    IF(ISNUMBER(N2537),Q2537*N2537,IF(ISNUMBER(R2537),J2537*R2537," "))))))</f>
        <v xml:space="preserve"> </v>
      </c>
      <c r="T2537" t="s">
        <v>5844</v>
      </c>
      <c r="U2537" t="s">
        <v>86</v>
      </c>
      <c r="AG2537" s="17" t="s">
        <v>6276</v>
      </c>
    </row>
    <row r="2538" spans="1:33" x14ac:dyDescent="0.35">
      <c r="A2538" t="s">
        <v>5773</v>
      </c>
      <c r="B2538" t="s">
        <v>6277</v>
      </c>
      <c r="C2538" t="s">
        <v>1531</v>
      </c>
      <c r="G2538" s="1">
        <v>-11.972868921527118</v>
      </c>
      <c r="H2538" s="1">
        <v>94.963320698747594</v>
      </c>
      <c r="K2538" s="4">
        <v>115236331.37</v>
      </c>
      <c r="L2538" s="5">
        <v>4525001</v>
      </c>
      <c r="M2538" s="6">
        <v>25.466586939999999</v>
      </c>
      <c r="AB2538" s="8" t="s">
        <v>6278</v>
      </c>
    </row>
    <row r="2539" spans="1:33" x14ac:dyDescent="0.35">
      <c r="A2539" t="s">
        <v>5773</v>
      </c>
      <c r="B2539" t="s">
        <v>6279</v>
      </c>
      <c r="C2539" t="s">
        <v>6280</v>
      </c>
      <c r="G2539" s="1">
        <v>-11.972875187769681</v>
      </c>
      <c r="H2539" s="1">
        <v>94.689555923145306</v>
      </c>
      <c r="K2539" s="4">
        <v>115236331.37</v>
      </c>
      <c r="L2539" s="5">
        <v>4525001</v>
      </c>
      <c r="M2539" s="6">
        <v>25.466586939999999</v>
      </c>
      <c r="AB2539" s="8" t="s">
        <v>6278</v>
      </c>
    </row>
    <row r="2540" spans="1:33" x14ac:dyDescent="0.35">
      <c r="A2540" t="s">
        <v>5773</v>
      </c>
      <c r="B2540" t="s">
        <v>6281</v>
      </c>
      <c r="C2540" t="s">
        <v>1522</v>
      </c>
      <c r="G2540" s="1">
        <v>-11.972868805650222</v>
      </c>
      <c r="H2540" s="1">
        <v>95.141113744075895</v>
      </c>
      <c r="K2540" s="4">
        <v>115236331.37</v>
      </c>
      <c r="L2540" s="5">
        <v>4525001</v>
      </c>
      <c r="M2540" s="6">
        <v>25.466586939999999</v>
      </c>
      <c r="AB2540" s="8" t="s">
        <v>6278</v>
      </c>
    </row>
    <row r="2541" spans="1:33" x14ac:dyDescent="0.35">
      <c r="A2541" t="s">
        <v>5773</v>
      </c>
      <c r="B2541" t="s">
        <v>6282</v>
      </c>
      <c r="C2541" t="s">
        <v>1528</v>
      </c>
      <c r="G2541" s="1">
        <v>-11.97287952073358</v>
      </c>
      <c r="H2541" s="1">
        <v>94.805127181581994</v>
      </c>
      <c r="K2541" s="4">
        <v>115236331.37</v>
      </c>
      <c r="L2541" s="5">
        <v>4525001</v>
      </c>
      <c r="M2541" s="6">
        <v>25.466586939999999</v>
      </c>
      <c r="AB2541" s="8" t="s">
        <v>6278</v>
      </c>
    </row>
    <row r="2542" spans="1:33" x14ac:dyDescent="0.35">
      <c r="A2542" t="s">
        <v>5773</v>
      </c>
      <c r="B2542" t="s">
        <v>6283</v>
      </c>
      <c r="C2542" t="s">
        <v>6284</v>
      </c>
      <c r="G2542" s="1">
        <v>-5.6462959350364628</v>
      </c>
      <c r="H2542" s="1">
        <v>96.682339906485495</v>
      </c>
      <c r="K2542" s="4">
        <v>115236331.37</v>
      </c>
      <c r="L2542" s="5">
        <v>4525001</v>
      </c>
      <c r="M2542" s="6">
        <v>25.466586939999999</v>
      </c>
      <c r="AB2542" s="8" t="s">
        <v>6278</v>
      </c>
    </row>
    <row r="2543" spans="1:33" x14ac:dyDescent="0.35">
      <c r="A2543" t="s">
        <v>5773</v>
      </c>
      <c r="B2543" t="s">
        <v>6285</v>
      </c>
      <c r="C2543" t="s">
        <v>6286</v>
      </c>
      <c r="G2543" s="1">
        <v>-5.6462971328205889</v>
      </c>
      <c r="H2543" s="1">
        <v>96.288575298400701</v>
      </c>
      <c r="K2543" s="4">
        <v>115236331.37</v>
      </c>
      <c r="L2543" s="5">
        <v>4525001</v>
      </c>
      <c r="M2543" s="6">
        <v>25.466586939999999</v>
      </c>
      <c r="AB2543" s="8" t="s">
        <v>6278</v>
      </c>
    </row>
    <row r="2544" spans="1:33" x14ac:dyDescent="0.35">
      <c r="A2544" t="s">
        <v>5773</v>
      </c>
      <c r="B2544" t="s">
        <v>6287</v>
      </c>
      <c r="C2544" t="s">
        <v>6288</v>
      </c>
      <c r="G2544" s="1">
        <v>-5.6462996850810843</v>
      </c>
      <c r="H2544" s="1">
        <v>96.837056053811907</v>
      </c>
      <c r="K2544" s="4">
        <v>115236331.37</v>
      </c>
      <c r="L2544" s="5">
        <v>4525001</v>
      </c>
      <c r="M2544" s="6">
        <v>25.466586939999999</v>
      </c>
      <c r="AB2544" s="8" t="s">
        <v>6278</v>
      </c>
    </row>
    <row r="2545" spans="1:28" x14ac:dyDescent="0.35">
      <c r="A2545" t="s">
        <v>5773</v>
      </c>
      <c r="B2545" t="s">
        <v>6289</v>
      </c>
      <c r="C2545" t="s">
        <v>6290</v>
      </c>
      <c r="G2545" s="1">
        <v>-5.6462966885939663</v>
      </c>
      <c r="H2545" s="1">
        <v>96.498066076788106</v>
      </c>
      <c r="K2545" s="4">
        <v>115236331.37</v>
      </c>
      <c r="L2545" s="5">
        <v>4525001</v>
      </c>
      <c r="M2545" s="6">
        <v>25.466586939999999</v>
      </c>
      <c r="AB2545" s="8" t="s">
        <v>6278</v>
      </c>
    </row>
    <row r="2546" spans="1:28" x14ac:dyDescent="0.35">
      <c r="A2546" t="s">
        <v>5773</v>
      </c>
      <c r="B2546" t="s">
        <v>6291</v>
      </c>
      <c r="C2546" t="s">
        <v>6291</v>
      </c>
      <c r="G2546" s="1">
        <v>-3308803.7856345</v>
      </c>
      <c r="H2546" s="1">
        <v>0.64929999999999999</v>
      </c>
      <c r="K2546" s="4">
        <v>115236331.37</v>
      </c>
      <c r="L2546" s="5">
        <v>4525001</v>
      </c>
      <c r="M2546" s="6">
        <v>25.466586939999999</v>
      </c>
      <c r="AB2546" s="8" t="s">
        <v>6278</v>
      </c>
    </row>
    <row r="2547" spans="1:28" x14ac:dyDescent="0.35">
      <c r="A2547" t="s">
        <v>5773</v>
      </c>
      <c r="B2547" t="s">
        <v>1400</v>
      </c>
      <c r="C2547" t="s">
        <v>1400</v>
      </c>
      <c r="G2547" s="1">
        <v>-1.112260185029579</v>
      </c>
      <c r="H2547" s="1">
        <v>43.01</v>
      </c>
      <c r="K2547" s="4">
        <v>115236331.37</v>
      </c>
      <c r="L2547" s="5">
        <v>4525001</v>
      </c>
      <c r="M2547" s="6">
        <v>25.466586939999999</v>
      </c>
      <c r="AB2547" s="8" t="s">
        <v>6278</v>
      </c>
    </row>
    <row r="2548" spans="1:28" x14ac:dyDescent="0.35">
      <c r="A2548" t="s">
        <v>5773</v>
      </c>
      <c r="B2548" t="s">
        <v>1400</v>
      </c>
      <c r="C2548" t="s">
        <v>1400</v>
      </c>
      <c r="G2548" s="1">
        <v>2.2831972889640939</v>
      </c>
      <c r="H2548" s="1">
        <v>0.43259999999999998</v>
      </c>
      <c r="K2548" s="4">
        <v>115236331.37</v>
      </c>
      <c r="L2548" s="5">
        <v>4525001</v>
      </c>
      <c r="M2548" s="6">
        <v>25.466586939999999</v>
      </c>
      <c r="AB2548" s="8" t="s">
        <v>6278</v>
      </c>
    </row>
    <row r="2549" spans="1:28" x14ac:dyDescent="0.35">
      <c r="A2549" t="s">
        <v>5773</v>
      </c>
      <c r="B2549" t="s">
        <v>6292</v>
      </c>
      <c r="C2549" t="s">
        <v>6292</v>
      </c>
      <c r="G2549" s="1">
        <v>10425831.4392472</v>
      </c>
      <c r="H2549" s="1">
        <v>0.19300920653915191</v>
      </c>
      <c r="K2549" s="4">
        <v>115236331.37</v>
      </c>
      <c r="L2549" s="5">
        <v>4525001</v>
      </c>
      <c r="M2549" s="6">
        <v>25.466586939999999</v>
      </c>
      <c r="AB2549" s="8" t="s">
        <v>6278</v>
      </c>
    </row>
    <row r="2550" spans="1:28" x14ac:dyDescent="0.35">
      <c r="A2550" t="s">
        <v>5773</v>
      </c>
      <c r="B2550" t="s">
        <v>1412</v>
      </c>
      <c r="C2550" t="s">
        <v>1412</v>
      </c>
      <c r="G2550" s="1">
        <v>-15.783534721030369</v>
      </c>
      <c r="H2550" s="1">
        <v>446.75</v>
      </c>
      <c r="K2550" s="4">
        <v>115236331.37</v>
      </c>
      <c r="L2550" s="5">
        <v>4525001</v>
      </c>
      <c r="M2550" s="6">
        <v>25.466586939999999</v>
      </c>
      <c r="AB2550" s="8" t="s">
        <v>6278</v>
      </c>
    </row>
    <row r="2551" spans="1:28" x14ac:dyDescent="0.35">
      <c r="A2551" t="s">
        <v>5773</v>
      </c>
      <c r="B2551" t="s">
        <v>1412</v>
      </c>
      <c r="C2551" t="s">
        <v>1412</v>
      </c>
      <c r="G2551" s="1">
        <v>33.586855234683185</v>
      </c>
      <c r="H2551" s="1">
        <v>4.5075000000000003</v>
      </c>
      <c r="K2551" s="4">
        <v>115236331.37</v>
      </c>
      <c r="L2551" s="5">
        <v>4525001</v>
      </c>
      <c r="M2551" s="6">
        <v>25.466586939999999</v>
      </c>
      <c r="AB2551" s="8" t="s">
        <v>6278</v>
      </c>
    </row>
    <row r="2552" spans="1:28" x14ac:dyDescent="0.35">
      <c r="A2552" t="s">
        <v>5773</v>
      </c>
      <c r="B2552" t="s">
        <v>6293</v>
      </c>
      <c r="C2552" t="s">
        <v>6293</v>
      </c>
      <c r="G2552" s="1">
        <v>-70.462584430284437</v>
      </c>
      <c r="H2552" s="1">
        <v>9.5</v>
      </c>
      <c r="K2552" s="4">
        <v>115236331.37</v>
      </c>
      <c r="L2552" s="5">
        <v>4525001</v>
      </c>
      <c r="M2552" s="6">
        <v>25.466586939999999</v>
      </c>
      <c r="AB2552" s="8" t="s">
        <v>6278</v>
      </c>
    </row>
    <row r="2553" spans="1:28" x14ac:dyDescent="0.35">
      <c r="A2553" t="s">
        <v>5773</v>
      </c>
      <c r="B2553" t="s">
        <v>6294</v>
      </c>
      <c r="C2553" t="s">
        <v>6294</v>
      </c>
      <c r="G2553" s="1">
        <v>-83.21200215862379</v>
      </c>
      <c r="H2553" s="1">
        <v>12.125</v>
      </c>
      <c r="K2553" s="4">
        <v>115236331.37</v>
      </c>
      <c r="L2553" s="5">
        <v>4525001</v>
      </c>
      <c r="M2553" s="6">
        <v>25.466586939999999</v>
      </c>
      <c r="AB2553" s="8" t="s">
        <v>6278</v>
      </c>
    </row>
    <row r="2554" spans="1:28" x14ac:dyDescent="0.35">
      <c r="A2554" t="s">
        <v>5773</v>
      </c>
      <c r="B2554" t="s">
        <v>6295</v>
      </c>
      <c r="C2554" t="s">
        <v>6295</v>
      </c>
      <c r="G2554" s="1">
        <v>-381708.08826286503</v>
      </c>
      <c r="H2554" s="1">
        <v>1.3742000000000001</v>
      </c>
      <c r="K2554" s="4">
        <v>115236331.37</v>
      </c>
      <c r="L2554" s="5">
        <v>4525001</v>
      </c>
      <c r="M2554" s="6">
        <v>25.466586939999999</v>
      </c>
      <c r="AB2554" s="8" t="s">
        <v>6278</v>
      </c>
    </row>
    <row r="2555" spans="1:28" x14ac:dyDescent="0.35">
      <c r="A2555" t="s">
        <v>5773</v>
      </c>
      <c r="B2555" t="s">
        <v>67</v>
      </c>
      <c r="C2555" t="s">
        <v>67</v>
      </c>
      <c r="G2555" s="1">
        <v>43935330.847993083</v>
      </c>
      <c r="H2555" s="1">
        <v>1</v>
      </c>
      <c r="K2555" s="4">
        <v>115236331.37</v>
      </c>
      <c r="L2555" s="5">
        <v>4525001</v>
      </c>
      <c r="M2555" s="6">
        <v>25.466586939999999</v>
      </c>
      <c r="AB2555" s="8" t="s">
        <v>6278</v>
      </c>
    </row>
    <row r="2556" spans="1:28" x14ac:dyDescent="0.35">
      <c r="A2556" t="s">
        <v>5773</v>
      </c>
      <c r="B2556" t="s">
        <v>6296</v>
      </c>
      <c r="C2556" t="s">
        <v>6296</v>
      </c>
      <c r="G2556" s="1">
        <v>11.915638879807799</v>
      </c>
      <c r="H2556" s="1">
        <v>226.75</v>
      </c>
      <c r="K2556" s="4">
        <v>115236331.37</v>
      </c>
      <c r="L2556" s="5">
        <v>4525001</v>
      </c>
      <c r="M2556" s="6">
        <v>25.466586939999999</v>
      </c>
      <c r="AB2556" s="8" t="s">
        <v>6278</v>
      </c>
    </row>
    <row r="2557" spans="1:28" x14ac:dyDescent="0.35">
      <c r="A2557" t="s">
        <v>5773</v>
      </c>
      <c r="B2557" t="s">
        <v>6297</v>
      </c>
      <c r="C2557" t="s">
        <v>6297</v>
      </c>
      <c r="G2557" s="1">
        <v>-3.9272230298926663</v>
      </c>
      <c r="H2557" s="1">
        <v>8284</v>
      </c>
      <c r="K2557" s="4">
        <v>115236331.37</v>
      </c>
      <c r="L2557" s="5">
        <v>4525001</v>
      </c>
      <c r="M2557" s="6">
        <v>25.466586939999999</v>
      </c>
      <c r="AB2557" s="8" t="s">
        <v>6278</v>
      </c>
    </row>
    <row r="2558" spans="1:28" x14ac:dyDescent="0.35">
      <c r="A2558" t="s">
        <v>5773</v>
      </c>
      <c r="B2558" t="s">
        <v>6297</v>
      </c>
      <c r="C2558" t="s">
        <v>6297</v>
      </c>
      <c r="G2558" s="1">
        <v>-0.54371020096979605</v>
      </c>
      <c r="H2558" s="1">
        <v>9283</v>
      </c>
      <c r="K2558" s="4">
        <v>115236331.37</v>
      </c>
      <c r="L2558" s="5">
        <v>4525001</v>
      </c>
      <c r="M2558" s="6">
        <v>25.466586939999999</v>
      </c>
      <c r="AB2558" s="8" t="s">
        <v>6278</v>
      </c>
    </row>
    <row r="2559" spans="1:28" x14ac:dyDescent="0.35">
      <c r="A2559" t="s">
        <v>5773</v>
      </c>
      <c r="B2559" t="s">
        <v>6298</v>
      </c>
      <c r="C2559" t="s">
        <v>6298</v>
      </c>
      <c r="G2559" s="1">
        <v>-11.139914337564299</v>
      </c>
      <c r="H2559" s="1">
        <v>859</v>
      </c>
      <c r="K2559" s="4">
        <v>115236331.37</v>
      </c>
      <c r="L2559" s="5">
        <v>4525001</v>
      </c>
      <c r="M2559" s="6">
        <v>25.466586939999999</v>
      </c>
      <c r="AB2559" s="8" t="s">
        <v>6278</v>
      </c>
    </row>
    <row r="2560" spans="1:28" x14ac:dyDescent="0.35">
      <c r="A2560" t="s">
        <v>5773</v>
      </c>
      <c r="B2560" t="s">
        <v>6299</v>
      </c>
      <c r="C2560" t="s">
        <v>6299</v>
      </c>
      <c r="G2560" s="1">
        <v>-13.446453110321899</v>
      </c>
      <c r="H2560" s="1">
        <v>1717</v>
      </c>
      <c r="K2560" s="4">
        <v>115236331.37</v>
      </c>
      <c r="L2560" s="5">
        <v>4525001</v>
      </c>
      <c r="M2560" s="6">
        <v>25.466586939999999</v>
      </c>
      <c r="AB2560" s="8" t="s">
        <v>6278</v>
      </c>
    </row>
    <row r="2561" spans="1:28" x14ac:dyDescent="0.35">
      <c r="A2561" t="s">
        <v>5773</v>
      </c>
      <c r="B2561" t="s">
        <v>6300</v>
      </c>
      <c r="C2561" t="s">
        <v>6300</v>
      </c>
      <c r="G2561" s="1">
        <v>-370464.86926308327</v>
      </c>
      <c r="H2561" s="1">
        <v>0</v>
      </c>
      <c r="K2561" s="4">
        <v>115236331.37</v>
      </c>
      <c r="L2561" s="5">
        <v>4525001</v>
      </c>
      <c r="M2561" s="6">
        <v>25.466586939999999</v>
      </c>
      <c r="AB2561" s="8" t="s">
        <v>6278</v>
      </c>
    </row>
    <row r="2562" spans="1:28" x14ac:dyDescent="0.35">
      <c r="A2562" t="s">
        <v>5773</v>
      </c>
      <c r="B2562" t="s">
        <v>6301</v>
      </c>
      <c r="C2562" t="s">
        <v>6301</v>
      </c>
      <c r="G2562" s="1">
        <v>-399106.0249357117</v>
      </c>
      <c r="H2562" s="1">
        <v>0</v>
      </c>
      <c r="K2562" s="4">
        <v>115236331.37</v>
      </c>
      <c r="L2562" s="5">
        <v>4525001</v>
      </c>
      <c r="M2562" s="6">
        <v>25.466586939999999</v>
      </c>
      <c r="AB2562" s="8" t="s">
        <v>6278</v>
      </c>
    </row>
    <row r="2563" spans="1:28" x14ac:dyDescent="0.35">
      <c r="A2563" t="s">
        <v>5773</v>
      </c>
      <c r="B2563" t="s">
        <v>6302</v>
      </c>
      <c r="C2563" t="s">
        <v>6302</v>
      </c>
      <c r="G2563" s="1">
        <v>1857560.6923765515</v>
      </c>
      <c r="H2563" s="1">
        <v>0</v>
      </c>
      <c r="K2563" s="4">
        <v>115236331.37</v>
      </c>
      <c r="L2563" s="5">
        <v>4525001</v>
      </c>
      <c r="M2563" s="6">
        <v>25.466586939999999</v>
      </c>
      <c r="AB2563" s="8" t="s">
        <v>6278</v>
      </c>
    </row>
    <row r="2564" spans="1:28" x14ac:dyDescent="0.35">
      <c r="A2564" t="s">
        <v>5773</v>
      </c>
      <c r="B2564" t="s">
        <v>6303</v>
      </c>
      <c r="C2564" t="s">
        <v>6303</v>
      </c>
      <c r="G2564" s="1">
        <v>-3231402.5664319703</v>
      </c>
      <c r="H2564" s="1">
        <v>0</v>
      </c>
      <c r="K2564" s="4">
        <v>115236331.37</v>
      </c>
      <c r="L2564" s="5">
        <v>4525001</v>
      </c>
      <c r="M2564" s="6">
        <v>25.466586939999999</v>
      </c>
      <c r="AB2564" s="8" t="s">
        <v>6278</v>
      </c>
    </row>
    <row r="2565" spans="1:28" x14ac:dyDescent="0.35">
      <c r="A2565" t="s">
        <v>5773</v>
      </c>
      <c r="B2565" t="s">
        <v>6304</v>
      </c>
      <c r="C2565" t="s">
        <v>6304</v>
      </c>
      <c r="G2565" s="1">
        <v>-282084.47143923724</v>
      </c>
      <c r="H2565" s="1">
        <v>0</v>
      </c>
      <c r="K2565" s="4">
        <v>115236331.37</v>
      </c>
      <c r="L2565" s="5">
        <v>4525001</v>
      </c>
      <c r="M2565" s="6">
        <v>25.466586939999999</v>
      </c>
      <c r="AB2565" s="8" t="s">
        <v>6278</v>
      </c>
    </row>
    <row r="2566" spans="1:28" x14ac:dyDescent="0.35">
      <c r="A2566" t="s">
        <v>5773</v>
      </c>
      <c r="B2566" t="s">
        <v>6305</v>
      </c>
      <c r="C2566" t="s">
        <v>6305</v>
      </c>
      <c r="G2566" s="1">
        <v>-307160.56427253934</v>
      </c>
      <c r="H2566" s="1">
        <v>0</v>
      </c>
      <c r="K2566" s="4">
        <v>115236331.37</v>
      </c>
      <c r="L2566" s="5">
        <v>4525001</v>
      </c>
      <c r="M2566" s="6">
        <v>25.466586939999999</v>
      </c>
      <c r="AB2566" s="8" t="s">
        <v>6278</v>
      </c>
    </row>
    <row r="2567" spans="1:28" x14ac:dyDescent="0.35">
      <c r="A2567" t="s">
        <v>5773</v>
      </c>
      <c r="B2567" t="s">
        <v>6306</v>
      </c>
      <c r="C2567" t="s">
        <v>6306</v>
      </c>
      <c r="G2567" s="1">
        <v>652795.08318712784</v>
      </c>
      <c r="H2567" s="1">
        <v>0</v>
      </c>
      <c r="K2567" s="4">
        <v>115236331.37</v>
      </c>
      <c r="L2567" s="5">
        <v>4525001</v>
      </c>
      <c r="M2567" s="6">
        <v>25.466586939999999</v>
      </c>
      <c r="AB2567" s="8" t="s">
        <v>6278</v>
      </c>
    </row>
    <row r="2568" spans="1:28" x14ac:dyDescent="0.35">
      <c r="A2568" t="s">
        <v>5773</v>
      </c>
      <c r="B2568" t="s">
        <v>6307</v>
      </c>
      <c r="C2568" t="s">
        <v>6307</v>
      </c>
      <c r="G2568" s="1">
        <v>-2384525.9600647544</v>
      </c>
      <c r="H2568" s="1">
        <v>0</v>
      </c>
      <c r="K2568" s="4">
        <v>115236331.37</v>
      </c>
      <c r="L2568" s="5">
        <v>4525001</v>
      </c>
      <c r="M2568" s="6">
        <v>25.466586939999999</v>
      </c>
      <c r="AB2568" s="8" t="s">
        <v>6278</v>
      </c>
    </row>
    <row r="2569" spans="1:28" x14ac:dyDescent="0.35">
      <c r="A2569" t="s">
        <v>5773</v>
      </c>
      <c r="B2569" t="s">
        <v>6308</v>
      </c>
      <c r="C2569" t="s">
        <v>6308</v>
      </c>
      <c r="G2569" s="1">
        <v>-3731184.3660298199</v>
      </c>
      <c r="H2569" s="1">
        <v>1.090096473537908</v>
      </c>
      <c r="K2569" s="4">
        <v>115236331.37</v>
      </c>
      <c r="L2569" s="5">
        <v>4525001</v>
      </c>
      <c r="M2569" s="6">
        <v>25.466586939999999</v>
      </c>
      <c r="AB2569" s="8" t="s">
        <v>6278</v>
      </c>
    </row>
    <row r="2570" spans="1:28" x14ac:dyDescent="0.35">
      <c r="A2570" t="s">
        <v>5773</v>
      </c>
      <c r="B2570" t="s">
        <v>1421</v>
      </c>
      <c r="C2570" t="s">
        <v>1421</v>
      </c>
      <c r="G2570" s="1">
        <v>33.003240695388797</v>
      </c>
      <c r="H2570" s="1">
        <v>77.34</v>
      </c>
      <c r="K2570" s="4">
        <v>115236331.37</v>
      </c>
      <c r="L2570" s="5">
        <v>4525001</v>
      </c>
      <c r="M2570" s="6">
        <v>25.466586939999999</v>
      </c>
      <c r="AB2570" s="8" t="s">
        <v>6278</v>
      </c>
    </row>
    <row r="2571" spans="1:28" x14ac:dyDescent="0.35">
      <c r="A2571" t="s">
        <v>5773</v>
      </c>
      <c r="B2571" t="s">
        <v>6309</v>
      </c>
      <c r="C2571" t="s">
        <v>6309</v>
      </c>
      <c r="G2571" s="1">
        <v>22.402220087074308</v>
      </c>
      <c r="H2571" s="1">
        <v>76.239999999999995</v>
      </c>
      <c r="K2571" s="4">
        <v>115236331.37</v>
      </c>
      <c r="L2571" s="5">
        <v>4525001</v>
      </c>
      <c r="M2571" s="6">
        <v>25.466586939999999</v>
      </c>
      <c r="AB2571" s="8" t="s">
        <v>6278</v>
      </c>
    </row>
    <row r="2572" spans="1:28" x14ac:dyDescent="0.35">
      <c r="A2572" t="s">
        <v>5773</v>
      </c>
      <c r="B2572" t="s">
        <v>1185</v>
      </c>
      <c r="C2572" t="s">
        <v>1185</v>
      </c>
      <c r="G2572" s="1">
        <v>-31.250326736500039</v>
      </c>
      <c r="H2572" s="1">
        <v>81.93</v>
      </c>
      <c r="K2572" s="4">
        <v>115236331.37</v>
      </c>
      <c r="L2572" s="5">
        <v>4525001</v>
      </c>
      <c r="M2572" s="6">
        <v>25.466586939999999</v>
      </c>
      <c r="AB2572" s="8" t="s">
        <v>6278</v>
      </c>
    </row>
    <row r="2573" spans="1:28" x14ac:dyDescent="0.35">
      <c r="A2573" t="s">
        <v>5773</v>
      </c>
      <c r="B2573" t="s">
        <v>1185</v>
      </c>
      <c r="C2573" t="s">
        <v>1185</v>
      </c>
      <c r="G2573" s="1">
        <v>2.7744487153395005</v>
      </c>
      <c r="H2573" s="1">
        <v>79</v>
      </c>
      <c r="K2573" s="4">
        <v>115236331.37</v>
      </c>
      <c r="L2573" s="5">
        <v>4525001</v>
      </c>
      <c r="M2573" s="6">
        <v>25.466586939999999</v>
      </c>
      <c r="AB2573" s="8" t="s">
        <v>6278</v>
      </c>
    </row>
    <row r="2574" spans="1:28" x14ac:dyDescent="0.35">
      <c r="A2574" t="s">
        <v>5773</v>
      </c>
      <c r="B2574" t="s">
        <v>1185</v>
      </c>
      <c r="C2574" t="s">
        <v>1185</v>
      </c>
      <c r="G2574" s="1">
        <v>4.6901431399401421</v>
      </c>
      <c r="H2574" s="1">
        <v>81.93</v>
      </c>
      <c r="K2574" s="4">
        <v>115236331.37</v>
      </c>
      <c r="L2574" s="5">
        <v>4525001</v>
      </c>
      <c r="M2574" s="6">
        <v>25.466586939999999</v>
      </c>
      <c r="AB2574" s="8" t="s">
        <v>6278</v>
      </c>
    </row>
    <row r="2575" spans="1:28" x14ac:dyDescent="0.35">
      <c r="A2575" t="s">
        <v>5773</v>
      </c>
      <c r="B2575" t="s">
        <v>6310</v>
      </c>
      <c r="C2575" t="s">
        <v>6310</v>
      </c>
      <c r="G2575" s="1">
        <v>-34.268280113116518</v>
      </c>
      <c r="H2575" s="1">
        <v>74.87</v>
      </c>
      <c r="K2575" s="4">
        <v>115236331.37</v>
      </c>
      <c r="L2575" s="5">
        <v>4525001</v>
      </c>
      <c r="M2575" s="6">
        <v>25.466586939999999</v>
      </c>
      <c r="AB2575" s="8" t="s">
        <v>6278</v>
      </c>
    </row>
    <row r="2576" spans="1:28" x14ac:dyDescent="0.35">
      <c r="A2576" t="s">
        <v>5773</v>
      </c>
      <c r="B2576" t="s">
        <v>1425</v>
      </c>
      <c r="C2576" t="s">
        <v>1425</v>
      </c>
      <c r="G2576" s="1">
        <v>-8.6445463385123436</v>
      </c>
      <c r="H2576" s="1">
        <v>81.28</v>
      </c>
      <c r="K2576" s="4">
        <v>115236331.37</v>
      </c>
      <c r="L2576" s="5">
        <v>4525001</v>
      </c>
      <c r="M2576" s="6">
        <v>25.466586939999999</v>
      </c>
      <c r="AB2576" s="8" t="s">
        <v>6278</v>
      </c>
    </row>
    <row r="2577" spans="1:28" x14ac:dyDescent="0.35">
      <c r="A2577" t="s">
        <v>5773</v>
      </c>
      <c r="B2577" t="s">
        <v>6311</v>
      </c>
      <c r="C2577" t="s">
        <v>6311</v>
      </c>
      <c r="G2577" s="1">
        <v>919210856.99964499</v>
      </c>
      <c r="H2577" s="1">
        <v>1.0460579306882001E-3</v>
      </c>
      <c r="K2577" s="4">
        <v>115236331.37</v>
      </c>
      <c r="L2577" s="5">
        <v>4525001</v>
      </c>
      <c r="M2577" s="6">
        <v>25.466586939999999</v>
      </c>
      <c r="AB2577" s="8" t="s">
        <v>6278</v>
      </c>
    </row>
    <row r="2578" spans="1:28" x14ac:dyDescent="0.35">
      <c r="A2578" t="s">
        <v>5773</v>
      </c>
      <c r="B2578" t="s">
        <v>6312</v>
      </c>
      <c r="C2578" t="s">
        <v>6312</v>
      </c>
      <c r="G2578" s="1">
        <v>31.994658443592471</v>
      </c>
      <c r="H2578" s="1">
        <v>79.91</v>
      </c>
      <c r="K2578" s="4">
        <v>115236331.37</v>
      </c>
      <c r="L2578" s="5">
        <v>4525001</v>
      </c>
      <c r="M2578" s="6">
        <v>25.466586939999999</v>
      </c>
      <c r="AB2578" s="8" t="s">
        <v>6278</v>
      </c>
    </row>
    <row r="2579" spans="1:28" x14ac:dyDescent="0.35">
      <c r="A2579" t="s">
        <v>5773</v>
      </c>
      <c r="B2579" t="s">
        <v>6313</v>
      </c>
      <c r="C2579" t="s">
        <v>6313</v>
      </c>
      <c r="G2579" s="1">
        <v>-7.9860816347689241</v>
      </c>
      <c r="H2579" s="1">
        <v>73.61</v>
      </c>
      <c r="K2579" s="4">
        <v>115236331.37</v>
      </c>
      <c r="L2579" s="5">
        <v>4525001</v>
      </c>
      <c r="M2579" s="6">
        <v>25.466586939999999</v>
      </c>
      <c r="AB2579" s="8" t="s">
        <v>6278</v>
      </c>
    </row>
    <row r="2580" spans="1:28" x14ac:dyDescent="0.35">
      <c r="A2580" t="s">
        <v>5773</v>
      </c>
      <c r="B2580" t="s">
        <v>6314</v>
      </c>
      <c r="C2580" t="s">
        <v>6314</v>
      </c>
      <c r="G2580" s="1">
        <v>32.307857365906777</v>
      </c>
      <c r="H2580" s="1">
        <v>79.209999999999994</v>
      </c>
      <c r="K2580" s="4">
        <v>115236331.37</v>
      </c>
      <c r="L2580" s="5">
        <v>4525001</v>
      </c>
      <c r="M2580" s="6">
        <v>25.466586939999999</v>
      </c>
      <c r="AB2580" s="8" t="s">
        <v>6278</v>
      </c>
    </row>
    <row r="2581" spans="1:28" x14ac:dyDescent="0.35">
      <c r="A2581" t="s">
        <v>5773</v>
      </c>
      <c r="B2581" t="s">
        <v>6315</v>
      </c>
      <c r="C2581" t="s">
        <v>6315</v>
      </c>
      <c r="G2581" s="1">
        <v>-8.7196211910444283</v>
      </c>
      <c r="H2581" s="1">
        <v>72.930000000000007</v>
      </c>
      <c r="K2581" s="4">
        <v>115236331.37</v>
      </c>
      <c r="L2581" s="5">
        <v>4525001</v>
      </c>
      <c r="M2581" s="6">
        <v>25.466586939999999</v>
      </c>
      <c r="AB2581" s="8" t="s">
        <v>6278</v>
      </c>
    </row>
    <row r="2582" spans="1:28" x14ac:dyDescent="0.35">
      <c r="A2582" t="s">
        <v>5773</v>
      </c>
      <c r="B2582" t="s">
        <v>1434</v>
      </c>
      <c r="C2582" t="s">
        <v>1434</v>
      </c>
      <c r="G2582" s="1">
        <v>11.198850310067391</v>
      </c>
      <c r="H2582" s="1">
        <v>77.95</v>
      </c>
      <c r="K2582" s="4">
        <v>115236331.37</v>
      </c>
      <c r="L2582" s="5">
        <v>4525001</v>
      </c>
      <c r="M2582" s="6">
        <v>25.466586939999999</v>
      </c>
      <c r="AB2582" s="8" t="s">
        <v>6278</v>
      </c>
    </row>
    <row r="2583" spans="1:28" x14ac:dyDescent="0.35">
      <c r="A2583" t="s">
        <v>5773</v>
      </c>
      <c r="B2583" t="s">
        <v>6316</v>
      </c>
      <c r="C2583" t="s">
        <v>6316</v>
      </c>
      <c r="G2583" s="1">
        <v>-35.372250242019128</v>
      </c>
      <c r="H2583" s="1">
        <v>72.62</v>
      </c>
      <c r="K2583" s="4">
        <v>115236331.37</v>
      </c>
      <c r="L2583" s="5">
        <v>4525001</v>
      </c>
      <c r="M2583" s="6">
        <v>25.466586939999999</v>
      </c>
      <c r="AB2583" s="8" t="s">
        <v>6278</v>
      </c>
    </row>
    <row r="2584" spans="1:28" x14ac:dyDescent="0.35">
      <c r="A2584" t="s">
        <v>5773</v>
      </c>
      <c r="B2584" t="s">
        <v>6317</v>
      </c>
      <c r="C2584" t="s">
        <v>6317</v>
      </c>
      <c r="G2584" s="1">
        <v>-9.3405778969368729</v>
      </c>
      <c r="H2584" s="1">
        <v>69.17</v>
      </c>
      <c r="K2584" s="4">
        <v>115236331.37</v>
      </c>
      <c r="L2584" s="5">
        <v>4525001</v>
      </c>
      <c r="M2584" s="6">
        <v>25.466586939999999</v>
      </c>
      <c r="AB2584" s="8" t="s">
        <v>6278</v>
      </c>
    </row>
    <row r="2585" spans="1:28" x14ac:dyDescent="0.35">
      <c r="A2585" t="s">
        <v>5773</v>
      </c>
      <c r="B2585" t="s">
        <v>6318</v>
      </c>
      <c r="C2585" t="s">
        <v>6318</v>
      </c>
      <c r="G2585" s="1">
        <v>-9964813.8240172006</v>
      </c>
      <c r="H2585" s="1">
        <v>0.1378758841291069</v>
      </c>
      <c r="K2585" s="4">
        <v>115236331.37</v>
      </c>
      <c r="L2585" s="5">
        <v>4525001</v>
      </c>
      <c r="M2585" s="6">
        <v>25.466586939999999</v>
      </c>
      <c r="AB2585" s="8" t="s">
        <v>6278</v>
      </c>
    </row>
    <row r="2586" spans="1:28" x14ac:dyDescent="0.35">
      <c r="A2586" t="s">
        <v>5773</v>
      </c>
      <c r="B2586" t="s">
        <v>1437</v>
      </c>
      <c r="C2586" t="s">
        <v>1437</v>
      </c>
      <c r="G2586" s="1">
        <v>-7.33234733658084</v>
      </c>
      <c r="H2586" s="1">
        <v>116.99</v>
      </c>
      <c r="K2586" s="4">
        <v>115236331.37</v>
      </c>
      <c r="L2586" s="5">
        <v>4525001</v>
      </c>
      <c r="M2586" s="6">
        <v>25.466586939999999</v>
      </c>
      <c r="AB2586" s="8" t="s">
        <v>6278</v>
      </c>
    </row>
    <row r="2587" spans="1:28" x14ac:dyDescent="0.35">
      <c r="A2587" t="s">
        <v>5773</v>
      </c>
      <c r="B2587" t="s">
        <v>6319</v>
      </c>
      <c r="C2587" t="s">
        <v>6319</v>
      </c>
      <c r="G2587" s="1">
        <v>9.5937678841641478</v>
      </c>
      <c r="H2587" s="1">
        <v>82.4</v>
      </c>
      <c r="K2587" s="4">
        <v>115236331.37</v>
      </c>
      <c r="L2587" s="5">
        <v>4525001</v>
      </c>
      <c r="M2587" s="6">
        <v>25.466586939999999</v>
      </c>
      <c r="AB2587" s="8" t="s">
        <v>6278</v>
      </c>
    </row>
    <row r="2588" spans="1:28" x14ac:dyDescent="0.35">
      <c r="A2588" t="s">
        <v>5773</v>
      </c>
      <c r="B2588" t="s">
        <v>6320</v>
      </c>
      <c r="C2588" t="s">
        <v>6320</v>
      </c>
      <c r="G2588" s="1">
        <v>21.730775814149379</v>
      </c>
      <c r="H2588" s="1">
        <v>81.27</v>
      </c>
      <c r="K2588" s="4">
        <v>115236331.37</v>
      </c>
      <c r="L2588" s="5">
        <v>4525001</v>
      </c>
      <c r="M2588" s="6">
        <v>25.466586939999999</v>
      </c>
      <c r="AB2588" s="8" t="s">
        <v>6278</v>
      </c>
    </row>
    <row r="2589" spans="1:28" x14ac:dyDescent="0.35">
      <c r="A2589" t="s">
        <v>5773</v>
      </c>
      <c r="B2589" t="s">
        <v>6321</v>
      </c>
      <c r="C2589" t="s">
        <v>6321</v>
      </c>
      <c r="G2589" s="1">
        <v>-28.51276838630401</v>
      </c>
      <c r="H2589" s="1">
        <v>79.91</v>
      </c>
      <c r="K2589" s="4">
        <v>115236331.37</v>
      </c>
      <c r="L2589" s="5">
        <v>4525001</v>
      </c>
      <c r="M2589" s="6">
        <v>25.466586939999999</v>
      </c>
      <c r="AB2589" s="8" t="s">
        <v>6278</v>
      </c>
    </row>
    <row r="2590" spans="1:28" x14ac:dyDescent="0.35">
      <c r="A2590" t="s">
        <v>5773</v>
      </c>
      <c r="B2590" t="s">
        <v>6322</v>
      </c>
      <c r="C2590" t="s">
        <v>6322</v>
      </c>
      <c r="G2590" s="1">
        <v>-58.080134646893832</v>
      </c>
      <c r="H2590" s="1">
        <v>86.33</v>
      </c>
      <c r="K2590" s="4">
        <v>115236331.37</v>
      </c>
      <c r="L2590" s="5">
        <v>4525001</v>
      </c>
      <c r="M2590" s="6">
        <v>25.466586939999999</v>
      </c>
      <c r="AB2590" s="8" t="s">
        <v>6278</v>
      </c>
    </row>
    <row r="2591" spans="1:28" x14ac:dyDescent="0.35">
      <c r="A2591" t="s">
        <v>5773</v>
      </c>
      <c r="B2591" t="s">
        <v>6322</v>
      </c>
      <c r="C2591" t="s">
        <v>6322</v>
      </c>
      <c r="G2591" s="1">
        <v>-1.749098561816584</v>
      </c>
      <c r="H2591" s="1">
        <v>86.33</v>
      </c>
      <c r="K2591" s="4">
        <v>115236331.37</v>
      </c>
      <c r="L2591" s="5">
        <v>4525001</v>
      </c>
      <c r="M2591" s="6">
        <v>25.466586939999999</v>
      </c>
      <c r="AB2591" s="8" t="s">
        <v>6278</v>
      </c>
    </row>
    <row r="2592" spans="1:28" x14ac:dyDescent="0.35">
      <c r="A2592" t="s">
        <v>5773</v>
      </c>
      <c r="B2592" t="s">
        <v>6322</v>
      </c>
      <c r="C2592" t="s">
        <v>6322</v>
      </c>
      <c r="G2592" s="1">
        <v>7.0595083151478004</v>
      </c>
      <c r="H2592" s="1">
        <v>83.44</v>
      </c>
      <c r="K2592" s="4">
        <v>115236331.37</v>
      </c>
      <c r="L2592" s="5">
        <v>4525001</v>
      </c>
      <c r="M2592" s="6">
        <v>25.466586939999999</v>
      </c>
      <c r="AB2592" s="8" t="s">
        <v>6278</v>
      </c>
    </row>
    <row r="2593" spans="1:28" x14ac:dyDescent="0.35">
      <c r="A2593" t="s">
        <v>5773</v>
      </c>
      <c r="B2593" t="s">
        <v>6323</v>
      </c>
      <c r="C2593" t="s">
        <v>6323</v>
      </c>
      <c r="G2593" s="1">
        <v>-160.87753462014359</v>
      </c>
      <c r="H2593" s="1">
        <v>1.97</v>
      </c>
      <c r="K2593" s="4">
        <v>115236331.37</v>
      </c>
      <c r="L2593" s="5">
        <v>4525001</v>
      </c>
      <c r="M2593" s="6">
        <v>25.466586939999999</v>
      </c>
      <c r="AB2593" s="8" t="s">
        <v>6278</v>
      </c>
    </row>
    <row r="2594" spans="1:28" x14ac:dyDescent="0.35">
      <c r="A2594" t="s">
        <v>5773</v>
      </c>
      <c r="B2594" t="s">
        <v>6324</v>
      </c>
      <c r="C2594" t="s">
        <v>6324</v>
      </c>
      <c r="G2594" s="1">
        <v>-0.37783743721104968</v>
      </c>
      <c r="H2594" s="1">
        <v>79.52</v>
      </c>
      <c r="K2594" s="4">
        <v>115236331.37</v>
      </c>
      <c r="L2594" s="5">
        <v>4525001</v>
      </c>
      <c r="M2594" s="6">
        <v>25.466586939999999</v>
      </c>
      <c r="AB2594" s="8" t="s">
        <v>6278</v>
      </c>
    </row>
    <row r="2595" spans="1:28" x14ac:dyDescent="0.35">
      <c r="A2595" t="s">
        <v>5773</v>
      </c>
      <c r="B2595" t="s">
        <v>6325</v>
      </c>
      <c r="C2595" t="s">
        <v>6325</v>
      </c>
      <c r="G2595" s="1">
        <v>-30.144968576060709</v>
      </c>
      <c r="H2595" s="1">
        <v>1.7</v>
      </c>
      <c r="K2595" s="4">
        <v>115236331.37</v>
      </c>
      <c r="L2595" s="5">
        <v>4525001</v>
      </c>
      <c r="M2595" s="6">
        <v>25.466586939999999</v>
      </c>
      <c r="AB2595" s="8" t="s">
        <v>6278</v>
      </c>
    </row>
    <row r="2596" spans="1:28" x14ac:dyDescent="0.35">
      <c r="A2596" t="s">
        <v>5773</v>
      </c>
      <c r="B2596" t="s">
        <v>6326</v>
      </c>
      <c r="C2596" t="s">
        <v>6326</v>
      </c>
      <c r="G2596" s="1">
        <v>-7.3031467945398143</v>
      </c>
      <c r="H2596" s="1">
        <v>79.13</v>
      </c>
      <c r="K2596" s="4">
        <v>115236331.37</v>
      </c>
      <c r="L2596" s="5">
        <v>4525001</v>
      </c>
      <c r="M2596" s="6">
        <v>25.466586939999999</v>
      </c>
      <c r="AB2596" s="8" t="s">
        <v>6278</v>
      </c>
    </row>
    <row r="2597" spans="1:28" x14ac:dyDescent="0.35">
      <c r="A2597" t="s">
        <v>5773</v>
      </c>
      <c r="B2597" t="s">
        <v>6327</v>
      </c>
      <c r="C2597" t="s">
        <v>6327</v>
      </c>
      <c r="G2597" s="1">
        <v>3.16552414239584</v>
      </c>
      <c r="H2597" s="1">
        <v>84.91</v>
      </c>
      <c r="K2597" s="4">
        <v>115236331.37</v>
      </c>
      <c r="L2597" s="5">
        <v>4525001</v>
      </c>
      <c r="M2597" s="6">
        <v>25.466586939999999</v>
      </c>
      <c r="AB2597" s="8" t="s">
        <v>6278</v>
      </c>
    </row>
    <row r="2598" spans="1:28" x14ac:dyDescent="0.35">
      <c r="A2598" t="s">
        <v>5773</v>
      </c>
      <c r="B2598" t="s">
        <v>6328</v>
      </c>
      <c r="C2598" t="s">
        <v>6328</v>
      </c>
      <c r="G2598" s="1">
        <v>-28.943984862353261</v>
      </c>
      <c r="H2598" s="1">
        <v>78.75</v>
      </c>
      <c r="K2598" s="4">
        <v>115236331.37</v>
      </c>
      <c r="L2598" s="5">
        <v>4525001</v>
      </c>
      <c r="M2598" s="6">
        <v>25.466586939999999</v>
      </c>
      <c r="AB2598" s="8" t="s">
        <v>6278</v>
      </c>
    </row>
    <row r="2599" spans="1:28" x14ac:dyDescent="0.35">
      <c r="A2599" t="s">
        <v>5773</v>
      </c>
      <c r="B2599" t="s">
        <v>6329</v>
      </c>
      <c r="C2599" t="s">
        <v>6329</v>
      </c>
      <c r="G2599" s="1">
        <v>26.989449166746319</v>
      </c>
      <c r="H2599" s="1">
        <v>84.23</v>
      </c>
      <c r="K2599" s="4">
        <v>115236331.37</v>
      </c>
      <c r="L2599" s="5">
        <v>4525001</v>
      </c>
      <c r="M2599" s="6">
        <v>25.466586939999999</v>
      </c>
      <c r="AB2599" s="8" t="s">
        <v>6278</v>
      </c>
    </row>
    <row r="2600" spans="1:28" x14ac:dyDescent="0.35">
      <c r="A2600" t="s">
        <v>5773</v>
      </c>
      <c r="B2600" t="s">
        <v>6330</v>
      </c>
      <c r="C2600" t="s">
        <v>6330</v>
      </c>
      <c r="G2600" s="1">
        <v>-3.091735051091776</v>
      </c>
      <c r="H2600" s="1">
        <v>78.05</v>
      </c>
      <c r="K2600" s="4">
        <v>115236331.37</v>
      </c>
      <c r="L2600" s="5">
        <v>4525001</v>
      </c>
      <c r="M2600" s="6">
        <v>25.466586939999999</v>
      </c>
      <c r="AB2600" s="8" t="s">
        <v>6278</v>
      </c>
    </row>
    <row r="2601" spans="1:28" x14ac:dyDescent="0.35">
      <c r="A2601" t="s">
        <v>5773</v>
      </c>
      <c r="B2601" t="s">
        <v>6331</v>
      </c>
      <c r="C2601" t="s">
        <v>6331</v>
      </c>
      <c r="G2601" s="1">
        <v>23.738120129075149</v>
      </c>
      <c r="H2601" s="1">
        <v>83</v>
      </c>
      <c r="K2601" s="4">
        <v>115236331.37</v>
      </c>
      <c r="L2601" s="5">
        <v>4525001</v>
      </c>
      <c r="M2601" s="6">
        <v>25.466586939999999</v>
      </c>
      <c r="AB2601" s="8" t="s">
        <v>6278</v>
      </c>
    </row>
    <row r="2602" spans="1:28" x14ac:dyDescent="0.35">
      <c r="A2602" t="s">
        <v>5773</v>
      </c>
      <c r="B2602" t="s">
        <v>6332</v>
      </c>
      <c r="C2602" t="s">
        <v>6332</v>
      </c>
      <c r="G2602" s="1">
        <v>-29.34689082978522</v>
      </c>
      <c r="H2602" s="1">
        <v>77.7</v>
      </c>
      <c r="K2602" s="4">
        <v>115236331.37</v>
      </c>
      <c r="L2602" s="5">
        <v>4525001</v>
      </c>
      <c r="M2602" s="6">
        <v>25.466586939999999</v>
      </c>
      <c r="AB2602" s="8" t="s">
        <v>6278</v>
      </c>
    </row>
    <row r="2603" spans="1:28" x14ac:dyDescent="0.35">
      <c r="A2603" t="s">
        <v>5773</v>
      </c>
      <c r="B2603" t="s">
        <v>6333</v>
      </c>
      <c r="C2603" t="s">
        <v>6333</v>
      </c>
      <c r="G2603" s="1">
        <v>-17.259013140180461</v>
      </c>
      <c r="H2603" s="1">
        <v>74.28</v>
      </c>
      <c r="K2603" s="4">
        <v>115236331.37</v>
      </c>
      <c r="L2603" s="5">
        <v>4525001</v>
      </c>
      <c r="M2603" s="6">
        <v>25.466586939999999</v>
      </c>
      <c r="AB2603" s="8" t="s">
        <v>6278</v>
      </c>
    </row>
    <row r="2604" spans="1:28" x14ac:dyDescent="0.35">
      <c r="A2604" t="s">
        <v>5773</v>
      </c>
      <c r="B2604" t="s">
        <v>6334</v>
      </c>
      <c r="C2604" t="s">
        <v>6334</v>
      </c>
      <c r="G2604" s="1">
        <v>28.360403599372809</v>
      </c>
      <c r="H2604" s="1">
        <v>71.97</v>
      </c>
      <c r="K2604" s="4">
        <v>115236331.37</v>
      </c>
      <c r="L2604" s="5">
        <v>4525001</v>
      </c>
      <c r="M2604" s="6">
        <v>25.466586939999999</v>
      </c>
      <c r="AB2604" s="8" t="s">
        <v>6278</v>
      </c>
    </row>
    <row r="2605" spans="1:28" x14ac:dyDescent="0.35">
      <c r="A2605" t="s">
        <v>5773</v>
      </c>
      <c r="B2605" t="s">
        <v>1453</v>
      </c>
      <c r="C2605" t="s">
        <v>1453</v>
      </c>
      <c r="G2605" s="1">
        <v>2.0000716749583169</v>
      </c>
      <c r="H2605" s="1">
        <v>78.430000000000007</v>
      </c>
      <c r="K2605" s="4">
        <v>115236331.37</v>
      </c>
      <c r="L2605" s="5">
        <v>4525001</v>
      </c>
      <c r="M2605" s="6">
        <v>25.466586939999999</v>
      </c>
      <c r="AB2605" s="8" t="s">
        <v>6278</v>
      </c>
    </row>
    <row r="2606" spans="1:28" x14ac:dyDescent="0.35">
      <c r="A2606" t="s">
        <v>5773</v>
      </c>
      <c r="B2606" t="s">
        <v>1453</v>
      </c>
      <c r="C2606" t="s">
        <v>1453</v>
      </c>
      <c r="G2606" s="1">
        <v>13.991754869375336</v>
      </c>
      <c r="H2606" s="1">
        <v>0.7651</v>
      </c>
      <c r="K2606" s="4">
        <v>115236331.37</v>
      </c>
      <c r="L2606" s="5">
        <v>4525001</v>
      </c>
      <c r="M2606" s="6">
        <v>25.466586939999999</v>
      </c>
      <c r="AB2606" s="8" t="s">
        <v>6278</v>
      </c>
    </row>
    <row r="2607" spans="1:28" x14ac:dyDescent="0.35">
      <c r="A2607" t="s">
        <v>5773</v>
      </c>
      <c r="B2607" t="s">
        <v>6335</v>
      </c>
      <c r="C2607" t="s">
        <v>6335</v>
      </c>
      <c r="G2607" s="1">
        <v>38091475.399413399</v>
      </c>
      <c r="H2607" s="1">
        <v>4.2482507827401997E-2</v>
      </c>
      <c r="K2607" s="4">
        <v>115236331.37</v>
      </c>
      <c r="L2607" s="5">
        <v>4525001</v>
      </c>
      <c r="M2607" s="6">
        <v>25.466586939999999</v>
      </c>
      <c r="AB2607" s="8" t="s">
        <v>6278</v>
      </c>
    </row>
    <row r="2608" spans="1:28" x14ac:dyDescent="0.35">
      <c r="A2608" t="s">
        <v>5773</v>
      </c>
      <c r="B2608" t="s">
        <v>6336</v>
      </c>
      <c r="C2608" t="s">
        <v>6336</v>
      </c>
      <c r="G2608" s="1">
        <v>2.0759647336767748</v>
      </c>
      <c r="H2608" s="1">
        <v>18.38</v>
      </c>
      <c r="K2608" s="4">
        <v>115236331.37</v>
      </c>
      <c r="L2608" s="5">
        <v>4525001</v>
      </c>
      <c r="M2608" s="6">
        <v>25.466586939999999</v>
      </c>
      <c r="AB2608" s="8" t="s">
        <v>6278</v>
      </c>
    </row>
    <row r="2609" spans="1:28" x14ac:dyDescent="0.35">
      <c r="A2609" t="s">
        <v>5773</v>
      </c>
      <c r="B2609" t="s">
        <v>6337</v>
      </c>
      <c r="C2609" t="s">
        <v>6337</v>
      </c>
      <c r="G2609" s="1">
        <v>4.4667747794401604</v>
      </c>
      <c r="H2609" s="1">
        <v>4021</v>
      </c>
      <c r="K2609" s="4">
        <v>115236331.37</v>
      </c>
      <c r="L2609" s="5">
        <v>4525001</v>
      </c>
      <c r="M2609" s="6">
        <v>25.466586939999999</v>
      </c>
      <c r="AB2609" s="8" t="s">
        <v>6278</v>
      </c>
    </row>
    <row r="2610" spans="1:28" x14ac:dyDescent="0.35">
      <c r="A2610" t="s">
        <v>5773</v>
      </c>
      <c r="B2610" t="s">
        <v>1188</v>
      </c>
      <c r="C2610" t="s">
        <v>1188</v>
      </c>
      <c r="G2610" s="1">
        <v>-21.3781378605958</v>
      </c>
      <c r="H2610" s="1">
        <v>105.11</v>
      </c>
      <c r="K2610" s="4">
        <v>115236331.37</v>
      </c>
      <c r="L2610" s="5">
        <v>4525001</v>
      </c>
      <c r="M2610" s="6">
        <v>25.466586939999999</v>
      </c>
      <c r="AB2610" s="8" t="s">
        <v>6278</v>
      </c>
    </row>
    <row r="2611" spans="1:28" x14ac:dyDescent="0.35">
      <c r="A2611" t="s">
        <v>5773</v>
      </c>
      <c r="B2611" t="s">
        <v>5852</v>
      </c>
      <c r="C2611" t="s">
        <v>5852</v>
      </c>
      <c r="G2611" s="1">
        <v>-69.386101546423362</v>
      </c>
      <c r="H2611" s="1">
        <v>5046.5</v>
      </c>
      <c r="K2611" s="4">
        <v>115236331.37</v>
      </c>
      <c r="L2611" s="5">
        <v>4525001</v>
      </c>
      <c r="M2611" s="6">
        <v>25.466586939999999</v>
      </c>
      <c r="AB2611" s="8" t="s">
        <v>6278</v>
      </c>
    </row>
    <row r="2612" spans="1:28" x14ac:dyDescent="0.35">
      <c r="A2612" t="s">
        <v>5773</v>
      </c>
      <c r="B2612" t="s">
        <v>5852</v>
      </c>
      <c r="C2612" t="s">
        <v>5852</v>
      </c>
      <c r="G2612" s="1">
        <v>-3.1387342713215949</v>
      </c>
      <c r="H2612" s="1">
        <v>5067</v>
      </c>
      <c r="K2612" s="4">
        <v>115236331.37</v>
      </c>
      <c r="L2612" s="5">
        <v>4525001</v>
      </c>
      <c r="M2612" s="6">
        <v>25.466586939999999</v>
      </c>
      <c r="AB2612" s="8" t="s">
        <v>6278</v>
      </c>
    </row>
    <row r="2613" spans="1:28" x14ac:dyDescent="0.35">
      <c r="A2613" t="s">
        <v>5773</v>
      </c>
      <c r="B2613" t="s">
        <v>6338</v>
      </c>
      <c r="C2613" t="s">
        <v>6338</v>
      </c>
      <c r="G2613" s="1">
        <v>8184679.0076964004</v>
      </c>
      <c r="K2613" s="4">
        <v>115236331.37</v>
      </c>
      <c r="L2613" s="5">
        <v>4525001</v>
      </c>
      <c r="M2613" s="6">
        <v>25.466586939999999</v>
      </c>
      <c r="AB2613" s="8" t="s">
        <v>6278</v>
      </c>
    </row>
    <row r="2614" spans="1:28" x14ac:dyDescent="0.35">
      <c r="A2614" t="s">
        <v>5773</v>
      </c>
      <c r="B2614" t="s">
        <v>6339</v>
      </c>
      <c r="C2614" t="s">
        <v>6339</v>
      </c>
      <c r="G2614" s="1">
        <v>-2284354.602851362</v>
      </c>
      <c r="K2614" s="4">
        <v>115236331.37</v>
      </c>
      <c r="L2614" s="5">
        <v>4525001</v>
      </c>
      <c r="M2614" s="6">
        <v>25.466586939999999</v>
      </c>
      <c r="AB2614" s="8" t="s">
        <v>6278</v>
      </c>
    </row>
    <row r="2615" spans="1:28" x14ac:dyDescent="0.35">
      <c r="A2615" t="s">
        <v>5773</v>
      </c>
      <c r="B2615" t="s">
        <v>6340</v>
      </c>
      <c r="C2615" t="s">
        <v>6340</v>
      </c>
      <c r="G2615" s="1">
        <v>-74553.954976896523</v>
      </c>
      <c r="K2615" s="4">
        <v>115236331.37</v>
      </c>
      <c r="L2615" s="5">
        <v>4525001</v>
      </c>
      <c r="M2615" s="6">
        <v>25.466586939999999</v>
      </c>
      <c r="AB2615" s="8" t="s">
        <v>6278</v>
      </c>
    </row>
    <row r="2616" spans="1:28" x14ac:dyDescent="0.35">
      <c r="A2616" t="s">
        <v>5773</v>
      </c>
      <c r="B2616" t="s">
        <v>6341</v>
      </c>
      <c r="C2616" t="s">
        <v>6341</v>
      </c>
      <c r="G2616" s="1">
        <v>-74553.954976896523</v>
      </c>
      <c r="K2616" s="4">
        <v>115236331.37</v>
      </c>
      <c r="L2616" s="5">
        <v>4525001</v>
      </c>
      <c r="M2616" s="6">
        <v>25.466586939999999</v>
      </c>
      <c r="AB2616" s="8" t="s">
        <v>6278</v>
      </c>
    </row>
    <row r="2617" spans="1:28" x14ac:dyDescent="0.35">
      <c r="A2617" t="s">
        <v>5773</v>
      </c>
      <c r="B2617" t="s">
        <v>6342</v>
      </c>
      <c r="C2617" t="s">
        <v>6342</v>
      </c>
      <c r="G2617" s="1">
        <v>-74553.954976896523</v>
      </c>
      <c r="K2617" s="4">
        <v>115236331.37</v>
      </c>
      <c r="L2617" s="5">
        <v>4525001</v>
      </c>
      <c r="M2617" s="6">
        <v>25.466586939999999</v>
      </c>
      <c r="AB2617" s="8" t="s">
        <v>6278</v>
      </c>
    </row>
    <row r="2618" spans="1:28" x14ac:dyDescent="0.35">
      <c r="A2618" t="s">
        <v>5773</v>
      </c>
      <c r="B2618" t="s">
        <v>6343</v>
      </c>
      <c r="C2618" t="s">
        <v>6343</v>
      </c>
      <c r="G2618" s="1">
        <v>-74553.954976896523</v>
      </c>
      <c r="K2618" s="4">
        <v>115236331.37</v>
      </c>
      <c r="L2618" s="5">
        <v>4525001</v>
      </c>
      <c r="M2618" s="6">
        <v>25.466586939999999</v>
      </c>
      <c r="AB2618" s="8" t="s">
        <v>6278</v>
      </c>
    </row>
    <row r="2619" spans="1:28" x14ac:dyDescent="0.35">
      <c r="A2619" t="s">
        <v>5773</v>
      </c>
      <c r="B2619" t="s">
        <v>6344</v>
      </c>
      <c r="C2619" t="s">
        <v>6344</v>
      </c>
      <c r="G2619" s="1">
        <v>-74553.954924316989</v>
      </c>
      <c r="K2619" s="4">
        <v>115236331.37</v>
      </c>
      <c r="L2619" s="5">
        <v>4525001</v>
      </c>
      <c r="M2619" s="6">
        <v>25.466586939999999</v>
      </c>
      <c r="AB2619" s="8" t="s">
        <v>6278</v>
      </c>
    </row>
    <row r="2620" spans="1:28" x14ac:dyDescent="0.35">
      <c r="A2620" t="s">
        <v>5773</v>
      </c>
      <c r="B2620" t="s">
        <v>6345</v>
      </c>
      <c r="C2620" t="s">
        <v>6345</v>
      </c>
      <c r="G2620" s="1">
        <v>-74553.954976896523</v>
      </c>
      <c r="K2620" s="4">
        <v>115236331.37</v>
      </c>
      <c r="L2620" s="5">
        <v>4525001</v>
      </c>
      <c r="M2620" s="6">
        <v>25.466586939999999</v>
      </c>
      <c r="AB2620" s="8" t="s">
        <v>6278</v>
      </c>
    </row>
    <row r="2621" spans="1:28" x14ac:dyDescent="0.35">
      <c r="A2621" t="s">
        <v>5773</v>
      </c>
      <c r="B2621" t="s">
        <v>6346</v>
      </c>
      <c r="C2621" t="s">
        <v>6346</v>
      </c>
      <c r="G2621" s="1">
        <v>-2937690.5995009448</v>
      </c>
      <c r="K2621" s="4">
        <v>115236331.37</v>
      </c>
      <c r="L2621" s="5">
        <v>4525001</v>
      </c>
      <c r="M2621" s="6">
        <v>25.466586939999999</v>
      </c>
      <c r="AB2621" s="8" t="s">
        <v>6278</v>
      </c>
    </row>
    <row r="2622" spans="1:28" x14ac:dyDescent="0.35">
      <c r="A2622" t="s">
        <v>5773</v>
      </c>
      <c r="B2622" t="s">
        <v>6347</v>
      </c>
      <c r="C2622" t="s">
        <v>6347</v>
      </c>
      <c r="G2622" s="1">
        <v>-2740943.6781211728</v>
      </c>
      <c r="K2622" s="4">
        <v>115236331.37</v>
      </c>
      <c r="L2622" s="5">
        <v>4525001</v>
      </c>
      <c r="M2622" s="6">
        <v>25.466586939999999</v>
      </c>
      <c r="AB2622" s="8" t="s">
        <v>6278</v>
      </c>
    </row>
    <row r="2623" spans="1:28" x14ac:dyDescent="0.35">
      <c r="A2623" t="s">
        <v>5773</v>
      </c>
      <c r="B2623" t="s">
        <v>6348</v>
      </c>
      <c r="C2623" t="s">
        <v>6348</v>
      </c>
      <c r="G2623" s="1">
        <v>-775445.08618547383</v>
      </c>
      <c r="H2623" s="1">
        <v>1.069</v>
      </c>
      <c r="K2623" s="4">
        <v>115236331.37</v>
      </c>
      <c r="L2623" s="5">
        <v>4525001</v>
      </c>
      <c r="M2623" s="6">
        <v>25.466586939999999</v>
      </c>
      <c r="AB2623" s="8" t="s">
        <v>6278</v>
      </c>
    </row>
    <row r="2624" spans="1:28" x14ac:dyDescent="0.35">
      <c r="A2624" t="s">
        <v>5773</v>
      </c>
      <c r="B2624" t="s">
        <v>6349</v>
      </c>
      <c r="C2624" t="s">
        <v>6349</v>
      </c>
      <c r="G2624" s="1">
        <v>-0.82338524557933956</v>
      </c>
      <c r="H2624" s="1">
        <v>255.5</v>
      </c>
      <c r="K2624" s="4">
        <v>115236331.37</v>
      </c>
      <c r="L2624" s="5">
        <v>4525001</v>
      </c>
      <c r="M2624" s="6">
        <v>25.466586939999999</v>
      </c>
      <c r="AB2624" s="8" t="s">
        <v>6278</v>
      </c>
    </row>
    <row r="2625" spans="1:28" x14ac:dyDescent="0.35">
      <c r="A2625" t="s">
        <v>5773</v>
      </c>
      <c r="B2625" t="s">
        <v>6349</v>
      </c>
      <c r="C2625" t="s">
        <v>6349</v>
      </c>
      <c r="G2625" s="1">
        <v>1.8604888751392734</v>
      </c>
      <c r="H2625" s="1">
        <v>2.5175000000000001</v>
      </c>
      <c r="K2625" s="4">
        <v>115236331.37</v>
      </c>
      <c r="L2625" s="5">
        <v>4525001</v>
      </c>
      <c r="M2625" s="6">
        <v>25.466586939999999</v>
      </c>
      <c r="AB2625" s="8" t="s">
        <v>6278</v>
      </c>
    </row>
    <row r="2626" spans="1:28" x14ac:dyDescent="0.35">
      <c r="A2626" t="s">
        <v>5773</v>
      </c>
      <c r="B2626" t="s">
        <v>6350</v>
      </c>
      <c r="C2626" t="s">
        <v>6350</v>
      </c>
      <c r="G2626" s="1">
        <v>0.23644072495697821</v>
      </c>
      <c r="H2626" s="1">
        <v>71.53</v>
      </c>
      <c r="K2626" s="4">
        <v>115236331.37</v>
      </c>
      <c r="L2626" s="5">
        <v>4525001</v>
      </c>
      <c r="M2626" s="6">
        <v>25.466586939999999</v>
      </c>
      <c r="AB2626" s="8" t="s">
        <v>6278</v>
      </c>
    </row>
    <row r="2627" spans="1:28" x14ac:dyDescent="0.35">
      <c r="A2627" t="s">
        <v>5773</v>
      </c>
      <c r="B2627" t="s">
        <v>1460</v>
      </c>
      <c r="C2627" t="s">
        <v>1460</v>
      </c>
      <c r="G2627" s="1">
        <v>-7.34750655851178</v>
      </c>
      <c r="H2627" s="1">
        <v>104.7421875</v>
      </c>
      <c r="K2627" s="4">
        <v>115236331.37</v>
      </c>
      <c r="L2627" s="5">
        <v>4525001</v>
      </c>
      <c r="M2627" s="6">
        <v>25.466586939999999</v>
      </c>
      <c r="AB2627" s="8" t="s">
        <v>6278</v>
      </c>
    </row>
    <row r="2628" spans="1:28" x14ac:dyDescent="0.35">
      <c r="A2628" t="s">
        <v>5773</v>
      </c>
      <c r="B2628" t="s">
        <v>1460</v>
      </c>
      <c r="C2628" t="s">
        <v>1460</v>
      </c>
      <c r="G2628" s="1">
        <v>-3.7488971333914609</v>
      </c>
      <c r="K2628" s="4">
        <v>115236331.37</v>
      </c>
      <c r="L2628" s="5">
        <v>4525001</v>
      </c>
      <c r="M2628" s="6">
        <v>25.466586939999999</v>
      </c>
      <c r="AB2628" s="8" t="s">
        <v>6278</v>
      </c>
    </row>
    <row r="2629" spans="1:28" x14ac:dyDescent="0.35">
      <c r="A2629" t="s">
        <v>5773</v>
      </c>
      <c r="B2629" t="s">
        <v>1460</v>
      </c>
      <c r="C2629" t="s">
        <v>1460</v>
      </c>
      <c r="G2629" s="1">
        <v>-3.5593372749929006</v>
      </c>
      <c r="K2629" s="4">
        <v>115236331.37</v>
      </c>
      <c r="L2629" s="5">
        <v>4525001</v>
      </c>
      <c r="M2629" s="6">
        <v>25.466586939999999</v>
      </c>
      <c r="AB2629" s="8" t="s">
        <v>6278</v>
      </c>
    </row>
    <row r="2630" spans="1:28" x14ac:dyDescent="0.35">
      <c r="A2630" t="s">
        <v>5773</v>
      </c>
      <c r="B2630" t="s">
        <v>1460</v>
      </c>
      <c r="C2630" t="s">
        <v>1460</v>
      </c>
      <c r="G2630" s="1">
        <v>-3.2759052379616183</v>
      </c>
      <c r="K2630" s="4">
        <v>115236331.37</v>
      </c>
      <c r="L2630" s="5">
        <v>4525001</v>
      </c>
      <c r="M2630" s="6">
        <v>25.466586939999999</v>
      </c>
      <c r="AB2630" s="8" t="s">
        <v>6278</v>
      </c>
    </row>
    <row r="2631" spans="1:28" x14ac:dyDescent="0.35">
      <c r="A2631" t="s">
        <v>5773</v>
      </c>
      <c r="B2631" t="s">
        <v>1460</v>
      </c>
      <c r="C2631" t="s">
        <v>1460</v>
      </c>
      <c r="G2631" s="1">
        <v>-2.993597968817495</v>
      </c>
      <c r="K2631" s="4">
        <v>115236331.37</v>
      </c>
      <c r="L2631" s="5">
        <v>4525001</v>
      </c>
      <c r="M2631" s="6">
        <v>25.466586939999999</v>
      </c>
      <c r="AB2631" s="8" t="s">
        <v>6278</v>
      </c>
    </row>
    <row r="2632" spans="1:28" x14ac:dyDescent="0.35">
      <c r="A2632" t="s">
        <v>5773</v>
      </c>
      <c r="B2632" t="s">
        <v>1460</v>
      </c>
      <c r="C2632" t="s">
        <v>1460</v>
      </c>
      <c r="G2632" s="1">
        <v>-1.1551952954891684</v>
      </c>
      <c r="K2632" s="4">
        <v>115236331.37</v>
      </c>
      <c r="L2632" s="5">
        <v>4525001</v>
      </c>
      <c r="M2632" s="6">
        <v>25.466586939999999</v>
      </c>
      <c r="AB2632" s="8" t="s">
        <v>6278</v>
      </c>
    </row>
    <row r="2633" spans="1:28" x14ac:dyDescent="0.35">
      <c r="A2633" t="s">
        <v>5773</v>
      </c>
      <c r="B2633" t="s">
        <v>6351</v>
      </c>
      <c r="C2633" t="s">
        <v>6351</v>
      </c>
      <c r="G2633" s="1">
        <v>-2.6416364224275197</v>
      </c>
      <c r="K2633" s="4">
        <v>115236331.37</v>
      </c>
      <c r="L2633" s="5">
        <v>4525001</v>
      </c>
      <c r="M2633" s="6">
        <v>25.466586939999999</v>
      </c>
      <c r="AB2633" s="8" t="s">
        <v>6278</v>
      </c>
    </row>
    <row r="2634" spans="1:28" x14ac:dyDescent="0.35">
      <c r="A2634" t="s">
        <v>5773</v>
      </c>
      <c r="B2634" t="s">
        <v>6351</v>
      </c>
      <c r="C2634" t="s">
        <v>6351</v>
      </c>
      <c r="G2634" s="1">
        <v>-2.6415976857843657</v>
      </c>
      <c r="K2634" s="4">
        <v>115236331.37</v>
      </c>
      <c r="L2634" s="5">
        <v>4525001</v>
      </c>
      <c r="M2634" s="6">
        <v>25.466586939999999</v>
      </c>
      <c r="AB2634" s="8" t="s">
        <v>6278</v>
      </c>
    </row>
    <row r="2635" spans="1:28" x14ac:dyDescent="0.35">
      <c r="A2635" t="s">
        <v>5773</v>
      </c>
      <c r="B2635" t="s">
        <v>6351</v>
      </c>
      <c r="C2635" t="s">
        <v>6351</v>
      </c>
      <c r="G2635" s="1">
        <v>-2.6415719554183386</v>
      </c>
      <c r="K2635" s="4">
        <v>115236331.37</v>
      </c>
      <c r="L2635" s="5">
        <v>4525001</v>
      </c>
      <c r="M2635" s="6">
        <v>25.466586939999999</v>
      </c>
      <c r="AB2635" s="8" t="s">
        <v>6278</v>
      </c>
    </row>
    <row r="2636" spans="1:28" x14ac:dyDescent="0.35">
      <c r="A2636" t="s">
        <v>5773</v>
      </c>
      <c r="B2636" t="s">
        <v>6351</v>
      </c>
      <c r="C2636" t="s">
        <v>6351</v>
      </c>
      <c r="G2636" s="1">
        <v>-2.6415713046878926</v>
      </c>
      <c r="K2636" s="4">
        <v>115236331.37</v>
      </c>
      <c r="L2636" s="5">
        <v>4525001</v>
      </c>
      <c r="M2636" s="6">
        <v>25.466586939999999</v>
      </c>
      <c r="AB2636" s="8" t="s">
        <v>6278</v>
      </c>
    </row>
    <row r="2637" spans="1:28" x14ac:dyDescent="0.35">
      <c r="A2637" t="s">
        <v>5773</v>
      </c>
      <c r="B2637" t="s">
        <v>6351</v>
      </c>
      <c r="C2637" t="s">
        <v>6351</v>
      </c>
      <c r="G2637" s="1">
        <v>-2.6415197702845097</v>
      </c>
      <c r="K2637" s="4">
        <v>115236331.37</v>
      </c>
      <c r="L2637" s="5">
        <v>4525001</v>
      </c>
      <c r="M2637" s="6">
        <v>25.466586939999999</v>
      </c>
      <c r="AB2637" s="8" t="s">
        <v>6278</v>
      </c>
    </row>
    <row r="2638" spans="1:28" x14ac:dyDescent="0.35">
      <c r="A2638" t="s">
        <v>5773</v>
      </c>
      <c r="B2638" t="s">
        <v>6352</v>
      </c>
      <c r="C2638" t="s">
        <v>6352</v>
      </c>
      <c r="G2638" s="1">
        <v>-5.2582039699190828</v>
      </c>
      <c r="K2638" s="4">
        <v>115236331.37</v>
      </c>
      <c r="L2638" s="5">
        <v>4525001</v>
      </c>
      <c r="M2638" s="6">
        <v>25.466586939999999</v>
      </c>
      <c r="AB2638" s="8" t="s">
        <v>6278</v>
      </c>
    </row>
    <row r="2639" spans="1:28" x14ac:dyDescent="0.35">
      <c r="A2639" t="s">
        <v>5773</v>
      </c>
      <c r="B2639" t="s">
        <v>6352</v>
      </c>
      <c r="C2639" t="s">
        <v>6352</v>
      </c>
      <c r="G2639" s="1">
        <v>-5.2581268642397792</v>
      </c>
      <c r="K2639" s="4">
        <v>115236331.37</v>
      </c>
      <c r="L2639" s="5">
        <v>4525001</v>
      </c>
      <c r="M2639" s="6">
        <v>25.466586939999999</v>
      </c>
      <c r="AB2639" s="8" t="s">
        <v>6278</v>
      </c>
    </row>
    <row r="2640" spans="1:28" x14ac:dyDescent="0.35">
      <c r="A2640" t="s">
        <v>5773</v>
      </c>
      <c r="B2640" t="s">
        <v>6352</v>
      </c>
      <c r="C2640" t="s">
        <v>6352</v>
      </c>
      <c r="G2640" s="1">
        <v>-5.2580756476863977</v>
      </c>
      <c r="K2640" s="4">
        <v>115236331.37</v>
      </c>
      <c r="L2640" s="5">
        <v>4525001</v>
      </c>
      <c r="M2640" s="6">
        <v>25.466586939999999</v>
      </c>
      <c r="AB2640" s="8" t="s">
        <v>6278</v>
      </c>
    </row>
    <row r="2641" spans="1:28" x14ac:dyDescent="0.35">
      <c r="A2641" t="s">
        <v>5773</v>
      </c>
      <c r="B2641" t="s">
        <v>6352</v>
      </c>
      <c r="C2641" t="s">
        <v>6352</v>
      </c>
      <c r="G2641" s="1">
        <v>-5.2580743524008957</v>
      </c>
      <c r="K2641" s="4">
        <v>115236331.37</v>
      </c>
      <c r="L2641" s="5">
        <v>4525001</v>
      </c>
      <c r="M2641" s="6">
        <v>25.466586939999999</v>
      </c>
      <c r="AB2641" s="8" t="s">
        <v>6278</v>
      </c>
    </row>
    <row r="2642" spans="1:28" x14ac:dyDescent="0.35">
      <c r="A2642" t="s">
        <v>5773</v>
      </c>
      <c r="B2642" t="s">
        <v>6352</v>
      </c>
      <c r="C2642" t="s">
        <v>6352</v>
      </c>
      <c r="G2642" s="1">
        <v>-5.2579717726506523</v>
      </c>
      <c r="K2642" s="4">
        <v>115236331.37</v>
      </c>
      <c r="L2642" s="5">
        <v>4525001</v>
      </c>
      <c r="M2642" s="6">
        <v>25.466586939999999</v>
      </c>
      <c r="AB2642" s="8" t="s">
        <v>6278</v>
      </c>
    </row>
    <row r="2643" spans="1:28" x14ac:dyDescent="0.35">
      <c r="A2643" t="s">
        <v>5773</v>
      </c>
      <c r="B2643" t="s">
        <v>6353</v>
      </c>
      <c r="C2643" t="s">
        <v>6353</v>
      </c>
      <c r="G2643" s="1">
        <v>-5.233313098495409</v>
      </c>
      <c r="K2643" s="4">
        <v>115236331.37</v>
      </c>
      <c r="L2643" s="5">
        <v>4525001</v>
      </c>
      <c r="M2643" s="6">
        <v>25.466586939999999</v>
      </c>
      <c r="AB2643" s="8" t="s">
        <v>6278</v>
      </c>
    </row>
    <row r="2644" spans="1:28" x14ac:dyDescent="0.35">
      <c r="A2644" t="s">
        <v>5773</v>
      </c>
      <c r="B2644" t="s">
        <v>6353</v>
      </c>
      <c r="C2644" t="s">
        <v>6353</v>
      </c>
      <c r="G2644" s="1">
        <v>-5.2332363578128795</v>
      </c>
      <c r="K2644" s="4">
        <v>115236331.37</v>
      </c>
      <c r="L2644" s="5">
        <v>4525001</v>
      </c>
      <c r="M2644" s="6">
        <v>25.466586939999999</v>
      </c>
      <c r="AB2644" s="8" t="s">
        <v>6278</v>
      </c>
    </row>
    <row r="2645" spans="1:28" x14ac:dyDescent="0.35">
      <c r="A2645" t="s">
        <v>5773</v>
      </c>
      <c r="B2645" t="s">
        <v>6353</v>
      </c>
      <c r="C2645" t="s">
        <v>6353</v>
      </c>
      <c r="G2645" s="1">
        <v>-5.2331853837043845</v>
      </c>
      <c r="K2645" s="4">
        <v>115236331.37</v>
      </c>
      <c r="L2645" s="5">
        <v>4525001</v>
      </c>
      <c r="M2645" s="6">
        <v>25.466586939999999</v>
      </c>
      <c r="AB2645" s="8" t="s">
        <v>6278</v>
      </c>
    </row>
    <row r="2646" spans="1:28" x14ac:dyDescent="0.35">
      <c r="A2646" t="s">
        <v>5773</v>
      </c>
      <c r="B2646" t="s">
        <v>6353</v>
      </c>
      <c r="C2646" t="s">
        <v>6353</v>
      </c>
      <c r="G2646" s="1">
        <v>-5.233184094550384</v>
      </c>
      <c r="K2646" s="4">
        <v>115236331.37</v>
      </c>
      <c r="L2646" s="5">
        <v>4525001</v>
      </c>
      <c r="M2646" s="6">
        <v>25.466586939999999</v>
      </c>
      <c r="AB2646" s="8" t="s">
        <v>6278</v>
      </c>
    </row>
    <row r="2647" spans="1:28" x14ac:dyDescent="0.35">
      <c r="A2647" t="s">
        <v>5773</v>
      </c>
      <c r="B2647" t="s">
        <v>6353</v>
      </c>
      <c r="C2647" t="s">
        <v>6353</v>
      </c>
      <c r="G2647" s="1">
        <v>-5.2330820003840897</v>
      </c>
      <c r="K2647" s="4">
        <v>115236331.37</v>
      </c>
      <c r="L2647" s="5">
        <v>4525001</v>
      </c>
      <c r="M2647" s="6">
        <v>25.466586939999999</v>
      </c>
      <c r="AB2647" s="8" t="s">
        <v>6278</v>
      </c>
    </row>
    <row r="2648" spans="1:28" x14ac:dyDescent="0.35">
      <c r="A2648" t="s">
        <v>5773</v>
      </c>
      <c r="B2648" t="s">
        <v>6354</v>
      </c>
      <c r="C2648" t="s">
        <v>6354</v>
      </c>
      <c r="G2648" s="1">
        <v>-5.2085985493267266</v>
      </c>
      <c r="K2648" s="4">
        <v>115236331.37</v>
      </c>
      <c r="L2648" s="5">
        <v>4525001</v>
      </c>
      <c r="M2648" s="6">
        <v>25.466586939999999</v>
      </c>
      <c r="AB2648" s="8" t="s">
        <v>6278</v>
      </c>
    </row>
    <row r="2649" spans="1:28" x14ac:dyDescent="0.35">
      <c r="A2649" t="s">
        <v>5773</v>
      </c>
      <c r="B2649" t="s">
        <v>6354</v>
      </c>
      <c r="C2649" t="s">
        <v>6354</v>
      </c>
      <c r="G2649" s="1">
        <v>-5.2085221710554048</v>
      </c>
      <c r="K2649" s="4">
        <v>115236331.37</v>
      </c>
      <c r="L2649" s="5">
        <v>4525001</v>
      </c>
      <c r="M2649" s="6">
        <v>25.466586939999999</v>
      </c>
      <c r="AB2649" s="8" t="s">
        <v>6278</v>
      </c>
    </row>
    <row r="2650" spans="1:28" x14ac:dyDescent="0.35">
      <c r="A2650" t="s">
        <v>5773</v>
      </c>
      <c r="B2650" t="s">
        <v>6354</v>
      </c>
      <c r="C2650" t="s">
        <v>6354</v>
      </c>
      <c r="G2650" s="1">
        <v>-5.2084714376743779</v>
      </c>
      <c r="K2650" s="4">
        <v>115236331.37</v>
      </c>
      <c r="L2650" s="5">
        <v>4525001</v>
      </c>
      <c r="M2650" s="6">
        <v>25.466586939999999</v>
      </c>
      <c r="AB2650" s="8" t="s">
        <v>6278</v>
      </c>
    </row>
    <row r="2651" spans="1:28" x14ac:dyDescent="0.35">
      <c r="A2651" t="s">
        <v>5773</v>
      </c>
      <c r="B2651" t="s">
        <v>6354</v>
      </c>
      <c r="C2651" t="s">
        <v>6354</v>
      </c>
      <c r="G2651" s="1">
        <v>-5.2084701546084595</v>
      </c>
      <c r="K2651" s="4">
        <v>115236331.37</v>
      </c>
      <c r="L2651" s="5">
        <v>4525001</v>
      </c>
      <c r="M2651" s="6">
        <v>25.466586939999999</v>
      </c>
      <c r="AB2651" s="8" t="s">
        <v>6278</v>
      </c>
    </row>
    <row r="2652" spans="1:28" x14ac:dyDescent="0.35">
      <c r="A2652" t="s">
        <v>5773</v>
      </c>
      <c r="B2652" t="s">
        <v>6354</v>
      </c>
      <c r="C2652" t="s">
        <v>6354</v>
      </c>
      <c r="G2652" s="1">
        <v>-5.2083685425863084</v>
      </c>
      <c r="K2652" s="4">
        <v>115236331.37</v>
      </c>
      <c r="L2652" s="5">
        <v>4525001</v>
      </c>
      <c r="M2652" s="6">
        <v>25.466586939999999</v>
      </c>
      <c r="AB2652" s="8" t="s">
        <v>6278</v>
      </c>
    </row>
    <row r="2653" spans="1:28" x14ac:dyDescent="0.35">
      <c r="A2653" t="s">
        <v>5773</v>
      </c>
      <c r="B2653" t="s">
        <v>6355</v>
      </c>
      <c r="C2653" t="s">
        <v>6355</v>
      </c>
      <c r="G2653" s="1">
        <v>16.897651158249566</v>
      </c>
      <c r="K2653" s="4">
        <v>115236331.37</v>
      </c>
      <c r="L2653" s="5">
        <v>4525001</v>
      </c>
      <c r="M2653" s="6">
        <v>25.466586939999999</v>
      </c>
      <c r="AB2653" s="8" t="s">
        <v>6278</v>
      </c>
    </row>
    <row r="2654" spans="1:28" x14ac:dyDescent="0.35">
      <c r="A2654" t="s">
        <v>5773</v>
      </c>
      <c r="B2654" t="s">
        <v>6355</v>
      </c>
      <c r="C2654" t="s">
        <v>6355</v>
      </c>
      <c r="G2654" s="1">
        <v>16.897980820885717</v>
      </c>
      <c r="K2654" s="4">
        <v>115236331.37</v>
      </c>
      <c r="L2654" s="5">
        <v>4525001</v>
      </c>
      <c r="M2654" s="6">
        <v>25.466586939999999</v>
      </c>
      <c r="AB2654" s="8" t="s">
        <v>6278</v>
      </c>
    </row>
    <row r="2655" spans="1:28" x14ac:dyDescent="0.35">
      <c r="A2655" t="s">
        <v>5773</v>
      </c>
      <c r="B2655" t="s">
        <v>6355</v>
      </c>
      <c r="C2655" t="s">
        <v>6355</v>
      </c>
      <c r="G2655" s="1">
        <v>16.897984983571245</v>
      </c>
      <c r="K2655" s="4">
        <v>115236331.37</v>
      </c>
      <c r="L2655" s="5">
        <v>4525001</v>
      </c>
      <c r="M2655" s="6">
        <v>25.466586939999999</v>
      </c>
      <c r="AB2655" s="8" t="s">
        <v>6278</v>
      </c>
    </row>
    <row r="2656" spans="1:28" x14ac:dyDescent="0.35">
      <c r="A2656" t="s">
        <v>5773</v>
      </c>
      <c r="B2656" t="s">
        <v>6355</v>
      </c>
      <c r="C2656" t="s">
        <v>6355</v>
      </c>
      <c r="G2656" s="1">
        <v>16.898149579253719</v>
      </c>
      <c r="K2656" s="4">
        <v>115236331.37</v>
      </c>
      <c r="L2656" s="5">
        <v>4525001</v>
      </c>
      <c r="M2656" s="6">
        <v>25.466586939999999</v>
      </c>
      <c r="AB2656" s="8" t="s">
        <v>6278</v>
      </c>
    </row>
    <row r="2657" spans="1:28" x14ac:dyDescent="0.35">
      <c r="A2657" t="s">
        <v>5773</v>
      </c>
      <c r="B2657" t="s">
        <v>6355</v>
      </c>
      <c r="C2657" t="s">
        <v>6355</v>
      </c>
      <c r="G2657" s="1">
        <v>16.898397375348377</v>
      </c>
      <c r="K2657" s="4">
        <v>115236331.37</v>
      </c>
      <c r="L2657" s="5">
        <v>4525001</v>
      </c>
      <c r="M2657" s="6">
        <v>25.466586939999999</v>
      </c>
      <c r="AB2657" s="8" t="s">
        <v>6278</v>
      </c>
    </row>
    <row r="2658" spans="1:28" x14ac:dyDescent="0.35">
      <c r="A2658" t="s">
        <v>5773</v>
      </c>
      <c r="B2658" t="s">
        <v>6356</v>
      </c>
      <c r="C2658" t="s">
        <v>6356</v>
      </c>
      <c r="G2658" s="1">
        <v>16.81933074843764</v>
      </c>
      <c r="K2658" s="4">
        <v>115236331.37</v>
      </c>
      <c r="L2658" s="5">
        <v>4525001</v>
      </c>
      <c r="M2658" s="6">
        <v>25.466586939999999</v>
      </c>
      <c r="AB2658" s="8" t="s">
        <v>6278</v>
      </c>
    </row>
    <row r="2659" spans="1:28" x14ac:dyDescent="0.35">
      <c r="A2659" t="s">
        <v>5773</v>
      </c>
      <c r="B2659" t="s">
        <v>6356</v>
      </c>
      <c r="C2659" t="s">
        <v>6356</v>
      </c>
      <c r="G2659" s="1">
        <v>16.819658883091442</v>
      </c>
      <c r="K2659" s="4">
        <v>115236331.37</v>
      </c>
      <c r="L2659" s="5">
        <v>4525001</v>
      </c>
      <c r="M2659" s="6">
        <v>25.466586939999999</v>
      </c>
      <c r="AB2659" s="8" t="s">
        <v>6278</v>
      </c>
    </row>
    <row r="2660" spans="1:28" x14ac:dyDescent="0.35">
      <c r="A2660" t="s">
        <v>5773</v>
      </c>
      <c r="B2660" t="s">
        <v>6356</v>
      </c>
      <c r="C2660" t="s">
        <v>6356</v>
      </c>
      <c r="G2660" s="1">
        <v>16.819663026482953</v>
      </c>
      <c r="K2660" s="4">
        <v>115236331.37</v>
      </c>
      <c r="L2660" s="5">
        <v>4525001</v>
      </c>
      <c r="M2660" s="6">
        <v>25.466586939999999</v>
      </c>
      <c r="AB2660" s="8" t="s">
        <v>6278</v>
      </c>
    </row>
    <row r="2661" spans="1:28" x14ac:dyDescent="0.35">
      <c r="A2661" t="s">
        <v>5773</v>
      </c>
      <c r="B2661" t="s">
        <v>6356</v>
      </c>
      <c r="C2661" t="s">
        <v>6356</v>
      </c>
      <c r="G2661" s="1">
        <v>16.819826859266431</v>
      </c>
      <c r="K2661" s="4">
        <v>115236331.37</v>
      </c>
      <c r="L2661" s="5">
        <v>4525001</v>
      </c>
      <c r="M2661" s="6">
        <v>25.466586939999999</v>
      </c>
      <c r="AB2661" s="8" t="s">
        <v>6278</v>
      </c>
    </row>
    <row r="2662" spans="1:28" x14ac:dyDescent="0.35">
      <c r="A2662" t="s">
        <v>5773</v>
      </c>
      <c r="B2662" t="s">
        <v>6356</v>
      </c>
      <c r="C2662" t="s">
        <v>6356</v>
      </c>
      <c r="G2662" s="1">
        <v>16.820073506829161</v>
      </c>
      <c r="K2662" s="4">
        <v>115236331.37</v>
      </c>
      <c r="L2662" s="5">
        <v>4525001</v>
      </c>
      <c r="M2662" s="6">
        <v>25.466586939999999</v>
      </c>
      <c r="AB2662" s="8" t="s">
        <v>6278</v>
      </c>
    </row>
    <row r="2663" spans="1:28" x14ac:dyDescent="0.35">
      <c r="A2663" t="s">
        <v>5773</v>
      </c>
      <c r="B2663" t="s">
        <v>6357</v>
      </c>
      <c r="C2663" t="s">
        <v>6357</v>
      </c>
      <c r="G2663" s="1">
        <v>16.741553600611955</v>
      </c>
      <c r="K2663" s="4">
        <v>115236331.37</v>
      </c>
      <c r="L2663" s="5">
        <v>4525001</v>
      </c>
      <c r="M2663" s="6">
        <v>25.466586939999999</v>
      </c>
      <c r="AB2663" s="8" t="s">
        <v>6278</v>
      </c>
    </row>
    <row r="2664" spans="1:28" x14ac:dyDescent="0.35">
      <c r="A2664" t="s">
        <v>5773</v>
      </c>
      <c r="B2664" t="s">
        <v>6357</v>
      </c>
      <c r="C2664" t="s">
        <v>6357</v>
      </c>
      <c r="G2664" s="1">
        <v>16.741880217882159</v>
      </c>
      <c r="K2664" s="4">
        <v>115236331.37</v>
      </c>
      <c r="L2664" s="5">
        <v>4525001</v>
      </c>
      <c r="M2664" s="6">
        <v>25.466586939999999</v>
      </c>
      <c r="AB2664" s="8" t="s">
        <v>6278</v>
      </c>
    </row>
    <row r="2665" spans="1:28" x14ac:dyDescent="0.35">
      <c r="A2665" t="s">
        <v>5773</v>
      </c>
      <c r="B2665" t="s">
        <v>6357</v>
      </c>
      <c r="C2665" t="s">
        <v>6357</v>
      </c>
      <c r="G2665" s="1">
        <v>16.741884342113515</v>
      </c>
      <c r="K2665" s="4">
        <v>115236331.37</v>
      </c>
      <c r="L2665" s="5">
        <v>4525001</v>
      </c>
      <c r="M2665" s="6">
        <v>25.466586939999999</v>
      </c>
      <c r="AB2665" s="8" t="s">
        <v>6278</v>
      </c>
    </row>
    <row r="2666" spans="1:28" x14ac:dyDescent="0.35">
      <c r="A2666" t="s">
        <v>5773</v>
      </c>
      <c r="B2666" t="s">
        <v>6357</v>
      </c>
      <c r="C2666" t="s">
        <v>6357</v>
      </c>
      <c r="G2666" s="1">
        <v>16.742047417289704</v>
      </c>
      <c r="K2666" s="4">
        <v>115236331.37</v>
      </c>
      <c r="L2666" s="5">
        <v>4525001</v>
      </c>
      <c r="M2666" s="6">
        <v>25.466586939999999</v>
      </c>
      <c r="AB2666" s="8" t="s">
        <v>6278</v>
      </c>
    </row>
    <row r="2667" spans="1:28" x14ac:dyDescent="0.35">
      <c r="A2667" t="s">
        <v>5773</v>
      </c>
      <c r="B2667" t="s">
        <v>6357</v>
      </c>
      <c r="C2667" t="s">
        <v>6357</v>
      </c>
      <c r="G2667" s="1">
        <v>16.742292924287241</v>
      </c>
      <c r="K2667" s="4">
        <v>115236331.37</v>
      </c>
      <c r="L2667" s="5">
        <v>4525001</v>
      </c>
      <c r="M2667" s="6">
        <v>25.466586939999999</v>
      </c>
      <c r="AB2667" s="8" t="s">
        <v>6278</v>
      </c>
    </row>
    <row r="2668" spans="1:28" x14ac:dyDescent="0.35">
      <c r="A2668" t="s">
        <v>5773</v>
      </c>
      <c r="B2668" t="s">
        <v>6358</v>
      </c>
      <c r="C2668" t="s">
        <v>6358</v>
      </c>
      <c r="G2668" s="1">
        <v>16.66431470198528</v>
      </c>
      <c r="K2668" s="4">
        <v>115236331.37</v>
      </c>
      <c r="L2668" s="5">
        <v>4525001</v>
      </c>
      <c r="M2668" s="6">
        <v>25.466586939999999</v>
      </c>
      <c r="AB2668" s="8" t="s">
        <v>6278</v>
      </c>
    </row>
    <row r="2669" spans="1:28" x14ac:dyDescent="0.35">
      <c r="A2669" t="s">
        <v>5773</v>
      </c>
      <c r="B2669" t="s">
        <v>6358</v>
      </c>
      <c r="C2669" t="s">
        <v>6358</v>
      </c>
      <c r="G2669" s="1">
        <v>16.66463981237273</v>
      </c>
      <c r="K2669" s="4">
        <v>115236331.37</v>
      </c>
      <c r="L2669" s="5">
        <v>4525001</v>
      </c>
      <c r="M2669" s="6">
        <v>25.466586939999999</v>
      </c>
      <c r="AB2669" s="8" t="s">
        <v>6278</v>
      </c>
    </row>
    <row r="2670" spans="1:28" x14ac:dyDescent="0.35">
      <c r="A2670" t="s">
        <v>5773</v>
      </c>
      <c r="B2670" t="s">
        <v>6358</v>
      </c>
      <c r="C2670" t="s">
        <v>6358</v>
      </c>
      <c r="G2670" s="1">
        <v>16.664643917576505</v>
      </c>
      <c r="K2670" s="4">
        <v>115236331.37</v>
      </c>
      <c r="L2670" s="5">
        <v>4525001</v>
      </c>
      <c r="M2670" s="6">
        <v>25.466586939999999</v>
      </c>
      <c r="AB2670" s="8" t="s">
        <v>6278</v>
      </c>
    </row>
    <row r="2671" spans="1:28" x14ac:dyDescent="0.35">
      <c r="A2671" t="s">
        <v>5773</v>
      </c>
      <c r="B2671" t="s">
        <v>6358</v>
      </c>
      <c r="C2671" t="s">
        <v>6358</v>
      </c>
      <c r="G2671" s="1">
        <v>16.66480624038843</v>
      </c>
      <c r="K2671" s="4">
        <v>115236331.37</v>
      </c>
      <c r="L2671" s="5">
        <v>4525001</v>
      </c>
      <c r="M2671" s="6">
        <v>25.466586939999999</v>
      </c>
      <c r="AB2671" s="8" t="s">
        <v>6278</v>
      </c>
    </row>
    <row r="2672" spans="1:28" x14ac:dyDescent="0.35">
      <c r="A2672" t="s">
        <v>5773</v>
      </c>
      <c r="B2672" t="s">
        <v>6358</v>
      </c>
      <c r="C2672" t="s">
        <v>6358</v>
      </c>
      <c r="G2672" s="1">
        <v>16.665050614713884</v>
      </c>
      <c r="K2672" s="4">
        <v>115236331.37</v>
      </c>
      <c r="L2672" s="5">
        <v>4525001</v>
      </c>
      <c r="M2672" s="6">
        <v>25.466586939999999</v>
      </c>
      <c r="AB2672" s="8" t="s">
        <v>6278</v>
      </c>
    </row>
    <row r="2673" spans="1:28" x14ac:dyDescent="0.35">
      <c r="A2673" t="s">
        <v>5773</v>
      </c>
      <c r="B2673" t="s">
        <v>6359</v>
      </c>
      <c r="C2673" t="s">
        <v>6359</v>
      </c>
      <c r="G2673" s="1">
        <v>16.587609097456536</v>
      </c>
      <c r="K2673" s="4">
        <v>115236331.37</v>
      </c>
      <c r="L2673" s="5">
        <v>4525001</v>
      </c>
      <c r="M2673" s="6">
        <v>25.466586939999999</v>
      </c>
      <c r="AB2673" s="8" t="s">
        <v>6278</v>
      </c>
    </row>
    <row r="2674" spans="1:28" x14ac:dyDescent="0.35">
      <c r="A2674" t="s">
        <v>5773</v>
      </c>
      <c r="B2674" t="s">
        <v>6359</v>
      </c>
      <c r="C2674" t="s">
        <v>6359</v>
      </c>
      <c r="G2674" s="1">
        <v>16.58793271136545</v>
      </c>
      <c r="K2674" s="4">
        <v>115236331.37</v>
      </c>
      <c r="L2674" s="5">
        <v>4525001</v>
      </c>
      <c r="M2674" s="6">
        <v>25.466586939999999</v>
      </c>
      <c r="AB2674" s="8" t="s">
        <v>6278</v>
      </c>
    </row>
    <row r="2675" spans="1:28" x14ac:dyDescent="0.35">
      <c r="A2675" t="s">
        <v>5773</v>
      </c>
      <c r="B2675" t="s">
        <v>6359</v>
      </c>
      <c r="C2675" t="s">
        <v>6359</v>
      </c>
      <c r="G2675" s="1">
        <v>16.587936797673031</v>
      </c>
      <c r="K2675" s="4">
        <v>115236331.37</v>
      </c>
      <c r="L2675" s="5">
        <v>4525001</v>
      </c>
      <c r="M2675" s="6">
        <v>25.466586939999999</v>
      </c>
      <c r="AB2675" s="8" t="s">
        <v>6278</v>
      </c>
    </row>
    <row r="2676" spans="1:28" x14ac:dyDescent="0.35">
      <c r="A2676" t="s">
        <v>5773</v>
      </c>
      <c r="B2676" t="s">
        <v>6359</v>
      </c>
      <c r="C2676" t="s">
        <v>6359</v>
      </c>
      <c r="G2676" s="1">
        <v>16.588098373315351</v>
      </c>
      <c r="K2676" s="4">
        <v>115236331.37</v>
      </c>
      <c r="L2676" s="5">
        <v>4525001</v>
      </c>
      <c r="M2676" s="6">
        <v>25.466586939999999</v>
      </c>
      <c r="AB2676" s="8" t="s">
        <v>6278</v>
      </c>
    </row>
    <row r="2677" spans="1:28" x14ac:dyDescent="0.35">
      <c r="A2677" t="s">
        <v>5773</v>
      </c>
      <c r="B2677" t="s">
        <v>6359</v>
      </c>
      <c r="C2677" t="s">
        <v>6359</v>
      </c>
      <c r="G2677" s="1">
        <v>16.58834162278924</v>
      </c>
      <c r="K2677" s="4">
        <v>115236331.37</v>
      </c>
      <c r="L2677" s="5">
        <v>4525001</v>
      </c>
      <c r="M2677" s="6">
        <v>25.466586939999999</v>
      </c>
      <c r="AB2677" s="8" t="s">
        <v>6278</v>
      </c>
    </row>
    <row r="2678" spans="1:28" x14ac:dyDescent="0.35">
      <c r="A2678" t="s">
        <v>5773</v>
      </c>
      <c r="B2678" t="s">
        <v>6360</v>
      </c>
      <c r="C2678" t="s">
        <v>6360</v>
      </c>
      <c r="G2678" s="1">
        <v>-5.385362713991019</v>
      </c>
      <c r="K2678" s="4">
        <v>115236331.37</v>
      </c>
      <c r="L2678" s="5">
        <v>4525001</v>
      </c>
      <c r="M2678" s="6">
        <v>25.466586939999999</v>
      </c>
      <c r="AB2678" s="8" t="s">
        <v>6278</v>
      </c>
    </row>
    <row r="2679" spans="1:28" x14ac:dyDescent="0.35">
      <c r="A2679" t="s">
        <v>5773</v>
      </c>
      <c r="B2679" t="s">
        <v>6360</v>
      </c>
      <c r="C2679" t="s">
        <v>6360</v>
      </c>
      <c r="G2679" s="1">
        <v>-5.3852837436709784</v>
      </c>
      <c r="K2679" s="4">
        <v>115236331.37</v>
      </c>
      <c r="L2679" s="5">
        <v>4525001</v>
      </c>
      <c r="M2679" s="6">
        <v>25.466586939999999</v>
      </c>
      <c r="AB2679" s="8" t="s">
        <v>6278</v>
      </c>
    </row>
    <row r="2680" spans="1:28" x14ac:dyDescent="0.35">
      <c r="A2680" t="s">
        <v>5773</v>
      </c>
      <c r="B2680" t="s">
        <v>6360</v>
      </c>
      <c r="C2680" t="s">
        <v>6360</v>
      </c>
      <c r="G2680" s="1">
        <v>-5.3852312885516227</v>
      </c>
      <c r="K2680" s="4">
        <v>115236331.37</v>
      </c>
      <c r="L2680" s="5">
        <v>4525001</v>
      </c>
      <c r="M2680" s="6">
        <v>25.466586939999999</v>
      </c>
      <c r="AB2680" s="8" t="s">
        <v>6278</v>
      </c>
    </row>
    <row r="2681" spans="1:28" x14ac:dyDescent="0.35">
      <c r="A2681" t="s">
        <v>5773</v>
      </c>
      <c r="B2681" t="s">
        <v>6360</v>
      </c>
      <c r="C2681" t="s">
        <v>6360</v>
      </c>
      <c r="G2681" s="1">
        <v>-5.3852299619422945</v>
      </c>
      <c r="K2681" s="4">
        <v>115236331.37</v>
      </c>
      <c r="L2681" s="5">
        <v>4525001</v>
      </c>
      <c r="M2681" s="6">
        <v>25.466586939999999</v>
      </c>
      <c r="AB2681" s="8" t="s">
        <v>6278</v>
      </c>
    </row>
    <row r="2682" spans="1:28" x14ac:dyDescent="0.35">
      <c r="A2682" t="s">
        <v>5773</v>
      </c>
      <c r="B2682" t="s">
        <v>6360</v>
      </c>
      <c r="C2682" t="s">
        <v>6360</v>
      </c>
      <c r="G2682" s="1">
        <v>-5.3851249015137981</v>
      </c>
      <c r="K2682" s="4">
        <v>115236331.37</v>
      </c>
      <c r="L2682" s="5">
        <v>4525001</v>
      </c>
      <c r="M2682" s="6">
        <v>25.466586939999999</v>
      </c>
      <c r="AB2682" s="8" t="s">
        <v>6278</v>
      </c>
    </row>
    <row r="2683" spans="1:28" x14ac:dyDescent="0.35">
      <c r="A2683" t="s">
        <v>5773</v>
      </c>
      <c r="B2683" t="s">
        <v>6361</v>
      </c>
      <c r="C2683" t="s">
        <v>6361</v>
      </c>
      <c r="G2683" s="1">
        <v>-5.3595646063432936</v>
      </c>
      <c r="K2683" s="4">
        <v>115236331.37</v>
      </c>
      <c r="L2683" s="5">
        <v>4525001</v>
      </c>
      <c r="M2683" s="6">
        <v>25.466586939999999</v>
      </c>
      <c r="AB2683" s="8" t="s">
        <v>6278</v>
      </c>
    </row>
    <row r="2684" spans="1:28" x14ac:dyDescent="0.35">
      <c r="A2684" t="s">
        <v>5773</v>
      </c>
      <c r="B2684" t="s">
        <v>6361</v>
      </c>
      <c r="C2684" t="s">
        <v>6361</v>
      </c>
      <c r="G2684" s="1">
        <v>-5.3594860143236449</v>
      </c>
      <c r="K2684" s="4">
        <v>115236331.37</v>
      </c>
      <c r="L2684" s="5">
        <v>4525001</v>
      </c>
      <c r="M2684" s="6">
        <v>25.466586939999999</v>
      </c>
      <c r="AB2684" s="8" t="s">
        <v>6278</v>
      </c>
    </row>
    <row r="2685" spans="1:28" x14ac:dyDescent="0.35">
      <c r="A2685" t="s">
        <v>5773</v>
      </c>
      <c r="B2685" t="s">
        <v>6361</v>
      </c>
      <c r="C2685" t="s">
        <v>6361</v>
      </c>
      <c r="G2685" s="1">
        <v>-5.3594338104859451</v>
      </c>
      <c r="K2685" s="4">
        <v>115236331.37</v>
      </c>
      <c r="L2685" s="5">
        <v>4525001</v>
      </c>
      <c r="M2685" s="6">
        <v>25.466586939999999</v>
      </c>
      <c r="AB2685" s="8" t="s">
        <v>6278</v>
      </c>
    </row>
    <row r="2686" spans="1:28" x14ac:dyDescent="0.35">
      <c r="A2686" t="s">
        <v>5773</v>
      </c>
      <c r="B2686" t="s">
        <v>6361</v>
      </c>
      <c r="C2686" t="s">
        <v>6361</v>
      </c>
      <c r="G2686" s="1">
        <v>-5.359432490231625</v>
      </c>
      <c r="K2686" s="4">
        <v>115236331.37</v>
      </c>
      <c r="L2686" s="5">
        <v>4525001</v>
      </c>
      <c r="M2686" s="6">
        <v>25.466586939999999</v>
      </c>
      <c r="AB2686" s="8" t="s">
        <v>6278</v>
      </c>
    </row>
    <row r="2687" spans="1:28" x14ac:dyDescent="0.35">
      <c r="A2687" t="s">
        <v>5773</v>
      </c>
      <c r="B2687" t="s">
        <v>6361</v>
      </c>
      <c r="C2687" t="s">
        <v>6361</v>
      </c>
      <c r="G2687" s="1">
        <v>-5.3593279330858898</v>
      </c>
      <c r="K2687" s="4">
        <v>115236331.37</v>
      </c>
      <c r="L2687" s="5">
        <v>4525001</v>
      </c>
      <c r="M2687" s="6">
        <v>25.466586939999999</v>
      </c>
      <c r="AB2687" s="8" t="s">
        <v>6278</v>
      </c>
    </row>
    <row r="2688" spans="1:28" x14ac:dyDescent="0.35">
      <c r="A2688" t="s">
        <v>5773</v>
      </c>
      <c r="B2688" t="s">
        <v>6362</v>
      </c>
      <c r="C2688" t="s">
        <v>6362</v>
      </c>
      <c r="G2688" s="1">
        <v>-5.3339514310137988</v>
      </c>
      <c r="K2688" s="4">
        <v>115236331.37</v>
      </c>
      <c r="L2688" s="5">
        <v>4525001</v>
      </c>
      <c r="M2688" s="6">
        <v>25.466586939999999</v>
      </c>
      <c r="AB2688" s="8" t="s">
        <v>6278</v>
      </c>
    </row>
    <row r="2689" spans="1:28" x14ac:dyDescent="0.35">
      <c r="A2689" t="s">
        <v>5773</v>
      </c>
      <c r="B2689" t="s">
        <v>6362</v>
      </c>
      <c r="C2689" t="s">
        <v>6362</v>
      </c>
      <c r="G2689" s="1">
        <v>-5.3338732145827157</v>
      </c>
      <c r="K2689" s="4">
        <v>115236331.37</v>
      </c>
      <c r="L2689" s="5">
        <v>4525001</v>
      </c>
      <c r="M2689" s="6">
        <v>25.466586939999999</v>
      </c>
      <c r="AB2689" s="8" t="s">
        <v>6278</v>
      </c>
    </row>
    <row r="2690" spans="1:28" x14ac:dyDescent="0.35">
      <c r="A2690" t="s">
        <v>5773</v>
      </c>
      <c r="B2690" t="s">
        <v>6362</v>
      </c>
      <c r="C2690" t="s">
        <v>6362</v>
      </c>
      <c r="G2690" s="1">
        <v>-5.333821260225343</v>
      </c>
      <c r="K2690" s="4">
        <v>115236331.37</v>
      </c>
      <c r="L2690" s="5">
        <v>4525001</v>
      </c>
      <c r="M2690" s="6">
        <v>25.466586939999999</v>
      </c>
      <c r="AB2690" s="8" t="s">
        <v>6278</v>
      </c>
    </row>
    <row r="2691" spans="1:28" x14ac:dyDescent="0.35">
      <c r="A2691" t="s">
        <v>5773</v>
      </c>
      <c r="B2691" t="s">
        <v>6362</v>
      </c>
      <c r="C2691" t="s">
        <v>6362</v>
      </c>
      <c r="G2691" s="1">
        <v>-5.3338199462804967</v>
      </c>
      <c r="K2691" s="4">
        <v>115236331.37</v>
      </c>
      <c r="L2691" s="5">
        <v>4525001</v>
      </c>
      <c r="M2691" s="6">
        <v>25.466586939999999</v>
      </c>
      <c r="AB2691" s="8" t="s">
        <v>6278</v>
      </c>
    </row>
    <row r="2692" spans="1:28" x14ac:dyDescent="0.35">
      <c r="A2692" t="s">
        <v>5773</v>
      </c>
      <c r="B2692" t="s">
        <v>6362</v>
      </c>
      <c r="C2692" t="s">
        <v>6362</v>
      </c>
      <c r="G2692" s="1">
        <v>-5.3337158888097917</v>
      </c>
      <c r="K2692" s="4">
        <v>115236331.37</v>
      </c>
      <c r="L2692" s="5">
        <v>4525001</v>
      </c>
      <c r="M2692" s="6">
        <v>25.466586939999999</v>
      </c>
      <c r="AB2692" s="8" t="s">
        <v>6278</v>
      </c>
    </row>
    <row r="2693" spans="1:28" x14ac:dyDescent="0.35">
      <c r="A2693" t="s">
        <v>5773</v>
      </c>
      <c r="B2693" t="s">
        <v>6363</v>
      </c>
      <c r="C2693" t="s">
        <v>6363</v>
      </c>
      <c r="G2693" s="1">
        <v>-5.3085214246468624</v>
      </c>
      <c r="K2693" s="4">
        <v>115236331.37</v>
      </c>
      <c r="L2693" s="5">
        <v>4525001</v>
      </c>
      <c r="M2693" s="6">
        <v>25.466586939999999</v>
      </c>
      <c r="AB2693" s="8" t="s">
        <v>6278</v>
      </c>
    </row>
    <row r="2694" spans="1:28" x14ac:dyDescent="0.35">
      <c r="A2694" t="s">
        <v>5773</v>
      </c>
      <c r="B2694" t="s">
        <v>6363</v>
      </c>
      <c r="C2694" t="s">
        <v>6363</v>
      </c>
      <c r="G2694" s="1">
        <v>-5.3084435811183663</v>
      </c>
      <c r="K2694" s="4">
        <v>115236331.37</v>
      </c>
      <c r="L2694" s="5">
        <v>4525001</v>
      </c>
      <c r="M2694" s="6">
        <v>25.466586939999999</v>
      </c>
      <c r="AB2694" s="8" t="s">
        <v>6278</v>
      </c>
    </row>
    <row r="2695" spans="1:28" x14ac:dyDescent="0.35">
      <c r="A2695" t="s">
        <v>5773</v>
      </c>
      <c r="B2695" t="s">
        <v>6363</v>
      </c>
      <c r="C2695" t="s">
        <v>6363</v>
      </c>
      <c r="G2695" s="1">
        <v>-5.3083918744572332</v>
      </c>
      <c r="K2695" s="4">
        <v>115236331.37</v>
      </c>
      <c r="L2695" s="5">
        <v>4525001</v>
      </c>
      <c r="M2695" s="6">
        <v>25.466586939999999</v>
      </c>
      <c r="AB2695" s="8" t="s">
        <v>6278</v>
      </c>
    </row>
    <row r="2696" spans="1:28" x14ac:dyDescent="0.35">
      <c r="A2696" t="s">
        <v>5773</v>
      </c>
      <c r="B2696" t="s">
        <v>6363</v>
      </c>
      <c r="C2696" t="s">
        <v>6363</v>
      </c>
      <c r="G2696" s="1">
        <v>-5.3083905667766942</v>
      </c>
      <c r="K2696" s="4">
        <v>115236331.37</v>
      </c>
      <c r="L2696" s="5">
        <v>4525001</v>
      </c>
      <c r="M2696" s="6">
        <v>25.466586939999999</v>
      </c>
      <c r="AB2696" s="8" t="s">
        <v>6278</v>
      </c>
    </row>
    <row r="2697" spans="1:28" x14ac:dyDescent="0.35">
      <c r="A2697" t="s">
        <v>5773</v>
      </c>
      <c r="B2697" t="s">
        <v>6363</v>
      </c>
      <c r="C2697" t="s">
        <v>6363</v>
      </c>
      <c r="G2697" s="1">
        <v>-5.3082870054076654</v>
      </c>
      <c r="K2697" s="4">
        <v>115236331.37</v>
      </c>
      <c r="L2697" s="5">
        <v>4525001</v>
      </c>
      <c r="M2697" s="6">
        <v>25.466586939999999</v>
      </c>
      <c r="AB2697" s="8" t="s">
        <v>6278</v>
      </c>
    </row>
    <row r="2698" spans="1:28" x14ac:dyDescent="0.35">
      <c r="A2698" t="s">
        <v>5773</v>
      </c>
      <c r="B2698" t="s">
        <v>6364</v>
      </c>
      <c r="C2698" t="s">
        <v>6364</v>
      </c>
      <c r="G2698" s="1">
        <v>-2.6416364224273718</v>
      </c>
      <c r="K2698" s="4">
        <v>115236331.37</v>
      </c>
      <c r="L2698" s="5">
        <v>4525001</v>
      </c>
      <c r="M2698" s="6">
        <v>25.466586939999999</v>
      </c>
      <c r="AB2698" s="8" t="s">
        <v>6278</v>
      </c>
    </row>
    <row r="2699" spans="1:28" x14ac:dyDescent="0.35">
      <c r="A2699" t="s">
        <v>5773</v>
      </c>
      <c r="B2699" t="s">
        <v>6364</v>
      </c>
      <c r="C2699" t="s">
        <v>6364</v>
      </c>
      <c r="G2699" s="1">
        <v>-2.6415976857842147</v>
      </c>
      <c r="K2699" s="4">
        <v>115236331.37</v>
      </c>
      <c r="L2699" s="5">
        <v>4525001</v>
      </c>
      <c r="M2699" s="6">
        <v>25.466586939999999</v>
      </c>
      <c r="AB2699" s="8" t="s">
        <v>6278</v>
      </c>
    </row>
    <row r="2700" spans="1:28" x14ac:dyDescent="0.35">
      <c r="A2700" t="s">
        <v>5773</v>
      </c>
      <c r="B2700" t="s">
        <v>6364</v>
      </c>
      <c r="C2700" t="s">
        <v>6364</v>
      </c>
      <c r="G2700" s="1">
        <v>-2.6415719554181876</v>
      </c>
      <c r="K2700" s="4">
        <v>115236331.37</v>
      </c>
      <c r="L2700" s="5">
        <v>4525001</v>
      </c>
      <c r="M2700" s="6">
        <v>25.466586939999999</v>
      </c>
      <c r="AB2700" s="8" t="s">
        <v>6278</v>
      </c>
    </row>
    <row r="2701" spans="1:28" x14ac:dyDescent="0.35">
      <c r="A2701" t="s">
        <v>5773</v>
      </c>
      <c r="B2701" t="s">
        <v>6364</v>
      </c>
      <c r="C2701" t="s">
        <v>6364</v>
      </c>
      <c r="G2701" s="1">
        <v>-2.6415713046877407</v>
      </c>
      <c r="K2701" s="4">
        <v>115236331.37</v>
      </c>
      <c r="L2701" s="5">
        <v>4525001</v>
      </c>
      <c r="M2701" s="6">
        <v>25.466586939999999</v>
      </c>
      <c r="AB2701" s="8" t="s">
        <v>6278</v>
      </c>
    </row>
    <row r="2702" spans="1:28" x14ac:dyDescent="0.35">
      <c r="A2702" t="s">
        <v>5773</v>
      </c>
      <c r="B2702" t="s">
        <v>6364</v>
      </c>
      <c r="C2702" t="s">
        <v>6364</v>
      </c>
      <c r="G2702" s="1">
        <v>-2.6415197702843622</v>
      </c>
      <c r="K2702" s="4">
        <v>115236331.37</v>
      </c>
      <c r="L2702" s="5">
        <v>4525001</v>
      </c>
      <c r="M2702" s="6">
        <v>25.466586939999999</v>
      </c>
      <c r="AB2702" s="8" t="s">
        <v>6278</v>
      </c>
    </row>
    <row r="2703" spans="1:28" x14ac:dyDescent="0.35">
      <c r="A2703" t="s">
        <v>5773</v>
      </c>
      <c r="B2703" t="s">
        <v>6365</v>
      </c>
      <c r="C2703" t="s">
        <v>6365</v>
      </c>
      <c r="G2703" s="1">
        <v>-4.6985274693052004</v>
      </c>
      <c r="H2703" s="1">
        <v>95.78</v>
      </c>
      <c r="K2703" s="4">
        <v>115236331.37</v>
      </c>
      <c r="L2703" s="5">
        <v>4525001</v>
      </c>
      <c r="M2703" s="6">
        <v>25.466586939999999</v>
      </c>
      <c r="AB2703" s="8" t="s">
        <v>6278</v>
      </c>
    </row>
    <row r="2704" spans="1:28" x14ac:dyDescent="0.35">
      <c r="A2704" t="s">
        <v>5773</v>
      </c>
      <c r="B2704" t="s">
        <v>6366</v>
      </c>
      <c r="C2704" t="s">
        <v>6366</v>
      </c>
      <c r="G2704" s="1">
        <v>-180685.60457471901</v>
      </c>
      <c r="H2704" s="1">
        <v>1.2521</v>
      </c>
      <c r="K2704" s="4">
        <v>115236331.37</v>
      </c>
      <c r="L2704" s="5">
        <v>4525001</v>
      </c>
      <c r="M2704" s="6">
        <v>25.466586939999999</v>
      </c>
      <c r="AB2704" s="8" t="s">
        <v>6278</v>
      </c>
    </row>
    <row r="2705" spans="1:28" x14ac:dyDescent="0.35">
      <c r="A2705" t="s">
        <v>5773</v>
      </c>
      <c r="B2705" t="s">
        <v>1463</v>
      </c>
      <c r="C2705" t="s">
        <v>1463</v>
      </c>
      <c r="G2705" s="1">
        <v>-15.50843257036888</v>
      </c>
      <c r="H2705" s="1">
        <v>2302.9</v>
      </c>
      <c r="K2705" s="4">
        <v>115236331.37</v>
      </c>
      <c r="L2705" s="5">
        <v>4525001</v>
      </c>
      <c r="M2705" s="6">
        <v>25.466586939999999</v>
      </c>
      <c r="AB2705" s="8" t="s">
        <v>6278</v>
      </c>
    </row>
    <row r="2706" spans="1:28" x14ac:dyDescent="0.35">
      <c r="A2706" t="s">
        <v>5773</v>
      </c>
      <c r="B2706" t="s">
        <v>1463</v>
      </c>
      <c r="C2706" t="s">
        <v>1463</v>
      </c>
      <c r="G2706" s="1">
        <v>-4.2515032866381217</v>
      </c>
      <c r="H2706" s="1">
        <v>2311</v>
      </c>
      <c r="K2706" s="4">
        <v>115236331.37</v>
      </c>
      <c r="L2706" s="5">
        <v>4525001</v>
      </c>
      <c r="M2706" s="6">
        <v>25.466586939999999</v>
      </c>
      <c r="AB2706" s="8" t="s">
        <v>6278</v>
      </c>
    </row>
    <row r="2707" spans="1:28" x14ac:dyDescent="0.35">
      <c r="A2707" t="s">
        <v>5773</v>
      </c>
      <c r="B2707" t="s">
        <v>1463</v>
      </c>
      <c r="C2707" t="s">
        <v>1463</v>
      </c>
      <c r="G2707" s="1">
        <v>-1.303893213419874</v>
      </c>
      <c r="H2707" s="1">
        <v>2302.9</v>
      </c>
      <c r="K2707" s="4">
        <v>115236331.37</v>
      </c>
      <c r="L2707" s="5">
        <v>4525001</v>
      </c>
      <c r="M2707" s="6">
        <v>25.466586939999999</v>
      </c>
      <c r="AB2707" s="8" t="s">
        <v>6278</v>
      </c>
    </row>
    <row r="2708" spans="1:28" x14ac:dyDescent="0.35">
      <c r="A2708" t="s">
        <v>5773</v>
      </c>
      <c r="B2708" t="s">
        <v>6367</v>
      </c>
      <c r="C2708" t="s">
        <v>6367</v>
      </c>
      <c r="G2708" s="1">
        <v>-59.578992751984863</v>
      </c>
      <c r="H2708" s="1">
        <v>63.3</v>
      </c>
      <c r="K2708" s="4">
        <v>115236331.37</v>
      </c>
      <c r="L2708" s="5">
        <v>4525001</v>
      </c>
      <c r="M2708" s="6">
        <v>25.466586939999999</v>
      </c>
      <c r="AB2708" s="8" t="s">
        <v>6278</v>
      </c>
    </row>
    <row r="2709" spans="1:28" x14ac:dyDescent="0.35">
      <c r="A2709" t="s">
        <v>5773</v>
      </c>
      <c r="B2709" t="s">
        <v>6368</v>
      </c>
      <c r="C2709" t="s">
        <v>6368</v>
      </c>
      <c r="G2709" s="1">
        <v>15.080521110044041</v>
      </c>
      <c r="H2709" s="1">
        <v>2369</v>
      </c>
      <c r="K2709" s="4">
        <v>115236331.37</v>
      </c>
      <c r="L2709" s="5">
        <v>4525001</v>
      </c>
      <c r="M2709" s="6">
        <v>25.466586939999999</v>
      </c>
      <c r="AB2709" s="8" t="s">
        <v>6278</v>
      </c>
    </row>
    <row r="2710" spans="1:28" x14ac:dyDescent="0.35">
      <c r="A2710" t="s">
        <v>5773</v>
      </c>
      <c r="B2710" t="s">
        <v>6369</v>
      </c>
      <c r="C2710" t="s">
        <v>6369</v>
      </c>
      <c r="G2710" s="1">
        <v>-45.441776942148572</v>
      </c>
      <c r="H2710" s="1">
        <v>115.4</v>
      </c>
      <c r="K2710" s="4">
        <v>115236331.37</v>
      </c>
      <c r="L2710" s="5">
        <v>4525001</v>
      </c>
      <c r="M2710" s="6">
        <v>25.466586939999999</v>
      </c>
      <c r="AB2710" s="8" t="s">
        <v>6278</v>
      </c>
    </row>
    <row r="2711" spans="1:28" x14ac:dyDescent="0.35">
      <c r="A2711" t="s">
        <v>5773</v>
      </c>
      <c r="B2711" t="s">
        <v>1473</v>
      </c>
      <c r="C2711" t="s">
        <v>1473</v>
      </c>
      <c r="G2711" s="1">
        <v>-1.6135178296647217</v>
      </c>
      <c r="H2711" s="1">
        <v>4.5460000000000003</v>
      </c>
      <c r="K2711" s="4">
        <v>115236331.37</v>
      </c>
      <c r="L2711" s="5">
        <v>4525001</v>
      </c>
      <c r="M2711" s="6">
        <v>25.466586939999999</v>
      </c>
      <c r="AB2711" s="8" t="s">
        <v>6278</v>
      </c>
    </row>
    <row r="2712" spans="1:28" x14ac:dyDescent="0.35">
      <c r="A2712" t="s">
        <v>5773</v>
      </c>
      <c r="B2712" t="s">
        <v>1473</v>
      </c>
      <c r="C2712" t="s">
        <v>1473</v>
      </c>
      <c r="G2712" s="1">
        <v>2.3914235177171119</v>
      </c>
      <c r="H2712" s="1">
        <v>456.45</v>
      </c>
      <c r="K2712" s="4">
        <v>115236331.37</v>
      </c>
      <c r="L2712" s="5">
        <v>4525001</v>
      </c>
      <c r="M2712" s="6">
        <v>25.466586939999999</v>
      </c>
      <c r="AB2712" s="8" t="s">
        <v>6278</v>
      </c>
    </row>
    <row r="2713" spans="1:28" x14ac:dyDescent="0.35">
      <c r="A2713" t="s">
        <v>5773</v>
      </c>
      <c r="B2713" t="s">
        <v>6370</v>
      </c>
      <c r="C2713" t="s">
        <v>6370</v>
      </c>
      <c r="G2713" s="1">
        <v>-3.5804430874562811</v>
      </c>
      <c r="H2713" s="1">
        <v>2.5276000000000001</v>
      </c>
      <c r="K2713" s="4">
        <v>115236331.37</v>
      </c>
      <c r="L2713" s="5">
        <v>4525001</v>
      </c>
      <c r="M2713" s="6">
        <v>25.466586939999999</v>
      </c>
      <c r="AB2713" s="8" t="s">
        <v>6278</v>
      </c>
    </row>
    <row r="2714" spans="1:28" x14ac:dyDescent="0.35">
      <c r="A2714" t="s">
        <v>5773</v>
      </c>
      <c r="B2714" t="s">
        <v>6370</v>
      </c>
      <c r="C2714" t="s">
        <v>6370</v>
      </c>
      <c r="G2714" s="1">
        <v>-2.694732013317068</v>
      </c>
      <c r="H2714" s="1">
        <v>252.76</v>
      </c>
      <c r="K2714" s="4">
        <v>115236331.37</v>
      </c>
      <c r="L2714" s="5">
        <v>4525001</v>
      </c>
      <c r="M2714" s="6">
        <v>25.466586939999999</v>
      </c>
      <c r="AB2714" s="8" t="s">
        <v>6278</v>
      </c>
    </row>
    <row r="2715" spans="1:28" x14ac:dyDescent="0.35">
      <c r="A2715" t="s">
        <v>5773</v>
      </c>
      <c r="B2715" t="s">
        <v>6370</v>
      </c>
      <c r="C2715" t="s">
        <v>6370</v>
      </c>
      <c r="G2715" s="1">
        <v>7.3372983471155306</v>
      </c>
      <c r="H2715" s="1">
        <v>2.4519000000000002</v>
      </c>
      <c r="K2715" s="4">
        <v>115236331.37</v>
      </c>
      <c r="L2715" s="5">
        <v>4525001</v>
      </c>
      <c r="M2715" s="6">
        <v>25.466586939999999</v>
      </c>
      <c r="AB2715" s="8" t="s">
        <v>6278</v>
      </c>
    </row>
    <row r="2716" spans="1:28" x14ac:dyDescent="0.35">
      <c r="A2716" t="s">
        <v>5773</v>
      </c>
      <c r="B2716" t="s">
        <v>6371</v>
      </c>
      <c r="C2716" t="s">
        <v>6371</v>
      </c>
      <c r="G2716" s="1">
        <v>-9.3328074961520233</v>
      </c>
      <c r="H2716" s="1">
        <v>8.26</v>
      </c>
      <c r="K2716" s="4">
        <v>115236331.37</v>
      </c>
      <c r="L2716" s="5">
        <v>4525001</v>
      </c>
      <c r="M2716" s="6">
        <v>25.466586939999999</v>
      </c>
      <c r="AB2716" s="8" t="s">
        <v>6278</v>
      </c>
    </row>
    <row r="2717" spans="1:28" x14ac:dyDescent="0.35">
      <c r="A2717" t="s">
        <v>5773</v>
      </c>
      <c r="B2717" t="s">
        <v>4312</v>
      </c>
      <c r="C2717" t="s">
        <v>4312</v>
      </c>
      <c r="G2717" s="1">
        <v>-6.3142890467113553</v>
      </c>
      <c r="H2717" s="1">
        <v>2.5386000000000002</v>
      </c>
      <c r="K2717" s="4">
        <v>115236331.37</v>
      </c>
      <c r="L2717" s="5">
        <v>4525001</v>
      </c>
      <c r="M2717" s="6">
        <v>25.466586939999999</v>
      </c>
      <c r="AB2717" s="8" t="s">
        <v>6278</v>
      </c>
    </row>
    <row r="2718" spans="1:28" x14ac:dyDescent="0.35">
      <c r="A2718" t="s">
        <v>5773</v>
      </c>
      <c r="B2718" t="s">
        <v>6372</v>
      </c>
      <c r="C2718" t="s">
        <v>6372</v>
      </c>
      <c r="G2718" s="1">
        <v>-4.5940854078712956</v>
      </c>
      <c r="H2718" s="1">
        <v>5.64</v>
      </c>
      <c r="K2718" s="4">
        <v>115236331.37</v>
      </c>
      <c r="L2718" s="5">
        <v>4525001</v>
      </c>
      <c r="M2718" s="6">
        <v>25.466586939999999</v>
      </c>
      <c r="AB2718" s="8" t="s">
        <v>6278</v>
      </c>
    </row>
    <row r="2719" spans="1:28" x14ac:dyDescent="0.35">
      <c r="A2719" t="s">
        <v>5773</v>
      </c>
      <c r="B2719" t="s">
        <v>6373</v>
      </c>
      <c r="C2719" t="s">
        <v>6373</v>
      </c>
      <c r="G2719" s="1">
        <v>-6.2931017836754757</v>
      </c>
      <c r="H2719" s="1">
        <v>2.5476999999999999</v>
      </c>
      <c r="K2719" s="4">
        <v>115236331.37</v>
      </c>
      <c r="L2719" s="5">
        <v>4525001</v>
      </c>
      <c r="M2719" s="6">
        <v>25.466586939999999</v>
      </c>
      <c r="AB2719" s="8" t="s">
        <v>6278</v>
      </c>
    </row>
    <row r="2720" spans="1:28" x14ac:dyDescent="0.35">
      <c r="A2720" t="s">
        <v>5773</v>
      </c>
      <c r="B2720" t="s">
        <v>6374</v>
      </c>
      <c r="C2720" t="s">
        <v>6374</v>
      </c>
      <c r="G2720" s="1">
        <v>3.4010327958940891</v>
      </c>
      <c r="H2720" s="1">
        <v>2.5560999999999998</v>
      </c>
      <c r="K2720" s="4">
        <v>115236331.37</v>
      </c>
      <c r="L2720" s="5">
        <v>4525001</v>
      </c>
      <c r="M2720" s="6">
        <v>25.466586939999999</v>
      </c>
      <c r="AB2720" s="8" t="s">
        <v>6278</v>
      </c>
    </row>
    <row r="2721" spans="1:28" x14ac:dyDescent="0.35">
      <c r="A2721" t="s">
        <v>5773</v>
      </c>
      <c r="B2721" t="s">
        <v>6375</v>
      </c>
      <c r="C2721" t="s">
        <v>6375</v>
      </c>
      <c r="G2721" s="1">
        <v>6.2591409613795808</v>
      </c>
      <c r="H2721" s="1">
        <v>2.5630999999999999</v>
      </c>
      <c r="K2721" s="4">
        <v>115236331.37</v>
      </c>
      <c r="L2721" s="5">
        <v>4525001</v>
      </c>
      <c r="M2721" s="6">
        <v>25.466586939999999</v>
      </c>
      <c r="AB2721" s="8" t="s">
        <v>6278</v>
      </c>
    </row>
    <row r="2722" spans="1:28" x14ac:dyDescent="0.35">
      <c r="A2722" t="s">
        <v>5773</v>
      </c>
      <c r="B2722" t="s">
        <v>6376</v>
      </c>
      <c r="C2722" t="s">
        <v>6376</v>
      </c>
      <c r="G2722" s="1">
        <v>0.14242759804518079</v>
      </c>
      <c r="H2722" s="1">
        <v>2.5627</v>
      </c>
      <c r="K2722" s="4">
        <v>115236331.37</v>
      </c>
      <c r="L2722" s="5">
        <v>4525001</v>
      </c>
      <c r="M2722" s="6">
        <v>25.466586939999999</v>
      </c>
      <c r="AB2722" s="8" t="s">
        <v>6278</v>
      </c>
    </row>
    <row r="2723" spans="1:28" x14ac:dyDescent="0.35">
      <c r="A2723" t="s">
        <v>5773</v>
      </c>
      <c r="B2723" t="s">
        <v>6377</v>
      </c>
      <c r="C2723" t="s">
        <v>6377</v>
      </c>
      <c r="G2723" s="1">
        <v>6.2764368734419982</v>
      </c>
      <c r="H2723" s="1">
        <v>2.5562</v>
      </c>
      <c r="K2723" s="4">
        <v>115236331.37</v>
      </c>
      <c r="L2723" s="5">
        <v>4525001</v>
      </c>
      <c r="M2723" s="6">
        <v>25.466586939999999</v>
      </c>
      <c r="AB2723" s="8" t="s">
        <v>6278</v>
      </c>
    </row>
    <row r="2724" spans="1:28" x14ac:dyDescent="0.35">
      <c r="A2724" t="s">
        <v>5773</v>
      </c>
      <c r="B2724" t="s">
        <v>6378</v>
      </c>
      <c r="C2724" t="s">
        <v>6378</v>
      </c>
      <c r="G2724" s="1">
        <v>1074918186.2128</v>
      </c>
      <c r="H2724" s="1">
        <v>2.7350801378479999E-3</v>
      </c>
      <c r="K2724" s="4">
        <v>115236331.37</v>
      </c>
      <c r="L2724" s="5">
        <v>4525001</v>
      </c>
      <c r="M2724" s="6">
        <v>25.466586939999999</v>
      </c>
      <c r="AB2724" s="8" t="s">
        <v>6278</v>
      </c>
    </row>
    <row r="2725" spans="1:28" x14ac:dyDescent="0.35">
      <c r="A2725" t="s">
        <v>5773</v>
      </c>
      <c r="B2725" t="s">
        <v>6379</v>
      </c>
      <c r="C2725" t="s">
        <v>6379</v>
      </c>
      <c r="G2725" s="1">
        <v>37385.397551036651</v>
      </c>
      <c r="H2725" s="1">
        <v>0.4</v>
      </c>
      <c r="K2725" s="4">
        <v>115236331.37</v>
      </c>
      <c r="L2725" s="5">
        <v>4525001</v>
      </c>
      <c r="M2725" s="6">
        <v>25.466586939999999</v>
      </c>
      <c r="AB2725" s="8" t="s">
        <v>6278</v>
      </c>
    </row>
    <row r="2726" spans="1:28" x14ac:dyDescent="0.35">
      <c r="A2726" t="s">
        <v>5773</v>
      </c>
      <c r="B2726" t="s">
        <v>6380</v>
      </c>
      <c r="C2726" t="s">
        <v>6380</v>
      </c>
      <c r="G2726" s="1">
        <v>-44019.925073870545</v>
      </c>
      <c r="H2726" s="1">
        <v>0.28000000000000003</v>
      </c>
      <c r="K2726" s="4">
        <v>115236331.37</v>
      </c>
      <c r="L2726" s="5">
        <v>4525001</v>
      </c>
      <c r="M2726" s="6">
        <v>25.466586939999999</v>
      </c>
      <c r="AB2726" s="8" t="s">
        <v>6278</v>
      </c>
    </row>
    <row r="2727" spans="1:28" x14ac:dyDescent="0.35">
      <c r="A2727" t="s">
        <v>5773</v>
      </c>
      <c r="B2727" t="s">
        <v>6381</v>
      </c>
      <c r="C2727" t="s">
        <v>6381</v>
      </c>
      <c r="G2727" s="1">
        <v>-3381160.1527363565</v>
      </c>
      <c r="H2727" s="1">
        <v>76.290000000000006</v>
      </c>
      <c r="K2727" s="4">
        <v>115236331.37</v>
      </c>
      <c r="L2727" s="5">
        <v>4525001</v>
      </c>
      <c r="M2727" s="6">
        <v>25.466586939999999</v>
      </c>
      <c r="AB2727" s="8" t="s">
        <v>6278</v>
      </c>
    </row>
    <row r="2728" spans="1:28" x14ac:dyDescent="0.35">
      <c r="A2728" t="s">
        <v>5773</v>
      </c>
      <c r="B2728" t="s">
        <v>6382</v>
      </c>
      <c r="C2728" t="s">
        <v>6382</v>
      </c>
      <c r="G2728" s="1">
        <v>4994234365.9798603</v>
      </c>
      <c r="H2728" s="1">
        <v>6.1466592906755184E-5</v>
      </c>
      <c r="K2728" s="4">
        <v>115236331.37</v>
      </c>
      <c r="L2728" s="5">
        <v>4525001</v>
      </c>
      <c r="M2728" s="6">
        <v>25.466586939999999</v>
      </c>
      <c r="AB2728" s="8" t="s">
        <v>6278</v>
      </c>
    </row>
    <row r="2729" spans="1:28" x14ac:dyDescent="0.35">
      <c r="A2729" t="s">
        <v>5773</v>
      </c>
      <c r="B2729" t="s">
        <v>6383</v>
      </c>
      <c r="C2729" t="s">
        <v>6383</v>
      </c>
      <c r="G2729" s="1">
        <v>5.7785283355994803</v>
      </c>
      <c r="H2729" s="1">
        <v>458.25</v>
      </c>
      <c r="K2729" s="4">
        <v>115236331.37</v>
      </c>
      <c r="L2729" s="5">
        <v>4525001</v>
      </c>
      <c r="M2729" s="6">
        <v>25.466586939999999</v>
      </c>
      <c r="AB2729" s="8" t="s">
        <v>6278</v>
      </c>
    </row>
    <row r="2730" spans="1:28" x14ac:dyDescent="0.35">
      <c r="A2730" t="s">
        <v>5773</v>
      </c>
      <c r="B2730" t="s">
        <v>6384</v>
      </c>
      <c r="C2730" t="s">
        <v>6384</v>
      </c>
      <c r="G2730" s="1">
        <v>205323543.618341</v>
      </c>
      <c r="H2730" s="1">
        <v>1.1975631984038801E-2</v>
      </c>
      <c r="K2730" s="4">
        <v>115236331.37</v>
      </c>
      <c r="L2730" s="5">
        <v>4525001</v>
      </c>
      <c r="M2730" s="6">
        <v>25.466586939999999</v>
      </c>
      <c r="AB2730" s="8" t="s">
        <v>6278</v>
      </c>
    </row>
    <row r="2731" spans="1:28" x14ac:dyDescent="0.35">
      <c r="A2731" t="s">
        <v>5773</v>
      </c>
      <c r="B2731" t="s">
        <v>6385</v>
      </c>
      <c r="C2731" t="s">
        <v>6385</v>
      </c>
      <c r="G2731" s="1">
        <v>-4.3711882516718896</v>
      </c>
      <c r="H2731" s="1">
        <v>144.5</v>
      </c>
      <c r="K2731" s="4">
        <v>115236331.37</v>
      </c>
      <c r="L2731" s="5">
        <v>4525001</v>
      </c>
      <c r="M2731" s="6">
        <v>25.466586939999999</v>
      </c>
      <c r="AB2731" s="8" t="s">
        <v>6278</v>
      </c>
    </row>
    <row r="2732" spans="1:28" x14ac:dyDescent="0.35">
      <c r="A2732" t="s">
        <v>5773</v>
      </c>
      <c r="B2732" t="s">
        <v>6386</v>
      </c>
      <c r="C2732" t="s">
        <v>6386</v>
      </c>
      <c r="G2732" s="1">
        <v>-30548.626723725622</v>
      </c>
      <c r="H2732" s="1">
        <v>112.7107</v>
      </c>
      <c r="K2732" s="4">
        <v>115236331.37</v>
      </c>
      <c r="L2732" s="5">
        <v>4525001</v>
      </c>
      <c r="M2732" s="6">
        <v>25.466586939999999</v>
      </c>
      <c r="AB2732" s="8" t="s">
        <v>6278</v>
      </c>
    </row>
    <row r="2733" spans="1:28" x14ac:dyDescent="0.35">
      <c r="A2733" t="s">
        <v>5773</v>
      </c>
      <c r="B2733" t="s">
        <v>6387</v>
      </c>
      <c r="C2733" t="s">
        <v>6387</v>
      </c>
      <c r="G2733" s="1">
        <v>-25544.13690366525</v>
      </c>
      <c r="H2733" s="1">
        <v>115.48869999999999</v>
      </c>
      <c r="K2733" s="4">
        <v>115236331.37</v>
      </c>
      <c r="L2733" s="5">
        <v>4525001</v>
      </c>
      <c r="M2733" s="6">
        <v>25.466586939999999</v>
      </c>
      <c r="AB2733" s="8" t="s">
        <v>6278</v>
      </c>
    </row>
    <row r="2734" spans="1:28" x14ac:dyDescent="0.35">
      <c r="A2734" t="s">
        <v>5773</v>
      </c>
      <c r="B2734" t="s">
        <v>6388</v>
      </c>
      <c r="C2734" t="s">
        <v>6388</v>
      </c>
      <c r="G2734" s="1">
        <v>-23559.03134071605</v>
      </c>
      <c r="H2734" s="1">
        <v>117.4071</v>
      </c>
      <c r="K2734" s="4">
        <v>115236331.37</v>
      </c>
      <c r="L2734" s="5">
        <v>4525001</v>
      </c>
      <c r="M2734" s="6">
        <v>25.466586939999999</v>
      </c>
      <c r="AB2734" s="8" t="s">
        <v>6278</v>
      </c>
    </row>
    <row r="2735" spans="1:28" x14ac:dyDescent="0.35">
      <c r="A2735" t="s">
        <v>5773</v>
      </c>
      <c r="B2735" t="s">
        <v>6389</v>
      </c>
      <c r="C2735" t="s">
        <v>6389</v>
      </c>
      <c r="G2735" s="1">
        <v>-36797.12103998167</v>
      </c>
      <c r="H2735" s="1">
        <v>104.0421</v>
      </c>
      <c r="K2735" s="4">
        <v>115236331.37</v>
      </c>
      <c r="L2735" s="5">
        <v>4525001</v>
      </c>
      <c r="M2735" s="6">
        <v>25.466586939999999</v>
      </c>
      <c r="AB2735" s="8" t="s">
        <v>6278</v>
      </c>
    </row>
    <row r="2736" spans="1:28" x14ac:dyDescent="0.35">
      <c r="A2736" t="s">
        <v>5773</v>
      </c>
      <c r="B2736" t="s">
        <v>6390</v>
      </c>
      <c r="C2736" t="s">
        <v>6390</v>
      </c>
      <c r="G2736" s="1">
        <v>-27474.410965094448</v>
      </c>
      <c r="H2736" s="1">
        <v>105.3865</v>
      </c>
      <c r="K2736" s="4">
        <v>115236331.37</v>
      </c>
      <c r="L2736" s="5">
        <v>4525001</v>
      </c>
      <c r="M2736" s="6">
        <v>25.466586939999999</v>
      </c>
      <c r="AB2736" s="8" t="s">
        <v>6278</v>
      </c>
    </row>
    <row r="2737" spans="1:28" x14ac:dyDescent="0.35">
      <c r="A2737" t="s">
        <v>5773</v>
      </c>
      <c r="B2737" t="s">
        <v>6391</v>
      </c>
      <c r="C2737" t="s">
        <v>6391</v>
      </c>
      <c r="G2737" s="1">
        <v>-21091.63228500064</v>
      </c>
      <c r="H2737" s="1">
        <v>106.5671</v>
      </c>
      <c r="K2737" s="4">
        <v>115236331.37</v>
      </c>
      <c r="L2737" s="5">
        <v>4525001</v>
      </c>
      <c r="M2737" s="6">
        <v>25.466586939999999</v>
      </c>
      <c r="AB2737" s="8" t="s">
        <v>6278</v>
      </c>
    </row>
    <row r="2738" spans="1:28" x14ac:dyDescent="0.35">
      <c r="A2738" t="s">
        <v>5773</v>
      </c>
      <c r="B2738" t="s">
        <v>6392</v>
      </c>
      <c r="C2738" t="s">
        <v>6392</v>
      </c>
      <c r="G2738" s="1">
        <v>-2075.557905129428</v>
      </c>
      <c r="H2738" s="1">
        <v>108.0688</v>
      </c>
      <c r="K2738" s="4">
        <v>115236331.37</v>
      </c>
      <c r="L2738" s="5">
        <v>4525001</v>
      </c>
      <c r="M2738" s="6">
        <v>25.466586939999999</v>
      </c>
      <c r="AB2738" s="8" t="s">
        <v>6278</v>
      </c>
    </row>
    <row r="2739" spans="1:28" x14ac:dyDescent="0.35">
      <c r="A2739" t="s">
        <v>5773</v>
      </c>
      <c r="B2739" t="s">
        <v>6393</v>
      </c>
      <c r="C2739" t="s">
        <v>6393</v>
      </c>
      <c r="G2739" s="1">
        <v>-4474.0502710622659</v>
      </c>
      <c r="H2739" s="1">
        <v>109.6097</v>
      </c>
      <c r="K2739" s="4">
        <v>115236331.37</v>
      </c>
      <c r="L2739" s="5">
        <v>4525001</v>
      </c>
      <c r="M2739" s="6">
        <v>25.466586939999999</v>
      </c>
      <c r="AB2739" s="8" t="s">
        <v>6278</v>
      </c>
    </row>
    <row r="2740" spans="1:28" x14ac:dyDescent="0.35">
      <c r="A2740" t="s">
        <v>5773</v>
      </c>
      <c r="B2740" t="s">
        <v>6394</v>
      </c>
      <c r="C2740" t="s">
        <v>6394</v>
      </c>
      <c r="G2740" s="1">
        <v>-4934.7521140177696</v>
      </c>
      <c r="H2740" s="1">
        <v>110.8828</v>
      </c>
      <c r="K2740" s="4">
        <v>115236331.37</v>
      </c>
      <c r="L2740" s="5">
        <v>4525001</v>
      </c>
      <c r="M2740" s="6">
        <v>25.466586939999999</v>
      </c>
      <c r="AB2740" s="8" t="s">
        <v>6278</v>
      </c>
    </row>
    <row r="2741" spans="1:28" x14ac:dyDescent="0.35">
      <c r="A2741" t="s">
        <v>5773</v>
      </c>
      <c r="B2741" t="s">
        <v>6395</v>
      </c>
      <c r="C2741" t="s">
        <v>6395</v>
      </c>
      <c r="G2741" s="1">
        <v>-1134.5259405961001</v>
      </c>
      <c r="H2741" s="1">
        <v>98.566999999999993</v>
      </c>
      <c r="K2741" s="4">
        <v>115236331.37</v>
      </c>
      <c r="L2741" s="5">
        <v>4525001</v>
      </c>
      <c r="M2741" s="6">
        <v>25.466586939999999</v>
      </c>
      <c r="AB2741" s="8" t="s">
        <v>6278</v>
      </c>
    </row>
    <row r="2742" spans="1:28" x14ac:dyDescent="0.35">
      <c r="A2742" t="s">
        <v>5773</v>
      </c>
      <c r="B2742" t="s">
        <v>6396</v>
      </c>
      <c r="C2742" t="s">
        <v>6396</v>
      </c>
      <c r="G2742" s="1">
        <v>-4245.2889862162874</v>
      </c>
      <c r="H2742" s="1">
        <v>92.911699999999996</v>
      </c>
      <c r="K2742" s="4">
        <v>115236331.37</v>
      </c>
      <c r="L2742" s="5">
        <v>4525001</v>
      </c>
      <c r="M2742" s="6">
        <v>25.466586939999999</v>
      </c>
      <c r="AB2742" s="8" t="s">
        <v>6278</v>
      </c>
    </row>
    <row r="2743" spans="1:28" x14ac:dyDescent="0.35">
      <c r="A2743" t="s">
        <v>5773</v>
      </c>
      <c r="B2743" t="s">
        <v>6397</v>
      </c>
      <c r="C2743" t="s">
        <v>6397</v>
      </c>
      <c r="G2743" s="1">
        <v>-4474.1365694118867</v>
      </c>
      <c r="H2743" s="1">
        <v>100.098</v>
      </c>
      <c r="K2743" s="4">
        <v>115236331.37</v>
      </c>
      <c r="L2743" s="5">
        <v>4525001</v>
      </c>
      <c r="M2743" s="6">
        <v>25.466586939999999</v>
      </c>
      <c r="AB2743" s="8" t="s">
        <v>6278</v>
      </c>
    </row>
    <row r="2744" spans="1:28" x14ac:dyDescent="0.35">
      <c r="A2744" t="s">
        <v>5773</v>
      </c>
      <c r="B2744" t="s">
        <v>6398</v>
      </c>
      <c r="C2744" t="s">
        <v>6398</v>
      </c>
      <c r="G2744" s="1">
        <v>-2453.2417947088861</v>
      </c>
      <c r="H2744" s="1">
        <v>97.617999999999995</v>
      </c>
      <c r="K2744" s="4">
        <v>115236331.37</v>
      </c>
      <c r="L2744" s="5">
        <v>4525001</v>
      </c>
      <c r="M2744" s="6">
        <v>25.466586939999999</v>
      </c>
      <c r="AB2744" s="8" t="s">
        <v>6278</v>
      </c>
    </row>
    <row r="2745" spans="1:28" x14ac:dyDescent="0.35">
      <c r="A2745" t="s">
        <v>5773</v>
      </c>
      <c r="B2745" t="s">
        <v>6399</v>
      </c>
      <c r="C2745" t="s">
        <v>6399</v>
      </c>
      <c r="G2745" s="1">
        <v>4091.1013249696039</v>
      </c>
      <c r="H2745" s="1">
        <v>100.6377</v>
      </c>
      <c r="K2745" s="4">
        <v>115236331.37</v>
      </c>
      <c r="L2745" s="5">
        <v>4525001</v>
      </c>
      <c r="M2745" s="6">
        <v>25.466586939999999</v>
      </c>
      <c r="AB2745" s="8" t="s">
        <v>6278</v>
      </c>
    </row>
    <row r="2746" spans="1:28" x14ac:dyDescent="0.35">
      <c r="A2746" t="s">
        <v>5773</v>
      </c>
      <c r="B2746" t="s">
        <v>6400</v>
      </c>
      <c r="C2746" t="s">
        <v>6400</v>
      </c>
      <c r="G2746" s="1">
        <v>0.827130221420462</v>
      </c>
      <c r="H2746" s="1">
        <v>363.55</v>
      </c>
      <c r="K2746" s="4">
        <v>115236331.37</v>
      </c>
      <c r="L2746" s="5">
        <v>4525001</v>
      </c>
      <c r="M2746" s="6">
        <v>25.466586939999999</v>
      </c>
      <c r="AB2746" s="8" t="s">
        <v>6278</v>
      </c>
    </row>
    <row r="2747" spans="1:28" x14ac:dyDescent="0.35">
      <c r="A2747" t="s">
        <v>5773</v>
      </c>
      <c r="B2747" t="s">
        <v>6401</v>
      </c>
      <c r="C2747" t="s">
        <v>6401</v>
      </c>
      <c r="G2747" s="1">
        <v>-344001490.04406857</v>
      </c>
      <c r="K2747" s="4">
        <v>115236331.37</v>
      </c>
      <c r="L2747" s="5">
        <v>4525001</v>
      </c>
      <c r="M2747" s="6">
        <v>25.466586939999999</v>
      </c>
      <c r="AB2747" s="8" t="s">
        <v>6278</v>
      </c>
    </row>
    <row r="2748" spans="1:28" x14ac:dyDescent="0.35">
      <c r="A2748" t="s">
        <v>5773</v>
      </c>
      <c r="B2748" t="s">
        <v>6402</v>
      </c>
      <c r="C2748" t="s">
        <v>6402</v>
      </c>
      <c r="G2748" s="1">
        <v>-619435719.79633677</v>
      </c>
      <c r="K2748" s="4">
        <v>115236331.37</v>
      </c>
      <c r="L2748" s="5">
        <v>4525001</v>
      </c>
      <c r="M2748" s="6">
        <v>25.466586939999999</v>
      </c>
      <c r="AB2748" s="8" t="s">
        <v>6278</v>
      </c>
    </row>
    <row r="2749" spans="1:28" x14ac:dyDescent="0.35">
      <c r="A2749" t="s">
        <v>5773</v>
      </c>
      <c r="B2749" t="s">
        <v>6403</v>
      </c>
      <c r="C2749" t="s">
        <v>6403</v>
      </c>
      <c r="G2749" s="1">
        <v>-551022124.71681607</v>
      </c>
      <c r="H2749" s="1">
        <v>157.345</v>
      </c>
      <c r="K2749" s="4">
        <v>115236331.37</v>
      </c>
      <c r="L2749" s="5">
        <v>4525001</v>
      </c>
      <c r="M2749" s="6">
        <v>25.466586939999999</v>
      </c>
      <c r="AB2749" s="8" t="s">
        <v>6278</v>
      </c>
    </row>
    <row r="2750" spans="1:28" x14ac:dyDescent="0.35">
      <c r="A2750" t="s">
        <v>5773</v>
      </c>
      <c r="B2750" t="s">
        <v>6404</v>
      </c>
      <c r="C2750" t="s">
        <v>6404</v>
      </c>
      <c r="G2750" s="1">
        <v>-5.2578234745964023</v>
      </c>
      <c r="H2750" s="1">
        <v>2.16</v>
      </c>
      <c r="K2750" s="4">
        <v>115236331.37</v>
      </c>
      <c r="L2750" s="5">
        <v>4525001</v>
      </c>
      <c r="M2750" s="6">
        <v>25.466586939999999</v>
      </c>
      <c r="AB2750" s="8" t="s">
        <v>6278</v>
      </c>
    </row>
    <row r="2751" spans="1:28" x14ac:dyDescent="0.35">
      <c r="A2751" t="s">
        <v>5773</v>
      </c>
      <c r="B2751" t="s">
        <v>6404</v>
      </c>
      <c r="C2751" t="s">
        <v>6404</v>
      </c>
      <c r="G2751" s="1">
        <v>4.6524962436952029</v>
      </c>
      <c r="H2751" s="1">
        <v>216.65</v>
      </c>
      <c r="K2751" s="4">
        <v>115236331.37</v>
      </c>
      <c r="L2751" s="5">
        <v>4525001</v>
      </c>
      <c r="M2751" s="6">
        <v>25.466586939999999</v>
      </c>
      <c r="AB2751" s="8" t="s">
        <v>6278</v>
      </c>
    </row>
    <row r="2752" spans="1:28" x14ac:dyDescent="0.35">
      <c r="A2752" t="s">
        <v>5773</v>
      </c>
      <c r="B2752" t="s">
        <v>6405</v>
      </c>
      <c r="C2752" t="s">
        <v>6405</v>
      </c>
      <c r="G2752" s="1">
        <v>-17.158413899247758</v>
      </c>
      <c r="H2752" s="1">
        <v>11.36</v>
      </c>
      <c r="K2752" s="4">
        <v>115236331.37</v>
      </c>
      <c r="L2752" s="5">
        <v>4525001</v>
      </c>
      <c r="M2752" s="6">
        <v>25.466586939999999</v>
      </c>
      <c r="AB2752" s="8" t="s">
        <v>6278</v>
      </c>
    </row>
    <row r="2753" spans="1:28" x14ac:dyDescent="0.35">
      <c r="A2753" t="s">
        <v>5773</v>
      </c>
      <c r="B2753" t="s">
        <v>6406</v>
      </c>
      <c r="C2753" t="s">
        <v>6406</v>
      </c>
      <c r="G2753" s="1">
        <v>-10.585802756592001</v>
      </c>
      <c r="H2753" s="1">
        <v>18.78</v>
      </c>
      <c r="K2753" s="4">
        <v>115236331.37</v>
      </c>
      <c r="L2753" s="5">
        <v>4525001</v>
      </c>
      <c r="M2753" s="6">
        <v>25.466586939999999</v>
      </c>
      <c r="AB2753" s="8" t="s">
        <v>6278</v>
      </c>
    </row>
    <row r="2754" spans="1:28" x14ac:dyDescent="0.35">
      <c r="A2754" t="s">
        <v>5773</v>
      </c>
      <c r="B2754" t="s">
        <v>6407</v>
      </c>
      <c r="C2754" t="s">
        <v>6407</v>
      </c>
      <c r="G2754" s="1">
        <v>-5892822676.0482702</v>
      </c>
      <c r="H2754" s="1">
        <v>7.2526834928920004E-4</v>
      </c>
      <c r="K2754" s="4">
        <v>115236331.37</v>
      </c>
      <c r="L2754" s="5">
        <v>4525001</v>
      </c>
      <c r="M2754" s="6">
        <v>25.466586939999999</v>
      </c>
      <c r="AB2754" s="8" t="s">
        <v>6278</v>
      </c>
    </row>
    <row r="2755" spans="1:28" x14ac:dyDescent="0.35">
      <c r="A2755" t="s">
        <v>5773</v>
      </c>
      <c r="B2755" t="s">
        <v>4259</v>
      </c>
      <c r="C2755" t="s">
        <v>4259</v>
      </c>
      <c r="G2755" s="1">
        <v>-17.274668782449545</v>
      </c>
      <c r="H2755" s="1">
        <v>6.25</v>
      </c>
      <c r="K2755" s="4">
        <v>115236331.37</v>
      </c>
      <c r="L2755" s="5">
        <v>4525001</v>
      </c>
      <c r="M2755" s="6">
        <v>25.466586939999999</v>
      </c>
      <c r="AB2755" s="8" t="s">
        <v>6278</v>
      </c>
    </row>
    <row r="2756" spans="1:28" x14ac:dyDescent="0.35">
      <c r="A2756" t="s">
        <v>5773</v>
      </c>
      <c r="B2756" t="s">
        <v>4259</v>
      </c>
      <c r="C2756" t="s">
        <v>4259</v>
      </c>
      <c r="G2756" s="1">
        <v>-4.4270354195910437</v>
      </c>
      <c r="H2756" s="1">
        <v>635.25</v>
      </c>
      <c r="K2756" s="4">
        <v>115236331.37</v>
      </c>
      <c r="L2756" s="5">
        <v>4525001</v>
      </c>
      <c r="M2756" s="6">
        <v>25.466586939999999</v>
      </c>
      <c r="AB2756" s="8" t="s">
        <v>6278</v>
      </c>
    </row>
    <row r="2757" spans="1:28" x14ac:dyDescent="0.35">
      <c r="A2757" t="s">
        <v>5773</v>
      </c>
      <c r="B2757" t="s">
        <v>6408</v>
      </c>
      <c r="C2757" t="s">
        <v>6408</v>
      </c>
      <c r="G2757" s="1">
        <v>-0.2215622353833992</v>
      </c>
      <c r="H2757" s="1">
        <v>2565.69</v>
      </c>
      <c r="K2757" s="4">
        <v>115236331.37</v>
      </c>
      <c r="L2757" s="5">
        <v>4525001</v>
      </c>
      <c r="M2757" s="6">
        <v>25.466586939999999</v>
      </c>
      <c r="AB2757" s="8" t="s">
        <v>6278</v>
      </c>
    </row>
    <row r="2758" spans="1:28" x14ac:dyDescent="0.35">
      <c r="A2758" t="s">
        <v>5773</v>
      </c>
      <c r="B2758" t="s">
        <v>6409</v>
      </c>
      <c r="C2758" t="s">
        <v>6409</v>
      </c>
      <c r="G2758" s="1">
        <v>-19.326759197915241</v>
      </c>
      <c r="H2758" s="1">
        <v>2578.0300000000002</v>
      </c>
      <c r="K2758" s="4">
        <v>115236331.37</v>
      </c>
      <c r="L2758" s="5">
        <v>4525001</v>
      </c>
      <c r="M2758" s="6">
        <v>25.466586939999999</v>
      </c>
      <c r="AB2758" s="8" t="s">
        <v>6278</v>
      </c>
    </row>
    <row r="2759" spans="1:28" x14ac:dyDescent="0.35">
      <c r="A2759" t="s">
        <v>5773</v>
      </c>
      <c r="B2759" t="s">
        <v>6409</v>
      </c>
      <c r="C2759" t="s">
        <v>6409</v>
      </c>
      <c r="G2759" s="1">
        <v>-12.794466163548858</v>
      </c>
      <c r="H2759" s="1">
        <v>2561.11</v>
      </c>
      <c r="K2759" s="4">
        <v>115236331.37</v>
      </c>
      <c r="L2759" s="5">
        <v>4525001</v>
      </c>
      <c r="M2759" s="6">
        <v>25.466586939999999</v>
      </c>
      <c r="AB2759" s="8" t="s">
        <v>6278</v>
      </c>
    </row>
    <row r="2760" spans="1:28" x14ac:dyDescent="0.35">
      <c r="A2760" t="s">
        <v>5773</v>
      </c>
      <c r="B2760" t="s">
        <v>6410</v>
      </c>
      <c r="C2760" t="s">
        <v>6410</v>
      </c>
      <c r="G2760" s="1">
        <v>-6.9217750591525586</v>
      </c>
      <c r="H2760" s="1">
        <v>84.7</v>
      </c>
      <c r="K2760" s="4">
        <v>115236331.37</v>
      </c>
      <c r="L2760" s="5">
        <v>4525001</v>
      </c>
      <c r="M2760" s="6">
        <v>25.466586939999999</v>
      </c>
      <c r="AB2760" s="8" t="s">
        <v>6278</v>
      </c>
    </row>
    <row r="2761" spans="1:28" x14ac:dyDescent="0.35">
      <c r="A2761" t="s">
        <v>5773</v>
      </c>
      <c r="B2761" t="s">
        <v>6411</v>
      </c>
      <c r="C2761" t="s">
        <v>6411</v>
      </c>
      <c r="G2761" s="1">
        <v>-12.9936829559543</v>
      </c>
      <c r="H2761" s="1">
        <v>97.64</v>
      </c>
      <c r="K2761" s="4">
        <v>115236331.37</v>
      </c>
      <c r="L2761" s="5">
        <v>4525001</v>
      </c>
      <c r="M2761" s="6">
        <v>25.466586939999999</v>
      </c>
      <c r="AB2761" s="8" t="s">
        <v>6278</v>
      </c>
    </row>
    <row r="2762" spans="1:28" x14ac:dyDescent="0.35">
      <c r="A2762" t="s">
        <v>5773</v>
      </c>
      <c r="B2762" t="s">
        <v>6412</v>
      </c>
      <c r="C2762" t="s">
        <v>6412</v>
      </c>
      <c r="G2762" s="1">
        <v>-3.8276795251935312</v>
      </c>
      <c r="H2762" s="1">
        <v>2599.64</v>
      </c>
      <c r="K2762" s="4">
        <v>115236331.37</v>
      </c>
      <c r="L2762" s="5">
        <v>4525001</v>
      </c>
      <c r="M2762" s="6">
        <v>25.466586939999999</v>
      </c>
      <c r="AB2762" s="8" t="s">
        <v>6278</v>
      </c>
    </row>
    <row r="2763" spans="1:28" x14ac:dyDescent="0.35">
      <c r="A2763" t="s">
        <v>5773</v>
      </c>
      <c r="B2763" t="s">
        <v>6413</v>
      </c>
      <c r="C2763" t="s">
        <v>6413</v>
      </c>
      <c r="G2763" s="1">
        <v>-7.6249337186421462</v>
      </c>
      <c r="H2763" s="1">
        <v>2609.39</v>
      </c>
      <c r="K2763" s="4">
        <v>115236331.37</v>
      </c>
      <c r="L2763" s="5">
        <v>4525001</v>
      </c>
      <c r="M2763" s="6">
        <v>25.466586939999999</v>
      </c>
      <c r="AB2763" s="8" t="s">
        <v>6278</v>
      </c>
    </row>
    <row r="2764" spans="1:28" x14ac:dyDescent="0.35">
      <c r="A2764" t="s">
        <v>5773</v>
      </c>
      <c r="B2764" t="s">
        <v>6414</v>
      </c>
      <c r="C2764" t="s">
        <v>6414</v>
      </c>
      <c r="G2764" s="1">
        <v>18.862201668400111</v>
      </c>
      <c r="H2764" s="1">
        <v>2637</v>
      </c>
      <c r="K2764" s="4">
        <v>115236331.37</v>
      </c>
      <c r="L2764" s="5">
        <v>4525001</v>
      </c>
      <c r="M2764" s="6">
        <v>25.466586939999999</v>
      </c>
      <c r="AB2764" s="8" t="s">
        <v>6278</v>
      </c>
    </row>
    <row r="2765" spans="1:28" x14ac:dyDescent="0.35">
      <c r="A2765" t="s">
        <v>5773</v>
      </c>
      <c r="B2765" t="s">
        <v>6415</v>
      </c>
      <c r="C2765" t="s">
        <v>6415</v>
      </c>
      <c r="G2765" s="1">
        <v>11.06009556040531</v>
      </c>
      <c r="H2765" s="1">
        <v>2695.25</v>
      </c>
      <c r="K2765" s="4">
        <v>115236331.37</v>
      </c>
      <c r="L2765" s="5">
        <v>4525001</v>
      </c>
      <c r="M2765" s="6">
        <v>25.466586939999999</v>
      </c>
      <c r="AB2765" s="8" t="s">
        <v>6278</v>
      </c>
    </row>
    <row r="2766" spans="1:28" x14ac:dyDescent="0.35">
      <c r="A2766" t="s">
        <v>5773</v>
      </c>
      <c r="B2766" t="s">
        <v>1482</v>
      </c>
      <c r="C2766" t="s">
        <v>1482</v>
      </c>
      <c r="G2766" s="1">
        <v>-0.48993315567646478</v>
      </c>
      <c r="H2766" s="1">
        <v>174.97499999999999</v>
      </c>
      <c r="K2766" s="4">
        <v>115236331.37</v>
      </c>
      <c r="L2766" s="5">
        <v>4525001</v>
      </c>
      <c r="M2766" s="6">
        <v>25.466586939999999</v>
      </c>
      <c r="AB2766" s="8" t="s">
        <v>6278</v>
      </c>
    </row>
    <row r="2767" spans="1:28" x14ac:dyDescent="0.35">
      <c r="A2767" t="s">
        <v>5773</v>
      </c>
      <c r="B2767" t="s">
        <v>1482</v>
      </c>
      <c r="C2767" t="s">
        <v>1482</v>
      </c>
      <c r="G2767" s="1">
        <v>5.7495532374065368</v>
      </c>
      <c r="H2767" s="1">
        <v>1.7384999999999999</v>
      </c>
      <c r="K2767" s="4">
        <v>115236331.37</v>
      </c>
      <c r="L2767" s="5">
        <v>4525001</v>
      </c>
      <c r="M2767" s="6">
        <v>25.466586939999999</v>
      </c>
      <c r="AB2767" s="8" t="s">
        <v>6278</v>
      </c>
    </row>
    <row r="2768" spans="1:28" x14ac:dyDescent="0.35">
      <c r="A2768" t="s">
        <v>5773</v>
      </c>
      <c r="B2768" t="s">
        <v>6416</v>
      </c>
      <c r="C2768" t="s">
        <v>6416</v>
      </c>
      <c r="G2768" s="1">
        <v>-15.61572785765129</v>
      </c>
      <c r="H2768" s="1">
        <v>1.0042499999999901</v>
      </c>
      <c r="K2768" s="4">
        <v>115236331.37</v>
      </c>
      <c r="L2768" s="5">
        <v>4525001</v>
      </c>
      <c r="M2768" s="6">
        <v>25.466586939999999</v>
      </c>
      <c r="AB2768" s="8" t="s">
        <v>6278</v>
      </c>
    </row>
    <row r="2769" spans="1:28" x14ac:dyDescent="0.35">
      <c r="A2769" t="s">
        <v>5773</v>
      </c>
      <c r="B2769" t="s">
        <v>6416</v>
      </c>
      <c r="C2769" t="s">
        <v>6416</v>
      </c>
      <c r="G2769" s="1">
        <v>6.0782325958266581</v>
      </c>
      <c r="H2769" s="1">
        <v>102.47499999999999</v>
      </c>
      <c r="K2769" s="4">
        <v>115236331.37</v>
      </c>
      <c r="L2769" s="5">
        <v>4525001</v>
      </c>
      <c r="M2769" s="6">
        <v>25.466586939999999</v>
      </c>
      <c r="AB2769" s="8" t="s">
        <v>6278</v>
      </c>
    </row>
    <row r="2770" spans="1:28" x14ac:dyDescent="0.35">
      <c r="A2770" t="s">
        <v>5773</v>
      </c>
      <c r="B2770" t="s">
        <v>6417</v>
      </c>
      <c r="C2770" t="s">
        <v>6417</v>
      </c>
      <c r="G2770" s="1">
        <v>-7.2513063551326828</v>
      </c>
      <c r="H2770" s="1">
        <v>2167.89</v>
      </c>
      <c r="K2770" s="4">
        <v>115236331.37</v>
      </c>
      <c r="L2770" s="5">
        <v>4525001</v>
      </c>
      <c r="M2770" s="6">
        <v>25.466586939999999</v>
      </c>
      <c r="AB2770" s="8" t="s">
        <v>6278</v>
      </c>
    </row>
    <row r="2771" spans="1:28" x14ac:dyDescent="0.35">
      <c r="A2771" t="s">
        <v>5773</v>
      </c>
      <c r="B2771" t="s">
        <v>6417</v>
      </c>
      <c r="C2771" t="s">
        <v>6417</v>
      </c>
      <c r="G2771" s="1">
        <v>2.499324677948989</v>
      </c>
      <c r="H2771" s="1">
        <v>2208.41</v>
      </c>
      <c r="K2771" s="4">
        <v>115236331.37</v>
      </c>
      <c r="L2771" s="5">
        <v>4525001</v>
      </c>
      <c r="M2771" s="6">
        <v>25.466586939999999</v>
      </c>
      <c r="AB2771" s="8" t="s">
        <v>6278</v>
      </c>
    </row>
    <row r="2772" spans="1:28" x14ac:dyDescent="0.35">
      <c r="A2772" t="s">
        <v>5773</v>
      </c>
      <c r="B2772" t="s">
        <v>6418</v>
      </c>
      <c r="C2772" t="s">
        <v>6418</v>
      </c>
      <c r="G2772" s="1">
        <v>-6.381904957320816</v>
      </c>
      <c r="H2772" s="1">
        <v>28.71</v>
      </c>
      <c r="K2772" s="4">
        <v>115236331.37</v>
      </c>
      <c r="L2772" s="5">
        <v>4525001</v>
      </c>
      <c r="M2772" s="6">
        <v>25.466586939999999</v>
      </c>
      <c r="AB2772" s="8" t="s">
        <v>6278</v>
      </c>
    </row>
    <row r="2773" spans="1:28" x14ac:dyDescent="0.35">
      <c r="A2773" t="s">
        <v>5773</v>
      </c>
      <c r="B2773" t="s">
        <v>6419</v>
      </c>
      <c r="C2773" t="s">
        <v>6419</v>
      </c>
      <c r="G2773" s="1">
        <v>-5.6600301869961376</v>
      </c>
      <c r="H2773" s="1">
        <v>101.91</v>
      </c>
      <c r="K2773" s="4">
        <v>115236331.37</v>
      </c>
      <c r="L2773" s="5">
        <v>4525001</v>
      </c>
      <c r="M2773" s="6">
        <v>25.466586939999999</v>
      </c>
      <c r="AB2773" s="8" t="s">
        <v>6278</v>
      </c>
    </row>
    <row r="2774" spans="1:28" x14ac:dyDescent="0.35">
      <c r="A2774" t="s">
        <v>5773</v>
      </c>
      <c r="B2774" t="s">
        <v>6420</v>
      </c>
      <c r="C2774" t="s">
        <v>6420</v>
      </c>
      <c r="G2774" s="1">
        <v>-0.12668352311918149</v>
      </c>
      <c r="H2774" s="1">
        <v>19102</v>
      </c>
      <c r="K2774" s="4">
        <v>115236331.37</v>
      </c>
      <c r="L2774" s="5">
        <v>4525001</v>
      </c>
      <c r="M2774" s="6">
        <v>25.466586939999999</v>
      </c>
      <c r="AB2774" s="8" t="s">
        <v>6278</v>
      </c>
    </row>
    <row r="2775" spans="1:28" x14ac:dyDescent="0.35">
      <c r="A2775" t="s">
        <v>5773</v>
      </c>
      <c r="B2775" t="s">
        <v>6421</v>
      </c>
      <c r="C2775" t="s">
        <v>6421</v>
      </c>
      <c r="G2775" s="1">
        <v>2.1658877499001261</v>
      </c>
      <c r="H2775" s="1">
        <v>18801.810000000001</v>
      </c>
      <c r="K2775" s="4">
        <v>115236331.37</v>
      </c>
      <c r="L2775" s="5">
        <v>4525001</v>
      </c>
      <c r="M2775" s="6">
        <v>25.466586939999999</v>
      </c>
      <c r="AB2775" s="8" t="s">
        <v>6278</v>
      </c>
    </row>
    <row r="2776" spans="1:28" x14ac:dyDescent="0.35">
      <c r="A2776" t="s">
        <v>5773</v>
      </c>
      <c r="B2776" t="s">
        <v>6422</v>
      </c>
      <c r="C2776" t="s">
        <v>6422</v>
      </c>
      <c r="G2776" s="1">
        <v>8.2321998918916037</v>
      </c>
      <c r="H2776" s="1">
        <v>10122.5</v>
      </c>
      <c r="K2776" s="4">
        <v>115236331.37</v>
      </c>
      <c r="L2776" s="5">
        <v>4525001</v>
      </c>
      <c r="M2776" s="6">
        <v>25.466586939999999</v>
      </c>
      <c r="AB2776" s="8" t="s">
        <v>6278</v>
      </c>
    </row>
    <row r="2777" spans="1:28" x14ac:dyDescent="0.35">
      <c r="A2777" t="s">
        <v>5773</v>
      </c>
      <c r="B2777" t="s">
        <v>6423</v>
      </c>
      <c r="C2777" t="s">
        <v>6423</v>
      </c>
      <c r="G2777" s="1">
        <v>3.4364553129219542</v>
      </c>
      <c r="H2777" s="1">
        <v>9903.73</v>
      </c>
      <c r="K2777" s="4">
        <v>115236331.37</v>
      </c>
      <c r="L2777" s="5">
        <v>4525001</v>
      </c>
      <c r="M2777" s="6">
        <v>25.466586939999999</v>
      </c>
      <c r="AB2777" s="8" t="s">
        <v>6278</v>
      </c>
    </row>
    <row r="2778" spans="1:28" x14ac:dyDescent="0.35">
      <c r="A2778" t="s">
        <v>5773</v>
      </c>
      <c r="B2778" t="s">
        <v>6424</v>
      </c>
      <c r="C2778" t="s">
        <v>6424</v>
      </c>
      <c r="G2778" s="1">
        <v>-7.7423396030931038</v>
      </c>
      <c r="H2778" s="1">
        <v>9945.3799999999992</v>
      </c>
      <c r="K2778" s="4">
        <v>115236331.37</v>
      </c>
      <c r="L2778" s="5">
        <v>4525001</v>
      </c>
      <c r="M2778" s="6">
        <v>25.466586939999999</v>
      </c>
      <c r="AB2778" s="8" t="s">
        <v>6278</v>
      </c>
    </row>
    <row r="2779" spans="1:28" x14ac:dyDescent="0.35">
      <c r="A2779" t="s">
        <v>5773</v>
      </c>
      <c r="B2779" t="s">
        <v>6424</v>
      </c>
      <c r="C2779" t="s">
        <v>6424</v>
      </c>
      <c r="G2779" s="1">
        <v>0.97751013064005521</v>
      </c>
      <c r="H2779" s="1">
        <v>9841.81</v>
      </c>
      <c r="K2779" s="4">
        <v>115236331.37</v>
      </c>
      <c r="L2779" s="5">
        <v>4525001</v>
      </c>
      <c r="M2779" s="6">
        <v>25.466586939999999</v>
      </c>
      <c r="AB2779" s="8" t="s">
        <v>6278</v>
      </c>
    </row>
    <row r="2780" spans="1:28" x14ac:dyDescent="0.35">
      <c r="A2780" t="s">
        <v>5773</v>
      </c>
      <c r="B2780" t="s">
        <v>6425</v>
      </c>
      <c r="C2780" t="s">
        <v>6425</v>
      </c>
      <c r="G2780" s="1">
        <v>-17.58468779520927</v>
      </c>
      <c r="H2780" s="1">
        <v>302.2</v>
      </c>
      <c r="K2780" s="4">
        <v>115236331.37</v>
      </c>
      <c r="L2780" s="5">
        <v>4525001</v>
      </c>
      <c r="M2780" s="6">
        <v>25.466586939999999</v>
      </c>
      <c r="AB2780" s="8" t="s">
        <v>6278</v>
      </c>
    </row>
    <row r="2781" spans="1:28" x14ac:dyDescent="0.35">
      <c r="A2781" t="s">
        <v>5773</v>
      </c>
      <c r="B2781" t="s">
        <v>6426</v>
      </c>
      <c r="C2781" t="s">
        <v>6426</v>
      </c>
      <c r="G2781" s="1">
        <v>-22.225188984851531</v>
      </c>
      <c r="H2781" s="1">
        <v>208.09</v>
      </c>
      <c r="K2781" s="4">
        <v>115236331.37</v>
      </c>
      <c r="L2781" s="5">
        <v>4525001</v>
      </c>
      <c r="M2781" s="6">
        <v>25.466586939999999</v>
      </c>
      <c r="AB2781" s="8" t="s">
        <v>6278</v>
      </c>
    </row>
    <row r="2782" spans="1:28" x14ac:dyDescent="0.35">
      <c r="A2782" t="s">
        <v>5773</v>
      </c>
      <c r="B2782" t="s">
        <v>6427</v>
      </c>
      <c r="C2782" t="s">
        <v>6427</v>
      </c>
      <c r="G2782" s="1">
        <v>-8.3310934068835838</v>
      </c>
      <c r="H2782" s="1">
        <v>9982.44</v>
      </c>
      <c r="K2782" s="4">
        <v>115236331.37</v>
      </c>
      <c r="L2782" s="5">
        <v>4525001</v>
      </c>
      <c r="M2782" s="6">
        <v>25.466586939999999</v>
      </c>
      <c r="AB2782" s="8" t="s">
        <v>6278</v>
      </c>
    </row>
    <row r="2783" spans="1:28" x14ac:dyDescent="0.35">
      <c r="A2783" t="s">
        <v>5773</v>
      </c>
      <c r="B2783" t="s">
        <v>6428</v>
      </c>
      <c r="C2783" t="s">
        <v>6428</v>
      </c>
      <c r="G2783" s="1">
        <v>-8.3052936794549481</v>
      </c>
      <c r="H2783" s="1">
        <v>10015.74</v>
      </c>
      <c r="K2783" s="4">
        <v>115236331.37</v>
      </c>
      <c r="L2783" s="5">
        <v>4525001</v>
      </c>
      <c r="M2783" s="6">
        <v>25.466586939999999</v>
      </c>
      <c r="AB2783" s="8" t="s">
        <v>6278</v>
      </c>
    </row>
    <row r="2784" spans="1:28" x14ac:dyDescent="0.35">
      <c r="A2784" t="s">
        <v>5773</v>
      </c>
      <c r="B2784" t="s">
        <v>6429</v>
      </c>
      <c r="C2784" t="s">
        <v>6429</v>
      </c>
      <c r="G2784" s="1">
        <v>-7.3250419741463997</v>
      </c>
      <c r="H2784" s="1">
        <v>10045</v>
      </c>
      <c r="K2784" s="4">
        <v>115236331.37</v>
      </c>
      <c r="L2784" s="5">
        <v>4525001</v>
      </c>
      <c r="M2784" s="6">
        <v>25.466586939999999</v>
      </c>
      <c r="AB2784" s="8" t="s">
        <v>6278</v>
      </c>
    </row>
    <row r="2785" spans="1:28" x14ac:dyDescent="0.35">
      <c r="A2785" t="s">
        <v>5773</v>
      </c>
      <c r="B2785" t="s">
        <v>6430</v>
      </c>
      <c r="C2785" t="s">
        <v>6430</v>
      </c>
      <c r="G2785" s="1">
        <v>7.3050584233200437</v>
      </c>
      <c r="H2785" s="1">
        <v>10073</v>
      </c>
      <c r="K2785" s="4">
        <v>115236331.37</v>
      </c>
      <c r="L2785" s="5">
        <v>4525001</v>
      </c>
      <c r="M2785" s="6">
        <v>25.466586939999999</v>
      </c>
      <c r="AB2785" s="8" t="s">
        <v>6278</v>
      </c>
    </row>
    <row r="2786" spans="1:28" x14ac:dyDescent="0.35">
      <c r="A2786" t="s">
        <v>5773</v>
      </c>
      <c r="B2786" t="s">
        <v>6431</v>
      </c>
      <c r="C2786" t="s">
        <v>6431</v>
      </c>
      <c r="G2786" s="1">
        <v>8.2402375578115237</v>
      </c>
      <c r="H2786" s="1">
        <v>10106</v>
      </c>
      <c r="K2786" s="4">
        <v>115236331.37</v>
      </c>
      <c r="L2786" s="5">
        <v>4525001</v>
      </c>
      <c r="M2786" s="6">
        <v>25.466586939999999</v>
      </c>
      <c r="AB2786" s="8" t="s">
        <v>6278</v>
      </c>
    </row>
    <row r="2787" spans="1:28" x14ac:dyDescent="0.35">
      <c r="A2787" t="s">
        <v>5773</v>
      </c>
      <c r="B2787" t="s">
        <v>6432</v>
      </c>
      <c r="C2787" t="s">
        <v>6432</v>
      </c>
      <c r="G2787" s="1">
        <v>7.6464045513988887</v>
      </c>
      <c r="H2787" s="1">
        <v>10096</v>
      </c>
      <c r="K2787" s="4">
        <v>115236331.37</v>
      </c>
      <c r="L2787" s="5">
        <v>4525001</v>
      </c>
      <c r="M2787" s="6">
        <v>25.466586939999999</v>
      </c>
      <c r="AB2787" s="8" t="s">
        <v>6278</v>
      </c>
    </row>
    <row r="2788" spans="1:28" x14ac:dyDescent="0.35">
      <c r="A2788" t="s">
        <v>5773</v>
      </c>
      <c r="B2788" t="s">
        <v>6433</v>
      </c>
      <c r="C2788" t="s">
        <v>6433</v>
      </c>
      <c r="G2788" s="1">
        <v>0.82132857619241262</v>
      </c>
      <c r="H2788" s="1">
        <v>31186</v>
      </c>
      <c r="K2788" s="4">
        <v>115236331.37</v>
      </c>
      <c r="L2788" s="5">
        <v>4525001</v>
      </c>
      <c r="M2788" s="6">
        <v>25.466586939999999</v>
      </c>
      <c r="AB2788" s="8" t="s">
        <v>6278</v>
      </c>
    </row>
    <row r="2789" spans="1:28" x14ac:dyDescent="0.35">
      <c r="A2789" t="s">
        <v>5773</v>
      </c>
      <c r="B2789" t="s">
        <v>6434</v>
      </c>
      <c r="C2789" t="s">
        <v>6434</v>
      </c>
      <c r="G2789" s="1">
        <v>3.646484506347583</v>
      </c>
      <c r="H2789" s="1">
        <v>2924.82</v>
      </c>
      <c r="K2789" s="4">
        <v>115236331.37</v>
      </c>
      <c r="L2789" s="5">
        <v>4525001</v>
      </c>
      <c r="M2789" s="6">
        <v>25.466586939999999</v>
      </c>
      <c r="AB2789" s="8" t="s">
        <v>6278</v>
      </c>
    </row>
    <row r="2790" spans="1:28" x14ac:dyDescent="0.35">
      <c r="A2790" t="s">
        <v>5773</v>
      </c>
      <c r="B2790" t="s">
        <v>6435</v>
      </c>
      <c r="C2790" t="s">
        <v>6435</v>
      </c>
      <c r="G2790" s="1">
        <v>7.524424353871205</v>
      </c>
      <c r="H2790" s="1">
        <v>2870.62</v>
      </c>
      <c r="K2790" s="4">
        <v>115236331.37</v>
      </c>
      <c r="L2790" s="5">
        <v>4525001</v>
      </c>
      <c r="M2790" s="6">
        <v>25.466586939999999</v>
      </c>
      <c r="AB2790" s="8" t="s">
        <v>6278</v>
      </c>
    </row>
    <row r="2791" spans="1:28" x14ac:dyDescent="0.35">
      <c r="A2791" t="s">
        <v>5773</v>
      </c>
      <c r="B2791" t="s">
        <v>6436</v>
      </c>
      <c r="C2791" t="s">
        <v>6436</v>
      </c>
      <c r="G2791" s="1">
        <v>-11.783566441993001</v>
      </c>
      <c r="H2791" s="1">
        <v>71.709999999999994</v>
      </c>
      <c r="K2791" s="4">
        <v>115236331.37</v>
      </c>
      <c r="L2791" s="5">
        <v>4525001</v>
      </c>
      <c r="M2791" s="6">
        <v>25.466586939999999</v>
      </c>
      <c r="AB2791" s="8" t="s">
        <v>6278</v>
      </c>
    </row>
    <row r="2792" spans="1:28" x14ac:dyDescent="0.35">
      <c r="A2792" t="s">
        <v>5773</v>
      </c>
      <c r="B2792" t="s">
        <v>6437</v>
      </c>
      <c r="C2792" t="s">
        <v>6437</v>
      </c>
      <c r="G2792" s="1">
        <v>-10.61129080708265</v>
      </c>
      <c r="H2792" s="1">
        <v>34.06</v>
      </c>
      <c r="K2792" s="4">
        <v>115236331.37</v>
      </c>
      <c r="L2792" s="5">
        <v>4525001</v>
      </c>
      <c r="M2792" s="6">
        <v>25.466586939999999</v>
      </c>
      <c r="AB2792" s="8" t="s">
        <v>6278</v>
      </c>
    </row>
    <row r="2793" spans="1:28" x14ac:dyDescent="0.35">
      <c r="A2793" t="s">
        <v>5773</v>
      </c>
      <c r="B2793" t="s">
        <v>6438</v>
      </c>
      <c r="C2793" t="s">
        <v>6438</v>
      </c>
      <c r="G2793" s="1">
        <v>0.73105055009106601</v>
      </c>
      <c r="H2793" s="1">
        <v>68.52</v>
      </c>
      <c r="K2793" s="4">
        <v>115236331.37</v>
      </c>
      <c r="L2793" s="5">
        <v>4525001</v>
      </c>
      <c r="M2793" s="6">
        <v>25.466586939999999</v>
      </c>
      <c r="AB2793" s="8" t="s">
        <v>6278</v>
      </c>
    </row>
    <row r="2794" spans="1:28" x14ac:dyDescent="0.35">
      <c r="A2794" t="s">
        <v>5773</v>
      </c>
      <c r="B2794" t="s">
        <v>6439</v>
      </c>
      <c r="C2794" t="s">
        <v>6439</v>
      </c>
      <c r="G2794" s="1">
        <v>-2991.6148137357618</v>
      </c>
      <c r="H2794" s="1">
        <v>187.17</v>
      </c>
      <c r="K2794" s="4">
        <v>115236331.37</v>
      </c>
      <c r="L2794" s="5">
        <v>4525001</v>
      </c>
      <c r="M2794" s="6">
        <v>25.466586939999999</v>
      </c>
      <c r="AB2794" s="8" t="s">
        <v>6278</v>
      </c>
    </row>
    <row r="2795" spans="1:28" x14ac:dyDescent="0.35">
      <c r="A2795" t="s">
        <v>5773</v>
      </c>
      <c r="B2795" t="s">
        <v>6440</v>
      </c>
      <c r="C2795" t="s">
        <v>6440</v>
      </c>
      <c r="G2795" s="1">
        <v>-6037.8820361615453</v>
      </c>
      <c r="H2795" s="1">
        <v>123.41</v>
      </c>
      <c r="K2795" s="4">
        <v>115236331.37</v>
      </c>
      <c r="L2795" s="5">
        <v>4525001</v>
      </c>
      <c r="M2795" s="6">
        <v>25.466586939999999</v>
      </c>
      <c r="AB2795" s="8" t="s">
        <v>6278</v>
      </c>
    </row>
    <row r="2796" spans="1:28" x14ac:dyDescent="0.35">
      <c r="A2796" t="s">
        <v>5773</v>
      </c>
      <c r="B2796" t="s">
        <v>6441</v>
      </c>
      <c r="C2796" t="s">
        <v>6441</v>
      </c>
      <c r="G2796" s="1">
        <v>-2332.4629172207347</v>
      </c>
      <c r="H2796" s="1">
        <v>106.22</v>
      </c>
      <c r="K2796" s="4">
        <v>115236331.37</v>
      </c>
      <c r="L2796" s="5">
        <v>4525001</v>
      </c>
      <c r="M2796" s="6">
        <v>25.466586939999999</v>
      </c>
      <c r="AB2796" s="8" t="s">
        <v>6278</v>
      </c>
    </row>
    <row r="2797" spans="1:28" x14ac:dyDescent="0.35">
      <c r="A2797" t="s">
        <v>5773</v>
      </c>
      <c r="B2797" t="s">
        <v>6442</v>
      </c>
      <c r="C2797" t="s">
        <v>6442</v>
      </c>
      <c r="G2797" s="1">
        <v>-1988.8978751722295</v>
      </c>
      <c r="H2797" s="1">
        <v>114.29</v>
      </c>
      <c r="K2797" s="4">
        <v>115236331.37</v>
      </c>
      <c r="L2797" s="5">
        <v>4525001</v>
      </c>
      <c r="M2797" s="6">
        <v>25.466586939999999</v>
      </c>
      <c r="AB2797" s="8" t="s">
        <v>6278</v>
      </c>
    </row>
    <row r="2798" spans="1:28" x14ac:dyDescent="0.35">
      <c r="A2798" t="s">
        <v>5773</v>
      </c>
      <c r="B2798" t="s">
        <v>6443</v>
      </c>
      <c r="C2798" t="s">
        <v>6443</v>
      </c>
      <c r="G2798" s="1">
        <v>3670.2926997152322</v>
      </c>
      <c r="H2798" s="1">
        <v>136.01</v>
      </c>
      <c r="K2798" s="4">
        <v>115236331.37</v>
      </c>
      <c r="L2798" s="5">
        <v>4525001</v>
      </c>
      <c r="M2798" s="6">
        <v>25.466586939999999</v>
      </c>
      <c r="AB2798" s="8" t="s">
        <v>6278</v>
      </c>
    </row>
    <row r="2799" spans="1:28" x14ac:dyDescent="0.35">
      <c r="A2799" t="s">
        <v>5773</v>
      </c>
      <c r="B2799" t="s">
        <v>6444</v>
      </c>
      <c r="C2799" t="s">
        <v>6444</v>
      </c>
      <c r="G2799" s="1">
        <v>-2111.3947409075845</v>
      </c>
      <c r="H2799" s="1">
        <v>145.85</v>
      </c>
      <c r="K2799" s="4">
        <v>115236331.37</v>
      </c>
      <c r="L2799" s="5">
        <v>4525001</v>
      </c>
      <c r="M2799" s="6">
        <v>25.466586939999999</v>
      </c>
      <c r="AB2799" s="8" t="s">
        <v>6278</v>
      </c>
    </row>
    <row r="2800" spans="1:28" x14ac:dyDescent="0.35">
      <c r="A2800" t="s">
        <v>5773</v>
      </c>
      <c r="B2800" t="s">
        <v>6445</v>
      </c>
      <c r="C2800" t="s">
        <v>6445</v>
      </c>
      <c r="G2800" s="1">
        <v>3684.9846408166945</v>
      </c>
      <c r="H2800" s="1">
        <v>101.27</v>
      </c>
      <c r="K2800" s="4">
        <v>115236331.37</v>
      </c>
      <c r="L2800" s="5">
        <v>4525001</v>
      </c>
      <c r="M2800" s="6">
        <v>25.466586939999999</v>
      </c>
      <c r="AB2800" s="8" t="s">
        <v>6278</v>
      </c>
    </row>
    <row r="2801" spans="1:28" x14ac:dyDescent="0.35">
      <c r="A2801" t="s">
        <v>5773</v>
      </c>
      <c r="B2801" t="s">
        <v>6446</v>
      </c>
      <c r="C2801" t="s">
        <v>6446</v>
      </c>
      <c r="G2801" s="1">
        <v>-2019.6473791194703</v>
      </c>
      <c r="H2801" s="1">
        <v>92.25</v>
      </c>
      <c r="K2801" s="4">
        <v>115236331.37</v>
      </c>
      <c r="L2801" s="5">
        <v>4525001</v>
      </c>
      <c r="M2801" s="6">
        <v>25.466586939999999</v>
      </c>
      <c r="AB2801" s="8" t="s">
        <v>6278</v>
      </c>
    </row>
    <row r="2802" spans="1:28" x14ac:dyDescent="0.35">
      <c r="A2802" t="s">
        <v>5773</v>
      </c>
      <c r="B2802" t="s">
        <v>6447</v>
      </c>
      <c r="C2802" t="s">
        <v>6447</v>
      </c>
      <c r="G2802" s="1">
        <v>1919.2340959485878</v>
      </c>
      <c r="H2802" s="1">
        <v>160.55000000000001</v>
      </c>
      <c r="K2802" s="4">
        <v>115236331.37</v>
      </c>
      <c r="L2802" s="5">
        <v>4525001</v>
      </c>
      <c r="M2802" s="6">
        <v>25.466586939999999</v>
      </c>
      <c r="AB2802" s="8" t="s">
        <v>6278</v>
      </c>
    </row>
    <row r="2803" spans="1:28" x14ac:dyDescent="0.35">
      <c r="A2803" t="s">
        <v>5773</v>
      </c>
      <c r="B2803" t="s">
        <v>6448</v>
      </c>
      <c r="C2803" t="s">
        <v>6448</v>
      </c>
      <c r="G2803" s="1">
        <v>1334.8972061304482</v>
      </c>
      <c r="H2803" s="1">
        <v>168.92</v>
      </c>
      <c r="K2803" s="4">
        <v>115236331.37</v>
      </c>
      <c r="L2803" s="5">
        <v>4525001</v>
      </c>
      <c r="M2803" s="6">
        <v>25.466586939999999</v>
      </c>
      <c r="AB2803" s="8" t="s">
        <v>6278</v>
      </c>
    </row>
    <row r="2804" spans="1:28" x14ac:dyDescent="0.35">
      <c r="A2804" t="s">
        <v>5773</v>
      </c>
      <c r="B2804" t="s">
        <v>6449</v>
      </c>
      <c r="C2804" t="s">
        <v>6449</v>
      </c>
      <c r="G2804" s="1">
        <v>-3943.9352237225603</v>
      </c>
      <c r="H2804" s="1">
        <v>129.11000000000001</v>
      </c>
      <c r="K2804" s="4">
        <v>115236331.37</v>
      </c>
      <c r="L2804" s="5">
        <v>4525001</v>
      </c>
      <c r="M2804" s="6">
        <v>25.466586939999999</v>
      </c>
      <c r="AB2804" s="8" t="s">
        <v>6278</v>
      </c>
    </row>
    <row r="2805" spans="1:28" x14ac:dyDescent="0.35">
      <c r="A2805" t="s">
        <v>5773</v>
      </c>
      <c r="B2805" t="s">
        <v>6450</v>
      </c>
      <c r="C2805" t="s">
        <v>6450</v>
      </c>
      <c r="G2805" s="1">
        <v>2517.3265489419991</v>
      </c>
      <c r="H2805" s="1">
        <v>149.32</v>
      </c>
      <c r="K2805" s="4">
        <v>115236331.37</v>
      </c>
      <c r="L2805" s="5">
        <v>4525001</v>
      </c>
      <c r="M2805" s="6">
        <v>25.466586939999999</v>
      </c>
      <c r="AB2805" s="8" t="s">
        <v>6278</v>
      </c>
    </row>
    <row r="2806" spans="1:28" x14ac:dyDescent="0.35">
      <c r="A2806" t="s">
        <v>5773</v>
      </c>
      <c r="B2806" t="s">
        <v>6451</v>
      </c>
      <c r="C2806" t="s">
        <v>6451</v>
      </c>
      <c r="G2806" s="1">
        <v>13410.168522325701</v>
      </c>
      <c r="H2806" s="1">
        <v>55.55</v>
      </c>
      <c r="K2806" s="4">
        <v>115236331.37</v>
      </c>
      <c r="L2806" s="5">
        <v>4525001</v>
      </c>
      <c r="M2806" s="6">
        <v>25.466586939999999</v>
      </c>
      <c r="AB2806" s="8" t="s">
        <v>6278</v>
      </c>
    </row>
    <row r="2807" spans="1:28" x14ac:dyDescent="0.35">
      <c r="A2807" t="s">
        <v>5773</v>
      </c>
      <c r="B2807" t="s">
        <v>6452</v>
      </c>
      <c r="C2807" t="s">
        <v>6452</v>
      </c>
      <c r="G2807" s="1">
        <v>-3493.652084721909</v>
      </c>
      <c r="H2807" s="1">
        <v>107.7</v>
      </c>
      <c r="K2807" s="4">
        <v>115236331.37</v>
      </c>
      <c r="L2807" s="5">
        <v>4525001</v>
      </c>
      <c r="M2807" s="6">
        <v>25.466586939999999</v>
      </c>
      <c r="AB2807" s="8" t="s">
        <v>6278</v>
      </c>
    </row>
    <row r="2808" spans="1:28" x14ac:dyDescent="0.35">
      <c r="A2808" t="s">
        <v>5773</v>
      </c>
      <c r="B2808" t="s">
        <v>6453</v>
      </c>
      <c r="C2808" t="s">
        <v>6453</v>
      </c>
      <c r="G2808" s="1">
        <v>3321.0889127081596</v>
      </c>
      <c r="H2808" s="1">
        <v>150.49</v>
      </c>
      <c r="K2808" s="4">
        <v>115236331.37</v>
      </c>
      <c r="L2808" s="5">
        <v>4525001</v>
      </c>
      <c r="M2808" s="6">
        <v>25.466586939999999</v>
      </c>
      <c r="AB2808" s="8" t="s">
        <v>6278</v>
      </c>
    </row>
    <row r="2809" spans="1:28" x14ac:dyDescent="0.35">
      <c r="A2809" t="s">
        <v>5773</v>
      </c>
      <c r="B2809" t="s">
        <v>6454</v>
      </c>
      <c r="C2809" t="s">
        <v>6454</v>
      </c>
      <c r="G2809" s="1">
        <v>6181.9663431930958</v>
      </c>
      <c r="H2809" s="1">
        <v>90.57</v>
      </c>
      <c r="K2809" s="4">
        <v>115236331.37</v>
      </c>
      <c r="L2809" s="5">
        <v>4525001</v>
      </c>
      <c r="M2809" s="6">
        <v>25.466586939999999</v>
      </c>
      <c r="AB2809" s="8" t="s">
        <v>6278</v>
      </c>
    </row>
    <row r="2810" spans="1:28" x14ac:dyDescent="0.35">
      <c r="A2810" t="s">
        <v>5773</v>
      </c>
      <c r="B2810" t="s">
        <v>6455</v>
      </c>
      <c r="C2810" t="s">
        <v>6455</v>
      </c>
      <c r="G2810" s="1">
        <v>-1637.968480973519</v>
      </c>
      <c r="H2810" s="1">
        <v>227.43</v>
      </c>
      <c r="K2810" s="4">
        <v>115236331.37</v>
      </c>
      <c r="L2810" s="5">
        <v>4525001</v>
      </c>
      <c r="M2810" s="6">
        <v>25.466586939999999</v>
      </c>
      <c r="AB2810" s="8" t="s">
        <v>6278</v>
      </c>
    </row>
    <row r="2811" spans="1:28" x14ac:dyDescent="0.35">
      <c r="A2811" t="s">
        <v>5773</v>
      </c>
      <c r="B2811" t="s">
        <v>6456</v>
      </c>
      <c r="C2811" t="s">
        <v>6456</v>
      </c>
      <c r="G2811" s="1">
        <v>-4236.0356695333094</v>
      </c>
      <c r="H2811" s="1">
        <v>115.71</v>
      </c>
      <c r="K2811" s="4">
        <v>115236331.37</v>
      </c>
      <c r="L2811" s="5">
        <v>4525001</v>
      </c>
      <c r="M2811" s="6">
        <v>25.466586939999999</v>
      </c>
      <c r="AB2811" s="8" t="s">
        <v>6278</v>
      </c>
    </row>
    <row r="2812" spans="1:28" x14ac:dyDescent="0.35">
      <c r="A2812" t="s">
        <v>5773</v>
      </c>
      <c r="B2812" t="s">
        <v>6457</v>
      </c>
      <c r="C2812" t="s">
        <v>6457</v>
      </c>
      <c r="G2812" s="1">
        <v>3134.0236499780062</v>
      </c>
      <c r="H2812" s="1">
        <v>167.94</v>
      </c>
      <c r="K2812" s="4">
        <v>115236331.37</v>
      </c>
      <c r="L2812" s="5">
        <v>4525001</v>
      </c>
      <c r="M2812" s="6">
        <v>25.466586939999999</v>
      </c>
      <c r="AB2812" s="8" t="s">
        <v>6278</v>
      </c>
    </row>
    <row r="2813" spans="1:28" x14ac:dyDescent="0.35">
      <c r="A2813" t="s">
        <v>5773</v>
      </c>
      <c r="B2813" t="s">
        <v>6458</v>
      </c>
      <c r="C2813" t="s">
        <v>6458</v>
      </c>
      <c r="G2813" s="1">
        <v>-673.59251215021095</v>
      </c>
      <c r="H2813" s="1">
        <v>151.87</v>
      </c>
      <c r="K2813" s="4">
        <v>115236331.37</v>
      </c>
      <c r="L2813" s="5">
        <v>4525001</v>
      </c>
      <c r="M2813" s="6">
        <v>25.466586939999999</v>
      </c>
      <c r="AB2813" s="8" t="s">
        <v>6278</v>
      </c>
    </row>
    <row r="2814" spans="1:28" x14ac:dyDescent="0.35">
      <c r="A2814" t="s">
        <v>5773</v>
      </c>
      <c r="B2814" t="s">
        <v>6459</v>
      </c>
      <c r="C2814" t="s">
        <v>6459</v>
      </c>
      <c r="G2814" s="1">
        <v>929.41961298317415</v>
      </c>
      <c r="H2814" s="1">
        <v>110.17</v>
      </c>
      <c r="K2814" s="4">
        <v>115236331.37</v>
      </c>
      <c r="L2814" s="5">
        <v>4525001</v>
      </c>
      <c r="M2814" s="6">
        <v>25.466586939999999</v>
      </c>
      <c r="AB2814" s="8" t="s">
        <v>6278</v>
      </c>
    </row>
    <row r="2815" spans="1:28" x14ac:dyDescent="0.35">
      <c r="A2815" t="s">
        <v>5773</v>
      </c>
      <c r="B2815" t="s">
        <v>6460</v>
      </c>
      <c r="C2815" t="s">
        <v>6460</v>
      </c>
      <c r="G2815" s="1">
        <v>2186.611202264467</v>
      </c>
      <c r="H2815" s="1">
        <v>85.38</v>
      </c>
      <c r="K2815" s="4">
        <v>115236331.37</v>
      </c>
      <c r="L2815" s="5">
        <v>4525001</v>
      </c>
      <c r="M2815" s="6">
        <v>25.466586939999999</v>
      </c>
      <c r="AB2815" s="8" t="s">
        <v>6278</v>
      </c>
    </row>
    <row r="2816" spans="1:28" x14ac:dyDescent="0.35">
      <c r="A2816" t="s">
        <v>5773</v>
      </c>
      <c r="B2816" t="s">
        <v>6461</v>
      </c>
      <c r="C2816" t="s">
        <v>6461</v>
      </c>
      <c r="G2816" s="1">
        <v>-619.08284103367396</v>
      </c>
      <c r="H2816" s="1">
        <v>122.22</v>
      </c>
      <c r="K2816" s="4">
        <v>115236331.37</v>
      </c>
      <c r="L2816" s="5">
        <v>4525001</v>
      </c>
      <c r="M2816" s="6">
        <v>25.466586939999999</v>
      </c>
      <c r="AB2816" s="8" t="s">
        <v>6278</v>
      </c>
    </row>
    <row r="2817" spans="1:28" x14ac:dyDescent="0.35">
      <c r="A2817" t="s">
        <v>5773</v>
      </c>
      <c r="B2817" t="s">
        <v>6462</v>
      </c>
      <c r="C2817" t="s">
        <v>6462</v>
      </c>
      <c r="G2817" s="1">
        <v>-3987.728759358145</v>
      </c>
      <c r="H2817" s="1">
        <v>132.82</v>
      </c>
      <c r="K2817" s="4">
        <v>115236331.37</v>
      </c>
      <c r="L2817" s="5">
        <v>4525001</v>
      </c>
      <c r="M2817" s="6">
        <v>25.466586939999999</v>
      </c>
      <c r="AB2817" s="8" t="s">
        <v>6278</v>
      </c>
    </row>
    <row r="2818" spans="1:28" x14ac:dyDescent="0.35">
      <c r="A2818" t="s">
        <v>5773</v>
      </c>
      <c r="B2818" t="s">
        <v>6463</v>
      </c>
      <c r="C2818" t="s">
        <v>6463</v>
      </c>
      <c r="G2818" s="1">
        <v>-1095.1011261928329</v>
      </c>
      <c r="H2818" s="1">
        <v>68.97</v>
      </c>
      <c r="K2818" s="4">
        <v>115236331.37</v>
      </c>
      <c r="L2818" s="5">
        <v>4525001</v>
      </c>
      <c r="M2818" s="6">
        <v>25.466586939999999</v>
      </c>
      <c r="AB2818" s="8" t="s">
        <v>6278</v>
      </c>
    </row>
    <row r="2819" spans="1:28" x14ac:dyDescent="0.35">
      <c r="A2819" t="s">
        <v>5773</v>
      </c>
      <c r="B2819" t="s">
        <v>6464</v>
      </c>
      <c r="C2819" t="s">
        <v>6464</v>
      </c>
      <c r="G2819" s="1">
        <v>2126.4648668697482</v>
      </c>
      <c r="H2819" s="1">
        <v>243.71</v>
      </c>
      <c r="K2819" s="4">
        <v>115236331.37</v>
      </c>
      <c r="L2819" s="5">
        <v>4525001</v>
      </c>
      <c r="M2819" s="6">
        <v>25.466586939999999</v>
      </c>
      <c r="AB2819" s="8" t="s">
        <v>6278</v>
      </c>
    </row>
    <row r="2820" spans="1:28" x14ac:dyDescent="0.35">
      <c r="A2820" t="s">
        <v>5773</v>
      </c>
      <c r="B2820" t="s">
        <v>6465</v>
      </c>
      <c r="C2820" t="s">
        <v>6465</v>
      </c>
      <c r="G2820" s="1">
        <v>3.60798323436416</v>
      </c>
      <c r="H2820" s="1">
        <v>704.25</v>
      </c>
      <c r="K2820" s="4">
        <v>115236331.37</v>
      </c>
      <c r="L2820" s="5">
        <v>4525001</v>
      </c>
      <c r="M2820" s="6">
        <v>25.466586939999999</v>
      </c>
      <c r="AB2820" s="8" t="s">
        <v>6278</v>
      </c>
    </row>
    <row r="2821" spans="1:28" x14ac:dyDescent="0.35">
      <c r="A2821" t="s">
        <v>5773</v>
      </c>
      <c r="B2821" t="s">
        <v>6466</v>
      </c>
      <c r="C2821" t="s">
        <v>6466</v>
      </c>
      <c r="G2821" s="1">
        <v>36240721.415854499</v>
      </c>
      <c r="H2821" s="1">
        <v>5.8679591824759202E-2</v>
      </c>
      <c r="K2821" s="4">
        <v>115236331.37</v>
      </c>
      <c r="L2821" s="5">
        <v>4525001</v>
      </c>
      <c r="M2821" s="6">
        <v>25.466586939999999</v>
      </c>
      <c r="AB2821" s="8" t="s">
        <v>6278</v>
      </c>
    </row>
    <row r="2822" spans="1:28" x14ac:dyDescent="0.35">
      <c r="A2822" t="s">
        <v>5773</v>
      </c>
      <c r="B2822" t="s">
        <v>6467</v>
      </c>
      <c r="C2822" t="s">
        <v>6467</v>
      </c>
      <c r="G2822" s="1">
        <v>4.0340866700000005E-2</v>
      </c>
      <c r="H2822" s="1">
        <v>48.374593109999999</v>
      </c>
      <c r="K2822" s="4">
        <v>115236331.37</v>
      </c>
      <c r="L2822" s="5">
        <v>4525001</v>
      </c>
      <c r="M2822" s="6">
        <v>25.466586939999999</v>
      </c>
      <c r="AB2822" s="8" t="s">
        <v>6278</v>
      </c>
    </row>
    <row r="2823" spans="1:28" x14ac:dyDescent="0.35">
      <c r="A2823" t="s">
        <v>5773</v>
      </c>
      <c r="B2823" t="s">
        <v>6467</v>
      </c>
      <c r="C2823" t="s">
        <v>6467</v>
      </c>
      <c r="G2823" s="1">
        <v>5.1659802999999997E-2</v>
      </c>
      <c r="H2823" s="1">
        <v>48.374593109999999</v>
      </c>
      <c r="K2823" s="4">
        <v>115236331.37</v>
      </c>
      <c r="L2823" s="5">
        <v>4525001</v>
      </c>
      <c r="M2823" s="6">
        <v>25.466586939999999</v>
      </c>
      <c r="AB2823" s="8" t="s">
        <v>6278</v>
      </c>
    </row>
    <row r="2824" spans="1:28" x14ac:dyDescent="0.35">
      <c r="A2824" t="s">
        <v>5773</v>
      </c>
      <c r="B2824" t="s">
        <v>6468</v>
      </c>
      <c r="C2824" t="s">
        <v>6468</v>
      </c>
      <c r="G2824" s="1">
        <v>3.8775410900000001E-2</v>
      </c>
      <c r="H2824" s="1">
        <v>52.710962436000003</v>
      </c>
      <c r="K2824" s="4">
        <v>115236331.37</v>
      </c>
      <c r="L2824" s="5">
        <v>4525001</v>
      </c>
      <c r="M2824" s="6">
        <v>25.466586939999999</v>
      </c>
      <c r="AB2824" s="8" t="s">
        <v>6278</v>
      </c>
    </row>
    <row r="2825" spans="1:28" x14ac:dyDescent="0.35">
      <c r="A2825" t="s">
        <v>5773</v>
      </c>
      <c r="B2825" t="s">
        <v>6468</v>
      </c>
      <c r="C2825" t="s">
        <v>6468</v>
      </c>
      <c r="G2825" s="1">
        <v>4.9653982500000006E-2</v>
      </c>
      <c r="H2825" s="1">
        <v>52.710962436000003</v>
      </c>
      <c r="K2825" s="4">
        <v>115236331.37</v>
      </c>
      <c r="L2825" s="5">
        <v>4525001</v>
      </c>
      <c r="M2825" s="6">
        <v>25.466586939999999</v>
      </c>
      <c r="AB2825" s="8" t="s">
        <v>6278</v>
      </c>
    </row>
    <row r="2826" spans="1:28" x14ac:dyDescent="0.35">
      <c r="A2826" t="s">
        <v>5773</v>
      </c>
      <c r="B2826" t="s">
        <v>6469</v>
      </c>
      <c r="C2826" t="s">
        <v>6469</v>
      </c>
      <c r="G2826" s="1">
        <v>3.7299307600000005E-2</v>
      </c>
      <c r="H2826" s="1">
        <v>57.4209649262</v>
      </c>
      <c r="K2826" s="4">
        <v>115236331.37</v>
      </c>
      <c r="L2826" s="5">
        <v>4525001</v>
      </c>
      <c r="M2826" s="6">
        <v>25.466586939999999</v>
      </c>
      <c r="AB2826" s="8" t="s">
        <v>6278</v>
      </c>
    </row>
    <row r="2827" spans="1:28" x14ac:dyDescent="0.35">
      <c r="A2827" t="s">
        <v>5773</v>
      </c>
      <c r="B2827" t="s">
        <v>6469</v>
      </c>
      <c r="C2827" t="s">
        <v>6469</v>
      </c>
      <c r="G2827" s="1">
        <v>4.7761591999999999E-2</v>
      </c>
      <c r="H2827" s="1">
        <v>57.4209649262</v>
      </c>
      <c r="K2827" s="4">
        <v>115236331.37</v>
      </c>
      <c r="L2827" s="5">
        <v>4525001</v>
      </c>
      <c r="M2827" s="6">
        <v>25.466586939999999</v>
      </c>
      <c r="AB2827" s="8" t="s">
        <v>6278</v>
      </c>
    </row>
    <row r="2828" spans="1:28" x14ac:dyDescent="0.35">
      <c r="A2828" t="s">
        <v>5773</v>
      </c>
      <c r="B2828" t="s">
        <v>6470</v>
      </c>
      <c r="C2828" t="s">
        <v>6470</v>
      </c>
      <c r="G2828" s="1">
        <v>3.59018345E-2</v>
      </c>
      <c r="H2828" s="1">
        <v>62.5424644478</v>
      </c>
      <c r="K2828" s="4">
        <v>115236331.37</v>
      </c>
      <c r="L2828" s="5">
        <v>4525001</v>
      </c>
      <c r="M2828" s="6">
        <v>25.466586939999999</v>
      </c>
      <c r="AB2828" s="8" t="s">
        <v>6278</v>
      </c>
    </row>
    <row r="2829" spans="1:28" x14ac:dyDescent="0.35">
      <c r="A2829" t="s">
        <v>5773</v>
      </c>
      <c r="B2829" t="s">
        <v>6470</v>
      </c>
      <c r="C2829" t="s">
        <v>6470</v>
      </c>
      <c r="G2829" s="1">
        <v>4.5976960000000004E-2</v>
      </c>
      <c r="H2829" s="1">
        <v>62.5424644478</v>
      </c>
      <c r="K2829" s="4">
        <v>115236331.37</v>
      </c>
      <c r="L2829" s="5">
        <v>4525001</v>
      </c>
      <c r="M2829" s="6">
        <v>25.466586939999999</v>
      </c>
      <c r="AB2829" s="8" t="s">
        <v>6278</v>
      </c>
    </row>
    <row r="2830" spans="1:28" x14ac:dyDescent="0.35">
      <c r="A2830" t="s">
        <v>5773</v>
      </c>
      <c r="B2830" t="s">
        <v>6471</v>
      </c>
      <c r="C2830" t="s">
        <v>6471</v>
      </c>
      <c r="G2830" s="1">
        <v>3.4586565700000002E-2</v>
      </c>
      <c r="H2830" s="1">
        <v>68.118325827899994</v>
      </c>
      <c r="K2830" s="4">
        <v>115236331.37</v>
      </c>
      <c r="L2830" s="5">
        <v>4525001</v>
      </c>
      <c r="M2830" s="6">
        <v>25.466586939999999</v>
      </c>
      <c r="AB2830" s="8" t="s">
        <v>6278</v>
      </c>
    </row>
    <row r="2831" spans="1:28" x14ac:dyDescent="0.35">
      <c r="A2831" t="s">
        <v>5773</v>
      </c>
      <c r="B2831" t="s">
        <v>6471</v>
      </c>
      <c r="C2831" t="s">
        <v>6471</v>
      </c>
      <c r="G2831" s="1">
        <v>4.4288743499999998E-2</v>
      </c>
      <c r="H2831" s="1">
        <v>68.118325827899994</v>
      </c>
      <c r="K2831" s="4">
        <v>115236331.37</v>
      </c>
      <c r="L2831" s="5">
        <v>4525001</v>
      </c>
      <c r="M2831" s="6">
        <v>25.466586939999999</v>
      </c>
      <c r="AB2831" s="8" t="s">
        <v>6278</v>
      </c>
    </row>
    <row r="2832" spans="1:28" x14ac:dyDescent="0.35">
      <c r="A2832" t="s">
        <v>5773</v>
      </c>
      <c r="B2832" t="s">
        <v>6472</v>
      </c>
      <c r="C2832" t="s">
        <v>6472</v>
      </c>
      <c r="G2832" s="1">
        <v>3.3339204800000001E-2</v>
      </c>
      <c r="H2832" s="1">
        <v>74.195659265700002</v>
      </c>
      <c r="K2832" s="4">
        <v>115236331.37</v>
      </c>
      <c r="L2832" s="5">
        <v>4525001</v>
      </c>
      <c r="M2832" s="6">
        <v>25.466586939999999</v>
      </c>
      <c r="AB2832" s="8" t="s">
        <v>6278</v>
      </c>
    </row>
    <row r="2833" spans="1:28" x14ac:dyDescent="0.35">
      <c r="A2833" t="s">
        <v>5773</v>
      </c>
      <c r="B2833" t="s">
        <v>6472</v>
      </c>
      <c r="C2833" t="s">
        <v>6472</v>
      </c>
      <c r="G2833" s="1">
        <v>4.26931615E-2</v>
      </c>
      <c r="H2833" s="1">
        <v>74.195659265700002</v>
      </c>
      <c r="K2833" s="4">
        <v>115236331.37</v>
      </c>
      <c r="L2833" s="5">
        <v>4525001</v>
      </c>
      <c r="M2833" s="6">
        <v>25.466586939999999</v>
      </c>
      <c r="AB2833" s="8" t="s">
        <v>6278</v>
      </c>
    </row>
    <row r="2834" spans="1:28" x14ac:dyDescent="0.35">
      <c r="A2834" t="s">
        <v>5773</v>
      </c>
      <c r="B2834" t="s">
        <v>6473</v>
      </c>
      <c r="C2834" t="s">
        <v>6473</v>
      </c>
      <c r="G2834" s="1">
        <v>3.2159751800000004E-2</v>
      </c>
      <c r="H2834" s="1">
        <v>80.824544464499994</v>
      </c>
      <c r="K2834" s="4">
        <v>115236331.37</v>
      </c>
      <c r="L2834" s="5">
        <v>4525001</v>
      </c>
      <c r="M2834" s="6">
        <v>25.466586939999999</v>
      </c>
      <c r="AB2834" s="8" t="s">
        <v>6278</v>
      </c>
    </row>
    <row r="2835" spans="1:28" x14ac:dyDescent="0.35">
      <c r="A2835" t="s">
        <v>5773</v>
      </c>
      <c r="B2835" t="s">
        <v>6473</v>
      </c>
      <c r="C2835" t="s">
        <v>6473</v>
      </c>
      <c r="G2835" s="1">
        <v>4.1182652E-2</v>
      </c>
      <c r="H2835" s="1">
        <v>80.824544464499994</v>
      </c>
      <c r="K2835" s="4">
        <v>115236331.37</v>
      </c>
      <c r="L2835" s="5">
        <v>4525001</v>
      </c>
      <c r="M2835" s="6">
        <v>25.466586939999999</v>
      </c>
      <c r="AB2835" s="8" t="s">
        <v>6278</v>
      </c>
    </row>
    <row r="2836" spans="1:28" x14ac:dyDescent="0.35">
      <c r="A2836" t="s">
        <v>5773</v>
      </c>
      <c r="B2836" t="s">
        <v>6474</v>
      </c>
      <c r="C2836" t="s">
        <v>6474</v>
      </c>
      <c r="G2836" s="1">
        <v>3.10410585E-2</v>
      </c>
      <c r="H2836" s="1">
        <v>88.056519052300004</v>
      </c>
      <c r="K2836" s="4">
        <v>115236331.37</v>
      </c>
      <c r="L2836" s="5">
        <v>4525001</v>
      </c>
      <c r="M2836" s="6">
        <v>25.466586939999999</v>
      </c>
      <c r="AB2836" s="8" t="s">
        <v>6278</v>
      </c>
    </row>
    <row r="2837" spans="1:28" x14ac:dyDescent="0.35">
      <c r="A2837" t="s">
        <v>5773</v>
      </c>
      <c r="B2837" t="s">
        <v>6474</v>
      </c>
      <c r="C2837" t="s">
        <v>6474</v>
      </c>
      <c r="G2837" s="1">
        <v>3.9749653000000003E-2</v>
      </c>
      <c r="H2837" s="1">
        <v>88.056519052300004</v>
      </c>
      <c r="K2837" s="4">
        <v>115236331.37</v>
      </c>
      <c r="L2837" s="5">
        <v>4525001</v>
      </c>
      <c r="M2837" s="6">
        <v>25.466586939999999</v>
      </c>
      <c r="AB2837" s="8" t="s">
        <v>6278</v>
      </c>
    </row>
    <row r="2838" spans="1:28" x14ac:dyDescent="0.35">
      <c r="A2838" t="s">
        <v>5773</v>
      </c>
      <c r="B2838" t="s">
        <v>6475</v>
      </c>
      <c r="C2838" t="s">
        <v>6475</v>
      </c>
      <c r="G2838" s="1">
        <v>2.9979550800000001E-2</v>
      </c>
      <c r="H2838" s="1">
        <v>95.947114995199996</v>
      </c>
      <c r="K2838" s="4">
        <v>115236331.37</v>
      </c>
      <c r="L2838" s="5">
        <v>4525001</v>
      </c>
      <c r="M2838" s="6">
        <v>25.466586939999999</v>
      </c>
      <c r="AB2838" s="8" t="s">
        <v>6278</v>
      </c>
    </row>
    <row r="2839" spans="1:28" x14ac:dyDescent="0.35">
      <c r="A2839" t="s">
        <v>5773</v>
      </c>
      <c r="B2839" t="s">
        <v>6475</v>
      </c>
      <c r="C2839" t="s">
        <v>6475</v>
      </c>
      <c r="G2839" s="1">
        <v>3.8392274000000004E-2</v>
      </c>
      <c r="H2839" s="1">
        <v>95.947114995199996</v>
      </c>
      <c r="K2839" s="4">
        <v>115236331.37</v>
      </c>
      <c r="L2839" s="5">
        <v>4525001</v>
      </c>
      <c r="M2839" s="6">
        <v>25.466586939999999</v>
      </c>
      <c r="AB2839" s="8" t="s">
        <v>6278</v>
      </c>
    </row>
    <row r="2840" spans="1:28" x14ac:dyDescent="0.35">
      <c r="A2840" t="s">
        <v>5773</v>
      </c>
      <c r="B2840" t="s">
        <v>6476</v>
      </c>
      <c r="C2840" t="s">
        <v>6476</v>
      </c>
      <c r="G2840" s="1">
        <v>2.8971654600000001E-2</v>
      </c>
      <c r="H2840" s="1">
        <v>104.5564659004</v>
      </c>
      <c r="K2840" s="4">
        <v>115236331.37</v>
      </c>
      <c r="L2840" s="5">
        <v>4525001</v>
      </c>
      <c r="M2840" s="6">
        <v>25.466586939999999</v>
      </c>
      <c r="AB2840" s="8" t="s">
        <v>6278</v>
      </c>
    </row>
    <row r="2841" spans="1:28" x14ac:dyDescent="0.35">
      <c r="A2841" t="s">
        <v>5773</v>
      </c>
      <c r="B2841" t="s">
        <v>6476</v>
      </c>
      <c r="C2841" t="s">
        <v>6476</v>
      </c>
      <c r="G2841" s="1">
        <v>3.7101062499999997E-2</v>
      </c>
      <c r="H2841" s="1">
        <v>104.5564659004</v>
      </c>
      <c r="K2841" s="4">
        <v>115236331.37</v>
      </c>
      <c r="L2841" s="5">
        <v>4525001</v>
      </c>
      <c r="M2841" s="6">
        <v>25.466586939999999</v>
      </c>
      <c r="AB2841" s="8" t="s">
        <v>6278</v>
      </c>
    </row>
    <row r="2842" spans="1:28" x14ac:dyDescent="0.35">
      <c r="A2842" t="s">
        <v>5773</v>
      </c>
      <c r="B2842" t="s">
        <v>6477</v>
      </c>
      <c r="C2842" t="s">
        <v>6477</v>
      </c>
      <c r="G2842" s="1">
        <v>2.8013795800000001E-2</v>
      </c>
      <c r="H2842" s="1">
        <v>113.9492892607</v>
      </c>
      <c r="K2842" s="4">
        <v>115236331.37</v>
      </c>
      <c r="L2842" s="5">
        <v>4525001</v>
      </c>
      <c r="M2842" s="6">
        <v>25.466586939999999</v>
      </c>
      <c r="AB2842" s="8" t="s">
        <v>6278</v>
      </c>
    </row>
    <row r="2843" spans="1:28" x14ac:dyDescent="0.35">
      <c r="A2843" t="s">
        <v>5773</v>
      </c>
      <c r="B2843" t="s">
        <v>6477</v>
      </c>
      <c r="C2843" t="s">
        <v>6477</v>
      </c>
      <c r="G2843" s="1">
        <v>3.5874127999999998E-2</v>
      </c>
      <c r="H2843" s="1">
        <v>113.9492892607</v>
      </c>
      <c r="K2843" s="4">
        <v>115236331.37</v>
      </c>
      <c r="L2843" s="5">
        <v>4525001</v>
      </c>
      <c r="M2843" s="6">
        <v>25.466586939999999</v>
      </c>
      <c r="AB2843" s="8" t="s">
        <v>6278</v>
      </c>
    </row>
    <row r="2844" spans="1:28" x14ac:dyDescent="0.35">
      <c r="A2844" t="s">
        <v>5773</v>
      </c>
      <c r="B2844" t="s">
        <v>6478</v>
      </c>
      <c r="C2844" t="s">
        <v>6478</v>
      </c>
      <c r="G2844" s="1">
        <v>2.7102400299999999E-2</v>
      </c>
      <c r="H2844" s="1">
        <v>124.1935956059</v>
      </c>
      <c r="K2844" s="4">
        <v>115236331.37</v>
      </c>
      <c r="L2844" s="5">
        <v>4525001</v>
      </c>
      <c r="M2844" s="6">
        <v>25.466586939999999</v>
      </c>
      <c r="AB2844" s="8" t="s">
        <v>6278</v>
      </c>
    </row>
    <row r="2845" spans="1:28" x14ac:dyDescent="0.35">
      <c r="A2845" t="s">
        <v>5773</v>
      </c>
      <c r="B2845" t="s">
        <v>6478</v>
      </c>
      <c r="C2845" t="s">
        <v>6478</v>
      </c>
      <c r="G2845" s="1">
        <v>3.47076895E-2</v>
      </c>
      <c r="H2845" s="1">
        <v>124.1935956059</v>
      </c>
      <c r="K2845" s="4">
        <v>115236331.37</v>
      </c>
      <c r="L2845" s="5">
        <v>4525001</v>
      </c>
      <c r="M2845" s="6">
        <v>25.466586939999999</v>
      </c>
      <c r="AB2845" s="8" t="s">
        <v>6278</v>
      </c>
    </row>
    <row r="2846" spans="1:28" x14ac:dyDescent="0.35">
      <c r="A2846" t="s">
        <v>5773</v>
      </c>
      <c r="B2846" t="s">
        <v>6479</v>
      </c>
      <c r="C2846" t="s">
        <v>6479</v>
      </c>
      <c r="G2846" s="1">
        <v>2.6237468100000001E-2</v>
      </c>
      <c r="H2846" s="1">
        <v>135.3608923578</v>
      </c>
      <c r="K2846" s="4">
        <v>115236331.37</v>
      </c>
      <c r="L2846" s="5">
        <v>4525001</v>
      </c>
      <c r="M2846" s="6">
        <v>25.466586939999999</v>
      </c>
      <c r="AB2846" s="8" t="s">
        <v>6278</v>
      </c>
    </row>
    <row r="2847" spans="1:28" x14ac:dyDescent="0.35">
      <c r="A2847" t="s">
        <v>5773</v>
      </c>
      <c r="B2847" t="s">
        <v>6479</v>
      </c>
      <c r="C2847" t="s">
        <v>6479</v>
      </c>
      <c r="G2847" s="1">
        <v>3.3597966E-2</v>
      </c>
      <c r="H2847" s="1">
        <v>135.3608923578</v>
      </c>
      <c r="K2847" s="4">
        <v>115236331.37</v>
      </c>
      <c r="L2847" s="5">
        <v>4525001</v>
      </c>
      <c r="M2847" s="6">
        <v>25.466586939999999</v>
      </c>
      <c r="AB2847" s="8" t="s">
        <v>6278</v>
      </c>
    </row>
    <row r="2848" spans="1:28" x14ac:dyDescent="0.35">
      <c r="A2848" t="s">
        <v>5773</v>
      </c>
      <c r="B2848" t="s">
        <v>6480</v>
      </c>
      <c r="C2848" t="s">
        <v>6480</v>
      </c>
      <c r="G2848" s="1">
        <v>2.5411850999999999E-2</v>
      </c>
      <c r="H2848" s="1">
        <v>147.5261877801</v>
      </c>
      <c r="K2848" s="4">
        <v>115236331.37</v>
      </c>
      <c r="L2848" s="5">
        <v>4525001</v>
      </c>
      <c r="M2848" s="6">
        <v>25.466586939999999</v>
      </c>
      <c r="AB2848" s="8" t="s">
        <v>6278</v>
      </c>
    </row>
    <row r="2849" spans="1:28" x14ac:dyDescent="0.35">
      <c r="A2849" t="s">
        <v>5773</v>
      </c>
      <c r="B2849" t="s">
        <v>6480</v>
      </c>
      <c r="C2849" t="s">
        <v>6480</v>
      </c>
      <c r="G2849" s="1">
        <v>3.2539286000000001E-2</v>
      </c>
      <c r="H2849" s="1">
        <v>147.5261877801</v>
      </c>
      <c r="K2849" s="4">
        <v>115236331.37</v>
      </c>
      <c r="L2849" s="5">
        <v>4525001</v>
      </c>
      <c r="M2849" s="6">
        <v>25.466586939999999</v>
      </c>
      <c r="AB2849" s="8" t="s">
        <v>6278</v>
      </c>
    </row>
    <row r="2850" spans="1:28" x14ac:dyDescent="0.35">
      <c r="A2850" t="s">
        <v>5773</v>
      </c>
      <c r="B2850" t="s">
        <v>6481</v>
      </c>
      <c r="C2850" t="s">
        <v>6481</v>
      </c>
      <c r="G2850" s="1">
        <v>2.4621974899999999E-2</v>
      </c>
      <c r="H2850" s="1">
        <v>160.76798018540001</v>
      </c>
      <c r="K2850" s="4">
        <v>115236331.37</v>
      </c>
      <c r="L2850" s="5">
        <v>4525001</v>
      </c>
      <c r="M2850" s="6">
        <v>25.466586939999999</v>
      </c>
      <c r="AB2850" s="8" t="s">
        <v>6278</v>
      </c>
    </row>
    <row r="2851" spans="1:28" x14ac:dyDescent="0.35">
      <c r="A2851" t="s">
        <v>5773</v>
      </c>
      <c r="B2851" t="s">
        <v>6481</v>
      </c>
      <c r="C2851" t="s">
        <v>6481</v>
      </c>
      <c r="G2851" s="1">
        <v>3.1529758999999997E-2</v>
      </c>
      <c r="H2851" s="1">
        <v>160.76798018540001</v>
      </c>
      <c r="K2851" s="4">
        <v>115236331.37</v>
      </c>
      <c r="L2851" s="5">
        <v>4525001</v>
      </c>
      <c r="M2851" s="6">
        <v>25.466586939999999</v>
      </c>
      <c r="AB2851" s="8" t="s">
        <v>6278</v>
      </c>
    </row>
    <row r="2852" spans="1:28" x14ac:dyDescent="0.35">
      <c r="A2852" t="s">
        <v>5773</v>
      </c>
      <c r="B2852" t="s">
        <v>6482</v>
      </c>
      <c r="C2852" t="s">
        <v>6482</v>
      </c>
      <c r="G2852" s="1">
        <v>2.3871413899999999E-2</v>
      </c>
      <c r="H2852" s="1">
        <v>175.1683016206</v>
      </c>
      <c r="K2852" s="4">
        <v>115236331.37</v>
      </c>
      <c r="L2852" s="5">
        <v>4525001</v>
      </c>
      <c r="M2852" s="6">
        <v>25.466586939999999</v>
      </c>
      <c r="AB2852" s="8" t="s">
        <v>6278</v>
      </c>
    </row>
    <row r="2853" spans="1:28" x14ac:dyDescent="0.35">
      <c r="A2853" t="s">
        <v>5773</v>
      </c>
      <c r="B2853" t="s">
        <v>6482</v>
      </c>
      <c r="C2853" t="s">
        <v>6482</v>
      </c>
      <c r="G2853" s="1">
        <v>3.05674945E-2</v>
      </c>
      <c r="H2853" s="1">
        <v>175.1683016206</v>
      </c>
      <c r="K2853" s="4">
        <v>115236331.37</v>
      </c>
      <c r="L2853" s="5">
        <v>4525001</v>
      </c>
      <c r="M2853" s="6">
        <v>25.466586939999999</v>
      </c>
      <c r="AB2853" s="8" t="s">
        <v>6278</v>
      </c>
    </row>
    <row r="2854" spans="1:28" x14ac:dyDescent="0.35">
      <c r="A2854" t="s">
        <v>5773</v>
      </c>
      <c r="B2854" t="s">
        <v>6483</v>
      </c>
      <c r="C2854" t="s">
        <v>6483</v>
      </c>
      <c r="G2854" s="1">
        <v>2.3153019799999997E-2</v>
      </c>
      <c r="H2854" s="1">
        <v>190.81282940259999</v>
      </c>
      <c r="K2854" s="4">
        <v>115236331.37</v>
      </c>
      <c r="L2854" s="5">
        <v>4525001</v>
      </c>
      <c r="M2854" s="6">
        <v>25.466586939999999</v>
      </c>
      <c r="AB2854" s="8" t="s">
        <v>6278</v>
      </c>
    </row>
    <row r="2855" spans="1:28" x14ac:dyDescent="0.35">
      <c r="A2855" t="s">
        <v>5773</v>
      </c>
      <c r="B2855" t="s">
        <v>6483</v>
      </c>
      <c r="C2855" t="s">
        <v>6483</v>
      </c>
      <c r="G2855" s="1">
        <v>2.9648711500000001E-2</v>
      </c>
      <c r="H2855" s="1">
        <v>190.81282940259999</v>
      </c>
      <c r="K2855" s="4">
        <v>115236331.37</v>
      </c>
      <c r="L2855" s="5">
        <v>4525001</v>
      </c>
      <c r="M2855" s="6">
        <v>25.466586939999999</v>
      </c>
      <c r="AB2855" s="8" t="s">
        <v>6278</v>
      </c>
    </row>
    <row r="2856" spans="1:28" x14ac:dyDescent="0.35">
      <c r="A2856" t="s">
        <v>5773</v>
      </c>
      <c r="B2856" t="s">
        <v>6484</v>
      </c>
      <c r="C2856" t="s">
        <v>6484</v>
      </c>
      <c r="G2856" s="1">
        <v>2.24667926E-2</v>
      </c>
      <c r="H2856" s="1">
        <v>207.79106322800001</v>
      </c>
      <c r="K2856" s="4">
        <v>115236331.37</v>
      </c>
      <c r="L2856" s="5">
        <v>4525001</v>
      </c>
      <c r="M2856" s="6">
        <v>25.466586939999999</v>
      </c>
      <c r="AB2856" s="8" t="s">
        <v>6278</v>
      </c>
    </row>
    <row r="2857" spans="1:28" x14ac:dyDescent="0.35">
      <c r="A2857" t="s">
        <v>5773</v>
      </c>
      <c r="B2857" t="s">
        <v>6484</v>
      </c>
      <c r="C2857" t="s">
        <v>6484</v>
      </c>
      <c r="G2857" s="1">
        <v>2.8769628999999998E-2</v>
      </c>
      <c r="H2857" s="1">
        <v>207.79106322800001</v>
      </c>
      <c r="K2857" s="4">
        <v>115236331.37</v>
      </c>
      <c r="L2857" s="5">
        <v>4525001</v>
      </c>
      <c r="M2857" s="6">
        <v>25.466586939999999</v>
      </c>
      <c r="AB2857" s="8" t="s">
        <v>6278</v>
      </c>
    </row>
    <row r="2858" spans="1:28" x14ac:dyDescent="0.35">
      <c r="A2858" t="s">
        <v>5773</v>
      </c>
      <c r="B2858" t="s">
        <v>6485</v>
      </c>
      <c r="C2858" t="s">
        <v>6485</v>
      </c>
      <c r="G2858" s="1">
        <v>2.1809158200000001E-2</v>
      </c>
      <c r="H2858" s="1">
        <v>226.1965661481</v>
      </c>
      <c r="K2858" s="4">
        <v>115236331.37</v>
      </c>
      <c r="L2858" s="5">
        <v>4525001</v>
      </c>
      <c r="M2858" s="6">
        <v>25.466586939999999</v>
      </c>
      <c r="AB2858" s="8" t="s">
        <v>6278</v>
      </c>
    </row>
    <row r="2859" spans="1:28" x14ac:dyDescent="0.35">
      <c r="A2859" t="s">
        <v>5773</v>
      </c>
      <c r="B2859" t="s">
        <v>6485</v>
      </c>
      <c r="C2859" t="s">
        <v>6485</v>
      </c>
      <c r="G2859" s="1">
        <v>2.7930247000000002E-2</v>
      </c>
      <c r="H2859" s="1">
        <v>226.1965661481</v>
      </c>
      <c r="K2859" s="4">
        <v>115236331.37</v>
      </c>
      <c r="L2859" s="5">
        <v>4525001</v>
      </c>
      <c r="M2859" s="6">
        <v>25.466586939999999</v>
      </c>
      <c r="AB2859" s="8" t="s">
        <v>6278</v>
      </c>
    </row>
    <row r="2860" spans="1:28" x14ac:dyDescent="0.35">
      <c r="A2860" t="s">
        <v>5773</v>
      </c>
      <c r="B2860" t="s">
        <v>6486</v>
      </c>
      <c r="C2860" t="s">
        <v>6486</v>
      </c>
      <c r="G2860" s="1">
        <v>2.1183690699999997E-2</v>
      </c>
      <c r="H2860" s="1">
        <v>246.1272561312</v>
      </c>
      <c r="K2860" s="4">
        <v>115236331.37</v>
      </c>
      <c r="L2860" s="5">
        <v>4525001</v>
      </c>
      <c r="M2860" s="6">
        <v>25.466586939999999</v>
      </c>
      <c r="AB2860" s="8" t="s">
        <v>6278</v>
      </c>
    </row>
    <row r="2861" spans="1:28" x14ac:dyDescent="0.35">
      <c r="A2861" t="s">
        <v>5773</v>
      </c>
      <c r="B2861" t="s">
        <v>6486</v>
      </c>
      <c r="C2861" t="s">
        <v>6486</v>
      </c>
      <c r="G2861" s="1">
        <v>2.7126784500000001E-2</v>
      </c>
      <c r="H2861" s="1">
        <v>246.1272561312</v>
      </c>
      <c r="K2861" s="4">
        <v>115236331.37</v>
      </c>
      <c r="L2861" s="5">
        <v>4525001</v>
      </c>
      <c r="M2861" s="6">
        <v>25.466586939999999</v>
      </c>
      <c r="AB2861" s="8" t="s">
        <v>6278</v>
      </c>
    </row>
    <row r="2862" spans="1:28" x14ac:dyDescent="0.35">
      <c r="A2862" t="s">
        <v>5773</v>
      </c>
      <c r="B2862" t="s">
        <v>6487</v>
      </c>
      <c r="C2862" t="s">
        <v>6487</v>
      </c>
      <c r="G2862" s="1">
        <v>2.05832419E-2</v>
      </c>
      <c r="H2862" s="1">
        <v>267.68573304709997</v>
      </c>
      <c r="K2862" s="4">
        <v>115236331.37</v>
      </c>
      <c r="L2862" s="5">
        <v>4525001</v>
      </c>
      <c r="M2862" s="6">
        <v>25.466586939999999</v>
      </c>
      <c r="AB2862" s="8" t="s">
        <v>6278</v>
      </c>
    </row>
    <row r="2863" spans="1:28" x14ac:dyDescent="0.35">
      <c r="A2863" t="s">
        <v>5773</v>
      </c>
      <c r="B2863" t="s">
        <v>6487</v>
      </c>
      <c r="C2863" t="s">
        <v>6487</v>
      </c>
      <c r="G2863" s="1">
        <v>2.6357350999999998E-2</v>
      </c>
      <c r="H2863" s="1">
        <v>267.68573304709997</v>
      </c>
      <c r="K2863" s="4">
        <v>115236331.37</v>
      </c>
      <c r="L2863" s="5">
        <v>4525001</v>
      </c>
      <c r="M2863" s="6">
        <v>25.466586939999999</v>
      </c>
      <c r="AB2863" s="8" t="s">
        <v>6278</v>
      </c>
    </row>
    <row r="2864" spans="1:28" x14ac:dyDescent="0.35">
      <c r="A2864" t="s">
        <v>5773</v>
      </c>
      <c r="B2864" t="s">
        <v>6488</v>
      </c>
      <c r="C2864" t="s">
        <v>6488</v>
      </c>
      <c r="G2864" s="1">
        <v>2.0007811800000001E-2</v>
      </c>
      <c r="H2864" s="1">
        <v>290.9796204534</v>
      </c>
      <c r="K2864" s="4">
        <v>115236331.37</v>
      </c>
      <c r="L2864" s="5">
        <v>4525001</v>
      </c>
      <c r="M2864" s="6">
        <v>25.466586939999999</v>
      </c>
      <c r="AB2864" s="8" t="s">
        <v>6278</v>
      </c>
    </row>
    <row r="2865" spans="1:28" x14ac:dyDescent="0.35">
      <c r="A2865" t="s">
        <v>5773</v>
      </c>
      <c r="B2865" t="s">
        <v>6488</v>
      </c>
      <c r="C2865" t="s">
        <v>6488</v>
      </c>
      <c r="G2865" s="1">
        <v>2.5620055999999999E-2</v>
      </c>
      <c r="H2865" s="1">
        <v>290.9796204534</v>
      </c>
      <c r="K2865" s="4">
        <v>115236331.37</v>
      </c>
      <c r="L2865" s="5">
        <v>4525001</v>
      </c>
      <c r="M2865" s="6">
        <v>25.466586939999999</v>
      </c>
      <c r="AB2865" s="8" t="s">
        <v>6278</v>
      </c>
    </row>
    <row r="2866" spans="1:28" x14ac:dyDescent="0.35">
      <c r="A2866" t="s">
        <v>5773</v>
      </c>
      <c r="B2866" t="s">
        <v>6489</v>
      </c>
      <c r="C2866" t="s">
        <v>6489</v>
      </c>
      <c r="G2866" s="1">
        <v>1.9453826300000001E-2</v>
      </c>
      <c r="H2866" s="1">
        <v>316.1219005392</v>
      </c>
      <c r="K2866" s="4">
        <v>115236331.37</v>
      </c>
      <c r="L2866" s="5">
        <v>4525001</v>
      </c>
      <c r="M2866" s="6">
        <v>25.466586939999999</v>
      </c>
      <c r="AB2866" s="8" t="s">
        <v>6278</v>
      </c>
    </row>
    <row r="2867" spans="1:28" x14ac:dyDescent="0.35">
      <c r="A2867" t="s">
        <v>5773</v>
      </c>
      <c r="B2867" t="s">
        <v>6489</v>
      </c>
      <c r="C2867" t="s">
        <v>6489</v>
      </c>
      <c r="G2867" s="1">
        <v>2.4913009E-2</v>
      </c>
      <c r="H2867" s="1">
        <v>316.1219005392</v>
      </c>
      <c r="K2867" s="4">
        <v>115236331.37</v>
      </c>
      <c r="L2867" s="5">
        <v>4525001</v>
      </c>
      <c r="M2867" s="6">
        <v>25.466586939999999</v>
      </c>
      <c r="AB2867" s="8" t="s">
        <v>6278</v>
      </c>
    </row>
    <row r="2868" spans="1:28" x14ac:dyDescent="0.35">
      <c r="A2868" t="s">
        <v>5773</v>
      </c>
      <c r="B2868" t="s">
        <v>6490</v>
      </c>
      <c r="C2868" t="s">
        <v>6490</v>
      </c>
      <c r="G2868" s="1">
        <v>1.8924859499999998E-2</v>
      </c>
      <c r="H2868" s="1">
        <v>343.2312204223</v>
      </c>
      <c r="K2868" s="4">
        <v>115236331.37</v>
      </c>
      <c r="L2868" s="5">
        <v>4525001</v>
      </c>
      <c r="M2868" s="6">
        <v>25.466586939999999</v>
      </c>
      <c r="AB2868" s="8" t="s">
        <v>6278</v>
      </c>
    </row>
    <row r="2869" spans="1:28" x14ac:dyDescent="0.35">
      <c r="A2869" t="s">
        <v>5773</v>
      </c>
      <c r="B2869" t="s">
        <v>6490</v>
      </c>
      <c r="C2869" t="s">
        <v>6490</v>
      </c>
      <c r="G2869" s="1">
        <v>2.42343195E-2</v>
      </c>
      <c r="H2869" s="1">
        <v>343.2312204223</v>
      </c>
      <c r="K2869" s="4">
        <v>115236331.37</v>
      </c>
      <c r="L2869" s="5">
        <v>4525001</v>
      </c>
      <c r="M2869" s="6">
        <v>25.466586939999999</v>
      </c>
      <c r="AB2869" s="8" t="s">
        <v>6278</v>
      </c>
    </row>
    <row r="2870" spans="1:28" x14ac:dyDescent="0.35">
      <c r="A2870" t="s">
        <v>5773</v>
      </c>
      <c r="B2870" t="s">
        <v>6491</v>
      </c>
      <c r="C2870" t="s">
        <v>6491</v>
      </c>
      <c r="G2870" s="1">
        <v>1.8417337299999999E-2</v>
      </c>
      <c r="H2870" s="1">
        <v>372.43214774789999</v>
      </c>
      <c r="K2870" s="4">
        <v>115236331.37</v>
      </c>
      <c r="L2870" s="5">
        <v>4525001</v>
      </c>
      <c r="M2870" s="6">
        <v>25.466586939999999</v>
      </c>
      <c r="AB2870" s="8" t="s">
        <v>6278</v>
      </c>
    </row>
    <row r="2871" spans="1:28" x14ac:dyDescent="0.35">
      <c r="A2871" t="s">
        <v>5773</v>
      </c>
      <c r="B2871" t="s">
        <v>6491</v>
      </c>
      <c r="C2871" t="s">
        <v>6491</v>
      </c>
      <c r="G2871" s="1">
        <v>2.3583987499999997E-2</v>
      </c>
      <c r="H2871" s="1">
        <v>372.43214774789999</v>
      </c>
      <c r="K2871" s="4">
        <v>115236331.37</v>
      </c>
      <c r="L2871" s="5">
        <v>4525001</v>
      </c>
      <c r="M2871" s="6">
        <v>25.466586939999999</v>
      </c>
      <c r="AB2871" s="8" t="s">
        <v>6278</v>
      </c>
    </row>
    <row r="2872" spans="1:28" x14ac:dyDescent="0.35">
      <c r="A2872" t="s">
        <v>5773</v>
      </c>
      <c r="B2872" t="s">
        <v>6492</v>
      </c>
      <c r="C2872" t="s">
        <v>6492</v>
      </c>
      <c r="G2872" s="1">
        <v>1.34457642E-2</v>
      </c>
      <c r="H2872" s="1">
        <v>403.85535553839998</v>
      </c>
      <c r="K2872" s="4">
        <v>115236331.37</v>
      </c>
      <c r="L2872" s="5">
        <v>4525001</v>
      </c>
      <c r="M2872" s="6">
        <v>25.466586939999999</v>
      </c>
      <c r="AB2872" s="8" t="s">
        <v>6278</v>
      </c>
    </row>
    <row r="2873" spans="1:28" x14ac:dyDescent="0.35">
      <c r="A2873" t="s">
        <v>5773</v>
      </c>
      <c r="B2873" t="s">
        <v>6492</v>
      </c>
      <c r="C2873" t="s">
        <v>6492</v>
      </c>
      <c r="G2873" s="1">
        <v>1.72205645E-2</v>
      </c>
      <c r="H2873" s="1">
        <v>403.85535553839998</v>
      </c>
      <c r="K2873" s="4">
        <v>115236331.37</v>
      </c>
      <c r="L2873" s="5">
        <v>4525001</v>
      </c>
      <c r="M2873" s="6">
        <v>25.466586939999999</v>
      </c>
      <c r="AB2873" s="8" t="s">
        <v>6278</v>
      </c>
    </row>
    <row r="2874" spans="1:28" x14ac:dyDescent="0.35">
      <c r="A2874" t="s">
        <v>5773</v>
      </c>
      <c r="B2874" t="s">
        <v>6493</v>
      </c>
      <c r="C2874" t="s">
        <v>6493</v>
      </c>
      <c r="G2874" s="1">
        <v>8.8458974999999999E-3</v>
      </c>
      <c r="H2874" s="1">
        <v>420.44284521140003</v>
      </c>
      <c r="K2874" s="4">
        <v>115236331.37</v>
      </c>
      <c r="L2874" s="5">
        <v>4525001</v>
      </c>
      <c r="M2874" s="6">
        <v>25.466586939999999</v>
      </c>
      <c r="AB2874" s="8" t="s">
        <v>6278</v>
      </c>
    </row>
    <row r="2875" spans="1:28" x14ac:dyDescent="0.35">
      <c r="A2875" t="s">
        <v>5773</v>
      </c>
      <c r="B2875" t="s">
        <v>6493</v>
      </c>
      <c r="C2875" t="s">
        <v>6493</v>
      </c>
      <c r="G2875" s="1">
        <v>1.1327876000000001E-2</v>
      </c>
      <c r="H2875" s="1">
        <v>420.44284521140003</v>
      </c>
      <c r="K2875" s="4">
        <v>115236331.37</v>
      </c>
      <c r="L2875" s="5">
        <v>4525001</v>
      </c>
      <c r="M2875" s="6">
        <v>25.466586939999999</v>
      </c>
      <c r="AB2875" s="8" t="s">
        <v>6278</v>
      </c>
    </row>
    <row r="2876" spans="1:28" x14ac:dyDescent="0.35">
      <c r="A2876" t="s">
        <v>5773</v>
      </c>
      <c r="B2876" t="s">
        <v>6494</v>
      </c>
      <c r="C2876" t="s">
        <v>6494</v>
      </c>
      <c r="G2876" s="1">
        <v>8.7315262999999987E-3</v>
      </c>
      <c r="H2876" s="1">
        <v>437.63771875250001</v>
      </c>
      <c r="K2876" s="4">
        <v>115236331.37</v>
      </c>
      <c r="L2876" s="5">
        <v>4525001</v>
      </c>
      <c r="M2876" s="6">
        <v>25.466586939999999</v>
      </c>
      <c r="AB2876" s="8" t="s">
        <v>6278</v>
      </c>
    </row>
    <row r="2877" spans="1:28" x14ac:dyDescent="0.35">
      <c r="A2877" t="s">
        <v>5773</v>
      </c>
      <c r="B2877" t="s">
        <v>6494</v>
      </c>
      <c r="C2877" t="s">
        <v>6494</v>
      </c>
      <c r="G2877" s="1">
        <v>1.1180417E-2</v>
      </c>
      <c r="H2877" s="1">
        <v>437.63771875250001</v>
      </c>
      <c r="K2877" s="4">
        <v>115236331.37</v>
      </c>
      <c r="L2877" s="5">
        <v>4525001</v>
      </c>
      <c r="M2877" s="6">
        <v>25.466586939999999</v>
      </c>
      <c r="AB2877" s="8" t="s">
        <v>6278</v>
      </c>
    </row>
    <row r="2878" spans="1:28" x14ac:dyDescent="0.35">
      <c r="A2878" t="s">
        <v>5773</v>
      </c>
      <c r="B2878" t="s">
        <v>6495</v>
      </c>
      <c r="C2878" t="s">
        <v>6495</v>
      </c>
      <c r="G2878" s="1">
        <v>8.6171551000000009E-3</v>
      </c>
      <c r="H2878" s="1">
        <v>455.45805327149998</v>
      </c>
      <c r="K2878" s="4">
        <v>115236331.37</v>
      </c>
      <c r="L2878" s="5">
        <v>4525001</v>
      </c>
      <c r="M2878" s="6">
        <v>25.466586939999999</v>
      </c>
      <c r="AB2878" s="8" t="s">
        <v>6278</v>
      </c>
    </row>
    <row r="2879" spans="1:28" x14ac:dyDescent="0.35">
      <c r="A2879" t="s">
        <v>5773</v>
      </c>
      <c r="B2879" t="s">
        <v>6495</v>
      </c>
      <c r="C2879" t="s">
        <v>6495</v>
      </c>
      <c r="G2879" s="1">
        <v>1.10348485E-2</v>
      </c>
      <c r="H2879" s="1">
        <v>455.45805327149998</v>
      </c>
      <c r="K2879" s="4">
        <v>115236331.37</v>
      </c>
      <c r="L2879" s="5">
        <v>4525001</v>
      </c>
      <c r="M2879" s="6">
        <v>25.466586939999999</v>
      </c>
      <c r="AB2879" s="8" t="s">
        <v>6278</v>
      </c>
    </row>
    <row r="2880" spans="1:28" x14ac:dyDescent="0.35">
      <c r="A2880" t="s">
        <v>5773</v>
      </c>
      <c r="B2880" t="s">
        <v>6496</v>
      </c>
      <c r="C2880" t="s">
        <v>6496</v>
      </c>
      <c r="G2880" s="1">
        <v>8.5063580000000003E-3</v>
      </c>
      <c r="H2880" s="1">
        <v>473.92230602400002</v>
      </c>
      <c r="K2880" s="4">
        <v>115236331.37</v>
      </c>
      <c r="L2880" s="5">
        <v>4525001</v>
      </c>
      <c r="M2880" s="6">
        <v>25.466586939999999</v>
      </c>
      <c r="AB2880" s="8" t="s">
        <v>6278</v>
      </c>
    </row>
    <row r="2881" spans="1:28" x14ac:dyDescent="0.35">
      <c r="A2881" t="s">
        <v>5773</v>
      </c>
      <c r="B2881" t="s">
        <v>6496</v>
      </c>
      <c r="C2881" t="s">
        <v>6496</v>
      </c>
      <c r="G2881" s="1">
        <v>1.08911705E-2</v>
      </c>
      <c r="H2881" s="1">
        <v>473.92230602400002</v>
      </c>
      <c r="K2881" s="4">
        <v>115236331.37</v>
      </c>
      <c r="L2881" s="5">
        <v>4525001</v>
      </c>
      <c r="M2881" s="6">
        <v>25.466586939999999</v>
      </c>
      <c r="AB2881" s="8" t="s">
        <v>6278</v>
      </c>
    </row>
    <row r="2882" spans="1:28" x14ac:dyDescent="0.35">
      <c r="A2882" t="s">
        <v>5773</v>
      </c>
      <c r="B2882" t="s">
        <v>6497</v>
      </c>
      <c r="C2882" t="s">
        <v>6497</v>
      </c>
      <c r="G2882" s="1">
        <v>8.3955608999999997E-3</v>
      </c>
      <c r="H2882" s="1">
        <v>493.04930737559999</v>
      </c>
      <c r="K2882" s="4">
        <v>115236331.37</v>
      </c>
      <c r="L2882" s="5">
        <v>4525001</v>
      </c>
      <c r="M2882" s="6">
        <v>25.466586939999999</v>
      </c>
      <c r="AB2882" s="8" t="s">
        <v>6278</v>
      </c>
    </row>
    <row r="2883" spans="1:28" x14ac:dyDescent="0.35">
      <c r="A2883" t="s">
        <v>5773</v>
      </c>
      <c r="B2883" t="s">
        <v>6497</v>
      </c>
      <c r="C2883" t="s">
        <v>6497</v>
      </c>
      <c r="G2883" s="1">
        <v>1.0751273499999998E-2</v>
      </c>
      <c r="H2883" s="1">
        <v>493.04930737559999</v>
      </c>
      <c r="K2883" s="4">
        <v>115236331.37</v>
      </c>
      <c r="L2883" s="5">
        <v>4525001</v>
      </c>
      <c r="M2883" s="6">
        <v>25.466586939999999</v>
      </c>
      <c r="AB2883" s="8" t="s">
        <v>6278</v>
      </c>
    </row>
    <row r="2884" spans="1:28" x14ac:dyDescent="0.35">
      <c r="A2884" t="s">
        <v>5773</v>
      </c>
      <c r="B2884" t="s">
        <v>6498</v>
      </c>
      <c r="C2884" t="s">
        <v>6498</v>
      </c>
      <c r="G2884" s="1">
        <v>8.2883378999999997E-3</v>
      </c>
      <c r="H2884" s="1">
        <v>512.858251559</v>
      </c>
      <c r="K2884" s="4">
        <v>115236331.37</v>
      </c>
      <c r="L2884" s="5">
        <v>4525001</v>
      </c>
      <c r="M2884" s="6">
        <v>25.466586939999999</v>
      </c>
      <c r="AB2884" s="8" t="s">
        <v>6278</v>
      </c>
    </row>
    <row r="2885" spans="1:28" x14ac:dyDescent="0.35">
      <c r="A2885" t="s">
        <v>5773</v>
      </c>
      <c r="B2885" t="s">
        <v>6498</v>
      </c>
      <c r="C2885" t="s">
        <v>6498</v>
      </c>
      <c r="G2885" s="1">
        <v>1.0613267000000001E-2</v>
      </c>
      <c r="H2885" s="1">
        <v>512.858251559</v>
      </c>
      <c r="K2885" s="4">
        <v>115236331.37</v>
      </c>
      <c r="L2885" s="5">
        <v>4525001</v>
      </c>
      <c r="M2885" s="6">
        <v>25.466586939999999</v>
      </c>
      <c r="AB2885" s="8" t="s">
        <v>6278</v>
      </c>
    </row>
    <row r="2886" spans="1:28" x14ac:dyDescent="0.35">
      <c r="A2886" t="s">
        <v>5773</v>
      </c>
      <c r="B2886" t="s">
        <v>6499</v>
      </c>
      <c r="C2886" t="s">
        <v>6499</v>
      </c>
      <c r="G2886" s="1">
        <v>8.1846890000000002E-3</v>
      </c>
      <c r="H2886" s="1">
        <v>533.36868511279999</v>
      </c>
      <c r="K2886" s="4">
        <v>115236331.37</v>
      </c>
      <c r="L2886" s="5">
        <v>4525001</v>
      </c>
      <c r="M2886" s="6">
        <v>25.466586939999999</v>
      </c>
      <c r="AB2886" s="8" t="s">
        <v>6278</v>
      </c>
    </row>
    <row r="2887" spans="1:28" x14ac:dyDescent="0.35">
      <c r="A2887" t="s">
        <v>5773</v>
      </c>
      <c r="B2887" t="s">
        <v>6499</v>
      </c>
      <c r="C2887" t="s">
        <v>6499</v>
      </c>
      <c r="G2887" s="1">
        <v>1.0479041500000001E-2</v>
      </c>
      <c r="H2887" s="1">
        <v>533.36868511279999</v>
      </c>
      <c r="K2887" s="4">
        <v>115236331.37</v>
      </c>
      <c r="L2887" s="5">
        <v>4525001</v>
      </c>
      <c r="M2887" s="6">
        <v>25.466586939999999</v>
      </c>
      <c r="AB2887" s="8" t="s">
        <v>6278</v>
      </c>
    </row>
    <row r="2888" spans="1:28" x14ac:dyDescent="0.35">
      <c r="A2888" t="s">
        <v>5773</v>
      </c>
      <c r="B2888" t="s">
        <v>6500</v>
      </c>
      <c r="C2888" t="s">
        <v>6500</v>
      </c>
      <c r="G2888" s="1">
        <v>8.081040099999999E-3</v>
      </c>
      <c r="H2888" s="1">
        <v>554.60049288840003</v>
      </c>
      <c r="K2888" s="4">
        <v>115236331.37</v>
      </c>
      <c r="L2888" s="5">
        <v>4525001</v>
      </c>
      <c r="M2888" s="6">
        <v>25.466586939999999</v>
      </c>
      <c r="AB2888" s="8" t="s">
        <v>6278</v>
      </c>
    </row>
    <row r="2889" spans="1:28" x14ac:dyDescent="0.35">
      <c r="A2889" t="s">
        <v>5773</v>
      </c>
      <c r="B2889" t="s">
        <v>6500</v>
      </c>
      <c r="C2889" t="s">
        <v>6500</v>
      </c>
      <c r="G2889" s="1">
        <v>1.03467065E-2</v>
      </c>
      <c r="H2889" s="1">
        <v>554.60049288840003</v>
      </c>
      <c r="K2889" s="4">
        <v>115236331.37</v>
      </c>
      <c r="L2889" s="5">
        <v>4525001</v>
      </c>
      <c r="M2889" s="6">
        <v>25.466586939999999</v>
      </c>
      <c r="AB2889" s="8" t="s">
        <v>6278</v>
      </c>
    </row>
    <row r="2890" spans="1:28" x14ac:dyDescent="0.35">
      <c r="A2890" t="s">
        <v>5773</v>
      </c>
      <c r="B2890" t="s">
        <v>6501</v>
      </c>
      <c r="C2890" t="s">
        <v>6501</v>
      </c>
      <c r="G2890" s="1">
        <v>7.9773911999999995E-3</v>
      </c>
      <c r="H2890" s="1">
        <v>576.57388150120005</v>
      </c>
      <c r="K2890" s="4">
        <v>115236331.37</v>
      </c>
      <c r="L2890" s="5">
        <v>4525001</v>
      </c>
      <c r="M2890" s="6">
        <v>25.466586939999999</v>
      </c>
      <c r="AB2890" s="8" t="s">
        <v>6278</v>
      </c>
    </row>
    <row r="2891" spans="1:28" x14ac:dyDescent="0.35">
      <c r="A2891" t="s">
        <v>5773</v>
      </c>
      <c r="B2891" t="s">
        <v>6501</v>
      </c>
      <c r="C2891" t="s">
        <v>6501</v>
      </c>
      <c r="G2891" s="1">
        <v>1.0216262E-2</v>
      </c>
      <c r="H2891" s="1">
        <v>576.57388150120005</v>
      </c>
      <c r="K2891" s="4">
        <v>115236331.37</v>
      </c>
      <c r="L2891" s="5">
        <v>4525001</v>
      </c>
      <c r="M2891" s="6">
        <v>25.466586939999999</v>
      </c>
      <c r="AB2891" s="8" t="s">
        <v>6278</v>
      </c>
    </row>
    <row r="2892" spans="1:28" x14ac:dyDescent="0.35">
      <c r="A2892" t="s">
        <v>5773</v>
      </c>
      <c r="B2892" t="s">
        <v>6502</v>
      </c>
      <c r="C2892" t="s">
        <v>6502</v>
      </c>
      <c r="G2892" s="1">
        <v>7.8808904999999995E-3</v>
      </c>
      <c r="H2892" s="1">
        <v>599.30936010360006</v>
      </c>
      <c r="K2892" s="4">
        <v>115236331.37</v>
      </c>
      <c r="L2892" s="5">
        <v>4525001</v>
      </c>
      <c r="M2892" s="6">
        <v>25.466586939999999</v>
      </c>
      <c r="AB2892" s="8" t="s">
        <v>6278</v>
      </c>
    </row>
    <row r="2893" spans="1:28" x14ac:dyDescent="0.35">
      <c r="A2893" t="s">
        <v>5773</v>
      </c>
      <c r="B2893" t="s">
        <v>6502</v>
      </c>
      <c r="C2893" t="s">
        <v>6502</v>
      </c>
      <c r="G2893" s="1">
        <v>1.00895985E-2</v>
      </c>
      <c r="H2893" s="1">
        <v>599.30936010360006</v>
      </c>
      <c r="K2893" s="4">
        <v>115236331.37</v>
      </c>
      <c r="L2893" s="5">
        <v>4525001</v>
      </c>
      <c r="M2893" s="6">
        <v>25.466586939999999</v>
      </c>
      <c r="AB2893" s="8" t="s">
        <v>6278</v>
      </c>
    </row>
    <row r="2894" spans="1:28" x14ac:dyDescent="0.35">
      <c r="A2894" t="s">
        <v>5773</v>
      </c>
      <c r="B2894" t="s">
        <v>6503</v>
      </c>
      <c r="C2894" t="s">
        <v>6503</v>
      </c>
      <c r="G2894" s="1">
        <v>6.4512505000000001E-3</v>
      </c>
      <c r="H2894" s="1">
        <v>622.82771834389996</v>
      </c>
      <c r="K2894" s="4">
        <v>115236331.37</v>
      </c>
      <c r="L2894" s="5">
        <v>4525001</v>
      </c>
      <c r="M2894" s="6">
        <v>25.466586939999999</v>
      </c>
      <c r="AB2894" s="8" t="s">
        <v>6278</v>
      </c>
    </row>
    <row r="2895" spans="1:28" x14ac:dyDescent="0.35">
      <c r="A2895" t="s">
        <v>5773</v>
      </c>
      <c r="B2895" t="s">
        <v>6503</v>
      </c>
      <c r="C2895" t="s">
        <v>6503</v>
      </c>
      <c r="G2895" s="1">
        <v>8.2577039999999994E-3</v>
      </c>
      <c r="H2895" s="1">
        <v>622.82771834389996</v>
      </c>
      <c r="K2895" s="4">
        <v>115236331.37</v>
      </c>
      <c r="L2895" s="5">
        <v>4525001</v>
      </c>
      <c r="M2895" s="6">
        <v>25.466586939999999</v>
      </c>
      <c r="AB2895" s="8" t="s">
        <v>6278</v>
      </c>
    </row>
    <row r="2896" spans="1:28" x14ac:dyDescent="0.35">
      <c r="A2896" t="s">
        <v>5773</v>
      </c>
      <c r="B2896" t="s">
        <v>6504</v>
      </c>
      <c r="C2896" t="s">
        <v>6504</v>
      </c>
      <c r="G2896" s="1">
        <v>4.9644249000000001E-3</v>
      </c>
      <c r="H2896" s="1">
        <v>647.15000137089999</v>
      </c>
      <c r="K2896" s="4">
        <v>115236331.37</v>
      </c>
      <c r="L2896" s="5">
        <v>4525001</v>
      </c>
      <c r="M2896" s="6">
        <v>25.466586939999999</v>
      </c>
      <c r="AB2896" s="8" t="s">
        <v>6278</v>
      </c>
    </row>
    <row r="2897" spans="1:28" x14ac:dyDescent="0.35">
      <c r="A2897" t="s">
        <v>5773</v>
      </c>
      <c r="B2897" t="s">
        <v>6504</v>
      </c>
      <c r="C2897" t="s">
        <v>6504</v>
      </c>
      <c r="G2897" s="1">
        <v>6.3577515000000006E-3</v>
      </c>
      <c r="H2897" s="1">
        <v>647.15000137089999</v>
      </c>
      <c r="K2897" s="4">
        <v>115236331.37</v>
      </c>
      <c r="L2897" s="5">
        <v>4525001</v>
      </c>
      <c r="M2897" s="6">
        <v>25.466586939999999</v>
      </c>
      <c r="AB2897" s="8" t="s">
        <v>6278</v>
      </c>
    </row>
    <row r="2898" spans="1:28" x14ac:dyDescent="0.35">
      <c r="A2898" t="s">
        <v>5773</v>
      </c>
      <c r="B2898" t="s">
        <v>6505</v>
      </c>
      <c r="C2898" t="s">
        <v>6505</v>
      </c>
      <c r="G2898" s="1">
        <v>4.9036652000000007E-3</v>
      </c>
      <c r="H2898" s="1">
        <v>672.29748173409996</v>
      </c>
      <c r="K2898" s="4">
        <v>115236331.37</v>
      </c>
      <c r="L2898" s="5">
        <v>4525001</v>
      </c>
      <c r="M2898" s="6">
        <v>25.466586939999999</v>
      </c>
      <c r="AB2898" s="8" t="s">
        <v>6278</v>
      </c>
    </row>
    <row r="2899" spans="1:28" x14ac:dyDescent="0.35">
      <c r="A2899" t="s">
        <v>5773</v>
      </c>
      <c r="B2899" t="s">
        <v>6505</v>
      </c>
      <c r="C2899" t="s">
        <v>6505</v>
      </c>
      <c r="G2899" s="1">
        <v>6.2802410000000006E-3</v>
      </c>
      <c r="H2899" s="1">
        <v>672.29748173409996</v>
      </c>
      <c r="K2899" s="4">
        <v>115236331.37</v>
      </c>
      <c r="L2899" s="5">
        <v>4525001</v>
      </c>
      <c r="M2899" s="6">
        <v>25.466586939999999</v>
      </c>
      <c r="AB2899" s="8" t="s">
        <v>6278</v>
      </c>
    </row>
    <row r="2900" spans="1:28" x14ac:dyDescent="0.35">
      <c r="A2900" t="s">
        <v>5773</v>
      </c>
      <c r="B2900" t="s">
        <v>6506</v>
      </c>
      <c r="C2900" t="s">
        <v>6506</v>
      </c>
      <c r="G2900" s="1">
        <v>4.8429054999999995E-3</v>
      </c>
      <c r="H2900" s="1">
        <v>698.29162802020005</v>
      </c>
      <c r="K2900" s="4">
        <v>115236331.37</v>
      </c>
      <c r="L2900" s="5">
        <v>4525001</v>
      </c>
      <c r="M2900" s="6">
        <v>25.466586939999999</v>
      </c>
      <c r="AB2900" s="8" t="s">
        <v>6278</v>
      </c>
    </row>
    <row r="2901" spans="1:28" x14ac:dyDescent="0.35">
      <c r="A2901" t="s">
        <v>5773</v>
      </c>
      <c r="B2901" t="s">
        <v>6506</v>
      </c>
      <c r="C2901" t="s">
        <v>6506</v>
      </c>
      <c r="G2901" s="1">
        <v>6.2046209999999996E-3</v>
      </c>
      <c r="H2901" s="1">
        <v>698.29162802020005</v>
      </c>
      <c r="K2901" s="4">
        <v>115236331.37</v>
      </c>
      <c r="L2901" s="5">
        <v>4525001</v>
      </c>
      <c r="M2901" s="6">
        <v>25.466586939999999</v>
      </c>
      <c r="AB2901" s="8" t="s">
        <v>6278</v>
      </c>
    </row>
    <row r="2902" spans="1:28" x14ac:dyDescent="0.35">
      <c r="A2902" t="s">
        <v>5773</v>
      </c>
      <c r="B2902" t="s">
        <v>6507</v>
      </c>
      <c r="C2902" t="s">
        <v>6507</v>
      </c>
      <c r="G2902" s="1">
        <v>4.7857198999999998E-3</v>
      </c>
      <c r="H2902" s="1">
        <v>725.15407006049998</v>
      </c>
      <c r="K2902" s="4">
        <v>115236331.37</v>
      </c>
      <c r="L2902" s="5">
        <v>4525001</v>
      </c>
      <c r="M2902" s="6">
        <v>25.466586939999999</v>
      </c>
      <c r="AB2902" s="8" t="s">
        <v>6278</v>
      </c>
    </row>
    <row r="2903" spans="1:28" x14ac:dyDescent="0.35">
      <c r="A2903" t="s">
        <v>5773</v>
      </c>
      <c r="B2903" t="s">
        <v>6507</v>
      </c>
      <c r="C2903" t="s">
        <v>6507</v>
      </c>
      <c r="G2903" s="1">
        <v>6.1290010000000002E-3</v>
      </c>
      <c r="H2903" s="1">
        <v>725.15407006049998</v>
      </c>
      <c r="K2903" s="4">
        <v>115236331.37</v>
      </c>
      <c r="L2903" s="5">
        <v>4525001</v>
      </c>
      <c r="M2903" s="6">
        <v>25.466586939999999</v>
      </c>
      <c r="AB2903" s="8" t="s">
        <v>6278</v>
      </c>
    </row>
    <row r="2904" spans="1:28" x14ac:dyDescent="0.35">
      <c r="A2904" t="s">
        <v>5773</v>
      </c>
      <c r="B2904" t="s">
        <v>6508</v>
      </c>
      <c r="C2904" t="s">
        <v>6508</v>
      </c>
      <c r="G2904" s="1">
        <v>3.5455071999999999E-3</v>
      </c>
      <c r="H2904" s="1">
        <v>752.90656053359999</v>
      </c>
      <c r="K2904" s="4">
        <v>115236331.37</v>
      </c>
      <c r="L2904" s="5">
        <v>4525001</v>
      </c>
      <c r="M2904" s="6">
        <v>25.466586939999999</v>
      </c>
      <c r="AB2904" s="8" t="s">
        <v>6278</v>
      </c>
    </row>
    <row r="2905" spans="1:28" x14ac:dyDescent="0.35">
      <c r="A2905" t="s">
        <v>5773</v>
      </c>
      <c r="B2905" t="s">
        <v>6508</v>
      </c>
      <c r="C2905" t="s">
        <v>6508</v>
      </c>
      <c r="G2905" s="1">
        <v>4.5409809999999995E-3</v>
      </c>
      <c r="H2905" s="1">
        <v>752.90656053359999</v>
      </c>
      <c r="K2905" s="4">
        <v>115236331.37</v>
      </c>
      <c r="L2905" s="5">
        <v>4525001</v>
      </c>
      <c r="M2905" s="6">
        <v>25.466586939999999</v>
      </c>
      <c r="AB2905" s="8" t="s">
        <v>6278</v>
      </c>
    </row>
    <row r="2906" spans="1:28" x14ac:dyDescent="0.35">
      <c r="A2906" t="s">
        <v>5773</v>
      </c>
      <c r="B2906" t="s">
        <v>6509</v>
      </c>
      <c r="C2906" t="s">
        <v>6509</v>
      </c>
      <c r="G2906" s="1">
        <v>3.5026180000000003E-3</v>
      </c>
      <c r="H2906" s="1">
        <v>781.57093278280001</v>
      </c>
      <c r="K2906" s="4">
        <v>115236331.37</v>
      </c>
      <c r="L2906" s="5">
        <v>4525001</v>
      </c>
      <c r="M2906" s="6">
        <v>25.466586939999999</v>
      </c>
      <c r="AB2906" s="8" t="s">
        <v>6278</v>
      </c>
    </row>
    <row r="2907" spans="1:28" x14ac:dyDescent="0.35">
      <c r="A2907" t="s">
        <v>5773</v>
      </c>
      <c r="B2907" t="s">
        <v>6509</v>
      </c>
      <c r="C2907" t="s">
        <v>6509</v>
      </c>
      <c r="G2907" s="1">
        <v>4.4861564999999996E-3</v>
      </c>
      <c r="H2907" s="1">
        <v>781.57093278280001</v>
      </c>
      <c r="K2907" s="4">
        <v>115236331.37</v>
      </c>
      <c r="L2907" s="5">
        <v>4525001</v>
      </c>
      <c r="M2907" s="6">
        <v>25.466586939999999</v>
      </c>
      <c r="AB2907" s="8" t="s">
        <v>6278</v>
      </c>
    </row>
    <row r="2908" spans="1:28" x14ac:dyDescent="0.35">
      <c r="A2908" t="s">
        <v>5773</v>
      </c>
      <c r="B2908" t="s">
        <v>6510</v>
      </c>
      <c r="C2908" t="s">
        <v>6510</v>
      </c>
      <c r="G2908" s="1">
        <v>3.4633029E-3</v>
      </c>
      <c r="H2908" s="1">
        <v>811.16905466440005</v>
      </c>
      <c r="K2908" s="4">
        <v>115236331.37</v>
      </c>
      <c r="L2908" s="5">
        <v>4525001</v>
      </c>
      <c r="M2908" s="6">
        <v>25.466586939999999</v>
      </c>
      <c r="AB2908" s="8" t="s">
        <v>6278</v>
      </c>
    </row>
    <row r="2909" spans="1:28" x14ac:dyDescent="0.35">
      <c r="A2909" t="s">
        <v>5773</v>
      </c>
      <c r="B2909" t="s">
        <v>6510</v>
      </c>
      <c r="C2909" t="s">
        <v>6510</v>
      </c>
      <c r="G2909" s="1">
        <v>4.4332224999999994E-3</v>
      </c>
      <c r="H2909" s="1">
        <v>811.16905466440005</v>
      </c>
      <c r="K2909" s="4">
        <v>115236331.37</v>
      </c>
      <c r="L2909" s="5">
        <v>4525001</v>
      </c>
      <c r="M2909" s="6">
        <v>25.466586939999999</v>
      </c>
      <c r="AB2909" s="8" t="s">
        <v>6278</v>
      </c>
    </row>
    <row r="2910" spans="1:28" x14ac:dyDescent="0.35">
      <c r="A2910" t="s">
        <v>5773</v>
      </c>
      <c r="B2910" t="s">
        <v>6511</v>
      </c>
      <c r="C2910" t="s">
        <v>6511</v>
      </c>
      <c r="G2910" s="1">
        <v>3.4204137E-3</v>
      </c>
      <c r="H2910" s="1">
        <v>841.72277824050002</v>
      </c>
      <c r="K2910" s="4">
        <v>115236331.37</v>
      </c>
      <c r="L2910" s="5">
        <v>4525001</v>
      </c>
      <c r="M2910" s="6">
        <v>25.466586939999999</v>
      </c>
      <c r="AB2910" s="8" t="s">
        <v>6278</v>
      </c>
    </row>
    <row r="2911" spans="1:28" x14ac:dyDescent="0.35">
      <c r="A2911" t="s">
        <v>5773</v>
      </c>
      <c r="B2911" t="s">
        <v>6511</v>
      </c>
      <c r="C2911" t="s">
        <v>6511</v>
      </c>
      <c r="G2911" s="1">
        <v>4.3821789999999999E-3</v>
      </c>
      <c r="H2911" s="1">
        <v>841.72277824050002</v>
      </c>
      <c r="K2911" s="4">
        <v>115236331.37</v>
      </c>
      <c r="L2911" s="5">
        <v>4525001</v>
      </c>
      <c r="M2911" s="6">
        <v>25.466586939999999</v>
      </c>
      <c r="AB2911" s="8" t="s">
        <v>6278</v>
      </c>
    </row>
    <row r="2912" spans="1:28" x14ac:dyDescent="0.35">
      <c r="A2912" t="s">
        <v>5773</v>
      </c>
      <c r="B2912" t="s">
        <v>6512</v>
      </c>
      <c r="C2912" t="s">
        <v>6512</v>
      </c>
      <c r="G2912" s="1">
        <v>4.1713321099999999E-2</v>
      </c>
      <c r="H2912" s="1">
        <v>0.98785256809999999</v>
      </c>
      <c r="K2912" s="4">
        <v>115236331.37</v>
      </c>
      <c r="L2912" s="5">
        <v>4525001</v>
      </c>
      <c r="M2912" s="6">
        <v>25.466586939999999</v>
      </c>
      <c r="AB2912" s="8" t="s">
        <v>6278</v>
      </c>
    </row>
    <row r="2913" spans="1:28" x14ac:dyDescent="0.35">
      <c r="A2913" t="s">
        <v>5773</v>
      </c>
      <c r="B2913" t="s">
        <v>6512</v>
      </c>
      <c r="C2913" t="s">
        <v>6512</v>
      </c>
      <c r="G2913" s="1">
        <v>5.4489881499999997E-2</v>
      </c>
      <c r="H2913" s="1">
        <v>0.98785256809999999</v>
      </c>
      <c r="K2913" s="4">
        <v>115236331.37</v>
      </c>
      <c r="L2913" s="5">
        <v>4525001</v>
      </c>
      <c r="M2913" s="6">
        <v>25.466586939999999</v>
      </c>
      <c r="AB2913" s="8" t="s">
        <v>6278</v>
      </c>
    </row>
    <row r="2914" spans="1:28" x14ac:dyDescent="0.35">
      <c r="A2914" t="s">
        <v>5773</v>
      </c>
      <c r="B2914" t="s">
        <v>6513</v>
      </c>
      <c r="C2914" t="s">
        <v>6513</v>
      </c>
      <c r="G2914" s="1">
        <v>4.0891278099999998E-2</v>
      </c>
      <c r="H2914" s="1">
        <v>1.0712225638999999</v>
      </c>
      <c r="K2914" s="4">
        <v>115236331.37</v>
      </c>
      <c r="L2914" s="5">
        <v>4525001</v>
      </c>
      <c r="M2914" s="6">
        <v>25.466586939999999</v>
      </c>
      <c r="AB2914" s="8" t="s">
        <v>6278</v>
      </c>
    </row>
    <row r="2915" spans="1:28" x14ac:dyDescent="0.35">
      <c r="A2915" t="s">
        <v>5773</v>
      </c>
      <c r="B2915" t="s">
        <v>6513</v>
      </c>
      <c r="C2915" t="s">
        <v>6513</v>
      </c>
      <c r="G2915" s="1">
        <v>5.3416077499999999E-2</v>
      </c>
      <c r="H2915" s="1">
        <v>1.0712225638999999</v>
      </c>
      <c r="K2915" s="4">
        <v>115236331.37</v>
      </c>
      <c r="L2915" s="5">
        <v>4525001</v>
      </c>
      <c r="M2915" s="6">
        <v>25.466586939999999</v>
      </c>
      <c r="AB2915" s="8" t="s">
        <v>6278</v>
      </c>
    </row>
    <row r="2916" spans="1:28" x14ac:dyDescent="0.35">
      <c r="A2916" t="s">
        <v>5773</v>
      </c>
      <c r="B2916" t="s">
        <v>6514</v>
      </c>
      <c r="C2916" t="s">
        <v>6514</v>
      </c>
      <c r="G2916" s="1">
        <v>4.00942538E-2</v>
      </c>
      <c r="H2916" s="1">
        <v>1.1605216357999999</v>
      </c>
      <c r="K2916" s="4">
        <v>115236331.37</v>
      </c>
      <c r="L2916" s="5">
        <v>4525001</v>
      </c>
      <c r="M2916" s="6">
        <v>25.466586939999999</v>
      </c>
      <c r="AB2916" s="8" t="s">
        <v>6278</v>
      </c>
    </row>
    <row r="2917" spans="1:28" x14ac:dyDescent="0.35">
      <c r="A2917" t="s">
        <v>5773</v>
      </c>
      <c r="B2917" t="s">
        <v>6514</v>
      </c>
      <c r="C2917" t="s">
        <v>6514</v>
      </c>
      <c r="G2917" s="1">
        <v>5.2374412000000002E-2</v>
      </c>
      <c r="H2917" s="1">
        <v>1.1605216357999999</v>
      </c>
      <c r="K2917" s="4">
        <v>115236331.37</v>
      </c>
      <c r="L2917" s="5">
        <v>4525001</v>
      </c>
      <c r="M2917" s="6">
        <v>25.466586939999999</v>
      </c>
      <c r="AB2917" s="8" t="s">
        <v>6278</v>
      </c>
    </row>
    <row r="2918" spans="1:28" x14ac:dyDescent="0.35">
      <c r="A2918" t="s">
        <v>5773</v>
      </c>
      <c r="B2918" t="s">
        <v>6515</v>
      </c>
      <c r="C2918" t="s">
        <v>6515</v>
      </c>
      <c r="G2918" s="1">
        <v>3.9318674099999999E-2</v>
      </c>
      <c r="H2918" s="1">
        <v>1.2560806049</v>
      </c>
      <c r="K2918" s="4">
        <v>115236331.37</v>
      </c>
      <c r="L2918" s="5">
        <v>4525001</v>
      </c>
      <c r="M2918" s="6">
        <v>25.466586939999999</v>
      </c>
      <c r="AB2918" s="8" t="s">
        <v>6278</v>
      </c>
    </row>
    <row r="2919" spans="1:28" x14ac:dyDescent="0.35">
      <c r="A2919" t="s">
        <v>5773</v>
      </c>
      <c r="B2919" t="s">
        <v>6515</v>
      </c>
      <c r="C2919" t="s">
        <v>6515</v>
      </c>
      <c r="G2919" s="1">
        <v>5.1362994500000002E-2</v>
      </c>
      <c r="H2919" s="1">
        <v>1.2560806049</v>
      </c>
      <c r="K2919" s="4">
        <v>115236331.37</v>
      </c>
      <c r="L2919" s="5">
        <v>4525001</v>
      </c>
      <c r="M2919" s="6">
        <v>25.466586939999999</v>
      </c>
      <c r="AB2919" s="8" t="s">
        <v>6278</v>
      </c>
    </row>
    <row r="2920" spans="1:28" x14ac:dyDescent="0.35">
      <c r="A2920" t="s">
        <v>5773</v>
      </c>
      <c r="B2920" t="s">
        <v>6516</v>
      </c>
      <c r="C2920" t="s">
        <v>6516</v>
      </c>
      <c r="G2920" s="1">
        <v>3.8564539000000002E-2</v>
      </c>
      <c r="H2920" s="1">
        <v>1.3582421013999999</v>
      </c>
      <c r="K2920" s="4">
        <v>115236331.37</v>
      </c>
      <c r="L2920" s="5">
        <v>4525001</v>
      </c>
      <c r="M2920" s="6">
        <v>25.466586939999999</v>
      </c>
      <c r="AB2920" s="8" t="s">
        <v>6278</v>
      </c>
    </row>
    <row r="2921" spans="1:28" x14ac:dyDescent="0.35">
      <c r="A2921" t="s">
        <v>5773</v>
      </c>
      <c r="B2921" t="s">
        <v>6516</v>
      </c>
      <c r="C2921" t="s">
        <v>6516</v>
      </c>
      <c r="G2921" s="1">
        <v>5.0379934500000001E-2</v>
      </c>
      <c r="H2921" s="1">
        <v>1.3582421013999999</v>
      </c>
      <c r="K2921" s="4">
        <v>115236331.37</v>
      </c>
      <c r="L2921" s="5">
        <v>4525001</v>
      </c>
      <c r="M2921" s="6">
        <v>25.466586939999999</v>
      </c>
      <c r="AB2921" s="8" t="s">
        <v>6278</v>
      </c>
    </row>
    <row r="2922" spans="1:28" x14ac:dyDescent="0.35">
      <c r="A2922" t="s">
        <v>5773</v>
      </c>
      <c r="B2922" t="s">
        <v>6517</v>
      </c>
      <c r="C2922" t="s">
        <v>6517</v>
      </c>
      <c r="G2922" s="1">
        <v>3.7835422599999995E-2</v>
      </c>
      <c r="H2922" s="1">
        <v>1.4673606705</v>
      </c>
      <c r="K2922" s="4">
        <v>115236331.37</v>
      </c>
      <c r="L2922" s="5">
        <v>4525001</v>
      </c>
      <c r="M2922" s="6">
        <v>25.466586939999999</v>
      </c>
      <c r="AB2922" s="8" t="s">
        <v>6278</v>
      </c>
    </row>
    <row r="2923" spans="1:28" x14ac:dyDescent="0.35">
      <c r="A2923" t="s">
        <v>5773</v>
      </c>
      <c r="B2923" t="s">
        <v>6517</v>
      </c>
      <c r="C2923" t="s">
        <v>6517</v>
      </c>
      <c r="G2923" s="1">
        <v>4.9425231999999999E-2</v>
      </c>
      <c r="H2923" s="1">
        <v>1.4673606705</v>
      </c>
      <c r="K2923" s="4">
        <v>115236331.37</v>
      </c>
      <c r="L2923" s="5">
        <v>4525001</v>
      </c>
      <c r="M2923" s="6">
        <v>25.466586939999999</v>
      </c>
      <c r="AB2923" s="8" t="s">
        <v>6278</v>
      </c>
    </row>
    <row r="2924" spans="1:28" x14ac:dyDescent="0.35">
      <c r="A2924" t="s">
        <v>5773</v>
      </c>
      <c r="B2924" t="s">
        <v>6518</v>
      </c>
      <c r="C2924" t="s">
        <v>6518</v>
      </c>
      <c r="G2924" s="1">
        <v>3.7124176699999997E-2</v>
      </c>
      <c r="H2924" s="1">
        <v>1.5838023838999999</v>
      </c>
      <c r="K2924" s="4">
        <v>115236331.37</v>
      </c>
      <c r="L2924" s="5">
        <v>4525001</v>
      </c>
      <c r="M2924" s="6">
        <v>25.466586939999999</v>
      </c>
      <c r="AB2924" s="8" t="s">
        <v>6278</v>
      </c>
    </row>
    <row r="2925" spans="1:28" x14ac:dyDescent="0.35">
      <c r="A2925" t="s">
        <v>5773</v>
      </c>
      <c r="B2925" t="s">
        <v>6518</v>
      </c>
      <c r="C2925" t="s">
        <v>6518</v>
      </c>
      <c r="G2925" s="1">
        <v>4.8496996499999993E-2</v>
      </c>
      <c r="H2925" s="1">
        <v>1.5838023838999999</v>
      </c>
      <c r="K2925" s="4">
        <v>115236331.37</v>
      </c>
      <c r="L2925" s="5">
        <v>4525001</v>
      </c>
      <c r="M2925" s="6">
        <v>25.466586939999999</v>
      </c>
      <c r="AB2925" s="8" t="s">
        <v>6278</v>
      </c>
    </row>
    <row r="2926" spans="1:28" x14ac:dyDescent="0.35">
      <c r="A2926" t="s">
        <v>5773</v>
      </c>
      <c r="B2926" t="s">
        <v>6519</v>
      </c>
      <c r="C2926" t="s">
        <v>6519</v>
      </c>
      <c r="G2926" s="1">
        <v>3.6434375399999996E-2</v>
      </c>
      <c r="H2926" s="1">
        <v>1.707945842</v>
      </c>
      <c r="K2926" s="4">
        <v>115236331.37</v>
      </c>
      <c r="L2926" s="5">
        <v>4525001</v>
      </c>
      <c r="M2926" s="6">
        <v>25.466586939999999</v>
      </c>
      <c r="AB2926" s="8" t="s">
        <v>6278</v>
      </c>
    </row>
    <row r="2927" spans="1:28" x14ac:dyDescent="0.35">
      <c r="A2927" t="s">
        <v>5773</v>
      </c>
      <c r="B2927" t="s">
        <v>6519</v>
      </c>
      <c r="C2927" t="s">
        <v>6519</v>
      </c>
      <c r="G2927" s="1">
        <v>4.7593337499999999E-2</v>
      </c>
      <c r="H2927" s="1">
        <v>1.707945842</v>
      </c>
      <c r="K2927" s="4">
        <v>115236331.37</v>
      </c>
      <c r="L2927" s="5">
        <v>4525001</v>
      </c>
      <c r="M2927" s="6">
        <v>25.466586939999999</v>
      </c>
      <c r="AB2927" s="8" t="s">
        <v>6278</v>
      </c>
    </row>
    <row r="2928" spans="1:28" x14ac:dyDescent="0.35">
      <c r="A2928" t="s">
        <v>5773</v>
      </c>
      <c r="B2928" t="s">
        <v>6520</v>
      </c>
      <c r="C2928" t="s">
        <v>6520</v>
      </c>
      <c r="G2928" s="1">
        <v>3.5762444599999998E-2</v>
      </c>
      <c r="H2928" s="1">
        <v>1.8401809827</v>
      </c>
      <c r="K2928" s="4">
        <v>115236331.37</v>
      </c>
      <c r="L2928" s="5">
        <v>4525001</v>
      </c>
      <c r="M2928" s="6">
        <v>25.466586939999999</v>
      </c>
      <c r="AB2928" s="8" t="s">
        <v>6278</v>
      </c>
    </row>
    <row r="2929" spans="1:28" x14ac:dyDescent="0.35">
      <c r="A2929" t="s">
        <v>5773</v>
      </c>
      <c r="B2929" t="s">
        <v>6520</v>
      </c>
      <c r="C2929" t="s">
        <v>6520</v>
      </c>
      <c r="G2929" s="1">
        <v>4.67161455E-2</v>
      </c>
      <c r="H2929" s="1">
        <v>1.8401809827</v>
      </c>
      <c r="K2929" s="4">
        <v>115236331.37</v>
      </c>
      <c r="L2929" s="5">
        <v>4525001</v>
      </c>
      <c r="M2929" s="6">
        <v>25.466586939999999</v>
      </c>
      <c r="AB2929" s="8" t="s">
        <v>6278</v>
      </c>
    </row>
    <row r="2930" spans="1:28" x14ac:dyDescent="0.35">
      <c r="A2930" t="s">
        <v>5773</v>
      </c>
      <c r="B2930" t="s">
        <v>6521</v>
      </c>
      <c r="C2930" t="s">
        <v>6521</v>
      </c>
      <c r="G2930" s="1">
        <v>3.5108384299999996E-2</v>
      </c>
      <c r="H2930" s="1">
        <v>1.9809110352999999</v>
      </c>
      <c r="K2930" s="4">
        <v>115236331.37</v>
      </c>
      <c r="L2930" s="5">
        <v>4525001</v>
      </c>
      <c r="M2930" s="6">
        <v>25.466586939999999</v>
      </c>
      <c r="AB2930" s="8" t="s">
        <v>6278</v>
      </c>
    </row>
    <row r="2931" spans="1:28" x14ac:dyDescent="0.35">
      <c r="A2931" t="s">
        <v>5773</v>
      </c>
      <c r="B2931" t="s">
        <v>6521</v>
      </c>
      <c r="C2931" t="s">
        <v>6521</v>
      </c>
      <c r="G2931" s="1">
        <v>4.586353E-2</v>
      </c>
      <c r="H2931" s="1">
        <v>1.9809110352999999</v>
      </c>
      <c r="K2931" s="4">
        <v>115236331.37</v>
      </c>
      <c r="L2931" s="5">
        <v>4525001</v>
      </c>
      <c r="M2931" s="6">
        <v>25.466586939999999</v>
      </c>
      <c r="AB2931" s="8" t="s">
        <v>6278</v>
      </c>
    </row>
    <row r="2932" spans="1:28" x14ac:dyDescent="0.35">
      <c r="A2932" t="s">
        <v>5773</v>
      </c>
      <c r="B2932" t="s">
        <v>6522</v>
      </c>
      <c r="C2932" t="s">
        <v>6522</v>
      </c>
      <c r="G2932" s="1">
        <v>3.4472194500000004E-2</v>
      </c>
      <c r="H2932" s="1">
        <v>2.1305510906</v>
      </c>
      <c r="K2932" s="4">
        <v>115236331.37</v>
      </c>
      <c r="L2932" s="5">
        <v>4525001</v>
      </c>
      <c r="M2932" s="6">
        <v>25.466586939999999</v>
      </c>
      <c r="AB2932" s="8" t="s">
        <v>6278</v>
      </c>
    </row>
    <row r="2933" spans="1:28" x14ac:dyDescent="0.35">
      <c r="A2933" t="s">
        <v>5773</v>
      </c>
      <c r="B2933" t="s">
        <v>6522</v>
      </c>
      <c r="C2933" t="s">
        <v>6522</v>
      </c>
      <c r="G2933" s="1">
        <v>4.50336005E-2</v>
      </c>
      <c r="H2933" s="1">
        <v>2.1305510906</v>
      </c>
      <c r="K2933" s="4">
        <v>115236331.37</v>
      </c>
      <c r="L2933" s="5">
        <v>4525001</v>
      </c>
      <c r="M2933" s="6">
        <v>25.466586939999999</v>
      </c>
      <c r="AB2933" s="8" t="s">
        <v>6278</v>
      </c>
    </row>
    <row r="2934" spans="1:28" x14ac:dyDescent="0.35">
      <c r="A2934" t="s">
        <v>5773</v>
      </c>
      <c r="B2934" t="s">
        <v>6523</v>
      </c>
      <c r="C2934" t="s">
        <v>6523</v>
      </c>
      <c r="G2934" s="1">
        <v>3.3853875200000001E-2</v>
      </c>
      <c r="H2934" s="1">
        <v>2.2895302376000002</v>
      </c>
      <c r="K2934" s="4">
        <v>115236331.37</v>
      </c>
      <c r="L2934" s="5">
        <v>4525001</v>
      </c>
      <c r="M2934" s="6">
        <v>25.466586939999999</v>
      </c>
      <c r="AB2934" s="8" t="s">
        <v>6278</v>
      </c>
    </row>
    <row r="2935" spans="1:28" x14ac:dyDescent="0.35">
      <c r="A2935" t="s">
        <v>5773</v>
      </c>
      <c r="B2935" t="s">
        <v>6523</v>
      </c>
      <c r="C2935" t="s">
        <v>6523</v>
      </c>
      <c r="G2935" s="1">
        <v>4.4226357000000001E-2</v>
      </c>
      <c r="H2935" s="1">
        <v>2.2895302376000002</v>
      </c>
      <c r="K2935" s="4">
        <v>115236331.37</v>
      </c>
      <c r="L2935" s="5">
        <v>4525001</v>
      </c>
      <c r="M2935" s="6">
        <v>25.466586939999999</v>
      </c>
      <c r="AB2935" s="8" t="s">
        <v>6278</v>
      </c>
    </row>
    <row r="2936" spans="1:28" x14ac:dyDescent="0.35">
      <c r="A2936" t="s">
        <v>5773</v>
      </c>
      <c r="B2936" t="s">
        <v>6524</v>
      </c>
      <c r="C2936" t="s">
        <v>6524</v>
      </c>
      <c r="G2936" s="1">
        <v>3.3253426400000001E-2</v>
      </c>
      <c r="H2936" s="1">
        <v>2.4582913978000001</v>
      </c>
      <c r="K2936" s="4">
        <v>115236331.37</v>
      </c>
      <c r="L2936" s="5">
        <v>4525001</v>
      </c>
      <c r="M2936" s="6">
        <v>25.466586939999999</v>
      </c>
      <c r="AB2936" s="8" t="s">
        <v>6278</v>
      </c>
    </row>
    <row r="2937" spans="1:28" x14ac:dyDescent="0.35">
      <c r="A2937" t="s">
        <v>5773</v>
      </c>
      <c r="B2937" t="s">
        <v>6524</v>
      </c>
      <c r="C2937" t="s">
        <v>6524</v>
      </c>
      <c r="G2937" s="1">
        <v>4.3439908999999999E-2</v>
      </c>
      <c r="H2937" s="1">
        <v>2.4582913978000001</v>
      </c>
      <c r="K2937" s="4">
        <v>115236331.37</v>
      </c>
      <c r="L2937" s="5">
        <v>4525001</v>
      </c>
      <c r="M2937" s="6">
        <v>25.466586939999999</v>
      </c>
      <c r="AB2937" s="8" t="s">
        <v>6278</v>
      </c>
    </row>
    <row r="2938" spans="1:28" x14ac:dyDescent="0.35">
      <c r="A2938" t="s">
        <v>5773</v>
      </c>
      <c r="B2938" t="s">
        <v>6525</v>
      </c>
      <c r="C2938" t="s">
        <v>6525</v>
      </c>
      <c r="G2938" s="1">
        <v>3.2667273999999996E-2</v>
      </c>
      <c r="H2938" s="1">
        <v>2.6372925757000001</v>
      </c>
      <c r="K2938" s="4">
        <v>115236331.37</v>
      </c>
      <c r="L2938" s="5">
        <v>4525001</v>
      </c>
      <c r="M2938" s="6">
        <v>25.466586939999999</v>
      </c>
      <c r="AB2938" s="8" t="s">
        <v>6278</v>
      </c>
    </row>
    <row r="2939" spans="1:28" x14ac:dyDescent="0.35">
      <c r="A2939" t="s">
        <v>5773</v>
      </c>
      <c r="B2939" t="s">
        <v>6525</v>
      </c>
      <c r="C2939" t="s">
        <v>6525</v>
      </c>
      <c r="G2939" s="1">
        <v>4.26742565E-2</v>
      </c>
      <c r="H2939" s="1">
        <v>2.6372925757000001</v>
      </c>
      <c r="K2939" s="4">
        <v>115236331.37</v>
      </c>
      <c r="L2939" s="5">
        <v>4525001</v>
      </c>
      <c r="M2939" s="6">
        <v>25.466586939999999</v>
      </c>
      <c r="AB2939" s="8" t="s">
        <v>6278</v>
      </c>
    </row>
    <row r="2940" spans="1:28" x14ac:dyDescent="0.35">
      <c r="A2940" t="s">
        <v>5773</v>
      </c>
      <c r="B2940" t="s">
        <v>6526</v>
      </c>
      <c r="C2940" t="s">
        <v>6526</v>
      </c>
      <c r="G2940" s="1">
        <v>3.2095418000000001E-2</v>
      </c>
      <c r="H2940" s="1">
        <v>2.8270089293999998</v>
      </c>
      <c r="K2940" s="4">
        <v>115236331.37</v>
      </c>
      <c r="L2940" s="5">
        <v>4525001</v>
      </c>
      <c r="M2940" s="6">
        <v>25.466586939999999</v>
      </c>
      <c r="AB2940" s="8" t="s">
        <v>6278</v>
      </c>
    </row>
    <row r="2941" spans="1:28" x14ac:dyDescent="0.35">
      <c r="A2941" t="s">
        <v>5773</v>
      </c>
      <c r="B2941" t="s">
        <v>6526</v>
      </c>
      <c r="C2941" t="s">
        <v>6526</v>
      </c>
      <c r="G2941" s="1">
        <v>4.1929399499999999E-2</v>
      </c>
      <c r="H2941" s="1">
        <v>2.8270089293999998</v>
      </c>
      <c r="K2941" s="4">
        <v>115236331.37</v>
      </c>
      <c r="L2941" s="5">
        <v>4525001</v>
      </c>
      <c r="M2941" s="6">
        <v>25.466586939999999</v>
      </c>
      <c r="AB2941" s="8" t="s">
        <v>6278</v>
      </c>
    </row>
    <row r="2942" spans="1:28" x14ac:dyDescent="0.35">
      <c r="A2942" t="s">
        <v>5773</v>
      </c>
      <c r="B2942" t="s">
        <v>6527</v>
      </c>
      <c r="C2942" t="s">
        <v>6527</v>
      </c>
      <c r="G2942" s="1">
        <v>3.1541432500000001E-2</v>
      </c>
      <c r="H2942" s="1">
        <v>3.0279340990999999</v>
      </c>
      <c r="K2942" s="4">
        <v>115236331.37</v>
      </c>
      <c r="L2942" s="5">
        <v>4525001</v>
      </c>
      <c r="M2942" s="6">
        <v>25.466586939999999</v>
      </c>
      <c r="AB2942" s="8" t="s">
        <v>6278</v>
      </c>
    </row>
    <row r="2943" spans="1:28" x14ac:dyDescent="0.35">
      <c r="A2943" t="s">
        <v>5773</v>
      </c>
      <c r="B2943" t="s">
        <v>6527</v>
      </c>
      <c r="C2943" t="s">
        <v>6527</v>
      </c>
      <c r="G2943" s="1">
        <v>4.1203447500000004E-2</v>
      </c>
      <c r="H2943" s="1">
        <v>3.0279340990999999</v>
      </c>
      <c r="K2943" s="4">
        <v>115236331.37</v>
      </c>
      <c r="L2943" s="5">
        <v>4525001</v>
      </c>
      <c r="M2943" s="6">
        <v>25.466586939999999</v>
      </c>
      <c r="AB2943" s="8" t="s">
        <v>6278</v>
      </c>
    </row>
    <row r="2944" spans="1:28" x14ac:dyDescent="0.35">
      <c r="A2944" t="s">
        <v>5773</v>
      </c>
      <c r="B2944" t="s">
        <v>6528</v>
      </c>
      <c r="C2944" t="s">
        <v>6528</v>
      </c>
      <c r="G2944" s="1">
        <v>3.0998169300000003E-2</v>
      </c>
      <c r="H2944" s="1">
        <v>3.2405825630999998</v>
      </c>
      <c r="K2944" s="4">
        <v>115236331.37</v>
      </c>
      <c r="L2944" s="5">
        <v>4525001</v>
      </c>
      <c r="M2944" s="6">
        <v>25.466586939999999</v>
      </c>
      <c r="AB2944" s="8" t="s">
        <v>6278</v>
      </c>
    </row>
    <row r="2945" spans="1:28" x14ac:dyDescent="0.35">
      <c r="A2945" t="s">
        <v>5773</v>
      </c>
      <c r="B2945" t="s">
        <v>6528</v>
      </c>
      <c r="C2945" t="s">
        <v>6528</v>
      </c>
      <c r="G2945" s="1">
        <v>4.0494509999999997E-2</v>
      </c>
      <c r="H2945" s="1">
        <v>3.2405825630999998</v>
      </c>
      <c r="K2945" s="4">
        <v>115236331.37</v>
      </c>
      <c r="L2945" s="5">
        <v>4525001</v>
      </c>
      <c r="M2945" s="6">
        <v>25.466586939999999</v>
      </c>
      <c r="AB2945" s="8" t="s">
        <v>6278</v>
      </c>
    </row>
    <row r="2946" spans="1:28" x14ac:dyDescent="0.35">
      <c r="A2946" t="s">
        <v>5773</v>
      </c>
      <c r="B2946" t="s">
        <v>6529</v>
      </c>
      <c r="C2946" t="s">
        <v>6529</v>
      </c>
      <c r="G2946" s="1">
        <v>3.0472776600000001E-2</v>
      </c>
      <c r="H2946" s="1">
        <v>3.4654953820999999</v>
      </c>
      <c r="K2946" s="4">
        <v>115236331.37</v>
      </c>
      <c r="L2946" s="5">
        <v>4525001</v>
      </c>
      <c r="M2946" s="6">
        <v>25.466586939999999</v>
      </c>
      <c r="AB2946" s="8" t="s">
        <v>6278</v>
      </c>
    </row>
    <row r="2947" spans="1:28" x14ac:dyDescent="0.35">
      <c r="A2947" t="s">
        <v>5773</v>
      </c>
      <c r="B2947" t="s">
        <v>6529</v>
      </c>
      <c r="C2947" t="s">
        <v>6529</v>
      </c>
      <c r="G2947" s="1">
        <v>3.9806367999999995E-2</v>
      </c>
      <c r="H2947" s="1">
        <v>3.4654953820999999</v>
      </c>
      <c r="K2947" s="4">
        <v>115236331.37</v>
      </c>
      <c r="L2947" s="5">
        <v>4525001</v>
      </c>
      <c r="M2947" s="6">
        <v>25.466586939999999</v>
      </c>
      <c r="AB2947" s="8" t="s">
        <v>6278</v>
      </c>
    </row>
    <row r="2948" spans="1:28" x14ac:dyDescent="0.35">
      <c r="A2948" t="s">
        <v>5773</v>
      </c>
      <c r="B2948" t="s">
        <v>6530</v>
      </c>
      <c r="C2948" t="s">
        <v>6530</v>
      </c>
      <c r="G2948" s="1">
        <v>2.9958106199999997E-2</v>
      </c>
      <c r="H2948" s="1">
        <v>3.7032399158999998</v>
      </c>
      <c r="K2948" s="4">
        <v>115236331.37</v>
      </c>
      <c r="L2948" s="5">
        <v>4525001</v>
      </c>
      <c r="M2948" s="6">
        <v>25.466586939999999</v>
      </c>
      <c r="AB2948" s="8" t="s">
        <v>6278</v>
      </c>
    </row>
    <row r="2949" spans="1:28" x14ac:dyDescent="0.35">
      <c r="A2949" t="s">
        <v>5773</v>
      </c>
      <c r="B2949" t="s">
        <v>6530</v>
      </c>
      <c r="C2949" t="s">
        <v>6530</v>
      </c>
      <c r="G2949" s="1">
        <v>3.9133350000000004E-2</v>
      </c>
      <c r="H2949" s="1">
        <v>3.7032399158999998</v>
      </c>
      <c r="K2949" s="4">
        <v>115236331.37</v>
      </c>
      <c r="L2949" s="5">
        <v>4525001</v>
      </c>
      <c r="M2949" s="6">
        <v>25.466586939999999</v>
      </c>
      <c r="AB2949" s="8" t="s">
        <v>6278</v>
      </c>
    </row>
    <row r="2950" spans="1:28" x14ac:dyDescent="0.35">
      <c r="A2950" t="s">
        <v>5773</v>
      </c>
      <c r="B2950" t="s">
        <v>6531</v>
      </c>
      <c r="C2950" t="s">
        <v>6531</v>
      </c>
      <c r="G2950" s="1">
        <v>2.9454158099999999E-2</v>
      </c>
      <c r="H2950" s="1">
        <v>3.9544212441000002</v>
      </c>
      <c r="K2950" s="4">
        <v>115236331.37</v>
      </c>
      <c r="L2950" s="5">
        <v>4525001</v>
      </c>
      <c r="M2950" s="6">
        <v>25.466586939999999</v>
      </c>
      <c r="AB2950" s="8" t="s">
        <v>6278</v>
      </c>
    </row>
    <row r="2951" spans="1:28" x14ac:dyDescent="0.35">
      <c r="A2951" t="s">
        <v>5773</v>
      </c>
      <c r="B2951" t="s">
        <v>6531</v>
      </c>
      <c r="C2951" t="s">
        <v>6531</v>
      </c>
      <c r="G2951" s="1">
        <v>3.8479236999999999E-2</v>
      </c>
      <c r="H2951" s="1">
        <v>3.9544212441000002</v>
      </c>
      <c r="K2951" s="4">
        <v>115236331.37</v>
      </c>
      <c r="L2951" s="5">
        <v>4525001</v>
      </c>
      <c r="M2951" s="6">
        <v>25.466586939999999</v>
      </c>
      <c r="AB2951" s="8" t="s">
        <v>6278</v>
      </c>
    </row>
    <row r="2952" spans="1:28" x14ac:dyDescent="0.35">
      <c r="A2952" t="s">
        <v>5773</v>
      </c>
      <c r="B2952" t="s">
        <v>6532</v>
      </c>
      <c r="C2952" t="s">
        <v>6532</v>
      </c>
      <c r="G2952" s="1">
        <v>2.89680805E-2</v>
      </c>
      <c r="H2952" s="1">
        <v>4.219685664</v>
      </c>
      <c r="K2952" s="4">
        <v>115236331.37</v>
      </c>
      <c r="L2952" s="5">
        <v>4525001</v>
      </c>
      <c r="M2952" s="6">
        <v>25.466586939999999</v>
      </c>
      <c r="AB2952" s="8" t="s">
        <v>6278</v>
      </c>
    </row>
    <row r="2953" spans="1:28" x14ac:dyDescent="0.35">
      <c r="A2953" t="s">
        <v>5773</v>
      </c>
      <c r="B2953" t="s">
        <v>6532</v>
      </c>
      <c r="C2953" t="s">
        <v>6532</v>
      </c>
      <c r="G2953" s="1">
        <v>3.7840248E-2</v>
      </c>
      <c r="H2953" s="1">
        <v>4.219685664</v>
      </c>
      <c r="K2953" s="4">
        <v>115236331.37</v>
      </c>
      <c r="L2953" s="5">
        <v>4525001</v>
      </c>
      <c r="M2953" s="6">
        <v>25.466586939999999</v>
      </c>
      <c r="AB2953" s="8" t="s">
        <v>6278</v>
      </c>
    </row>
    <row r="2954" spans="1:28" x14ac:dyDescent="0.35">
      <c r="A2954" t="s">
        <v>5773</v>
      </c>
      <c r="B2954" t="s">
        <v>6533</v>
      </c>
      <c r="C2954" t="s">
        <v>6533</v>
      </c>
      <c r="G2954" s="1">
        <v>2.8489151099999999E-2</v>
      </c>
      <c r="H2954" s="1">
        <v>4.4997256335999998</v>
      </c>
      <c r="K2954" s="4">
        <v>115236331.37</v>
      </c>
      <c r="L2954" s="5">
        <v>4525001</v>
      </c>
      <c r="M2954" s="6">
        <v>25.466586939999999</v>
      </c>
      <c r="AB2954" s="8" t="s">
        <v>6278</v>
      </c>
    </row>
    <row r="2955" spans="1:28" x14ac:dyDescent="0.35">
      <c r="A2955" t="s">
        <v>5773</v>
      </c>
      <c r="B2955" t="s">
        <v>6533</v>
      </c>
      <c r="C2955" t="s">
        <v>6533</v>
      </c>
      <c r="G2955" s="1">
        <v>3.7218273499999996E-2</v>
      </c>
      <c r="H2955" s="1">
        <v>4.4997256335999998</v>
      </c>
      <c r="K2955" s="4">
        <v>115236331.37</v>
      </c>
      <c r="L2955" s="5">
        <v>4525001</v>
      </c>
      <c r="M2955" s="6">
        <v>25.466586939999999</v>
      </c>
      <c r="AB2955" s="8" t="s">
        <v>6278</v>
      </c>
    </row>
    <row r="2956" spans="1:28" x14ac:dyDescent="0.35">
      <c r="A2956" t="s">
        <v>5773</v>
      </c>
      <c r="B2956" t="s">
        <v>6534</v>
      </c>
      <c r="C2956" t="s">
        <v>6534</v>
      </c>
      <c r="G2956" s="1">
        <v>2.8024518100000003E-2</v>
      </c>
      <c r="H2956" s="1">
        <v>4.7953055849000004</v>
      </c>
      <c r="K2956" s="4">
        <v>115236331.37</v>
      </c>
      <c r="L2956" s="5">
        <v>4525001</v>
      </c>
      <c r="M2956" s="6">
        <v>25.466586939999999</v>
      </c>
      <c r="AB2956" s="8" t="s">
        <v>6278</v>
      </c>
    </row>
    <row r="2957" spans="1:28" x14ac:dyDescent="0.35">
      <c r="A2957" t="s">
        <v>5773</v>
      </c>
      <c r="B2957" t="s">
        <v>6534</v>
      </c>
      <c r="C2957" t="s">
        <v>6534</v>
      </c>
      <c r="G2957" s="1">
        <v>3.66095325E-2</v>
      </c>
      <c r="H2957" s="1">
        <v>4.7953055849000004</v>
      </c>
      <c r="K2957" s="4">
        <v>115236331.37</v>
      </c>
      <c r="L2957" s="5">
        <v>4525001</v>
      </c>
      <c r="M2957" s="6">
        <v>25.466586939999999</v>
      </c>
      <c r="AB2957" s="8" t="s">
        <v>6278</v>
      </c>
    </row>
    <row r="2958" spans="1:28" x14ac:dyDescent="0.35">
      <c r="A2958" t="s">
        <v>5773</v>
      </c>
      <c r="B2958" t="s">
        <v>6535</v>
      </c>
      <c r="C2958" t="s">
        <v>6535</v>
      </c>
      <c r="G2958" s="1">
        <v>2.7570607400000002E-2</v>
      </c>
      <c r="H2958" s="1">
        <v>5.1072509835000002</v>
      </c>
      <c r="K2958" s="4">
        <v>115236331.37</v>
      </c>
      <c r="L2958" s="5">
        <v>4525001</v>
      </c>
      <c r="M2958" s="6">
        <v>25.466586939999999</v>
      </c>
      <c r="AB2958" s="8" t="s">
        <v>6278</v>
      </c>
    </row>
    <row r="2959" spans="1:28" x14ac:dyDescent="0.35">
      <c r="A2959" t="s">
        <v>5773</v>
      </c>
      <c r="B2959" t="s">
        <v>6535</v>
      </c>
      <c r="C2959" t="s">
        <v>6535</v>
      </c>
      <c r="G2959" s="1">
        <v>3.6017805999999999E-2</v>
      </c>
      <c r="H2959" s="1">
        <v>5.1072509835000002</v>
      </c>
      <c r="K2959" s="4">
        <v>115236331.37</v>
      </c>
      <c r="L2959" s="5">
        <v>4525001</v>
      </c>
      <c r="M2959" s="6">
        <v>25.466586939999999</v>
      </c>
      <c r="AB2959" s="8" t="s">
        <v>6278</v>
      </c>
    </row>
    <row r="2960" spans="1:28" x14ac:dyDescent="0.35">
      <c r="A2960" t="s">
        <v>5773</v>
      </c>
      <c r="B2960" t="s">
        <v>6536</v>
      </c>
      <c r="C2960" t="s">
        <v>6536</v>
      </c>
      <c r="G2960" s="1">
        <v>2.7127419E-2</v>
      </c>
      <c r="H2960" s="1">
        <v>5.4364900453000002</v>
      </c>
      <c r="K2960" s="4">
        <v>115236331.37</v>
      </c>
      <c r="L2960" s="5">
        <v>4525001</v>
      </c>
      <c r="M2960" s="6">
        <v>25.466586939999999</v>
      </c>
      <c r="AB2960" s="8" t="s">
        <v>6278</v>
      </c>
    </row>
    <row r="2961" spans="1:28" x14ac:dyDescent="0.35">
      <c r="A2961" t="s">
        <v>5773</v>
      </c>
      <c r="B2961" t="s">
        <v>6536</v>
      </c>
      <c r="C2961" t="s">
        <v>6536</v>
      </c>
      <c r="G2961" s="1">
        <v>3.5439313E-2</v>
      </c>
      <c r="H2961" s="1">
        <v>5.4364900453000002</v>
      </c>
      <c r="K2961" s="4">
        <v>115236331.37</v>
      </c>
      <c r="L2961" s="5">
        <v>4525001</v>
      </c>
      <c r="M2961" s="6">
        <v>25.466586939999999</v>
      </c>
      <c r="AB2961" s="8" t="s">
        <v>6278</v>
      </c>
    </row>
    <row r="2962" spans="1:28" x14ac:dyDescent="0.35">
      <c r="A2962" t="s">
        <v>5773</v>
      </c>
      <c r="B2962" t="s">
        <v>6537</v>
      </c>
      <c r="C2962" t="s">
        <v>6537</v>
      </c>
      <c r="G2962" s="1">
        <v>2.6694952899999999E-2</v>
      </c>
      <c r="H2962" s="1">
        <v>5.7840653203999999</v>
      </c>
      <c r="K2962" s="4">
        <v>115236331.37</v>
      </c>
      <c r="L2962" s="5">
        <v>4525001</v>
      </c>
      <c r="M2962" s="6">
        <v>25.466586939999999</v>
      </c>
      <c r="AB2962" s="8" t="s">
        <v>6278</v>
      </c>
    </row>
    <row r="2963" spans="1:28" x14ac:dyDescent="0.35">
      <c r="A2963" t="s">
        <v>5773</v>
      </c>
      <c r="B2963" t="s">
        <v>6537</v>
      </c>
      <c r="C2963" t="s">
        <v>6537</v>
      </c>
      <c r="G2963" s="1">
        <v>3.4874053500000002E-2</v>
      </c>
      <c r="H2963" s="1">
        <v>5.7840653203999999</v>
      </c>
      <c r="K2963" s="4">
        <v>115236331.37</v>
      </c>
      <c r="L2963" s="5">
        <v>4525001</v>
      </c>
      <c r="M2963" s="6">
        <v>25.466586939999999</v>
      </c>
      <c r="AB2963" s="8" t="s">
        <v>6278</v>
      </c>
    </row>
    <row r="2964" spans="1:28" x14ac:dyDescent="0.35">
      <c r="A2964" t="s">
        <v>5773</v>
      </c>
      <c r="B2964" t="s">
        <v>6538</v>
      </c>
      <c r="C2964" t="s">
        <v>6538</v>
      </c>
      <c r="G2964" s="1">
        <v>2.62732091E-2</v>
      </c>
      <c r="H2964" s="1">
        <v>6.1511326530000003</v>
      </c>
      <c r="K2964" s="4">
        <v>115236331.37</v>
      </c>
      <c r="L2964" s="5">
        <v>4525001</v>
      </c>
      <c r="M2964" s="6">
        <v>25.466586939999999</v>
      </c>
      <c r="AB2964" s="8" t="s">
        <v>6278</v>
      </c>
    </row>
    <row r="2965" spans="1:28" x14ac:dyDescent="0.35">
      <c r="A2965" t="s">
        <v>5773</v>
      </c>
      <c r="B2965" t="s">
        <v>6538</v>
      </c>
      <c r="C2965" t="s">
        <v>6538</v>
      </c>
      <c r="G2965" s="1">
        <v>3.4322027499999998E-2</v>
      </c>
      <c r="H2965" s="1">
        <v>6.1511326530000003</v>
      </c>
      <c r="K2965" s="4">
        <v>115236331.37</v>
      </c>
      <c r="L2965" s="5">
        <v>4525001</v>
      </c>
      <c r="M2965" s="6">
        <v>25.466586939999999</v>
      </c>
      <c r="AB2965" s="8" t="s">
        <v>6278</v>
      </c>
    </row>
    <row r="2966" spans="1:28" x14ac:dyDescent="0.35">
      <c r="A2966" t="s">
        <v>5773</v>
      </c>
      <c r="B2966" t="s">
        <v>6539</v>
      </c>
      <c r="C2966" t="s">
        <v>6539</v>
      </c>
      <c r="G2966" s="1">
        <v>2.5862187600000003E-2</v>
      </c>
      <c r="H2966" s="1">
        <v>6.5390512146999997</v>
      </c>
      <c r="K2966" s="4">
        <v>115236331.37</v>
      </c>
      <c r="L2966" s="5">
        <v>4525001</v>
      </c>
      <c r="M2966" s="6">
        <v>25.466586939999999</v>
      </c>
      <c r="AB2966" s="8" t="s">
        <v>6278</v>
      </c>
    </row>
    <row r="2967" spans="1:28" x14ac:dyDescent="0.35">
      <c r="A2967" t="s">
        <v>5773</v>
      </c>
      <c r="B2967" t="s">
        <v>6539</v>
      </c>
      <c r="C2967" t="s">
        <v>6539</v>
      </c>
      <c r="G2967" s="1">
        <v>3.3783235000000002E-2</v>
      </c>
      <c r="H2967" s="1">
        <v>6.5390512146999997</v>
      </c>
      <c r="K2967" s="4">
        <v>115236331.37</v>
      </c>
      <c r="L2967" s="5">
        <v>4525001</v>
      </c>
      <c r="M2967" s="6">
        <v>25.466586939999999</v>
      </c>
      <c r="AB2967" s="8" t="s">
        <v>6278</v>
      </c>
    </row>
    <row r="2968" spans="1:28" x14ac:dyDescent="0.35">
      <c r="A2968" t="s">
        <v>5773</v>
      </c>
      <c r="B2968" t="s">
        <v>6540</v>
      </c>
      <c r="C2968" t="s">
        <v>6540</v>
      </c>
      <c r="G2968" s="1">
        <v>2.5458314300000003E-2</v>
      </c>
      <c r="H2968" s="1">
        <v>6.9493469666000003</v>
      </c>
      <c r="K2968" s="4">
        <v>115236331.37</v>
      </c>
      <c r="L2968" s="5">
        <v>4525001</v>
      </c>
      <c r="M2968" s="6">
        <v>25.466586939999999</v>
      </c>
      <c r="AB2968" s="8" t="s">
        <v>6278</v>
      </c>
    </row>
    <row r="2969" spans="1:28" x14ac:dyDescent="0.35">
      <c r="A2969" t="s">
        <v>5773</v>
      </c>
      <c r="B2969" t="s">
        <v>6540</v>
      </c>
      <c r="C2969" t="s">
        <v>6540</v>
      </c>
      <c r="G2969" s="1">
        <v>3.3257676E-2</v>
      </c>
      <c r="H2969" s="1">
        <v>6.9493469666000003</v>
      </c>
      <c r="K2969" s="4">
        <v>115236331.37</v>
      </c>
      <c r="L2969" s="5">
        <v>4525001</v>
      </c>
      <c r="M2969" s="6">
        <v>25.466586939999999</v>
      </c>
      <c r="AB2969" s="8" t="s">
        <v>6278</v>
      </c>
    </row>
    <row r="2970" spans="1:28" x14ac:dyDescent="0.35">
      <c r="A2970" t="s">
        <v>5773</v>
      </c>
      <c r="B2970" t="s">
        <v>6541</v>
      </c>
      <c r="C2970" t="s">
        <v>6541</v>
      </c>
      <c r="G2970" s="1">
        <v>2.5065163299999998E-2</v>
      </c>
      <c r="H2970" s="1">
        <v>7.3837963034999996</v>
      </c>
      <c r="K2970" s="4">
        <v>115236331.37</v>
      </c>
      <c r="L2970" s="5">
        <v>4525001</v>
      </c>
      <c r="M2970" s="6">
        <v>25.466586939999999</v>
      </c>
      <c r="AB2970" s="8" t="s">
        <v>6278</v>
      </c>
    </row>
    <row r="2971" spans="1:28" x14ac:dyDescent="0.35">
      <c r="A2971" t="s">
        <v>5773</v>
      </c>
      <c r="B2971" t="s">
        <v>6541</v>
      </c>
      <c r="C2971" t="s">
        <v>6541</v>
      </c>
      <c r="G2971" s="1">
        <v>3.2745350499999999E-2</v>
      </c>
      <c r="H2971" s="1">
        <v>7.3837963034999996</v>
      </c>
      <c r="K2971" s="4">
        <v>115236331.37</v>
      </c>
      <c r="L2971" s="5">
        <v>4525001</v>
      </c>
      <c r="M2971" s="6">
        <v>25.466586939999999</v>
      </c>
      <c r="AB2971" s="8" t="s">
        <v>6278</v>
      </c>
    </row>
    <row r="2972" spans="1:28" x14ac:dyDescent="0.35">
      <c r="A2972" t="s">
        <v>5773</v>
      </c>
      <c r="B2972" t="s">
        <v>6542</v>
      </c>
      <c r="C2972" t="s">
        <v>6542</v>
      </c>
      <c r="G2972" s="1">
        <v>2.4682734599999999E-2</v>
      </c>
      <c r="H2972" s="1">
        <v>7.8445259831999996</v>
      </c>
      <c r="K2972" s="4">
        <v>115236331.37</v>
      </c>
      <c r="L2972" s="5">
        <v>4525001</v>
      </c>
      <c r="M2972" s="6">
        <v>25.466586939999999</v>
      </c>
      <c r="AB2972" s="8" t="s">
        <v>6278</v>
      </c>
    </row>
    <row r="2973" spans="1:28" x14ac:dyDescent="0.35">
      <c r="A2973" t="s">
        <v>5773</v>
      </c>
      <c r="B2973" t="s">
        <v>6542</v>
      </c>
      <c r="C2973" t="s">
        <v>6542</v>
      </c>
      <c r="G2973" s="1">
        <v>3.2242477499999998E-2</v>
      </c>
      <c r="H2973" s="1">
        <v>7.8445259831999996</v>
      </c>
      <c r="K2973" s="4">
        <v>115236331.37</v>
      </c>
      <c r="L2973" s="5">
        <v>4525001</v>
      </c>
      <c r="M2973" s="6">
        <v>25.466586939999999</v>
      </c>
      <c r="AB2973" s="8" t="s">
        <v>6278</v>
      </c>
    </row>
    <row r="2974" spans="1:28" x14ac:dyDescent="0.35">
      <c r="A2974" t="s">
        <v>5773</v>
      </c>
      <c r="B2974" t="s">
        <v>6543</v>
      </c>
      <c r="C2974" t="s">
        <v>6543</v>
      </c>
      <c r="G2974" s="1">
        <v>2.4307454099999997E-2</v>
      </c>
      <c r="H2974" s="1">
        <v>8.3339392827999994</v>
      </c>
      <c r="K2974" s="4">
        <v>115236331.37</v>
      </c>
      <c r="L2974" s="5">
        <v>4525001</v>
      </c>
      <c r="M2974" s="6">
        <v>25.466586939999999</v>
      </c>
      <c r="AB2974" s="8" t="s">
        <v>6278</v>
      </c>
    </row>
    <row r="2975" spans="1:28" x14ac:dyDescent="0.35">
      <c r="A2975" t="s">
        <v>5773</v>
      </c>
      <c r="B2975" t="s">
        <v>6543</v>
      </c>
      <c r="C2975" t="s">
        <v>6543</v>
      </c>
      <c r="G2975" s="1">
        <v>3.1752837999999999E-2</v>
      </c>
      <c r="H2975" s="1">
        <v>8.3339392827999994</v>
      </c>
      <c r="K2975" s="4">
        <v>115236331.37</v>
      </c>
      <c r="L2975" s="5">
        <v>4525001</v>
      </c>
      <c r="M2975" s="6">
        <v>25.466586939999999</v>
      </c>
      <c r="AB2975" s="8" t="s">
        <v>6278</v>
      </c>
    </row>
    <row r="2976" spans="1:28" x14ac:dyDescent="0.35">
      <c r="A2976" t="s">
        <v>5773</v>
      </c>
      <c r="B2976" t="s">
        <v>6544</v>
      </c>
      <c r="C2976" t="s">
        <v>6544</v>
      </c>
      <c r="G2976" s="1">
        <v>2.39393218E-2</v>
      </c>
      <c r="H2976" s="1">
        <v>8.8549064905999995</v>
      </c>
      <c r="K2976" s="4">
        <v>115236331.37</v>
      </c>
      <c r="L2976" s="5">
        <v>4525001</v>
      </c>
      <c r="M2976" s="6">
        <v>25.466586939999999</v>
      </c>
      <c r="AB2976" s="8" t="s">
        <v>6278</v>
      </c>
    </row>
    <row r="2977" spans="1:28" x14ac:dyDescent="0.35">
      <c r="A2977" t="s">
        <v>5773</v>
      </c>
      <c r="B2977" t="s">
        <v>6544</v>
      </c>
      <c r="C2977" t="s">
        <v>6544</v>
      </c>
      <c r="G2977" s="1">
        <v>3.1272650999999999E-2</v>
      </c>
      <c r="H2977" s="1">
        <v>8.8549064905999995</v>
      </c>
      <c r="K2977" s="4">
        <v>115236331.37</v>
      </c>
      <c r="L2977" s="5">
        <v>4525001</v>
      </c>
      <c r="M2977" s="6">
        <v>25.466586939999999</v>
      </c>
      <c r="AB2977" s="8" t="s">
        <v>6278</v>
      </c>
    </row>
    <row r="2978" spans="1:28" x14ac:dyDescent="0.35">
      <c r="A2978" t="s">
        <v>5773</v>
      </c>
      <c r="B2978" t="s">
        <v>6545</v>
      </c>
      <c r="C2978" t="s">
        <v>6545</v>
      </c>
      <c r="G2978" s="1">
        <v>2.3581911800000001E-2</v>
      </c>
      <c r="H2978" s="1">
        <v>9.4108229032999997</v>
      </c>
      <c r="K2978" s="4">
        <v>115236331.37</v>
      </c>
      <c r="L2978" s="5">
        <v>4525001</v>
      </c>
      <c r="M2978" s="6">
        <v>25.466586939999999</v>
      </c>
      <c r="AB2978" s="8" t="s">
        <v>6278</v>
      </c>
    </row>
    <row r="2979" spans="1:28" x14ac:dyDescent="0.35">
      <c r="A2979" t="s">
        <v>5773</v>
      </c>
      <c r="B2979" t="s">
        <v>6545</v>
      </c>
      <c r="C2979" t="s">
        <v>6545</v>
      </c>
      <c r="G2979" s="1">
        <v>3.0803806999999999E-2</v>
      </c>
      <c r="H2979" s="1">
        <v>9.4108229032999997</v>
      </c>
      <c r="K2979" s="4">
        <v>115236331.37</v>
      </c>
      <c r="L2979" s="5">
        <v>4525001</v>
      </c>
      <c r="M2979" s="6">
        <v>25.466586939999999</v>
      </c>
      <c r="AB2979" s="8" t="s">
        <v>6278</v>
      </c>
    </row>
    <row r="2980" spans="1:28" x14ac:dyDescent="0.35">
      <c r="A2980" t="s">
        <v>5773</v>
      </c>
      <c r="B2980" t="s">
        <v>6546</v>
      </c>
      <c r="C2980" t="s">
        <v>6546</v>
      </c>
      <c r="G2980" s="1">
        <v>2.323165E-2</v>
      </c>
      <c r="H2980" s="1">
        <v>10.0056959762</v>
      </c>
      <c r="K2980" s="4">
        <v>115236331.37</v>
      </c>
      <c r="L2980" s="5">
        <v>4525001</v>
      </c>
      <c r="M2980" s="6">
        <v>25.466586939999999</v>
      </c>
      <c r="AB2980" s="8" t="s">
        <v>6278</v>
      </c>
    </row>
    <row r="2981" spans="1:28" x14ac:dyDescent="0.35">
      <c r="A2981" t="s">
        <v>5773</v>
      </c>
      <c r="B2981" t="s">
        <v>6546</v>
      </c>
      <c r="C2981" t="s">
        <v>6546</v>
      </c>
      <c r="G2981" s="1">
        <v>3.0346305999999997E-2</v>
      </c>
      <c r="H2981" s="1">
        <v>10.0056959762</v>
      </c>
      <c r="K2981" s="4">
        <v>115236331.37</v>
      </c>
      <c r="L2981" s="5">
        <v>4525001</v>
      </c>
      <c r="M2981" s="6">
        <v>25.466586939999999</v>
      </c>
      <c r="AB2981" s="8" t="s">
        <v>6278</v>
      </c>
    </row>
    <row r="2982" spans="1:28" x14ac:dyDescent="0.35">
      <c r="A2982" t="s">
        <v>5773</v>
      </c>
      <c r="B2982" t="s">
        <v>6547</v>
      </c>
      <c r="C2982" t="s">
        <v>6547</v>
      </c>
      <c r="G2982" s="1">
        <v>2.2888536400000003E-2</v>
      </c>
      <c r="H2982" s="1">
        <v>10.644273503499999</v>
      </c>
      <c r="K2982" s="4">
        <v>115236331.37</v>
      </c>
      <c r="L2982" s="5">
        <v>4525001</v>
      </c>
      <c r="M2982" s="6">
        <v>25.466586939999999</v>
      </c>
      <c r="AB2982" s="8" t="s">
        <v>6278</v>
      </c>
    </row>
    <row r="2983" spans="1:28" x14ac:dyDescent="0.35">
      <c r="A2983" t="s">
        <v>5773</v>
      </c>
      <c r="B2983" t="s">
        <v>6547</v>
      </c>
      <c r="C2983" t="s">
        <v>6547</v>
      </c>
      <c r="G2983" s="1">
        <v>2.9898257500000001E-2</v>
      </c>
      <c r="H2983" s="1">
        <v>10.644273503499999</v>
      </c>
      <c r="K2983" s="4">
        <v>115236331.37</v>
      </c>
      <c r="L2983" s="5">
        <v>4525001</v>
      </c>
      <c r="M2983" s="6">
        <v>25.466586939999999</v>
      </c>
      <c r="AB2983" s="8" t="s">
        <v>6278</v>
      </c>
    </row>
    <row r="2984" spans="1:28" x14ac:dyDescent="0.35">
      <c r="A2984" t="s">
        <v>5773</v>
      </c>
      <c r="B2984" t="s">
        <v>6548</v>
      </c>
      <c r="C2984" t="s">
        <v>6548</v>
      </c>
      <c r="G2984" s="1">
        <v>2.07976879E-2</v>
      </c>
      <c r="H2984" s="1">
        <v>11.3321838962</v>
      </c>
      <c r="K2984" s="4">
        <v>115236331.37</v>
      </c>
      <c r="L2984" s="5">
        <v>4525001</v>
      </c>
      <c r="M2984" s="6">
        <v>25.466586939999999</v>
      </c>
      <c r="AB2984" s="8" t="s">
        <v>6278</v>
      </c>
    </row>
    <row r="2985" spans="1:28" x14ac:dyDescent="0.35">
      <c r="A2985" t="s">
        <v>5773</v>
      </c>
      <c r="B2985" t="s">
        <v>6548</v>
      </c>
      <c r="C2985" t="s">
        <v>6548</v>
      </c>
      <c r="G2985" s="1">
        <v>2.7166485000000001E-2</v>
      </c>
      <c r="H2985" s="1">
        <v>11.3321838962</v>
      </c>
      <c r="K2985" s="4">
        <v>115236331.37</v>
      </c>
      <c r="L2985" s="5">
        <v>4525001</v>
      </c>
      <c r="M2985" s="6">
        <v>25.466586939999999</v>
      </c>
      <c r="AB2985" s="8" t="s">
        <v>6278</v>
      </c>
    </row>
    <row r="2986" spans="1:28" x14ac:dyDescent="0.35">
      <c r="A2986" t="s">
        <v>5773</v>
      </c>
      <c r="B2986" t="s">
        <v>6549</v>
      </c>
      <c r="C2986" t="s">
        <v>6549</v>
      </c>
      <c r="G2986" s="1">
        <v>1.8724709900000001E-2</v>
      </c>
      <c r="H2986" s="1">
        <v>12.0761029393</v>
      </c>
      <c r="K2986" s="4">
        <v>115236331.37</v>
      </c>
      <c r="L2986" s="5">
        <v>4525001</v>
      </c>
      <c r="M2986" s="6">
        <v>25.466586939999999</v>
      </c>
      <c r="AB2986" s="8" t="s">
        <v>6278</v>
      </c>
    </row>
    <row r="2987" spans="1:28" x14ac:dyDescent="0.35">
      <c r="A2987" t="s">
        <v>5773</v>
      </c>
      <c r="B2987" t="s">
        <v>6549</v>
      </c>
      <c r="C2987" t="s">
        <v>6549</v>
      </c>
      <c r="G2987" s="1">
        <v>2.4455508000000001E-2</v>
      </c>
      <c r="H2987" s="1">
        <v>12.0761029393</v>
      </c>
      <c r="K2987" s="4">
        <v>115236331.37</v>
      </c>
      <c r="L2987" s="5">
        <v>4525001</v>
      </c>
      <c r="M2987" s="6">
        <v>25.466586939999999</v>
      </c>
      <c r="AB2987" s="8" t="s">
        <v>6278</v>
      </c>
    </row>
    <row r="2988" spans="1:28" x14ac:dyDescent="0.35">
      <c r="A2988" t="s">
        <v>5773</v>
      </c>
      <c r="B2988" t="s">
        <v>6550</v>
      </c>
      <c r="C2988" t="s">
        <v>6550</v>
      </c>
      <c r="G2988" s="1">
        <v>1.8453078300000002E-2</v>
      </c>
      <c r="H2988" s="1">
        <v>12.8839445435</v>
      </c>
      <c r="K2988" s="4">
        <v>115236331.37</v>
      </c>
      <c r="L2988" s="5">
        <v>4525001</v>
      </c>
      <c r="M2988" s="6">
        <v>25.466586939999999</v>
      </c>
      <c r="AB2988" s="8" t="s">
        <v>6278</v>
      </c>
    </row>
    <row r="2989" spans="1:28" x14ac:dyDescent="0.35">
      <c r="A2989" t="s">
        <v>5773</v>
      </c>
      <c r="B2989" t="s">
        <v>6550</v>
      </c>
      <c r="C2989" t="s">
        <v>6550</v>
      </c>
      <c r="G2989" s="1">
        <v>2.41019845E-2</v>
      </c>
      <c r="H2989" s="1">
        <v>12.8839445435</v>
      </c>
      <c r="K2989" s="4">
        <v>115236331.37</v>
      </c>
      <c r="L2989" s="5">
        <v>4525001</v>
      </c>
      <c r="M2989" s="6">
        <v>25.466586939999999</v>
      </c>
      <c r="AB2989" s="8" t="s">
        <v>6278</v>
      </c>
    </row>
    <row r="2990" spans="1:28" x14ac:dyDescent="0.35">
      <c r="A2990" t="s">
        <v>5773</v>
      </c>
      <c r="B2990" t="s">
        <v>6551</v>
      </c>
      <c r="C2990" t="s">
        <v>6551</v>
      </c>
      <c r="G2990" s="1">
        <v>1.5175628599999999E-2</v>
      </c>
      <c r="H2990" s="1">
        <v>13.765085495799999</v>
      </c>
      <c r="K2990" s="4">
        <v>115236331.37</v>
      </c>
      <c r="L2990" s="5">
        <v>4525001</v>
      </c>
      <c r="M2990" s="6">
        <v>25.466586939999999</v>
      </c>
      <c r="AB2990" s="8" t="s">
        <v>6278</v>
      </c>
    </row>
    <row r="2991" spans="1:28" x14ac:dyDescent="0.35">
      <c r="A2991" t="s">
        <v>5773</v>
      </c>
      <c r="B2991" t="s">
        <v>6551</v>
      </c>
      <c r="C2991" t="s">
        <v>6551</v>
      </c>
      <c r="G2991" s="1">
        <v>1.9812440000000001E-2</v>
      </c>
      <c r="H2991" s="1">
        <v>13.765085495799999</v>
      </c>
      <c r="K2991" s="4">
        <v>115236331.37</v>
      </c>
      <c r="L2991" s="5">
        <v>4525001</v>
      </c>
      <c r="M2991" s="6">
        <v>25.466586939999999</v>
      </c>
      <c r="AB2991" s="8" t="s">
        <v>6278</v>
      </c>
    </row>
    <row r="2992" spans="1:28" x14ac:dyDescent="0.35">
      <c r="A2992" t="s">
        <v>5773</v>
      </c>
      <c r="B2992" t="s">
        <v>6552</v>
      </c>
      <c r="C2992" t="s">
        <v>6552</v>
      </c>
      <c r="G2992" s="1">
        <v>1.18124005E-2</v>
      </c>
      <c r="H2992" s="1">
        <v>14.7306196941</v>
      </c>
      <c r="K2992" s="4">
        <v>115236331.37</v>
      </c>
      <c r="L2992" s="5">
        <v>4525001</v>
      </c>
      <c r="M2992" s="6">
        <v>25.466586939999999</v>
      </c>
      <c r="AB2992" s="8" t="s">
        <v>6278</v>
      </c>
    </row>
    <row r="2993" spans="1:28" x14ac:dyDescent="0.35">
      <c r="A2993" t="s">
        <v>5773</v>
      </c>
      <c r="B2993" t="s">
        <v>6552</v>
      </c>
      <c r="C2993" t="s">
        <v>6552</v>
      </c>
      <c r="G2993" s="1">
        <v>1.54170275E-2</v>
      </c>
      <c r="H2993" s="1">
        <v>14.7306196941</v>
      </c>
      <c r="K2993" s="4">
        <v>115236331.37</v>
      </c>
      <c r="L2993" s="5">
        <v>4525001</v>
      </c>
      <c r="M2993" s="6">
        <v>25.466586939999999</v>
      </c>
      <c r="AB2993" s="8" t="s">
        <v>6278</v>
      </c>
    </row>
    <row r="2994" spans="1:28" x14ac:dyDescent="0.35">
      <c r="A2994" t="s">
        <v>5773</v>
      </c>
      <c r="B2994" t="s">
        <v>6553</v>
      </c>
      <c r="C2994" t="s">
        <v>6553</v>
      </c>
      <c r="G2994" s="1">
        <v>1.1647991900000002E-2</v>
      </c>
      <c r="H2994" s="1">
        <v>15.793653173599999</v>
      </c>
      <c r="K2994" s="4">
        <v>115236331.37</v>
      </c>
      <c r="L2994" s="5">
        <v>4525001</v>
      </c>
      <c r="M2994" s="6">
        <v>25.466586939999999</v>
      </c>
      <c r="AB2994" s="8" t="s">
        <v>6278</v>
      </c>
    </row>
    <row r="2995" spans="1:28" x14ac:dyDescent="0.35">
      <c r="A2995" t="s">
        <v>5773</v>
      </c>
      <c r="B2995" t="s">
        <v>6553</v>
      </c>
      <c r="C2995" t="s">
        <v>6553</v>
      </c>
      <c r="G2995" s="1">
        <v>1.5197729500000002E-2</v>
      </c>
      <c r="H2995" s="1">
        <v>15.793653173599999</v>
      </c>
      <c r="K2995" s="4">
        <v>115236331.37</v>
      </c>
      <c r="L2995" s="5">
        <v>4525001</v>
      </c>
      <c r="M2995" s="6">
        <v>25.466586939999999</v>
      </c>
      <c r="AB2995" s="8" t="s">
        <v>6278</v>
      </c>
    </row>
    <row r="2996" spans="1:28" x14ac:dyDescent="0.35">
      <c r="A2996" t="s">
        <v>5773</v>
      </c>
      <c r="B2996" t="s">
        <v>6554</v>
      </c>
      <c r="C2996" t="s">
        <v>6554</v>
      </c>
      <c r="G2996" s="1">
        <v>8.2240040999999996E-3</v>
      </c>
      <c r="H2996" s="1">
        <v>16.969632286300001</v>
      </c>
      <c r="K2996" s="4">
        <v>115236331.37</v>
      </c>
      <c r="L2996" s="5">
        <v>4525001</v>
      </c>
      <c r="M2996" s="6">
        <v>25.466586939999999</v>
      </c>
      <c r="AB2996" s="8" t="s">
        <v>6278</v>
      </c>
    </row>
    <row r="2997" spans="1:28" x14ac:dyDescent="0.35">
      <c r="A2997" t="s">
        <v>5773</v>
      </c>
      <c r="B2997" t="s">
        <v>6554</v>
      </c>
      <c r="C2997" t="s">
        <v>6554</v>
      </c>
      <c r="G2997" s="1">
        <v>1.0726696999999999E-2</v>
      </c>
      <c r="H2997" s="1">
        <v>16.969632286300001</v>
      </c>
      <c r="K2997" s="4">
        <v>115236331.37</v>
      </c>
      <c r="L2997" s="5">
        <v>4525001</v>
      </c>
      <c r="M2997" s="6">
        <v>25.466586939999999</v>
      </c>
      <c r="AB2997" s="8" t="s">
        <v>6278</v>
      </c>
    </row>
    <row r="2998" spans="1:28" x14ac:dyDescent="0.35">
      <c r="A2998" t="s">
        <v>5773</v>
      </c>
      <c r="B2998" t="s">
        <v>6555</v>
      </c>
      <c r="C2998" t="s">
        <v>6555</v>
      </c>
      <c r="G2998" s="1">
        <v>8.1096329000000002E-3</v>
      </c>
      <c r="H2998" s="1">
        <v>18.276714908300001</v>
      </c>
      <c r="K2998" s="4">
        <v>115236331.37</v>
      </c>
      <c r="L2998" s="5">
        <v>4525001</v>
      </c>
      <c r="M2998" s="6">
        <v>25.466586939999999</v>
      </c>
      <c r="AB2998" s="8" t="s">
        <v>6278</v>
      </c>
    </row>
    <row r="2999" spans="1:28" x14ac:dyDescent="0.35">
      <c r="A2999" t="s">
        <v>5773</v>
      </c>
      <c r="B2999" t="s">
        <v>6555</v>
      </c>
      <c r="C2999" t="s">
        <v>6555</v>
      </c>
      <c r="G2999" s="1">
        <v>1.0577347500000001E-2</v>
      </c>
      <c r="H2999" s="1">
        <v>18.276714908300001</v>
      </c>
      <c r="K2999" s="4">
        <v>115236331.37</v>
      </c>
      <c r="L2999" s="5">
        <v>4525001</v>
      </c>
      <c r="M2999" s="6">
        <v>25.466586939999999</v>
      </c>
      <c r="AB2999" s="8" t="s">
        <v>6278</v>
      </c>
    </row>
    <row r="3000" spans="1:28" x14ac:dyDescent="0.35">
      <c r="A3000" t="s">
        <v>5773</v>
      </c>
      <c r="B3000" t="s">
        <v>6556</v>
      </c>
      <c r="C3000" t="s">
        <v>6556</v>
      </c>
      <c r="G3000" s="1">
        <v>1.4939737999999998E-3</v>
      </c>
      <c r="H3000" s="1">
        <v>19.736174155400001</v>
      </c>
      <c r="K3000" s="4">
        <v>115236331.37</v>
      </c>
      <c r="L3000" s="5">
        <v>4525001</v>
      </c>
      <c r="M3000" s="6">
        <v>25.466586939999999</v>
      </c>
      <c r="AB3000" s="8" t="s">
        <v>6278</v>
      </c>
    </row>
    <row r="3001" spans="1:28" x14ac:dyDescent="0.35">
      <c r="A3001" t="s">
        <v>5773</v>
      </c>
      <c r="B3001" t="s">
        <v>6556</v>
      </c>
      <c r="C3001" t="s">
        <v>6556</v>
      </c>
      <c r="G3001" s="1">
        <v>1.9528865000000002E-3</v>
      </c>
      <c r="H3001" s="1">
        <v>19.736174155400001</v>
      </c>
      <c r="K3001" s="4">
        <v>115236331.37</v>
      </c>
      <c r="L3001" s="5">
        <v>4525001</v>
      </c>
      <c r="M3001" s="6">
        <v>25.466586939999999</v>
      </c>
      <c r="AB3001" s="8" t="s">
        <v>6278</v>
      </c>
    </row>
    <row r="3002" spans="1:28" x14ac:dyDescent="0.35">
      <c r="A3002" t="s">
        <v>5773</v>
      </c>
      <c r="B3002" t="s">
        <v>6557</v>
      </c>
      <c r="C3002" t="s">
        <v>6557</v>
      </c>
      <c r="G3002" s="1">
        <v>6.5177287599999995E-2</v>
      </c>
      <c r="H3002" s="1">
        <v>0.15644066609999999</v>
      </c>
      <c r="K3002" s="4">
        <v>115236331.37</v>
      </c>
      <c r="L3002" s="5">
        <v>4525001</v>
      </c>
      <c r="M3002" s="6">
        <v>25.466586939999999</v>
      </c>
      <c r="AB3002" s="8" t="s">
        <v>6278</v>
      </c>
    </row>
    <row r="3003" spans="1:28" x14ac:dyDescent="0.35">
      <c r="A3003" t="s">
        <v>5773</v>
      </c>
      <c r="B3003" t="s">
        <v>6557</v>
      </c>
      <c r="C3003" t="s">
        <v>6557</v>
      </c>
      <c r="G3003" s="1">
        <v>8.5140558000000005E-2</v>
      </c>
      <c r="H3003" s="1">
        <v>0.15644066609999999</v>
      </c>
      <c r="K3003" s="4">
        <v>115236331.37</v>
      </c>
      <c r="L3003" s="5">
        <v>4525001</v>
      </c>
      <c r="M3003" s="6">
        <v>25.466586939999999</v>
      </c>
      <c r="AB3003" s="8" t="s">
        <v>6278</v>
      </c>
    </row>
    <row r="3004" spans="1:28" x14ac:dyDescent="0.35">
      <c r="A3004" t="s">
        <v>5773</v>
      </c>
      <c r="B3004" t="s">
        <v>6558</v>
      </c>
      <c r="C3004" t="s">
        <v>6558</v>
      </c>
      <c r="G3004" s="1">
        <v>6.3576090799999999E-2</v>
      </c>
      <c r="H3004" s="1">
        <v>0.17347751310000001</v>
      </c>
      <c r="K3004" s="4">
        <v>115236331.37</v>
      </c>
      <c r="L3004" s="5">
        <v>4525001</v>
      </c>
      <c r="M3004" s="6">
        <v>25.466586939999999</v>
      </c>
      <c r="AB3004" s="8" t="s">
        <v>6278</v>
      </c>
    </row>
    <row r="3005" spans="1:28" x14ac:dyDescent="0.35">
      <c r="A3005" t="s">
        <v>5773</v>
      </c>
      <c r="B3005" t="s">
        <v>6558</v>
      </c>
      <c r="C3005" t="s">
        <v>6558</v>
      </c>
      <c r="G3005" s="1">
        <v>8.3051555500000013E-2</v>
      </c>
      <c r="H3005" s="1">
        <v>0.17347751310000001</v>
      </c>
      <c r="K3005" s="4">
        <v>115236331.37</v>
      </c>
      <c r="L3005" s="5">
        <v>4525001</v>
      </c>
      <c r="M3005" s="6">
        <v>25.466586939999999</v>
      </c>
      <c r="AB3005" s="8" t="s">
        <v>6278</v>
      </c>
    </row>
    <row r="3006" spans="1:28" x14ac:dyDescent="0.35">
      <c r="A3006" t="s">
        <v>5773</v>
      </c>
      <c r="B3006" t="s">
        <v>6559</v>
      </c>
      <c r="C3006" t="s">
        <v>6559</v>
      </c>
      <c r="G3006" s="1">
        <v>6.2035653699999999E-2</v>
      </c>
      <c r="H3006" s="1">
        <v>0.1921161878</v>
      </c>
      <c r="K3006" s="4">
        <v>115236331.37</v>
      </c>
      <c r="L3006" s="5">
        <v>4525001</v>
      </c>
      <c r="M3006" s="6">
        <v>25.466586939999999</v>
      </c>
      <c r="AB3006" s="8" t="s">
        <v>6278</v>
      </c>
    </row>
    <row r="3007" spans="1:28" x14ac:dyDescent="0.35">
      <c r="A3007" t="s">
        <v>5773</v>
      </c>
      <c r="B3007" t="s">
        <v>6559</v>
      </c>
      <c r="C3007" t="s">
        <v>6559</v>
      </c>
      <c r="G3007" s="1">
        <v>8.1038172999999991E-2</v>
      </c>
      <c r="H3007" s="1">
        <v>0.1921161878</v>
      </c>
      <c r="K3007" s="4">
        <v>115236331.37</v>
      </c>
      <c r="L3007" s="5">
        <v>4525001</v>
      </c>
      <c r="M3007" s="6">
        <v>25.466586939999999</v>
      </c>
      <c r="AB3007" s="8" t="s">
        <v>6278</v>
      </c>
    </row>
    <row r="3008" spans="1:28" x14ac:dyDescent="0.35">
      <c r="A3008" t="s">
        <v>5773</v>
      </c>
      <c r="B3008" t="s">
        <v>6560</v>
      </c>
      <c r="C3008" t="s">
        <v>6560</v>
      </c>
      <c r="G3008" s="1">
        <v>6.05488281E-2</v>
      </c>
      <c r="H3008" s="1">
        <v>0.21248284570000001</v>
      </c>
      <c r="K3008" s="4">
        <v>115236331.37</v>
      </c>
      <c r="L3008" s="5">
        <v>4525001</v>
      </c>
      <c r="M3008" s="6">
        <v>25.466586939999999</v>
      </c>
      <c r="AB3008" s="8" t="s">
        <v>6278</v>
      </c>
    </row>
    <row r="3009" spans="1:28" x14ac:dyDescent="0.35">
      <c r="A3009" t="s">
        <v>5773</v>
      </c>
      <c r="B3009" t="s">
        <v>6560</v>
      </c>
      <c r="C3009" t="s">
        <v>6560</v>
      </c>
      <c r="G3009" s="1">
        <v>7.9098520000000005E-2</v>
      </c>
      <c r="H3009" s="1">
        <v>0.21248284570000001</v>
      </c>
      <c r="K3009" s="4">
        <v>115236331.37</v>
      </c>
      <c r="L3009" s="5">
        <v>4525001</v>
      </c>
      <c r="M3009" s="6">
        <v>25.466586939999999</v>
      </c>
      <c r="AB3009" s="8" t="s">
        <v>6278</v>
      </c>
    </row>
    <row r="3010" spans="1:28" x14ac:dyDescent="0.35">
      <c r="A3010" t="s">
        <v>5773</v>
      </c>
      <c r="B3010" t="s">
        <v>6561</v>
      </c>
      <c r="C3010" t="s">
        <v>6561</v>
      </c>
      <c r="G3010" s="1">
        <v>5.9115613999999997E-2</v>
      </c>
      <c r="H3010" s="1">
        <v>0.23471143359999999</v>
      </c>
      <c r="K3010" s="4">
        <v>115236331.37</v>
      </c>
      <c r="L3010" s="5">
        <v>4525001</v>
      </c>
      <c r="M3010" s="6">
        <v>25.466586939999999</v>
      </c>
      <c r="AB3010" s="8" t="s">
        <v>6278</v>
      </c>
    </row>
    <row r="3011" spans="1:28" x14ac:dyDescent="0.35">
      <c r="A3011" t="s">
        <v>5773</v>
      </c>
      <c r="B3011" t="s">
        <v>6561</v>
      </c>
      <c r="C3011" t="s">
        <v>6561</v>
      </c>
      <c r="G3011" s="1">
        <v>7.7225034499999998E-2</v>
      </c>
      <c r="H3011" s="1">
        <v>0.23471143359999999</v>
      </c>
      <c r="K3011" s="4">
        <v>115236331.37</v>
      </c>
      <c r="L3011" s="5">
        <v>4525001</v>
      </c>
      <c r="M3011" s="6">
        <v>25.466586939999999</v>
      </c>
      <c r="AB3011" s="8" t="s">
        <v>6278</v>
      </c>
    </row>
    <row r="3012" spans="1:28" x14ac:dyDescent="0.35">
      <c r="A3012" t="s">
        <v>5773</v>
      </c>
      <c r="B3012" t="s">
        <v>6562</v>
      </c>
      <c r="C3012" t="s">
        <v>6562</v>
      </c>
      <c r="G3012" s="1">
        <v>5.7732437300000002E-2</v>
      </c>
      <c r="H3012" s="1">
        <v>0.25894408060000002</v>
      </c>
      <c r="K3012" s="4">
        <v>115236331.37</v>
      </c>
      <c r="L3012" s="5">
        <v>4525001</v>
      </c>
      <c r="M3012" s="6">
        <v>25.466586939999999</v>
      </c>
      <c r="AB3012" s="8" t="s">
        <v>6278</v>
      </c>
    </row>
    <row r="3013" spans="1:28" x14ac:dyDescent="0.35">
      <c r="A3013" t="s">
        <v>5773</v>
      </c>
      <c r="B3013" t="s">
        <v>6562</v>
      </c>
      <c r="C3013" t="s">
        <v>6562</v>
      </c>
      <c r="G3013" s="1">
        <v>7.5419607E-2</v>
      </c>
      <c r="H3013" s="1">
        <v>0.25894408060000002</v>
      </c>
      <c r="K3013" s="4">
        <v>115236331.37</v>
      </c>
      <c r="L3013" s="5">
        <v>4525001</v>
      </c>
      <c r="M3013" s="6">
        <v>25.466586939999999</v>
      </c>
      <c r="AB3013" s="8" t="s">
        <v>6278</v>
      </c>
    </row>
    <row r="3014" spans="1:28" x14ac:dyDescent="0.35">
      <c r="A3014" t="s">
        <v>5773</v>
      </c>
      <c r="B3014" t="s">
        <v>6563</v>
      </c>
      <c r="C3014" t="s">
        <v>6563</v>
      </c>
      <c r="G3014" s="1">
        <v>5.6399298E-2</v>
      </c>
      <c r="H3014" s="1">
        <v>0.28533129200000001</v>
      </c>
      <c r="K3014" s="4">
        <v>115236331.37</v>
      </c>
      <c r="L3014" s="5">
        <v>4525001</v>
      </c>
      <c r="M3014" s="6">
        <v>25.466586939999999</v>
      </c>
      <c r="AB3014" s="8" t="s">
        <v>6278</v>
      </c>
    </row>
    <row r="3015" spans="1:28" x14ac:dyDescent="0.35">
      <c r="A3015" t="s">
        <v>5773</v>
      </c>
      <c r="B3015" t="s">
        <v>6563</v>
      </c>
      <c r="C3015" t="s">
        <v>6563</v>
      </c>
      <c r="G3015" s="1">
        <v>7.3674675500000009E-2</v>
      </c>
      <c r="H3015" s="1">
        <v>0.28533129200000001</v>
      </c>
      <c r="K3015" s="4">
        <v>115236331.37</v>
      </c>
      <c r="L3015" s="5">
        <v>4525001</v>
      </c>
      <c r="M3015" s="6">
        <v>25.466586939999999</v>
      </c>
      <c r="AB3015" s="8" t="s">
        <v>6278</v>
      </c>
    </row>
    <row r="3016" spans="1:28" x14ac:dyDescent="0.35">
      <c r="A3016" t="s">
        <v>5773</v>
      </c>
      <c r="B3016" t="s">
        <v>6564</v>
      </c>
      <c r="C3016" t="s">
        <v>6564</v>
      </c>
      <c r="G3016" s="1">
        <v>5.5109047899999999E-2</v>
      </c>
      <c r="H3016" s="1">
        <v>0.31403239560000001</v>
      </c>
      <c r="K3016" s="4">
        <v>115236331.37</v>
      </c>
      <c r="L3016" s="5">
        <v>4525001</v>
      </c>
      <c r="M3016" s="6">
        <v>25.466586939999999</v>
      </c>
      <c r="AB3016" s="8" t="s">
        <v>6278</v>
      </c>
    </row>
    <row r="3017" spans="1:28" x14ac:dyDescent="0.35">
      <c r="A3017" t="s">
        <v>5773</v>
      </c>
      <c r="B3017" t="s">
        <v>6564</v>
      </c>
      <c r="C3017" t="s">
        <v>6564</v>
      </c>
      <c r="G3017" s="1">
        <v>7.1992130500000001E-2</v>
      </c>
      <c r="H3017" s="1">
        <v>0.31403239560000001</v>
      </c>
      <c r="K3017" s="4">
        <v>115236331.37</v>
      </c>
      <c r="L3017" s="5">
        <v>4525001</v>
      </c>
      <c r="M3017" s="6">
        <v>25.466586939999999</v>
      </c>
      <c r="AB3017" s="8" t="s">
        <v>6278</v>
      </c>
    </row>
    <row r="3018" spans="1:28" x14ac:dyDescent="0.35">
      <c r="A3018" t="s">
        <v>5773</v>
      </c>
      <c r="B3018" t="s">
        <v>6565</v>
      </c>
      <c r="C3018" t="s">
        <v>6565</v>
      </c>
      <c r="G3018" s="1">
        <v>5.3865261099999999E-2</v>
      </c>
      <c r="H3018" s="1">
        <v>0.3452157065</v>
      </c>
      <c r="K3018" s="4">
        <v>115236331.37</v>
      </c>
      <c r="L3018" s="5">
        <v>4525001</v>
      </c>
      <c r="M3018" s="6">
        <v>25.466586939999999</v>
      </c>
      <c r="AB3018" s="8" t="s">
        <v>6278</v>
      </c>
    </row>
    <row r="3019" spans="1:28" x14ac:dyDescent="0.35">
      <c r="A3019" t="s">
        <v>5773</v>
      </c>
      <c r="B3019" t="s">
        <v>6565</v>
      </c>
      <c r="C3019" t="s">
        <v>6565</v>
      </c>
      <c r="G3019" s="1">
        <v>7.0364410000000002E-2</v>
      </c>
      <c r="H3019" s="1">
        <v>0.3452157065</v>
      </c>
      <c r="K3019" s="4">
        <v>115236331.37</v>
      </c>
      <c r="L3019" s="5">
        <v>4525001</v>
      </c>
      <c r="M3019" s="6">
        <v>25.466586939999999</v>
      </c>
      <c r="AB3019" s="8" t="s">
        <v>6278</v>
      </c>
    </row>
    <row r="3020" spans="1:28" x14ac:dyDescent="0.35">
      <c r="A3020" t="s">
        <v>5773</v>
      </c>
      <c r="B3020" t="s">
        <v>6566</v>
      </c>
      <c r="C3020" t="s">
        <v>6566</v>
      </c>
      <c r="G3020" s="1">
        <v>5.2660789399999998E-2</v>
      </c>
      <c r="H3020" s="1">
        <v>0.3790589359</v>
      </c>
      <c r="K3020" s="4">
        <v>115236331.37</v>
      </c>
      <c r="L3020" s="5">
        <v>4525001</v>
      </c>
      <c r="M3020" s="6">
        <v>25.466586939999999</v>
      </c>
      <c r="AB3020" s="8" t="s">
        <v>6278</v>
      </c>
    </row>
    <row r="3021" spans="1:28" x14ac:dyDescent="0.35">
      <c r="A3021" t="s">
        <v>5773</v>
      </c>
      <c r="B3021" t="s">
        <v>6566</v>
      </c>
      <c r="C3021" t="s">
        <v>6566</v>
      </c>
      <c r="G3021" s="1">
        <v>6.8791513999999998E-2</v>
      </c>
      <c r="H3021" s="1">
        <v>0.3790589359</v>
      </c>
      <c r="K3021" s="4">
        <v>115236331.37</v>
      </c>
      <c r="L3021" s="5">
        <v>4525001</v>
      </c>
      <c r="M3021" s="6">
        <v>25.466586939999999</v>
      </c>
      <c r="AB3021" s="8" t="s">
        <v>6278</v>
      </c>
    </row>
    <row r="3022" spans="1:28" x14ac:dyDescent="0.35">
      <c r="A3022" t="s">
        <v>5773</v>
      </c>
      <c r="B3022" t="s">
        <v>6567</v>
      </c>
      <c r="C3022" t="s">
        <v>6567</v>
      </c>
      <c r="G3022" s="1">
        <v>5.1495632800000003E-2</v>
      </c>
      <c r="H3022" s="1">
        <v>0.41574940510000002</v>
      </c>
      <c r="K3022" s="4">
        <v>115236331.37</v>
      </c>
      <c r="L3022" s="5">
        <v>4525001</v>
      </c>
      <c r="M3022" s="6">
        <v>25.466586939999999</v>
      </c>
      <c r="AB3022" s="8" t="s">
        <v>6278</v>
      </c>
    </row>
    <row r="3023" spans="1:28" x14ac:dyDescent="0.35">
      <c r="A3023" t="s">
        <v>5773</v>
      </c>
      <c r="B3023" t="s">
        <v>6567</v>
      </c>
      <c r="C3023" t="s">
        <v>6567</v>
      </c>
      <c r="G3023" s="1">
        <v>6.7271551999999998E-2</v>
      </c>
      <c r="H3023" s="1">
        <v>0.41574940510000002</v>
      </c>
      <c r="K3023" s="4">
        <v>115236331.37</v>
      </c>
      <c r="L3023" s="5">
        <v>4525001</v>
      </c>
      <c r="M3023" s="6">
        <v>25.466586939999999</v>
      </c>
      <c r="AB3023" s="8" t="s">
        <v>6278</v>
      </c>
    </row>
    <row r="3024" spans="1:28" x14ac:dyDescent="0.35">
      <c r="A3024" t="s">
        <v>5773</v>
      </c>
      <c r="B3024" t="s">
        <v>6568</v>
      </c>
      <c r="C3024" t="s">
        <v>6568</v>
      </c>
      <c r="G3024" s="1">
        <v>5.0369791300000001E-2</v>
      </c>
      <c r="H3024" s="1">
        <v>0.45548433319999998</v>
      </c>
      <c r="K3024" s="4">
        <v>115236331.37</v>
      </c>
      <c r="L3024" s="5">
        <v>4525001</v>
      </c>
      <c r="M3024" s="6">
        <v>25.466586939999999</v>
      </c>
      <c r="AB3024" s="8" t="s">
        <v>6278</v>
      </c>
    </row>
    <row r="3025" spans="1:28" x14ac:dyDescent="0.35">
      <c r="A3025" t="s">
        <v>5773</v>
      </c>
      <c r="B3025" t="s">
        <v>6568</v>
      </c>
      <c r="C3025" t="s">
        <v>6568</v>
      </c>
      <c r="G3025" s="1">
        <v>6.5800743000000009E-2</v>
      </c>
      <c r="H3025" s="1">
        <v>0.45548433319999998</v>
      </c>
      <c r="K3025" s="4">
        <v>115236331.37</v>
      </c>
      <c r="L3025" s="5">
        <v>4525001</v>
      </c>
      <c r="M3025" s="6">
        <v>25.466586939999999</v>
      </c>
      <c r="AB3025" s="8" t="s">
        <v>6278</v>
      </c>
    </row>
    <row r="3026" spans="1:28" x14ac:dyDescent="0.35">
      <c r="A3026" t="s">
        <v>5773</v>
      </c>
      <c r="B3026" t="s">
        <v>6569</v>
      </c>
      <c r="C3026" t="s">
        <v>6569</v>
      </c>
      <c r="G3026" s="1">
        <v>4.9283264899999998E-2</v>
      </c>
      <c r="H3026" s="1">
        <v>0.49847115310000001</v>
      </c>
      <c r="K3026" s="4">
        <v>115236331.37</v>
      </c>
      <c r="L3026" s="5">
        <v>4525001</v>
      </c>
      <c r="M3026" s="6">
        <v>25.466586939999999</v>
      </c>
      <c r="AB3026" s="8" t="s">
        <v>6278</v>
      </c>
    </row>
    <row r="3027" spans="1:28" x14ac:dyDescent="0.35">
      <c r="A3027" t="s">
        <v>5773</v>
      </c>
      <c r="B3027" t="s">
        <v>6569</v>
      </c>
      <c r="C3027" t="s">
        <v>6569</v>
      </c>
      <c r="G3027" s="1">
        <v>6.4379087000000002E-2</v>
      </c>
      <c r="H3027" s="1">
        <v>0.49847115310000001</v>
      </c>
      <c r="K3027" s="4">
        <v>115236331.37</v>
      </c>
      <c r="L3027" s="5">
        <v>4525001</v>
      </c>
      <c r="M3027" s="6">
        <v>25.466586939999999</v>
      </c>
      <c r="AB3027" s="8" t="s">
        <v>6278</v>
      </c>
    </row>
    <row r="3028" spans="1:28" x14ac:dyDescent="0.35">
      <c r="A3028" t="s">
        <v>5773</v>
      </c>
      <c r="B3028" t="s">
        <v>6570</v>
      </c>
      <c r="C3028" t="s">
        <v>6570</v>
      </c>
      <c r="G3028" s="1">
        <v>4.8228905400000001E-2</v>
      </c>
      <c r="H3028" s="1">
        <v>0.54492762449999999</v>
      </c>
      <c r="K3028" s="4">
        <v>115236331.37</v>
      </c>
      <c r="L3028" s="5">
        <v>4525001</v>
      </c>
      <c r="M3028" s="6">
        <v>25.466586939999999</v>
      </c>
      <c r="AB3028" s="8" t="s">
        <v>6278</v>
      </c>
    </row>
    <row r="3029" spans="1:28" x14ac:dyDescent="0.35">
      <c r="A3029" t="s">
        <v>5773</v>
      </c>
      <c r="B3029" t="s">
        <v>6570</v>
      </c>
      <c r="C3029" t="s">
        <v>6570</v>
      </c>
      <c r="G3029" s="1">
        <v>6.3002802999999996E-2</v>
      </c>
      <c r="H3029" s="1">
        <v>0.54492762449999999</v>
      </c>
      <c r="K3029" s="4">
        <v>115236331.37</v>
      </c>
      <c r="L3029" s="5">
        <v>4525001</v>
      </c>
      <c r="M3029" s="6">
        <v>25.466586939999999</v>
      </c>
      <c r="AB3029" s="8" t="s">
        <v>6278</v>
      </c>
    </row>
    <row r="3030" spans="1:28" x14ac:dyDescent="0.35">
      <c r="A3030" t="s">
        <v>5773</v>
      </c>
      <c r="B3030" t="s">
        <v>6571</v>
      </c>
      <c r="C3030" t="s">
        <v>6571</v>
      </c>
      <c r="G3030" s="1">
        <v>4.7206712799999995E-2</v>
      </c>
      <c r="H3030" s="1">
        <v>0.59508227339999997</v>
      </c>
      <c r="K3030" s="4">
        <v>115236331.37</v>
      </c>
      <c r="L3030" s="5">
        <v>4525001</v>
      </c>
      <c r="M3030" s="6">
        <v>25.466586939999999</v>
      </c>
      <c r="AB3030" s="8" t="s">
        <v>6278</v>
      </c>
    </row>
    <row r="3031" spans="1:28" x14ac:dyDescent="0.35">
      <c r="A3031" t="s">
        <v>5773</v>
      </c>
      <c r="B3031" t="s">
        <v>6571</v>
      </c>
      <c r="C3031" t="s">
        <v>6571</v>
      </c>
      <c r="G3031" s="1">
        <v>6.1668109999999998E-2</v>
      </c>
      <c r="H3031" s="1">
        <v>0.59508227339999997</v>
      </c>
      <c r="K3031" s="4">
        <v>115236331.37</v>
      </c>
      <c r="L3031" s="5">
        <v>4525001</v>
      </c>
      <c r="M3031" s="6">
        <v>25.466586939999999</v>
      </c>
      <c r="AB3031" s="8" t="s">
        <v>6278</v>
      </c>
    </row>
    <row r="3032" spans="1:28" x14ac:dyDescent="0.35">
      <c r="A3032" t="s">
        <v>5773</v>
      </c>
      <c r="B3032" t="s">
        <v>6572</v>
      </c>
      <c r="C3032" t="s">
        <v>6572</v>
      </c>
      <c r="G3032" s="1">
        <v>4.6220261200000001E-2</v>
      </c>
      <c r="H3032" s="1">
        <v>0.64917430629999995</v>
      </c>
      <c r="K3032" s="4">
        <v>115236331.37</v>
      </c>
      <c r="L3032" s="5">
        <v>4525001</v>
      </c>
      <c r="M3032" s="6">
        <v>25.466586939999999</v>
      </c>
      <c r="AB3032" s="8" t="s">
        <v>6278</v>
      </c>
    </row>
    <row r="3033" spans="1:28" x14ac:dyDescent="0.35">
      <c r="A3033" t="s">
        <v>5773</v>
      </c>
      <c r="B3033" t="s">
        <v>6572</v>
      </c>
      <c r="C3033" t="s">
        <v>6572</v>
      </c>
      <c r="G3033" s="1">
        <v>6.0376898499999998E-2</v>
      </c>
      <c r="H3033" s="1">
        <v>0.64917430629999995</v>
      </c>
      <c r="K3033" s="4">
        <v>115236331.37</v>
      </c>
      <c r="L3033" s="5">
        <v>4525001</v>
      </c>
      <c r="M3033" s="6">
        <v>25.466586939999999</v>
      </c>
      <c r="AB3033" s="8" t="s">
        <v>6278</v>
      </c>
    </row>
    <row r="3034" spans="1:28" x14ac:dyDescent="0.35">
      <c r="A3034" t="s">
        <v>5773</v>
      </c>
      <c r="B3034" t="s">
        <v>6573</v>
      </c>
      <c r="C3034" t="s">
        <v>6573</v>
      </c>
      <c r="G3034" s="1">
        <v>4.5262402400000006E-2</v>
      </c>
      <c r="H3034" s="1">
        <v>0.70745416979999998</v>
      </c>
      <c r="K3034" s="4">
        <v>115236331.37</v>
      </c>
      <c r="L3034" s="5">
        <v>4525001</v>
      </c>
      <c r="M3034" s="6">
        <v>25.466586939999999</v>
      </c>
      <c r="AB3034" s="8" t="s">
        <v>6278</v>
      </c>
    </row>
    <row r="3035" spans="1:28" x14ac:dyDescent="0.35">
      <c r="A3035" t="s">
        <v>5773</v>
      </c>
      <c r="B3035" t="s">
        <v>6573</v>
      </c>
      <c r="C3035" t="s">
        <v>6573</v>
      </c>
      <c r="G3035" s="1">
        <v>5.9125387500000001E-2</v>
      </c>
      <c r="H3035" s="1">
        <v>0.70745416979999998</v>
      </c>
      <c r="K3035" s="4">
        <v>115236331.37</v>
      </c>
      <c r="L3035" s="5">
        <v>4525001</v>
      </c>
      <c r="M3035" s="6">
        <v>25.466586939999999</v>
      </c>
      <c r="AB3035" s="8" t="s">
        <v>6278</v>
      </c>
    </row>
    <row r="3036" spans="1:28" x14ac:dyDescent="0.35">
      <c r="A3036" t="s">
        <v>5773</v>
      </c>
      <c r="B3036" t="s">
        <v>6574</v>
      </c>
      <c r="C3036" t="s">
        <v>6574</v>
      </c>
      <c r="G3036" s="1">
        <v>4.4333136400000001E-2</v>
      </c>
      <c r="H3036" s="1">
        <v>0.77018326550000005</v>
      </c>
      <c r="K3036" s="4">
        <v>115236331.37</v>
      </c>
      <c r="L3036" s="5">
        <v>4525001</v>
      </c>
      <c r="M3036" s="6">
        <v>25.466586939999999</v>
      </c>
      <c r="AB3036" s="8" t="s">
        <v>6278</v>
      </c>
    </row>
    <row r="3037" spans="1:28" x14ac:dyDescent="0.35">
      <c r="A3037" t="s">
        <v>5773</v>
      </c>
      <c r="B3037" t="s">
        <v>6574</v>
      </c>
      <c r="C3037" t="s">
        <v>6574</v>
      </c>
      <c r="G3037" s="1">
        <v>5.7913577000000001E-2</v>
      </c>
      <c r="H3037" s="1">
        <v>0.77018326550000005</v>
      </c>
      <c r="K3037" s="4">
        <v>115236331.37</v>
      </c>
      <c r="L3037" s="5">
        <v>4525001</v>
      </c>
      <c r="M3037" s="6">
        <v>25.466586939999999</v>
      </c>
      <c r="AB3037" s="8" t="s">
        <v>6278</v>
      </c>
    </row>
    <row r="3038" spans="1:28" x14ac:dyDescent="0.35">
      <c r="A3038" t="s">
        <v>5773</v>
      </c>
      <c r="B3038" t="s">
        <v>6575</v>
      </c>
      <c r="C3038" t="s">
        <v>6575</v>
      </c>
      <c r="G3038" s="1">
        <v>4.34324632E-2</v>
      </c>
      <c r="H3038" s="1">
        <v>0.83763460729999994</v>
      </c>
      <c r="K3038" s="4">
        <v>115236331.37</v>
      </c>
      <c r="L3038" s="5">
        <v>4525001</v>
      </c>
      <c r="M3038" s="6">
        <v>25.466586939999999</v>
      </c>
      <c r="AB3038" s="8" t="s">
        <v>6278</v>
      </c>
    </row>
    <row r="3039" spans="1:28" x14ac:dyDescent="0.35">
      <c r="A3039" t="s">
        <v>5773</v>
      </c>
      <c r="B3039" t="s">
        <v>6575</v>
      </c>
      <c r="C3039" t="s">
        <v>6575</v>
      </c>
      <c r="G3039" s="1">
        <v>5.6737686000000002E-2</v>
      </c>
      <c r="H3039" s="1">
        <v>0.83763460729999994</v>
      </c>
      <c r="K3039" s="4">
        <v>115236331.37</v>
      </c>
      <c r="L3039" s="5">
        <v>4525001</v>
      </c>
      <c r="M3039" s="6">
        <v>25.466586939999999</v>
      </c>
      <c r="AB3039" s="8" t="s">
        <v>6278</v>
      </c>
    </row>
    <row r="3040" spans="1:28" x14ac:dyDescent="0.35">
      <c r="A3040" t="s">
        <v>5773</v>
      </c>
      <c r="B3040" t="s">
        <v>6576</v>
      </c>
      <c r="C3040" t="s">
        <v>6576</v>
      </c>
      <c r="G3040" s="1">
        <v>4.2560382800000005E-2</v>
      </c>
      <c r="H3040" s="1">
        <v>0.91009236609999999</v>
      </c>
      <c r="K3040" s="4">
        <v>115236331.37</v>
      </c>
      <c r="L3040" s="5">
        <v>4525001</v>
      </c>
      <c r="M3040" s="6">
        <v>25.466586939999999</v>
      </c>
      <c r="AB3040" s="8" t="s">
        <v>6278</v>
      </c>
    </row>
    <row r="3041" spans="1:28" x14ac:dyDescent="0.35">
      <c r="A3041" t="s">
        <v>5773</v>
      </c>
      <c r="B3041" t="s">
        <v>6576</v>
      </c>
      <c r="C3041" t="s">
        <v>6576</v>
      </c>
      <c r="G3041" s="1">
        <v>5.5595823999999995E-2</v>
      </c>
      <c r="H3041" s="1">
        <v>0.91009236609999999</v>
      </c>
      <c r="K3041" s="4">
        <v>115236331.37</v>
      </c>
      <c r="L3041" s="5">
        <v>4525001</v>
      </c>
      <c r="M3041" s="6">
        <v>25.466586939999999</v>
      </c>
      <c r="AB3041" s="8" t="s">
        <v>6278</v>
      </c>
    </row>
    <row r="3042" spans="1:28" x14ac:dyDescent="0.35">
      <c r="A3042" t="s">
        <v>5773</v>
      </c>
      <c r="B3042" t="s">
        <v>6577</v>
      </c>
      <c r="C3042" t="s">
        <v>6577</v>
      </c>
      <c r="G3042" s="1">
        <v>4.8414758599999996E-2</v>
      </c>
      <c r="H3042" s="1">
        <v>10.0480983122</v>
      </c>
      <c r="K3042" s="4">
        <v>115236331.37</v>
      </c>
      <c r="L3042" s="5">
        <v>4525001</v>
      </c>
      <c r="M3042" s="6">
        <v>25.466586939999999</v>
      </c>
      <c r="AB3042" s="8" t="s">
        <v>6278</v>
      </c>
    </row>
    <row r="3043" spans="1:28" x14ac:dyDescent="0.35">
      <c r="A3043" t="s">
        <v>5773</v>
      </c>
      <c r="B3043" t="s">
        <v>6577</v>
      </c>
      <c r="C3043" t="s">
        <v>6577</v>
      </c>
      <c r="G3043" s="1">
        <v>6.2826986500000001E-2</v>
      </c>
      <c r="H3043" s="1">
        <v>10.0480983122</v>
      </c>
      <c r="K3043" s="4">
        <v>115236331.37</v>
      </c>
      <c r="L3043" s="5">
        <v>4525001</v>
      </c>
      <c r="M3043" s="6">
        <v>25.466586939999999</v>
      </c>
      <c r="AB3043" s="8" t="s">
        <v>6278</v>
      </c>
    </row>
    <row r="3044" spans="1:28" x14ac:dyDescent="0.35">
      <c r="A3044" t="s">
        <v>5773</v>
      </c>
      <c r="B3044" t="s">
        <v>6578</v>
      </c>
      <c r="C3044" t="s">
        <v>6578</v>
      </c>
      <c r="G3044" s="1">
        <v>4.7464048000000002E-2</v>
      </c>
      <c r="H3044" s="1">
        <v>10.617104077400001</v>
      </c>
      <c r="K3044" s="4">
        <v>115236331.37</v>
      </c>
      <c r="L3044" s="5">
        <v>4525001</v>
      </c>
      <c r="M3044" s="6">
        <v>25.466586939999999</v>
      </c>
      <c r="AB3044" s="8" t="s">
        <v>6278</v>
      </c>
    </row>
    <row r="3045" spans="1:28" x14ac:dyDescent="0.35">
      <c r="A3045" t="s">
        <v>5773</v>
      </c>
      <c r="B3045" t="s">
        <v>6578</v>
      </c>
      <c r="C3045" t="s">
        <v>6578</v>
      </c>
      <c r="G3045" s="1">
        <v>6.1588708999999998E-2</v>
      </c>
      <c r="H3045" s="1">
        <v>10.617104077400001</v>
      </c>
      <c r="K3045" s="4">
        <v>115236331.37</v>
      </c>
      <c r="L3045" s="5">
        <v>4525001</v>
      </c>
      <c r="M3045" s="6">
        <v>25.466586939999999</v>
      </c>
      <c r="AB3045" s="8" t="s">
        <v>6278</v>
      </c>
    </row>
    <row r="3046" spans="1:28" x14ac:dyDescent="0.35">
      <c r="A3046" t="s">
        <v>5773</v>
      </c>
      <c r="B3046" t="s">
        <v>6579</v>
      </c>
      <c r="C3046" t="s">
        <v>6579</v>
      </c>
      <c r="G3046" s="1">
        <v>4.6534781999999997E-2</v>
      </c>
      <c r="H3046" s="1">
        <v>11.2131216785</v>
      </c>
      <c r="K3046" s="4">
        <v>115236331.37</v>
      </c>
      <c r="L3046" s="5">
        <v>4525001</v>
      </c>
      <c r="M3046" s="6">
        <v>25.466586939999999</v>
      </c>
      <c r="AB3046" s="8" t="s">
        <v>6278</v>
      </c>
    </row>
    <row r="3047" spans="1:28" x14ac:dyDescent="0.35">
      <c r="A3047" t="s">
        <v>5773</v>
      </c>
      <c r="B3047" t="s">
        <v>6579</v>
      </c>
      <c r="C3047" t="s">
        <v>6579</v>
      </c>
      <c r="G3047" s="1">
        <v>6.0388241500000002E-2</v>
      </c>
      <c r="H3047" s="1">
        <v>11.2131216785</v>
      </c>
      <c r="K3047" s="4">
        <v>115236331.37</v>
      </c>
      <c r="L3047" s="5">
        <v>4525001</v>
      </c>
      <c r="M3047" s="6">
        <v>25.466586939999999</v>
      </c>
      <c r="AB3047" s="8" t="s">
        <v>6278</v>
      </c>
    </row>
    <row r="3048" spans="1:28" x14ac:dyDescent="0.35">
      <c r="A3048" t="s">
        <v>5773</v>
      </c>
      <c r="B3048" t="s">
        <v>6580</v>
      </c>
      <c r="C3048" t="s">
        <v>6580</v>
      </c>
      <c r="G3048" s="1">
        <v>4.5637682899999997E-2</v>
      </c>
      <c r="H3048" s="1">
        <v>11.837385063099999</v>
      </c>
      <c r="K3048" s="4">
        <v>115236331.37</v>
      </c>
      <c r="L3048" s="5">
        <v>4525001</v>
      </c>
      <c r="M3048" s="6">
        <v>25.466586939999999</v>
      </c>
      <c r="AB3048" s="8" t="s">
        <v>6278</v>
      </c>
    </row>
    <row r="3049" spans="1:28" x14ac:dyDescent="0.35">
      <c r="A3049" t="s">
        <v>5773</v>
      </c>
      <c r="B3049" t="s">
        <v>6580</v>
      </c>
      <c r="C3049" t="s">
        <v>6580</v>
      </c>
      <c r="G3049" s="1">
        <v>5.9219912499999999E-2</v>
      </c>
      <c r="H3049" s="1">
        <v>11.837385063099999</v>
      </c>
      <c r="K3049" s="4">
        <v>115236331.37</v>
      </c>
      <c r="L3049" s="5">
        <v>4525001</v>
      </c>
      <c r="M3049" s="6">
        <v>25.466586939999999</v>
      </c>
      <c r="AB3049" s="8" t="s">
        <v>6278</v>
      </c>
    </row>
    <row r="3050" spans="1:28" x14ac:dyDescent="0.35">
      <c r="A3050" t="s">
        <v>5773</v>
      </c>
      <c r="B3050" t="s">
        <v>6581</v>
      </c>
      <c r="C3050" t="s">
        <v>6581</v>
      </c>
      <c r="G3050" s="1">
        <v>4.4762028400000001E-2</v>
      </c>
      <c r="H3050" s="1">
        <v>12.4911996845</v>
      </c>
      <c r="K3050" s="4">
        <v>115236331.37</v>
      </c>
      <c r="L3050" s="5">
        <v>4525001</v>
      </c>
      <c r="M3050" s="6">
        <v>25.466586939999999</v>
      </c>
      <c r="AB3050" s="8" t="s">
        <v>6278</v>
      </c>
    </row>
    <row r="3051" spans="1:28" x14ac:dyDescent="0.35">
      <c r="A3051" t="s">
        <v>5773</v>
      </c>
      <c r="B3051" t="s">
        <v>6581</v>
      </c>
      <c r="C3051" t="s">
        <v>6581</v>
      </c>
      <c r="G3051" s="1">
        <v>5.8087502999999999E-2</v>
      </c>
      <c r="H3051" s="1">
        <v>12.4911996845</v>
      </c>
      <c r="K3051" s="4">
        <v>115236331.37</v>
      </c>
      <c r="L3051" s="5">
        <v>4525001</v>
      </c>
      <c r="M3051" s="6">
        <v>25.466586939999999</v>
      </c>
      <c r="AB3051" s="8" t="s">
        <v>6278</v>
      </c>
    </row>
    <row r="3052" spans="1:28" x14ac:dyDescent="0.35">
      <c r="A3052" t="s">
        <v>5773</v>
      </c>
      <c r="B3052" t="s">
        <v>6582</v>
      </c>
      <c r="C3052" t="s">
        <v>6582</v>
      </c>
      <c r="G3052" s="1">
        <v>4.3914966700000002E-2</v>
      </c>
      <c r="H3052" s="1">
        <v>13.175994364399999</v>
      </c>
      <c r="K3052" s="4">
        <v>115236331.37</v>
      </c>
      <c r="L3052" s="5">
        <v>4525001</v>
      </c>
      <c r="M3052" s="6">
        <v>25.466586939999999</v>
      </c>
      <c r="AB3052" s="8" t="s">
        <v>6278</v>
      </c>
    </row>
    <row r="3053" spans="1:28" x14ac:dyDescent="0.35">
      <c r="A3053" t="s">
        <v>5773</v>
      </c>
      <c r="B3053" t="s">
        <v>6582</v>
      </c>
      <c r="C3053" t="s">
        <v>6582</v>
      </c>
      <c r="G3053" s="1">
        <v>5.6985341500000002E-2</v>
      </c>
      <c r="H3053" s="1">
        <v>13.175994364399999</v>
      </c>
      <c r="K3053" s="4">
        <v>115236331.37</v>
      </c>
      <c r="L3053" s="5">
        <v>4525001</v>
      </c>
      <c r="M3053" s="6">
        <v>25.466586939999999</v>
      </c>
      <c r="AB3053" s="8" t="s">
        <v>6278</v>
      </c>
    </row>
    <row r="3054" spans="1:28" x14ac:dyDescent="0.35">
      <c r="A3054" t="s">
        <v>5773</v>
      </c>
      <c r="B3054" t="s">
        <v>6583</v>
      </c>
      <c r="C3054" t="s">
        <v>6583</v>
      </c>
      <c r="G3054" s="1">
        <v>4.30893496E-2</v>
      </c>
      <c r="H3054" s="1">
        <v>13.893317549100001</v>
      </c>
      <c r="K3054" s="4">
        <v>115236331.37</v>
      </c>
      <c r="L3054" s="5">
        <v>4525001</v>
      </c>
      <c r="M3054" s="6">
        <v>25.466586939999999</v>
      </c>
      <c r="AB3054" s="8" t="s">
        <v>6278</v>
      </c>
    </row>
    <row r="3055" spans="1:28" x14ac:dyDescent="0.35">
      <c r="A3055" t="s">
        <v>5773</v>
      </c>
      <c r="B3055" t="s">
        <v>6583</v>
      </c>
      <c r="C3055" t="s">
        <v>6583</v>
      </c>
      <c r="G3055" s="1">
        <v>5.5915318499999998E-2</v>
      </c>
      <c r="H3055" s="1">
        <v>13.893317549100001</v>
      </c>
      <c r="K3055" s="4">
        <v>115236331.37</v>
      </c>
      <c r="L3055" s="5">
        <v>4525001</v>
      </c>
      <c r="M3055" s="6">
        <v>25.466586939999999</v>
      </c>
      <c r="AB3055" s="8" t="s">
        <v>6278</v>
      </c>
    </row>
    <row r="3056" spans="1:28" x14ac:dyDescent="0.35">
      <c r="A3056" t="s">
        <v>5773</v>
      </c>
      <c r="B3056" t="s">
        <v>6584</v>
      </c>
      <c r="C3056" t="s">
        <v>6584</v>
      </c>
      <c r="G3056" s="1">
        <v>4.2288751199999995E-2</v>
      </c>
      <c r="H3056" s="1">
        <v>14.6448134821</v>
      </c>
      <c r="K3056" s="4">
        <v>115236331.37</v>
      </c>
      <c r="L3056" s="5">
        <v>4525001</v>
      </c>
      <c r="M3056" s="6">
        <v>25.466586939999999</v>
      </c>
      <c r="AB3056" s="8" t="s">
        <v>6278</v>
      </c>
    </row>
    <row r="3057" spans="1:28" x14ac:dyDescent="0.35">
      <c r="A3057" t="s">
        <v>5773</v>
      </c>
      <c r="B3057" t="s">
        <v>6584</v>
      </c>
      <c r="C3057" t="s">
        <v>6584</v>
      </c>
      <c r="G3057" s="1">
        <v>5.4875543500000006E-2</v>
      </c>
      <c r="H3057" s="1">
        <v>14.6448134821</v>
      </c>
      <c r="K3057" s="4">
        <v>115236331.37</v>
      </c>
      <c r="L3057" s="5">
        <v>4525001</v>
      </c>
      <c r="M3057" s="6">
        <v>25.466586939999999</v>
      </c>
      <c r="AB3057" s="8" t="s">
        <v>6278</v>
      </c>
    </row>
    <row r="3058" spans="1:28" x14ac:dyDescent="0.35">
      <c r="A3058" t="s">
        <v>5773</v>
      </c>
      <c r="B3058" t="s">
        <v>6585</v>
      </c>
      <c r="C3058" t="s">
        <v>6585</v>
      </c>
      <c r="G3058" s="1">
        <v>4.1509597400000001E-2</v>
      </c>
      <c r="H3058" s="1">
        <v>15.4322384044</v>
      </c>
      <c r="K3058" s="4">
        <v>115236331.37</v>
      </c>
      <c r="L3058" s="5">
        <v>4525001</v>
      </c>
      <c r="M3058" s="6">
        <v>25.466586939999999</v>
      </c>
      <c r="AB3058" s="8" t="s">
        <v>6278</v>
      </c>
    </row>
    <row r="3059" spans="1:28" x14ac:dyDescent="0.35">
      <c r="A3059" t="s">
        <v>5773</v>
      </c>
      <c r="B3059" t="s">
        <v>6585</v>
      </c>
      <c r="C3059" t="s">
        <v>6585</v>
      </c>
      <c r="G3059" s="1">
        <v>5.3864126000000005E-2</v>
      </c>
      <c r="H3059" s="1">
        <v>15.4322384044</v>
      </c>
      <c r="K3059" s="4">
        <v>115236331.37</v>
      </c>
      <c r="L3059" s="5">
        <v>4525001</v>
      </c>
      <c r="M3059" s="6">
        <v>25.466586939999999</v>
      </c>
      <c r="AB3059" s="8" t="s">
        <v>6278</v>
      </c>
    </row>
    <row r="3060" spans="1:28" x14ac:dyDescent="0.35">
      <c r="A3060" t="s">
        <v>5773</v>
      </c>
      <c r="B3060" t="s">
        <v>6586</v>
      </c>
      <c r="C3060" t="s">
        <v>6586</v>
      </c>
      <c r="G3060" s="1">
        <v>4.0751888199999996E-2</v>
      </c>
      <c r="H3060" s="1">
        <v>16.257549208899999</v>
      </c>
      <c r="K3060" s="4">
        <v>115236331.37</v>
      </c>
      <c r="L3060" s="5">
        <v>4525001</v>
      </c>
      <c r="M3060" s="6">
        <v>25.466586939999999</v>
      </c>
      <c r="AB3060" s="8" t="s">
        <v>6278</v>
      </c>
    </row>
    <row r="3061" spans="1:28" x14ac:dyDescent="0.35">
      <c r="A3061" t="s">
        <v>5773</v>
      </c>
      <c r="B3061" t="s">
        <v>6586</v>
      </c>
      <c r="C3061" t="s">
        <v>6586</v>
      </c>
      <c r="G3061" s="1">
        <v>5.2881066000000004E-2</v>
      </c>
      <c r="H3061" s="1">
        <v>16.257549208899999</v>
      </c>
      <c r="K3061" s="4">
        <v>115236331.37</v>
      </c>
      <c r="L3061" s="5">
        <v>4525001</v>
      </c>
      <c r="M3061" s="6">
        <v>25.466586939999999</v>
      </c>
      <c r="AB3061" s="8" t="s">
        <v>6278</v>
      </c>
    </row>
    <row r="3062" spans="1:28" x14ac:dyDescent="0.35">
      <c r="A3062" t="s">
        <v>5773</v>
      </c>
      <c r="B3062" t="s">
        <v>6587</v>
      </c>
      <c r="C3062" t="s">
        <v>6587</v>
      </c>
      <c r="G3062" s="1">
        <v>4.0012049500000001E-2</v>
      </c>
      <c r="H3062" s="1">
        <v>17.122879986600001</v>
      </c>
      <c r="K3062" s="4">
        <v>115236331.37</v>
      </c>
      <c r="L3062" s="5">
        <v>4525001</v>
      </c>
      <c r="M3062" s="6">
        <v>25.466586939999999</v>
      </c>
      <c r="AB3062" s="8" t="s">
        <v>6278</v>
      </c>
    </row>
    <row r="3063" spans="1:28" x14ac:dyDescent="0.35">
      <c r="A3063" t="s">
        <v>5773</v>
      </c>
      <c r="B3063" t="s">
        <v>6587</v>
      </c>
      <c r="C3063" t="s">
        <v>6587</v>
      </c>
      <c r="G3063" s="1">
        <v>5.1922582499999995E-2</v>
      </c>
      <c r="H3063" s="1">
        <v>17.122879986600001</v>
      </c>
      <c r="K3063" s="4">
        <v>115236331.37</v>
      </c>
      <c r="L3063" s="5">
        <v>4525001</v>
      </c>
      <c r="M3063" s="6">
        <v>25.466586939999999</v>
      </c>
      <c r="AB3063" s="8" t="s">
        <v>6278</v>
      </c>
    </row>
    <row r="3064" spans="1:28" x14ac:dyDescent="0.35">
      <c r="A3064" t="s">
        <v>5773</v>
      </c>
      <c r="B3064" t="s">
        <v>6588</v>
      </c>
      <c r="C3064" t="s">
        <v>6588</v>
      </c>
      <c r="G3064" s="1">
        <v>3.9297229500000003E-2</v>
      </c>
      <c r="H3064" s="1">
        <v>18.030510811100001</v>
      </c>
      <c r="K3064" s="4">
        <v>115236331.37</v>
      </c>
      <c r="L3064" s="5">
        <v>4525001</v>
      </c>
      <c r="M3064" s="6">
        <v>25.466586939999999</v>
      </c>
      <c r="AB3064" s="8" t="s">
        <v>6278</v>
      </c>
    </row>
    <row r="3065" spans="1:28" x14ac:dyDescent="0.35">
      <c r="A3065" t="s">
        <v>5773</v>
      </c>
      <c r="B3065" t="s">
        <v>6588</v>
      </c>
      <c r="C3065" t="s">
        <v>6588</v>
      </c>
      <c r="G3065" s="1">
        <v>5.0992456499999998E-2</v>
      </c>
      <c r="H3065" s="1">
        <v>18.030510811100001</v>
      </c>
      <c r="K3065" s="4">
        <v>115236331.37</v>
      </c>
      <c r="L3065" s="5">
        <v>4525001</v>
      </c>
      <c r="M3065" s="6">
        <v>25.466586939999999</v>
      </c>
      <c r="AB3065" s="8" t="s">
        <v>6278</v>
      </c>
    </row>
    <row r="3066" spans="1:28" x14ac:dyDescent="0.35">
      <c r="A3066" t="s">
        <v>5773</v>
      </c>
      <c r="B3066" t="s">
        <v>6589</v>
      </c>
      <c r="C3066" t="s">
        <v>6589</v>
      </c>
      <c r="G3066" s="1">
        <v>3.85967059E-2</v>
      </c>
      <c r="H3066" s="1">
        <v>18.982890694999998</v>
      </c>
      <c r="K3066" s="4">
        <v>115236331.37</v>
      </c>
      <c r="L3066" s="5">
        <v>4525001</v>
      </c>
      <c r="M3066" s="6">
        <v>25.466586939999999</v>
      </c>
      <c r="AB3066" s="8" t="s">
        <v>6278</v>
      </c>
    </row>
    <row r="3067" spans="1:28" x14ac:dyDescent="0.35">
      <c r="A3067" t="s">
        <v>5773</v>
      </c>
      <c r="B3067" t="s">
        <v>6589</v>
      </c>
      <c r="C3067" t="s">
        <v>6589</v>
      </c>
      <c r="G3067" s="1">
        <v>5.0085016500000003E-2</v>
      </c>
      <c r="H3067" s="1">
        <v>18.982890694999998</v>
      </c>
      <c r="K3067" s="4">
        <v>115236331.37</v>
      </c>
      <c r="L3067" s="5">
        <v>4525001</v>
      </c>
      <c r="M3067" s="6">
        <v>25.466586939999999</v>
      </c>
      <c r="AB3067" s="8" t="s">
        <v>6278</v>
      </c>
    </row>
    <row r="3068" spans="1:28" x14ac:dyDescent="0.35">
      <c r="A3068" t="s">
        <v>5773</v>
      </c>
      <c r="B3068" t="s">
        <v>6590</v>
      </c>
      <c r="C3068" t="s">
        <v>6590</v>
      </c>
      <c r="G3068" s="1">
        <v>3.7917626900000001E-2</v>
      </c>
      <c r="H3068" s="1">
        <v>19.9827697343</v>
      </c>
      <c r="K3068" s="4">
        <v>115236331.37</v>
      </c>
      <c r="L3068" s="5">
        <v>4525001</v>
      </c>
      <c r="M3068" s="6">
        <v>25.466586939999999</v>
      </c>
      <c r="AB3068" s="8" t="s">
        <v>6278</v>
      </c>
    </row>
    <row r="3069" spans="1:28" x14ac:dyDescent="0.35">
      <c r="A3069" t="s">
        <v>5773</v>
      </c>
      <c r="B3069" t="s">
        <v>6590</v>
      </c>
      <c r="C3069" t="s">
        <v>6590</v>
      </c>
      <c r="G3069" s="1">
        <v>4.9202152999999998E-2</v>
      </c>
      <c r="H3069" s="1">
        <v>19.9827697343</v>
      </c>
      <c r="K3069" s="4">
        <v>115236331.37</v>
      </c>
      <c r="L3069" s="5">
        <v>4525001</v>
      </c>
      <c r="M3069" s="6">
        <v>25.466586939999999</v>
      </c>
      <c r="AB3069" s="8" t="s">
        <v>6278</v>
      </c>
    </row>
    <row r="3070" spans="1:28" x14ac:dyDescent="0.35">
      <c r="A3070" t="s">
        <v>5773</v>
      </c>
      <c r="B3070" t="s">
        <v>6591</v>
      </c>
      <c r="C3070" t="s">
        <v>6591</v>
      </c>
      <c r="G3070" s="1">
        <v>3.7256418399999998E-2</v>
      </c>
      <c r="H3070" s="1">
        <v>21.033173879700001</v>
      </c>
      <c r="K3070" s="4">
        <v>115236331.37</v>
      </c>
      <c r="L3070" s="5">
        <v>4525001</v>
      </c>
      <c r="M3070" s="6">
        <v>25.466586939999999</v>
      </c>
      <c r="AB3070" s="8" t="s">
        <v>6278</v>
      </c>
    </row>
    <row r="3071" spans="1:28" x14ac:dyDescent="0.35">
      <c r="A3071" t="s">
        <v>5773</v>
      </c>
      <c r="B3071" t="s">
        <v>6591</v>
      </c>
      <c r="C3071" t="s">
        <v>6591</v>
      </c>
      <c r="G3071" s="1">
        <v>4.8343865999999999E-2</v>
      </c>
      <c r="H3071" s="1">
        <v>21.033173879700001</v>
      </c>
      <c r="K3071" s="4">
        <v>115236331.37</v>
      </c>
      <c r="L3071" s="5">
        <v>4525001</v>
      </c>
      <c r="M3071" s="6">
        <v>25.466586939999999</v>
      </c>
      <c r="AB3071" s="8" t="s">
        <v>6278</v>
      </c>
    </row>
    <row r="3072" spans="1:28" x14ac:dyDescent="0.35">
      <c r="A3072" t="s">
        <v>5773</v>
      </c>
      <c r="B3072" t="s">
        <v>6592</v>
      </c>
      <c r="C3072" t="s">
        <v>6592</v>
      </c>
      <c r="G3072" s="1">
        <v>3.6609506300000004E-2</v>
      </c>
      <c r="H3072" s="1">
        <v>22.137353407999999</v>
      </c>
      <c r="K3072" s="4">
        <v>115236331.37</v>
      </c>
      <c r="L3072" s="5">
        <v>4525001</v>
      </c>
      <c r="M3072" s="6">
        <v>25.466586939999999</v>
      </c>
      <c r="AB3072" s="8" t="s">
        <v>6278</v>
      </c>
    </row>
    <row r="3073" spans="1:28" x14ac:dyDescent="0.35">
      <c r="A3073" t="s">
        <v>5773</v>
      </c>
      <c r="B3073" t="s">
        <v>6592</v>
      </c>
      <c r="C3073" t="s">
        <v>6592</v>
      </c>
      <c r="G3073" s="1">
        <v>4.7506374500000004E-2</v>
      </c>
      <c r="H3073" s="1">
        <v>22.137353407999999</v>
      </c>
      <c r="K3073" s="4">
        <v>115236331.37</v>
      </c>
      <c r="L3073" s="5">
        <v>4525001</v>
      </c>
      <c r="M3073" s="6">
        <v>25.466586939999999</v>
      </c>
      <c r="AB3073" s="8" t="s">
        <v>6278</v>
      </c>
    </row>
    <row r="3074" spans="1:28" x14ac:dyDescent="0.35">
      <c r="A3074" t="s">
        <v>5773</v>
      </c>
      <c r="B3074" t="s">
        <v>6593</v>
      </c>
      <c r="C3074" t="s">
        <v>6593</v>
      </c>
      <c r="G3074" s="1">
        <v>3.5980464699999999E-2</v>
      </c>
      <c r="H3074" s="1">
        <v>23.298804963999999</v>
      </c>
      <c r="K3074" s="4">
        <v>115236331.37</v>
      </c>
      <c r="L3074" s="5">
        <v>4525001</v>
      </c>
      <c r="M3074" s="6">
        <v>25.466586939999999</v>
      </c>
      <c r="AB3074" s="8" t="s">
        <v>6278</v>
      </c>
    </row>
    <row r="3075" spans="1:28" x14ac:dyDescent="0.35">
      <c r="A3075" t="s">
        <v>5773</v>
      </c>
      <c r="B3075" t="s">
        <v>6593</v>
      </c>
      <c r="C3075" t="s">
        <v>6593</v>
      </c>
      <c r="G3075" s="1">
        <v>4.6691569000000002E-2</v>
      </c>
      <c r="H3075" s="1">
        <v>23.298804963999999</v>
      </c>
      <c r="K3075" s="4">
        <v>115236331.37</v>
      </c>
      <c r="L3075" s="5">
        <v>4525001</v>
      </c>
      <c r="M3075" s="6">
        <v>25.466586939999999</v>
      </c>
      <c r="AB3075" s="8" t="s">
        <v>6278</v>
      </c>
    </row>
    <row r="3076" spans="1:28" x14ac:dyDescent="0.35">
      <c r="A3076" t="s">
        <v>5773</v>
      </c>
      <c r="B3076" t="s">
        <v>6594</v>
      </c>
      <c r="C3076" t="s">
        <v>6594</v>
      </c>
      <c r="G3076" s="1">
        <v>3.5369293600000004E-2</v>
      </c>
      <c r="H3076" s="1">
        <v>24.521427630400002</v>
      </c>
      <c r="K3076" s="4">
        <v>115236331.37</v>
      </c>
      <c r="L3076" s="5">
        <v>4525001</v>
      </c>
      <c r="M3076" s="6">
        <v>25.466586939999999</v>
      </c>
      <c r="AB3076" s="8" t="s">
        <v>6278</v>
      </c>
    </row>
    <row r="3077" spans="1:28" x14ac:dyDescent="0.35">
      <c r="A3077" t="s">
        <v>5773</v>
      </c>
      <c r="B3077" t="s">
        <v>6594</v>
      </c>
      <c r="C3077" t="s">
        <v>6594</v>
      </c>
      <c r="G3077" s="1">
        <v>4.58956685E-2</v>
      </c>
      <c r="H3077" s="1">
        <v>24.521427630400002</v>
      </c>
      <c r="K3077" s="4">
        <v>115236331.37</v>
      </c>
      <c r="L3077" s="5">
        <v>4525001</v>
      </c>
      <c r="M3077" s="6">
        <v>25.466586939999999</v>
      </c>
      <c r="AB3077" s="8" t="s">
        <v>6278</v>
      </c>
    </row>
    <row r="3078" spans="1:28" x14ac:dyDescent="0.35">
      <c r="A3078" t="s">
        <v>5773</v>
      </c>
      <c r="B3078" t="s">
        <v>6595</v>
      </c>
      <c r="C3078" t="s">
        <v>6595</v>
      </c>
      <c r="G3078" s="1">
        <v>3.4772418900000004E-2</v>
      </c>
      <c r="H3078" s="1">
        <v>25.809557945000002</v>
      </c>
      <c r="K3078" s="4">
        <v>115236331.37</v>
      </c>
      <c r="L3078" s="5">
        <v>4525001</v>
      </c>
      <c r="M3078" s="6">
        <v>25.466586939999999</v>
      </c>
      <c r="AB3078" s="8" t="s">
        <v>6278</v>
      </c>
    </row>
    <row r="3079" spans="1:28" x14ac:dyDescent="0.35">
      <c r="A3079" t="s">
        <v>5773</v>
      </c>
      <c r="B3079" t="s">
        <v>6595</v>
      </c>
      <c r="C3079" t="s">
        <v>6595</v>
      </c>
      <c r="G3079" s="1">
        <v>4.5120563500000002E-2</v>
      </c>
      <c r="H3079" s="1">
        <v>25.809557945000002</v>
      </c>
      <c r="K3079" s="4">
        <v>115236331.37</v>
      </c>
      <c r="L3079" s="5">
        <v>4525001</v>
      </c>
      <c r="M3079" s="6">
        <v>25.466586939999999</v>
      </c>
      <c r="AB3079" s="8" t="s">
        <v>6278</v>
      </c>
    </row>
    <row r="3080" spans="1:28" x14ac:dyDescent="0.35">
      <c r="A3080" t="s">
        <v>5773</v>
      </c>
      <c r="B3080" t="s">
        <v>6596</v>
      </c>
      <c r="C3080" t="s">
        <v>6596</v>
      </c>
      <c r="G3080" s="1">
        <v>3.41898406E-2</v>
      </c>
      <c r="H3080" s="1">
        <v>27.167875990599999</v>
      </c>
      <c r="K3080" s="4">
        <v>115236331.37</v>
      </c>
      <c r="L3080" s="5">
        <v>4525001</v>
      </c>
      <c r="M3080" s="6">
        <v>25.466586939999999</v>
      </c>
      <c r="AB3080" s="8" t="s">
        <v>6278</v>
      </c>
    </row>
    <row r="3081" spans="1:28" x14ac:dyDescent="0.35">
      <c r="A3081" t="s">
        <v>5773</v>
      </c>
      <c r="B3081" t="s">
        <v>6596</v>
      </c>
      <c r="C3081" t="s">
        <v>6596</v>
      </c>
      <c r="G3081" s="1">
        <v>4.4366254000000001E-2</v>
      </c>
      <c r="H3081" s="1">
        <v>27.167875990599999</v>
      </c>
      <c r="K3081" s="4">
        <v>115236331.37</v>
      </c>
      <c r="L3081" s="5">
        <v>4525001</v>
      </c>
      <c r="M3081" s="6">
        <v>25.466586939999999</v>
      </c>
      <c r="AB3081" s="8" t="s">
        <v>6278</v>
      </c>
    </row>
    <row r="3082" spans="1:28" x14ac:dyDescent="0.35">
      <c r="A3082" t="s">
        <v>5773</v>
      </c>
      <c r="B3082" t="s">
        <v>6597</v>
      </c>
      <c r="C3082" t="s">
        <v>6597</v>
      </c>
      <c r="G3082" s="1">
        <v>3.3621558700000005E-2</v>
      </c>
      <c r="H3082" s="1">
        <v>28.601425943500001</v>
      </c>
      <c r="K3082" s="4">
        <v>115236331.37</v>
      </c>
      <c r="L3082" s="5">
        <v>4525001</v>
      </c>
      <c r="M3082" s="6">
        <v>25.466586939999999</v>
      </c>
      <c r="AB3082" s="8" t="s">
        <v>6278</v>
      </c>
    </row>
    <row r="3083" spans="1:28" x14ac:dyDescent="0.35">
      <c r="A3083" t="s">
        <v>5773</v>
      </c>
      <c r="B3083" t="s">
        <v>6597</v>
      </c>
      <c r="C3083" t="s">
        <v>6597</v>
      </c>
      <c r="G3083" s="1">
        <v>4.3630849499999999E-2</v>
      </c>
      <c r="H3083" s="1">
        <v>28.601425943500001</v>
      </c>
      <c r="K3083" s="4">
        <v>115236331.37</v>
      </c>
      <c r="L3083" s="5">
        <v>4525001</v>
      </c>
      <c r="M3083" s="6">
        <v>25.466586939999999</v>
      </c>
      <c r="AB3083" s="8" t="s">
        <v>6278</v>
      </c>
    </row>
    <row r="3084" spans="1:28" x14ac:dyDescent="0.35">
      <c r="A3084" t="s">
        <v>5773</v>
      </c>
      <c r="B3084" t="s">
        <v>6598</v>
      </c>
      <c r="C3084" t="s">
        <v>6598</v>
      </c>
      <c r="G3084" s="1">
        <v>3.3067573199999999E-2</v>
      </c>
      <c r="H3084" s="1">
        <v>30.115726959100002</v>
      </c>
      <c r="K3084" s="4">
        <v>115236331.37</v>
      </c>
      <c r="L3084" s="5">
        <v>4525001</v>
      </c>
      <c r="M3084" s="6">
        <v>25.466586939999999</v>
      </c>
      <c r="AB3084" s="8" t="s">
        <v>6278</v>
      </c>
    </row>
    <row r="3085" spans="1:28" x14ac:dyDescent="0.35">
      <c r="A3085" t="s">
        <v>5773</v>
      </c>
      <c r="B3085" t="s">
        <v>6598</v>
      </c>
      <c r="C3085" t="s">
        <v>6598</v>
      </c>
      <c r="G3085" s="1">
        <v>4.29124595E-2</v>
      </c>
      <c r="H3085" s="1">
        <v>30.115726959100002</v>
      </c>
      <c r="K3085" s="4">
        <v>115236331.37</v>
      </c>
      <c r="L3085" s="5">
        <v>4525001</v>
      </c>
      <c r="M3085" s="6">
        <v>25.466586939999999</v>
      </c>
      <c r="AB3085" s="8" t="s">
        <v>6278</v>
      </c>
    </row>
    <row r="3086" spans="1:28" x14ac:dyDescent="0.35">
      <c r="A3086" t="s">
        <v>5773</v>
      </c>
      <c r="B3086" t="s">
        <v>6599</v>
      </c>
      <c r="C3086" t="s">
        <v>6599</v>
      </c>
      <c r="G3086" s="1">
        <v>3.2527884100000001E-2</v>
      </c>
      <c r="H3086" s="1">
        <v>31.716940888100002</v>
      </c>
      <c r="K3086" s="4">
        <v>115236331.37</v>
      </c>
      <c r="L3086" s="5">
        <v>4525001</v>
      </c>
      <c r="M3086" s="6">
        <v>25.466586939999999</v>
      </c>
      <c r="AB3086" s="8" t="s">
        <v>6278</v>
      </c>
    </row>
    <row r="3087" spans="1:28" x14ac:dyDescent="0.35">
      <c r="A3087" t="s">
        <v>5773</v>
      </c>
      <c r="B3087" t="s">
        <v>6599</v>
      </c>
      <c r="C3087" t="s">
        <v>6599</v>
      </c>
      <c r="G3087" s="1">
        <v>4.2211084000000003E-2</v>
      </c>
      <c r="H3087" s="1">
        <v>31.716940888100002</v>
      </c>
      <c r="K3087" s="4">
        <v>115236331.37</v>
      </c>
      <c r="L3087" s="5">
        <v>4525001</v>
      </c>
      <c r="M3087" s="6">
        <v>25.466586939999999</v>
      </c>
      <c r="AB3087" s="8" t="s">
        <v>6278</v>
      </c>
    </row>
    <row r="3088" spans="1:28" x14ac:dyDescent="0.35">
      <c r="A3088" t="s">
        <v>5773</v>
      </c>
      <c r="B3088" t="s">
        <v>6600</v>
      </c>
      <c r="C3088" t="s">
        <v>6600</v>
      </c>
      <c r="G3088" s="1">
        <v>3.2002491399999999E-2</v>
      </c>
      <c r="H3088" s="1">
        <v>33.411755882100003</v>
      </c>
      <c r="K3088" s="4">
        <v>115236331.37</v>
      </c>
      <c r="L3088" s="5">
        <v>4525001</v>
      </c>
      <c r="M3088" s="6">
        <v>25.466586939999999</v>
      </c>
      <c r="AB3088" s="8" t="s">
        <v>6278</v>
      </c>
    </row>
    <row r="3089" spans="1:28" x14ac:dyDescent="0.35">
      <c r="A3089" t="s">
        <v>5773</v>
      </c>
      <c r="B3089" t="s">
        <v>6600</v>
      </c>
      <c r="C3089" t="s">
        <v>6600</v>
      </c>
      <c r="G3089" s="1">
        <v>4.1526722999999995E-2</v>
      </c>
      <c r="H3089" s="1">
        <v>33.411755882100003</v>
      </c>
      <c r="K3089" s="4">
        <v>115236331.37</v>
      </c>
      <c r="L3089" s="5">
        <v>4525001</v>
      </c>
      <c r="M3089" s="6">
        <v>25.466586939999999</v>
      </c>
      <c r="AB3089" s="8" t="s">
        <v>6278</v>
      </c>
    </row>
    <row r="3090" spans="1:28" x14ac:dyDescent="0.35">
      <c r="A3090" t="s">
        <v>5773</v>
      </c>
      <c r="B3090" t="s">
        <v>6601</v>
      </c>
      <c r="C3090" t="s">
        <v>6601</v>
      </c>
      <c r="G3090" s="1">
        <v>3.1487820999999999E-2</v>
      </c>
      <c r="H3090" s="1">
        <v>35.207396106799997</v>
      </c>
      <c r="K3090" s="4">
        <v>115236331.37</v>
      </c>
      <c r="L3090" s="5">
        <v>4525001</v>
      </c>
      <c r="M3090" s="6">
        <v>25.466586939999999</v>
      </c>
      <c r="AB3090" s="8" t="s">
        <v>6278</v>
      </c>
    </row>
    <row r="3091" spans="1:28" x14ac:dyDescent="0.35">
      <c r="A3091" t="s">
        <v>5773</v>
      </c>
      <c r="B3091" t="s">
        <v>6601</v>
      </c>
      <c r="C3091" t="s">
        <v>6601</v>
      </c>
      <c r="G3091" s="1">
        <v>4.0861267000000007E-2</v>
      </c>
      <c r="H3091" s="1">
        <v>35.207396106799997</v>
      </c>
      <c r="K3091" s="4">
        <v>115236331.37</v>
      </c>
      <c r="L3091" s="5">
        <v>4525001</v>
      </c>
      <c r="M3091" s="6">
        <v>25.466586939999999</v>
      </c>
      <c r="AB3091" s="8" t="s">
        <v>6278</v>
      </c>
    </row>
    <row r="3092" spans="1:28" x14ac:dyDescent="0.35">
      <c r="A3092" t="s">
        <v>5773</v>
      </c>
      <c r="B3092" t="s">
        <v>6602</v>
      </c>
      <c r="C3092" t="s">
        <v>6602</v>
      </c>
      <c r="G3092" s="1">
        <v>3.0987447000000001E-2</v>
      </c>
      <c r="H3092" s="1">
        <v>37.111670509299998</v>
      </c>
      <c r="K3092" s="4">
        <v>115236331.37</v>
      </c>
      <c r="L3092" s="5">
        <v>4525001</v>
      </c>
      <c r="M3092" s="6">
        <v>25.466586939999999</v>
      </c>
      <c r="AB3092" s="8" t="s">
        <v>6278</v>
      </c>
    </row>
    <row r="3093" spans="1:28" x14ac:dyDescent="0.35">
      <c r="A3093" t="s">
        <v>5773</v>
      </c>
      <c r="B3093" t="s">
        <v>6602</v>
      </c>
      <c r="C3093" t="s">
        <v>6602</v>
      </c>
      <c r="G3093" s="1">
        <v>4.0209044499999999E-2</v>
      </c>
      <c r="H3093" s="1">
        <v>37.111670509299998</v>
      </c>
      <c r="K3093" s="4">
        <v>115236331.37</v>
      </c>
      <c r="L3093" s="5">
        <v>4525001</v>
      </c>
      <c r="M3093" s="6">
        <v>25.466586939999999</v>
      </c>
      <c r="AB3093" s="8" t="s">
        <v>6278</v>
      </c>
    </row>
    <row r="3094" spans="1:28" x14ac:dyDescent="0.35">
      <c r="A3094" t="s">
        <v>5773</v>
      </c>
      <c r="B3094" t="s">
        <v>6603</v>
      </c>
      <c r="C3094" t="s">
        <v>6603</v>
      </c>
      <c r="G3094" s="1">
        <v>3.0497795300000002E-2</v>
      </c>
      <c r="H3094" s="1">
        <v>39.133110357100001</v>
      </c>
      <c r="K3094" s="4">
        <v>115236331.37</v>
      </c>
      <c r="L3094" s="5">
        <v>4525001</v>
      </c>
      <c r="M3094" s="6">
        <v>25.466586939999999</v>
      </c>
      <c r="AB3094" s="8" t="s">
        <v>6278</v>
      </c>
    </row>
    <row r="3095" spans="1:28" x14ac:dyDescent="0.35">
      <c r="A3095" t="s">
        <v>5773</v>
      </c>
      <c r="B3095" t="s">
        <v>6603</v>
      </c>
      <c r="C3095" t="s">
        <v>6603</v>
      </c>
      <c r="G3095" s="1">
        <v>3.9573836500000001E-2</v>
      </c>
      <c r="H3095" s="1">
        <v>39.133110357100001</v>
      </c>
      <c r="K3095" s="4">
        <v>115236331.37</v>
      </c>
      <c r="L3095" s="5">
        <v>4525001</v>
      </c>
      <c r="M3095" s="6">
        <v>25.466586939999999</v>
      </c>
      <c r="AB3095" s="8" t="s">
        <v>6278</v>
      </c>
    </row>
    <row r="3096" spans="1:28" x14ac:dyDescent="0.35">
      <c r="A3096" t="s">
        <v>5773</v>
      </c>
      <c r="B3096" t="s">
        <v>6604</v>
      </c>
      <c r="C3096" t="s">
        <v>6604</v>
      </c>
      <c r="G3096" s="1">
        <v>3.00188659E-2</v>
      </c>
      <c r="H3096" s="1">
        <v>41.2809992794</v>
      </c>
      <c r="K3096" s="4">
        <v>115236331.37</v>
      </c>
      <c r="L3096" s="5">
        <v>4525001</v>
      </c>
      <c r="M3096" s="6">
        <v>25.466586939999999</v>
      </c>
      <c r="AB3096" s="8" t="s">
        <v>6278</v>
      </c>
    </row>
    <row r="3097" spans="1:28" x14ac:dyDescent="0.35">
      <c r="A3097" t="s">
        <v>5773</v>
      </c>
      <c r="B3097" t="s">
        <v>6604</v>
      </c>
      <c r="C3097" t="s">
        <v>6604</v>
      </c>
      <c r="G3097" s="1">
        <v>3.8953752500000001E-2</v>
      </c>
      <c r="H3097" s="1">
        <v>41.2809992794</v>
      </c>
      <c r="K3097" s="4">
        <v>115236331.37</v>
      </c>
      <c r="L3097" s="5">
        <v>4525001</v>
      </c>
      <c r="M3097" s="6">
        <v>25.466586939999999</v>
      </c>
      <c r="AB3097" s="8" t="s">
        <v>6278</v>
      </c>
    </row>
    <row r="3098" spans="1:28" x14ac:dyDescent="0.35">
      <c r="A3098" t="s">
        <v>5773</v>
      </c>
      <c r="B3098" t="s">
        <v>6605</v>
      </c>
      <c r="C3098" t="s">
        <v>6605</v>
      </c>
      <c r="G3098" s="1">
        <v>2.9550658799999997E-2</v>
      </c>
      <c r="H3098" s="1">
        <v>43.565366129799997</v>
      </c>
      <c r="K3098" s="4">
        <v>115236331.37</v>
      </c>
      <c r="L3098" s="5">
        <v>4525001</v>
      </c>
      <c r="M3098" s="6">
        <v>25.466586939999999</v>
      </c>
      <c r="AB3098" s="8" t="s">
        <v>6278</v>
      </c>
    </row>
    <row r="3099" spans="1:28" x14ac:dyDescent="0.35">
      <c r="A3099" t="s">
        <v>5773</v>
      </c>
      <c r="B3099" t="s">
        <v>6605</v>
      </c>
      <c r="C3099" t="s">
        <v>6605</v>
      </c>
      <c r="G3099" s="1">
        <v>3.8346901999999995E-2</v>
      </c>
      <c r="H3099" s="1">
        <v>43.565366129799997</v>
      </c>
      <c r="K3099" s="4">
        <v>115236331.37</v>
      </c>
      <c r="L3099" s="5">
        <v>4525001</v>
      </c>
      <c r="M3099" s="6">
        <v>25.466586939999999</v>
      </c>
      <c r="AB3099" s="8" t="s">
        <v>6278</v>
      </c>
    </row>
    <row r="3100" spans="1:28" x14ac:dyDescent="0.35">
      <c r="A3100" t="s">
        <v>5773</v>
      </c>
      <c r="B3100" t="s">
        <v>6606</v>
      </c>
      <c r="C3100" t="s">
        <v>6606</v>
      </c>
      <c r="G3100" s="1">
        <v>2.67664349E-2</v>
      </c>
      <c r="H3100" s="1">
        <v>45.997039424199997</v>
      </c>
      <c r="K3100" s="4">
        <v>115236331.37</v>
      </c>
      <c r="L3100" s="5">
        <v>4525001</v>
      </c>
      <c r="M3100" s="6">
        <v>25.466586939999999</v>
      </c>
      <c r="AB3100" s="8" t="s">
        <v>6278</v>
      </c>
    </row>
    <row r="3101" spans="1:28" x14ac:dyDescent="0.35">
      <c r="A3101" t="s">
        <v>5773</v>
      </c>
      <c r="B3101" t="s">
        <v>6606</v>
      </c>
      <c r="C3101" t="s">
        <v>6606</v>
      </c>
      <c r="G3101" s="1">
        <v>3.4717141999999999E-2</v>
      </c>
      <c r="H3101" s="1">
        <v>45.997039424199997</v>
      </c>
      <c r="K3101" s="4">
        <v>115236331.37</v>
      </c>
      <c r="L3101" s="5">
        <v>4525001</v>
      </c>
      <c r="M3101" s="6">
        <v>25.466586939999999</v>
      </c>
      <c r="AB3101" s="8" t="s">
        <v>6278</v>
      </c>
    </row>
    <row r="3102" spans="1:28" x14ac:dyDescent="0.35">
      <c r="A3102" t="s">
        <v>5773</v>
      </c>
      <c r="B3102" t="s">
        <v>6607</v>
      </c>
      <c r="C3102" t="s">
        <v>6607</v>
      </c>
      <c r="G3102" s="1">
        <v>2.63589875E-2</v>
      </c>
      <c r="H3102" s="1">
        <v>48.587691806199999</v>
      </c>
      <c r="K3102" s="4">
        <v>115236331.37</v>
      </c>
      <c r="L3102" s="5">
        <v>4525001</v>
      </c>
      <c r="M3102" s="6">
        <v>25.466586939999999</v>
      </c>
      <c r="AB3102" s="8" t="s">
        <v>6278</v>
      </c>
    </row>
    <row r="3103" spans="1:28" x14ac:dyDescent="0.35">
      <c r="A3103" t="s">
        <v>5773</v>
      </c>
      <c r="B3103" t="s">
        <v>6607</v>
      </c>
      <c r="C3103" t="s">
        <v>6607</v>
      </c>
      <c r="G3103" s="1">
        <v>3.4185911499999999E-2</v>
      </c>
      <c r="H3103" s="1">
        <v>48.587691806199999</v>
      </c>
      <c r="K3103" s="4">
        <v>115236331.37</v>
      </c>
      <c r="L3103" s="5">
        <v>4525001</v>
      </c>
      <c r="M3103" s="6">
        <v>25.466586939999999</v>
      </c>
      <c r="AB3103" s="8" t="s">
        <v>6278</v>
      </c>
    </row>
    <row r="3104" spans="1:28" x14ac:dyDescent="0.35">
      <c r="A3104" t="s">
        <v>5773</v>
      </c>
      <c r="B3104" t="s">
        <v>6608</v>
      </c>
      <c r="C3104" t="s">
        <v>6608</v>
      </c>
      <c r="G3104" s="1">
        <v>2.5958688300000001E-2</v>
      </c>
      <c r="H3104" s="1">
        <v>51.349850294500001</v>
      </c>
      <c r="K3104" s="4">
        <v>115236331.37</v>
      </c>
      <c r="L3104" s="5">
        <v>4525001</v>
      </c>
      <c r="M3104" s="6">
        <v>25.466586939999999</v>
      </c>
      <c r="AB3104" s="8" t="s">
        <v>6278</v>
      </c>
    </row>
    <row r="3105" spans="1:28" x14ac:dyDescent="0.35">
      <c r="A3105" t="s">
        <v>5773</v>
      </c>
      <c r="B3105" t="s">
        <v>6608</v>
      </c>
      <c r="C3105" t="s">
        <v>6608</v>
      </c>
      <c r="G3105" s="1">
        <v>3.3664133499999999E-2</v>
      </c>
      <c r="H3105" s="1">
        <v>51.349850294500001</v>
      </c>
      <c r="K3105" s="4">
        <v>115236331.37</v>
      </c>
      <c r="L3105" s="5">
        <v>4525001</v>
      </c>
      <c r="M3105" s="6">
        <v>25.466586939999999</v>
      </c>
      <c r="AB3105" s="8" t="s">
        <v>6278</v>
      </c>
    </row>
    <row r="3106" spans="1:28" x14ac:dyDescent="0.35">
      <c r="A3106" t="s">
        <v>5773</v>
      </c>
      <c r="B3106" t="s">
        <v>6609</v>
      </c>
      <c r="C3106" t="s">
        <v>6609</v>
      </c>
      <c r="G3106" s="1">
        <v>2.55655373E-2</v>
      </c>
      <c r="H3106" s="1">
        <v>54.296962552899998</v>
      </c>
      <c r="K3106" s="4">
        <v>115236331.37</v>
      </c>
      <c r="L3106" s="5">
        <v>4525001</v>
      </c>
      <c r="M3106" s="6">
        <v>25.466586939999999</v>
      </c>
      <c r="AB3106" s="8" t="s">
        <v>6278</v>
      </c>
    </row>
    <row r="3107" spans="1:28" x14ac:dyDescent="0.35">
      <c r="A3107" t="s">
        <v>5773</v>
      </c>
      <c r="B3107" t="s">
        <v>6609</v>
      </c>
      <c r="C3107" t="s">
        <v>6609</v>
      </c>
      <c r="G3107" s="1">
        <v>3.3157479500000003E-2</v>
      </c>
      <c r="H3107" s="1">
        <v>54.296962552899998</v>
      </c>
      <c r="K3107" s="4">
        <v>115236331.37</v>
      </c>
      <c r="L3107" s="5">
        <v>4525001</v>
      </c>
      <c r="M3107" s="6">
        <v>25.466586939999999</v>
      </c>
      <c r="AB3107" s="8" t="s">
        <v>6278</v>
      </c>
    </row>
    <row r="3108" spans="1:28" x14ac:dyDescent="0.35">
      <c r="A3108" t="s">
        <v>5773</v>
      </c>
      <c r="B3108" t="s">
        <v>6610</v>
      </c>
      <c r="C3108" t="s">
        <v>6610</v>
      </c>
      <c r="G3108" s="1">
        <v>2.51831086E-2</v>
      </c>
      <c r="H3108" s="1">
        <v>57.443416874900002</v>
      </c>
      <c r="K3108" s="4">
        <v>115236331.37</v>
      </c>
      <c r="L3108" s="5">
        <v>4525001</v>
      </c>
      <c r="M3108" s="6">
        <v>25.466586939999999</v>
      </c>
      <c r="AB3108" s="8" t="s">
        <v>6278</v>
      </c>
    </row>
    <row r="3109" spans="1:28" x14ac:dyDescent="0.35">
      <c r="A3109" t="s">
        <v>5773</v>
      </c>
      <c r="B3109" t="s">
        <v>6610</v>
      </c>
      <c r="C3109" t="s">
        <v>6610</v>
      </c>
      <c r="G3109" s="1">
        <v>3.2660278000000001E-2</v>
      </c>
      <c r="H3109" s="1">
        <v>57.443416874900002</v>
      </c>
      <c r="K3109" s="4">
        <v>115236331.37</v>
      </c>
      <c r="L3109" s="5">
        <v>4525001</v>
      </c>
      <c r="M3109" s="6">
        <v>25.466586939999999</v>
      </c>
      <c r="AB3109" s="8" t="s">
        <v>6278</v>
      </c>
    </row>
    <row r="3110" spans="1:28" x14ac:dyDescent="0.35">
      <c r="A3110" t="s">
        <v>5773</v>
      </c>
      <c r="B3110" t="s">
        <v>6611</v>
      </c>
      <c r="C3110" t="s">
        <v>6611</v>
      </c>
      <c r="G3110" s="1">
        <v>2.4807828099999998E-2</v>
      </c>
      <c r="H3110" s="1">
        <v>60.804571780499998</v>
      </c>
      <c r="K3110" s="4">
        <v>115236331.37</v>
      </c>
      <c r="L3110" s="5">
        <v>4525001</v>
      </c>
      <c r="M3110" s="6">
        <v>25.466586939999999</v>
      </c>
      <c r="AB3110" s="8" t="s">
        <v>6278</v>
      </c>
    </row>
    <row r="3111" spans="1:28" x14ac:dyDescent="0.35">
      <c r="A3111" t="s">
        <v>5773</v>
      </c>
      <c r="B3111" t="s">
        <v>6611</v>
      </c>
      <c r="C3111" t="s">
        <v>6611</v>
      </c>
      <c r="G3111" s="1">
        <v>3.2174419500000002E-2</v>
      </c>
      <c r="H3111" s="1">
        <v>60.804571780499998</v>
      </c>
      <c r="K3111" s="4">
        <v>115236331.37</v>
      </c>
      <c r="L3111" s="5">
        <v>4525001</v>
      </c>
      <c r="M3111" s="6">
        <v>25.466586939999999</v>
      </c>
      <c r="AB3111" s="8" t="s">
        <v>6278</v>
      </c>
    </row>
    <row r="3112" spans="1:28" x14ac:dyDescent="0.35">
      <c r="A3112" t="s">
        <v>5773</v>
      </c>
      <c r="B3112" t="s">
        <v>6612</v>
      </c>
      <c r="C3112" t="s">
        <v>6612</v>
      </c>
      <c r="G3112" s="1">
        <v>2.25096818E-2</v>
      </c>
      <c r="H3112" s="1">
        <v>64.396781532899993</v>
      </c>
      <c r="K3112" s="4">
        <v>115236331.37</v>
      </c>
      <c r="L3112" s="5">
        <v>4525001</v>
      </c>
      <c r="M3112" s="6">
        <v>25.466586939999999</v>
      </c>
      <c r="AB3112" s="8" t="s">
        <v>6278</v>
      </c>
    </row>
    <row r="3113" spans="1:28" x14ac:dyDescent="0.35">
      <c r="A3113" t="s">
        <v>5773</v>
      </c>
      <c r="B3113" t="s">
        <v>6612</v>
      </c>
      <c r="C3113" t="s">
        <v>6612</v>
      </c>
      <c r="G3113" s="1">
        <v>2.9181757999999999E-2</v>
      </c>
      <c r="H3113" s="1">
        <v>64.396781532899993</v>
      </c>
      <c r="K3113" s="4">
        <v>115236331.37</v>
      </c>
      <c r="L3113" s="5">
        <v>4525001</v>
      </c>
      <c r="M3113" s="6">
        <v>25.466586939999999</v>
      </c>
      <c r="AB3113" s="8" t="s">
        <v>6278</v>
      </c>
    </row>
    <row r="3114" spans="1:28" x14ac:dyDescent="0.35">
      <c r="A3114" t="s">
        <v>5773</v>
      </c>
      <c r="B3114" t="s">
        <v>6613</v>
      </c>
      <c r="C3114" t="s">
        <v>6613</v>
      </c>
      <c r="G3114" s="1">
        <v>1.6608842700000001E-2</v>
      </c>
      <c r="H3114" s="1">
        <v>68.237418206599997</v>
      </c>
      <c r="K3114" s="4">
        <v>115236331.37</v>
      </c>
      <c r="L3114" s="5">
        <v>4525001</v>
      </c>
      <c r="M3114" s="6">
        <v>25.466586939999999</v>
      </c>
      <c r="AB3114" s="8" t="s">
        <v>6278</v>
      </c>
    </row>
    <row r="3115" spans="1:28" x14ac:dyDescent="0.35">
      <c r="A3115" t="s">
        <v>5773</v>
      </c>
      <c r="B3115" t="s">
        <v>6613</v>
      </c>
      <c r="C3115" t="s">
        <v>6613</v>
      </c>
      <c r="G3115" s="1">
        <v>2.1491204E-2</v>
      </c>
      <c r="H3115" s="1">
        <v>68.237418206599997</v>
      </c>
      <c r="K3115" s="4">
        <v>115236331.37</v>
      </c>
      <c r="L3115" s="5">
        <v>4525001</v>
      </c>
      <c r="M3115" s="6">
        <v>25.466586939999999</v>
      </c>
      <c r="AB3115" s="8" t="s">
        <v>6278</v>
      </c>
    </row>
    <row r="3116" spans="1:28" x14ac:dyDescent="0.35">
      <c r="A3116" t="s">
        <v>5773</v>
      </c>
      <c r="B3116" t="s">
        <v>6614</v>
      </c>
      <c r="C3116" t="s">
        <v>6614</v>
      </c>
      <c r="G3116" s="1">
        <v>1.6369378E-2</v>
      </c>
      <c r="H3116" s="1">
        <v>72.344893119899993</v>
      </c>
      <c r="K3116" s="4">
        <v>115236331.37</v>
      </c>
      <c r="L3116" s="5">
        <v>4525001</v>
      </c>
      <c r="M3116" s="6">
        <v>25.466586939999999</v>
      </c>
      <c r="AB3116" s="8" t="s">
        <v>6278</v>
      </c>
    </row>
    <row r="3117" spans="1:28" x14ac:dyDescent="0.35">
      <c r="A3117" t="s">
        <v>5773</v>
      </c>
      <c r="B3117" t="s">
        <v>6614</v>
      </c>
      <c r="C3117" t="s">
        <v>6614</v>
      </c>
      <c r="G3117" s="1">
        <v>2.1179271500000003E-2</v>
      </c>
      <c r="H3117" s="1">
        <v>72.344893119899993</v>
      </c>
      <c r="K3117" s="4">
        <v>115236331.37</v>
      </c>
      <c r="L3117" s="5">
        <v>4525001</v>
      </c>
      <c r="M3117" s="6">
        <v>25.466586939999999</v>
      </c>
      <c r="AB3117" s="8" t="s">
        <v>6278</v>
      </c>
    </row>
    <row r="3118" spans="1:28" x14ac:dyDescent="0.35">
      <c r="A3118" t="s">
        <v>5773</v>
      </c>
      <c r="B3118" t="s">
        <v>6615</v>
      </c>
      <c r="C3118" t="s">
        <v>6615</v>
      </c>
      <c r="G3118" s="1">
        <v>1.41284173E-2</v>
      </c>
      <c r="H3118" s="1">
        <v>76.738673183399996</v>
      </c>
      <c r="K3118" s="4">
        <v>115236331.37</v>
      </c>
      <c r="L3118" s="5">
        <v>4525001</v>
      </c>
      <c r="M3118" s="6">
        <v>25.466586939999999</v>
      </c>
      <c r="AB3118" s="8" t="s">
        <v>6278</v>
      </c>
    </row>
    <row r="3119" spans="1:28" x14ac:dyDescent="0.35">
      <c r="A3119" t="s">
        <v>5773</v>
      </c>
      <c r="B3119" t="s">
        <v>6615</v>
      </c>
      <c r="C3119" t="s">
        <v>6615</v>
      </c>
      <c r="G3119" s="1">
        <v>1.8275463499999998E-2</v>
      </c>
      <c r="H3119" s="1">
        <v>76.738673183399996</v>
      </c>
      <c r="K3119" s="4">
        <v>115236331.37</v>
      </c>
      <c r="L3119" s="5">
        <v>4525001</v>
      </c>
      <c r="M3119" s="6">
        <v>25.466586939999999</v>
      </c>
      <c r="AB3119" s="8" t="s">
        <v>6278</v>
      </c>
    </row>
    <row r="3120" spans="1:28" x14ac:dyDescent="0.35">
      <c r="A3120" t="s">
        <v>5773</v>
      </c>
      <c r="B3120" t="s">
        <v>6616</v>
      </c>
      <c r="C3120" t="s">
        <v>6616</v>
      </c>
      <c r="G3120" s="1">
        <v>1.3924693599999999E-2</v>
      </c>
      <c r="H3120" s="1">
        <v>81.439298600300006</v>
      </c>
      <c r="K3120" s="4">
        <v>115236331.37</v>
      </c>
      <c r="L3120" s="5">
        <v>4525001</v>
      </c>
      <c r="M3120" s="6">
        <v>25.466586939999999</v>
      </c>
      <c r="AB3120" s="8" t="s">
        <v>6278</v>
      </c>
    </row>
    <row r="3121" spans="1:28" x14ac:dyDescent="0.35">
      <c r="A3121" t="s">
        <v>5773</v>
      </c>
      <c r="B3121" t="s">
        <v>6616</v>
      </c>
      <c r="C3121" t="s">
        <v>6616</v>
      </c>
      <c r="G3121" s="1">
        <v>1.8012684000000001E-2</v>
      </c>
      <c r="H3121" s="1">
        <v>81.439298600300006</v>
      </c>
      <c r="K3121" s="4">
        <v>115236331.37</v>
      </c>
      <c r="L3121" s="5">
        <v>4525001</v>
      </c>
      <c r="M3121" s="6">
        <v>25.466586939999999</v>
      </c>
      <c r="AB3121" s="8" t="s">
        <v>6278</v>
      </c>
    </row>
    <row r="3122" spans="1:28" x14ac:dyDescent="0.35">
      <c r="A3122" t="s">
        <v>5773</v>
      </c>
      <c r="B3122" t="s">
        <v>6617</v>
      </c>
      <c r="C3122" t="s">
        <v>6617</v>
      </c>
      <c r="G3122" s="1">
        <v>1.19696609E-2</v>
      </c>
      <c r="H3122" s="1">
        <v>86.468398850300005</v>
      </c>
      <c r="K3122" s="4">
        <v>115236331.37</v>
      </c>
      <c r="L3122" s="5">
        <v>4525001</v>
      </c>
      <c r="M3122" s="6">
        <v>25.466586939999999</v>
      </c>
      <c r="AB3122" s="8" t="s">
        <v>6278</v>
      </c>
    </row>
    <row r="3123" spans="1:28" x14ac:dyDescent="0.35">
      <c r="A3123" t="s">
        <v>5773</v>
      </c>
      <c r="B3123" t="s">
        <v>6617</v>
      </c>
      <c r="C3123" t="s">
        <v>6617</v>
      </c>
      <c r="G3123" s="1">
        <v>1.5466180499999999E-2</v>
      </c>
      <c r="H3123" s="1">
        <v>86.468398850300005</v>
      </c>
      <c r="K3123" s="4">
        <v>115236331.37</v>
      </c>
      <c r="L3123" s="5">
        <v>4525001</v>
      </c>
      <c r="M3123" s="6">
        <v>25.466586939999999</v>
      </c>
      <c r="AB3123" s="8" t="s">
        <v>6278</v>
      </c>
    </row>
    <row r="3124" spans="1:28" x14ac:dyDescent="0.35">
      <c r="A3124" t="s">
        <v>5773</v>
      </c>
      <c r="B3124" t="s">
        <v>6618</v>
      </c>
      <c r="C3124" t="s">
        <v>6618</v>
      </c>
      <c r="G3124" s="1">
        <v>9.8716641999999997E-3</v>
      </c>
      <c r="H3124" s="1">
        <v>91.8487075516</v>
      </c>
      <c r="K3124" s="4">
        <v>115236331.37</v>
      </c>
      <c r="L3124" s="5">
        <v>4525001</v>
      </c>
      <c r="M3124" s="6">
        <v>25.466586939999999</v>
      </c>
      <c r="AB3124" s="8" t="s">
        <v>6278</v>
      </c>
    </row>
    <row r="3125" spans="1:28" x14ac:dyDescent="0.35">
      <c r="A3125" t="s">
        <v>5773</v>
      </c>
      <c r="B3125" t="s">
        <v>6618</v>
      </c>
      <c r="C3125" t="s">
        <v>6618</v>
      </c>
      <c r="G3125" s="1">
        <v>1.27514225E-2</v>
      </c>
      <c r="H3125" s="1">
        <v>91.8487075516</v>
      </c>
      <c r="K3125" s="4">
        <v>115236331.37</v>
      </c>
      <c r="L3125" s="5">
        <v>4525001</v>
      </c>
      <c r="M3125" s="6">
        <v>25.466586939999999</v>
      </c>
      <c r="AB3125" s="8" t="s">
        <v>6278</v>
      </c>
    </row>
    <row r="3126" spans="1:28" x14ac:dyDescent="0.35">
      <c r="A3126" t="s">
        <v>5773</v>
      </c>
      <c r="B3126" t="s">
        <v>6619</v>
      </c>
      <c r="C3126" t="s">
        <v>6619</v>
      </c>
      <c r="G3126" s="1">
        <v>9.7358483999999985E-3</v>
      </c>
      <c r="H3126" s="1">
        <v>97.604081972700001</v>
      </c>
      <c r="K3126" s="4">
        <v>115236331.37</v>
      </c>
      <c r="L3126" s="5">
        <v>4525001</v>
      </c>
      <c r="M3126" s="6">
        <v>25.466586939999999</v>
      </c>
      <c r="AB3126" s="8" t="s">
        <v>6278</v>
      </c>
    </row>
    <row r="3127" spans="1:28" x14ac:dyDescent="0.35">
      <c r="A3127" t="s">
        <v>5773</v>
      </c>
      <c r="B3127" t="s">
        <v>6619</v>
      </c>
      <c r="C3127" t="s">
        <v>6619</v>
      </c>
      <c r="G3127" s="1">
        <v>1.2573715500000001E-2</v>
      </c>
      <c r="H3127" s="1">
        <v>97.604081972700001</v>
      </c>
      <c r="K3127" s="4">
        <v>115236331.37</v>
      </c>
      <c r="L3127" s="5">
        <v>4525001</v>
      </c>
      <c r="M3127" s="6">
        <v>25.466586939999999</v>
      </c>
      <c r="AB3127" s="8" t="s">
        <v>6278</v>
      </c>
    </row>
    <row r="3128" spans="1:28" x14ac:dyDescent="0.35">
      <c r="A3128" t="s">
        <v>5773</v>
      </c>
      <c r="B3128" t="s">
        <v>6620</v>
      </c>
      <c r="C3128" t="s">
        <v>6620</v>
      </c>
      <c r="G3128" s="1">
        <v>9.6000326000000007E-3</v>
      </c>
      <c r="H3128" s="1">
        <v>103.7595224711</v>
      </c>
      <c r="K3128" s="4">
        <v>115236331.37</v>
      </c>
      <c r="L3128" s="5">
        <v>4525001</v>
      </c>
      <c r="M3128" s="6">
        <v>25.466586939999999</v>
      </c>
      <c r="AB3128" s="8" t="s">
        <v>6278</v>
      </c>
    </row>
    <row r="3129" spans="1:28" x14ac:dyDescent="0.35">
      <c r="A3129" t="s">
        <v>5773</v>
      </c>
      <c r="B3129" t="s">
        <v>6620</v>
      </c>
      <c r="C3129" t="s">
        <v>6620</v>
      </c>
      <c r="G3129" s="1">
        <v>1.2397899E-2</v>
      </c>
      <c r="H3129" s="1">
        <v>103.7595224711</v>
      </c>
      <c r="K3129" s="4">
        <v>115236331.37</v>
      </c>
      <c r="L3129" s="5">
        <v>4525001</v>
      </c>
      <c r="M3129" s="6">
        <v>25.466586939999999</v>
      </c>
      <c r="AB3129" s="8" t="s">
        <v>6278</v>
      </c>
    </row>
    <row r="3130" spans="1:28" x14ac:dyDescent="0.35">
      <c r="A3130" t="s">
        <v>5773</v>
      </c>
      <c r="B3130" t="s">
        <v>6621</v>
      </c>
      <c r="C3130" t="s">
        <v>6621</v>
      </c>
      <c r="G3130" s="1">
        <v>9.4677909000000001E-3</v>
      </c>
      <c r="H3130" s="1">
        <v>110.3411954797</v>
      </c>
      <c r="K3130" s="4">
        <v>115236331.37</v>
      </c>
      <c r="L3130" s="5">
        <v>4525001</v>
      </c>
      <c r="M3130" s="6">
        <v>25.466586939999999</v>
      </c>
      <c r="AB3130" s="8" t="s">
        <v>6278</v>
      </c>
    </row>
    <row r="3131" spans="1:28" x14ac:dyDescent="0.35">
      <c r="A3131" t="s">
        <v>5773</v>
      </c>
      <c r="B3131" t="s">
        <v>6621</v>
      </c>
      <c r="C3131" t="s">
        <v>6621</v>
      </c>
      <c r="G3131" s="1">
        <v>1.22258635E-2</v>
      </c>
      <c r="H3131" s="1">
        <v>110.3411954797</v>
      </c>
      <c r="K3131" s="4">
        <v>115236331.37</v>
      </c>
      <c r="L3131" s="5">
        <v>4525001</v>
      </c>
      <c r="M3131" s="6">
        <v>25.466586939999999</v>
      </c>
      <c r="AB3131" s="8" t="s">
        <v>6278</v>
      </c>
    </row>
    <row r="3132" spans="1:28" x14ac:dyDescent="0.35">
      <c r="A3132" t="s">
        <v>5773</v>
      </c>
      <c r="B3132" t="s">
        <v>6622</v>
      </c>
      <c r="C3132" t="s">
        <v>6622</v>
      </c>
      <c r="G3132" s="1">
        <v>9.3355491999999995E-3</v>
      </c>
      <c r="H3132" s="1">
        <v>117.3764631112</v>
      </c>
      <c r="K3132" s="4">
        <v>115236331.37</v>
      </c>
      <c r="L3132" s="5">
        <v>4525001</v>
      </c>
      <c r="M3132" s="6">
        <v>25.466586939999999</v>
      </c>
      <c r="AB3132" s="8" t="s">
        <v>6278</v>
      </c>
    </row>
    <row r="3133" spans="1:28" x14ac:dyDescent="0.35">
      <c r="A3133" t="s">
        <v>5773</v>
      </c>
      <c r="B3133" t="s">
        <v>6622</v>
      </c>
      <c r="C3133" t="s">
        <v>6622</v>
      </c>
      <c r="G3133" s="1">
        <v>1.2057608999999999E-2</v>
      </c>
      <c r="H3133" s="1">
        <v>117.3764631112</v>
      </c>
      <c r="K3133" s="4">
        <v>115236331.37</v>
      </c>
      <c r="L3133" s="5">
        <v>4525001</v>
      </c>
      <c r="M3133" s="6">
        <v>25.466586939999999</v>
      </c>
      <c r="AB3133" s="8" t="s">
        <v>6278</v>
      </c>
    </row>
    <row r="3134" spans="1:28" x14ac:dyDescent="0.35">
      <c r="A3134" t="s">
        <v>5773</v>
      </c>
      <c r="B3134" t="s">
        <v>6623</v>
      </c>
      <c r="C3134" t="s">
        <v>6623</v>
      </c>
      <c r="G3134" s="1">
        <v>9.2104557E-3</v>
      </c>
      <c r="H3134" s="1">
        <v>124.89391583840001</v>
      </c>
      <c r="K3134" s="4">
        <v>115236331.37</v>
      </c>
      <c r="L3134" s="5">
        <v>4525001</v>
      </c>
      <c r="M3134" s="6">
        <v>25.466586939999999</v>
      </c>
      <c r="AB3134" s="8" t="s">
        <v>6278</v>
      </c>
    </row>
    <row r="3135" spans="1:28" x14ac:dyDescent="0.35">
      <c r="A3135" t="s">
        <v>5773</v>
      </c>
      <c r="B3135" t="s">
        <v>6623</v>
      </c>
      <c r="C3135" t="s">
        <v>6623</v>
      </c>
      <c r="G3135" s="1">
        <v>1.1893135500000001E-2</v>
      </c>
      <c r="H3135" s="1">
        <v>124.89391583840001</v>
      </c>
      <c r="K3135" s="4">
        <v>115236331.37</v>
      </c>
      <c r="L3135" s="5">
        <v>4525001</v>
      </c>
      <c r="M3135" s="6">
        <v>25.466586939999999</v>
      </c>
      <c r="AB3135" s="8" t="s">
        <v>6278</v>
      </c>
    </row>
    <row r="3136" spans="1:28" x14ac:dyDescent="0.35">
      <c r="A3136" t="s">
        <v>5773</v>
      </c>
      <c r="B3136" t="s">
        <v>6624</v>
      </c>
      <c r="C3136" t="s">
        <v>6624</v>
      </c>
      <c r="G3136" s="1">
        <v>9.0853621999999988E-3</v>
      </c>
      <c r="H3136" s="1">
        <v>132.92341068210001</v>
      </c>
      <c r="K3136" s="4">
        <v>115236331.37</v>
      </c>
      <c r="L3136" s="5">
        <v>4525001</v>
      </c>
      <c r="M3136" s="6">
        <v>25.466586939999999</v>
      </c>
      <c r="AB3136" s="8" t="s">
        <v>6278</v>
      </c>
    </row>
    <row r="3137" spans="1:28" x14ac:dyDescent="0.35">
      <c r="A3137" t="s">
        <v>5773</v>
      </c>
      <c r="B3137" t="s">
        <v>6624</v>
      </c>
      <c r="C3137" t="s">
        <v>6624</v>
      </c>
      <c r="G3137" s="1">
        <v>1.1732443E-2</v>
      </c>
      <c r="H3137" s="1">
        <v>132.92341068210001</v>
      </c>
      <c r="K3137" s="4">
        <v>115236331.37</v>
      </c>
      <c r="L3137" s="5">
        <v>4525001</v>
      </c>
      <c r="M3137" s="6">
        <v>25.466586939999999</v>
      </c>
      <c r="AB3137" s="8" t="s">
        <v>6278</v>
      </c>
    </row>
    <row r="3138" spans="1:28" x14ac:dyDescent="0.35">
      <c r="A3138" t="s">
        <v>5773</v>
      </c>
      <c r="B3138" t="s">
        <v>6625</v>
      </c>
      <c r="C3138" t="s">
        <v>6625</v>
      </c>
      <c r="G3138" s="1">
        <v>7.2554230000000004E-3</v>
      </c>
      <c r="H3138" s="1">
        <v>141.49611650700001</v>
      </c>
      <c r="K3138" s="4">
        <v>115236331.37</v>
      </c>
      <c r="L3138" s="5">
        <v>4525001</v>
      </c>
      <c r="M3138" s="6">
        <v>25.466586939999999</v>
      </c>
      <c r="AB3138" s="8" t="s">
        <v>6278</v>
      </c>
    </row>
    <row r="3139" spans="1:28" x14ac:dyDescent="0.35">
      <c r="A3139" t="s">
        <v>5773</v>
      </c>
      <c r="B3139" t="s">
        <v>6625</v>
      </c>
      <c r="C3139" t="s">
        <v>6625</v>
      </c>
      <c r="G3139" s="1">
        <v>9.3693179999999997E-3</v>
      </c>
      <c r="H3139" s="1">
        <v>141.49611650700001</v>
      </c>
      <c r="K3139" s="4">
        <v>115236331.37</v>
      </c>
      <c r="L3139" s="5">
        <v>4525001</v>
      </c>
      <c r="M3139" s="6">
        <v>25.466586939999999</v>
      </c>
      <c r="AB3139" s="8" t="s">
        <v>6278</v>
      </c>
    </row>
    <row r="3140" spans="1:28" x14ac:dyDescent="0.35">
      <c r="A3140" t="s">
        <v>5773</v>
      </c>
      <c r="B3140" t="s">
        <v>6626</v>
      </c>
      <c r="C3140" t="s">
        <v>6626</v>
      </c>
      <c r="G3140" s="1">
        <v>1.8513838000000001E-3</v>
      </c>
      <c r="H3140" s="1">
        <v>150.64456346169999</v>
      </c>
      <c r="K3140" s="4">
        <v>115236331.37</v>
      </c>
      <c r="L3140" s="5">
        <v>4525001</v>
      </c>
      <c r="M3140" s="6">
        <v>25.466586939999999</v>
      </c>
      <c r="AB3140" s="8" t="s">
        <v>6278</v>
      </c>
    </row>
    <row r="3141" spans="1:28" x14ac:dyDescent="0.35">
      <c r="A3141" t="s">
        <v>5773</v>
      </c>
      <c r="B3141" t="s">
        <v>6626</v>
      </c>
      <c r="C3141" t="s">
        <v>6626</v>
      </c>
      <c r="G3141" s="1">
        <v>2.3877015000000001E-3</v>
      </c>
      <c r="H3141" s="1">
        <v>150.64456346169999</v>
      </c>
      <c r="K3141" s="4">
        <v>115236331.37</v>
      </c>
      <c r="L3141" s="5">
        <v>4525001</v>
      </c>
      <c r="M3141" s="6">
        <v>25.466586939999999</v>
      </c>
      <c r="AB3141" s="8" t="s">
        <v>6278</v>
      </c>
    </row>
    <row r="3142" spans="1:28" x14ac:dyDescent="0.35">
      <c r="A3142" t="s">
        <v>5773</v>
      </c>
      <c r="B3142" t="s">
        <v>6627</v>
      </c>
      <c r="C3142" t="s">
        <v>6627</v>
      </c>
      <c r="G3142" s="1">
        <v>1.8263651E-3</v>
      </c>
      <c r="H3142" s="1">
        <v>160.402697109</v>
      </c>
      <c r="K3142" s="4">
        <v>115236331.37</v>
      </c>
      <c r="L3142" s="5">
        <v>4525001</v>
      </c>
      <c r="M3142" s="6">
        <v>25.466586939999999</v>
      </c>
      <c r="AB3142" s="8" t="s">
        <v>6278</v>
      </c>
    </row>
    <row r="3143" spans="1:28" x14ac:dyDescent="0.35">
      <c r="A3143" t="s">
        <v>5773</v>
      </c>
      <c r="B3143" t="s">
        <v>6627</v>
      </c>
      <c r="C3143" t="s">
        <v>6627</v>
      </c>
      <c r="G3143" s="1">
        <v>2.3555629999999998E-3</v>
      </c>
      <c r="H3143" s="1">
        <v>160.402697109</v>
      </c>
      <c r="K3143" s="4">
        <v>115236331.37</v>
      </c>
      <c r="L3143" s="5">
        <v>4525001</v>
      </c>
      <c r="M3143" s="6">
        <v>25.466586939999999</v>
      </c>
      <c r="AB3143" s="8" t="s">
        <v>6278</v>
      </c>
    </row>
    <row r="3144" spans="1:28" x14ac:dyDescent="0.35">
      <c r="A3144" t="s">
        <v>5773</v>
      </c>
      <c r="B3144" t="s">
        <v>6628</v>
      </c>
      <c r="C3144" t="s">
        <v>6628</v>
      </c>
      <c r="G3144" s="1">
        <v>1.8013464E-3</v>
      </c>
      <c r="H3144" s="1">
        <v>170.80593675470001</v>
      </c>
      <c r="K3144" s="4">
        <v>115236331.37</v>
      </c>
      <c r="L3144" s="5">
        <v>4525001</v>
      </c>
      <c r="M3144" s="6">
        <v>25.466586939999999</v>
      </c>
      <c r="AB3144" s="8" t="s">
        <v>6278</v>
      </c>
    </row>
    <row r="3145" spans="1:28" x14ac:dyDescent="0.35">
      <c r="A3145" t="s">
        <v>5773</v>
      </c>
      <c r="B3145" t="s">
        <v>6628</v>
      </c>
      <c r="C3145" t="s">
        <v>6628</v>
      </c>
      <c r="G3145" s="1">
        <v>2.3253150000000001E-3</v>
      </c>
      <c r="H3145" s="1">
        <v>170.80593675470001</v>
      </c>
      <c r="K3145" s="4">
        <v>115236331.37</v>
      </c>
      <c r="L3145" s="5">
        <v>4525001</v>
      </c>
      <c r="M3145" s="6">
        <v>25.466586939999999</v>
      </c>
      <c r="AB3145" s="8" t="s">
        <v>6278</v>
      </c>
    </row>
    <row r="3146" spans="1:28" x14ac:dyDescent="0.35">
      <c r="A3146" t="s">
        <v>5773</v>
      </c>
      <c r="B3146" t="s">
        <v>6629</v>
      </c>
      <c r="C3146" t="s">
        <v>6629</v>
      </c>
      <c r="G3146" s="1">
        <v>1.7799018E-3</v>
      </c>
      <c r="H3146" s="1">
        <v>181.8912355363</v>
      </c>
      <c r="K3146" s="4">
        <v>115236331.37</v>
      </c>
      <c r="L3146" s="5">
        <v>4525001</v>
      </c>
      <c r="M3146" s="6">
        <v>25.466586939999999</v>
      </c>
      <c r="AB3146" s="8" t="s">
        <v>6278</v>
      </c>
    </row>
    <row r="3147" spans="1:28" x14ac:dyDescent="0.35">
      <c r="A3147" t="s">
        <v>5773</v>
      </c>
      <c r="B3147" t="s">
        <v>6629</v>
      </c>
      <c r="C3147" t="s">
        <v>6629</v>
      </c>
      <c r="G3147" s="1">
        <v>2.2931765000000002E-3</v>
      </c>
      <c r="H3147" s="1">
        <v>181.8912355363</v>
      </c>
      <c r="K3147" s="4">
        <v>115236331.37</v>
      </c>
      <c r="L3147" s="5">
        <v>4525001</v>
      </c>
      <c r="M3147" s="6">
        <v>25.466586939999999</v>
      </c>
      <c r="AB3147" s="8" t="s">
        <v>6278</v>
      </c>
    </row>
    <row r="3148" spans="1:28" x14ac:dyDescent="0.35">
      <c r="A3148" t="s">
        <v>5773</v>
      </c>
      <c r="B3148" t="s">
        <v>6630</v>
      </c>
      <c r="C3148" t="s">
        <v>6630</v>
      </c>
      <c r="G3148" s="1">
        <v>1.7548831000000001E-3</v>
      </c>
      <c r="H3148" s="1">
        <v>193.6971409805</v>
      </c>
      <c r="K3148" s="4">
        <v>115236331.37</v>
      </c>
      <c r="L3148" s="5">
        <v>4525001</v>
      </c>
      <c r="M3148" s="6">
        <v>25.466586939999999</v>
      </c>
      <c r="AB3148" s="8" t="s">
        <v>6278</v>
      </c>
    </row>
    <row r="3149" spans="1:28" x14ac:dyDescent="0.35">
      <c r="A3149" t="s">
        <v>5773</v>
      </c>
      <c r="B3149" t="s">
        <v>6630</v>
      </c>
      <c r="C3149" t="s">
        <v>6630</v>
      </c>
      <c r="G3149" s="1">
        <v>2.2648189999999999E-3</v>
      </c>
      <c r="H3149" s="1">
        <v>193.6971409805</v>
      </c>
      <c r="K3149" s="4">
        <v>115236331.37</v>
      </c>
      <c r="L3149" s="5">
        <v>4525001</v>
      </c>
      <c r="M3149" s="6">
        <v>25.466586939999999</v>
      </c>
      <c r="AB3149" s="8" t="s">
        <v>6278</v>
      </c>
    </row>
    <row r="3150" spans="1:28" x14ac:dyDescent="0.35">
      <c r="A3150" t="s">
        <v>5773</v>
      </c>
      <c r="B3150" t="s">
        <v>6631</v>
      </c>
      <c r="C3150" t="s">
        <v>6631</v>
      </c>
      <c r="G3150" s="1">
        <v>1.7334384999999999E-3</v>
      </c>
      <c r="H3150" s="1">
        <v>206.2638549321</v>
      </c>
      <c r="K3150" s="4">
        <v>115236331.37</v>
      </c>
      <c r="L3150" s="5">
        <v>4525001</v>
      </c>
      <c r="M3150" s="6">
        <v>25.466586939999999</v>
      </c>
      <c r="AB3150" s="8" t="s">
        <v>6278</v>
      </c>
    </row>
    <row r="3151" spans="1:28" x14ac:dyDescent="0.35">
      <c r="A3151" t="s">
        <v>5773</v>
      </c>
      <c r="B3151" t="s">
        <v>6631</v>
      </c>
      <c r="C3151" t="s">
        <v>6631</v>
      </c>
      <c r="G3151" s="1">
        <v>2.2345709999999999E-3</v>
      </c>
      <c r="H3151" s="1">
        <v>206.2638549321</v>
      </c>
      <c r="K3151" s="4">
        <v>115236331.37</v>
      </c>
      <c r="L3151" s="5">
        <v>4525001</v>
      </c>
      <c r="M3151" s="6">
        <v>25.466586939999999</v>
      </c>
      <c r="AB3151" s="8" t="s">
        <v>6278</v>
      </c>
    </row>
    <row r="3152" spans="1:28" x14ac:dyDescent="0.35">
      <c r="A3152" t="s">
        <v>5773</v>
      </c>
      <c r="B3152" t="s">
        <v>6632</v>
      </c>
      <c r="C3152" t="s">
        <v>6632</v>
      </c>
      <c r="G3152" s="1">
        <v>5.9773248399999999E-2</v>
      </c>
      <c r="H3152" s="1">
        <v>5.6184995720000002</v>
      </c>
      <c r="K3152" s="4">
        <v>115236331.37</v>
      </c>
      <c r="L3152" s="5">
        <v>4525001</v>
      </c>
      <c r="M3152" s="6">
        <v>25.466586939999999</v>
      </c>
      <c r="AB3152" s="8" t="s">
        <v>6278</v>
      </c>
    </row>
    <row r="3153" spans="1:28" x14ac:dyDescent="0.35">
      <c r="A3153" t="s">
        <v>5773</v>
      </c>
      <c r="B3153" t="s">
        <v>6632</v>
      </c>
      <c r="C3153" t="s">
        <v>6632</v>
      </c>
      <c r="G3153" s="1">
        <v>7.7563434000000001E-2</v>
      </c>
      <c r="H3153" s="1">
        <v>5.6184995720000002</v>
      </c>
      <c r="K3153" s="4">
        <v>115236331.37</v>
      </c>
      <c r="L3153" s="5">
        <v>4525001</v>
      </c>
      <c r="M3153" s="6">
        <v>25.466586939999999</v>
      </c>
      <c r="AB3153" s="8" t="s">
        <v>6278</v>
      </c>
    </row>
    <row r="3154" spans="1:28" x14ac:dyDescent="0.35">
      <c r="A3154" t="s">
        <v>5773</v>
      </c>
      <c r="B3154" t="s">
        <v>6633</v>
      </c>
      <c r="C3154" t="s">
        <v>6633</v>
      </c>
      <c r="G3154" s="1">
        <v>5.8468701900000003E-2</v>
      </c>
      <c r="H3154" s="1">
        <v>5.9715343797999996</v>
      </c>
      <c r="K3154" s="4">
        <v>115236331.37</v>
      </c>
      <c r="L3154" s="5">
        <v>4525001</v>
      </c>
      <c r="M3154" s="6">
        <v>25.466586939999999</v>
      </c>
      <c r="AB3154" s="8" t="s">
        <v>6278</v>
      </c>
    </row>
    <row r="3155" spans="1:28" x14ac:dyDescent="0.35">
      <c r="A3155" t="s">
        <v>5773</v>
      </c>
      <c r="B3155" t="s">
        <v>6633</v>
      </c>
      <c r="C3155" t="s">
        <v>6633</v>
      </c>
      <c r="G3155" s="1">
        <v>7.5869545999999996E-2</v>
      </c>
      <c r="H3155" s="1">
        <v>5.9715343797999996</v>
      </c>
      <c r="K3155" s="4">
        <v>115236331.37</v>
      </c>
      <c r="L3155" s="5">
        <v>4525001</v>
      </c>
      <c r="M3155" s="6">
        <v>25.466586939999999</v>
      </c>
      <c r="AB3155" s="8" t="s">
        <v>6278</v>
      </c>
    </row>
    <row r="3156" spans="1:28" x14ac:dyDescent="0.35">
      <c r="A3156" t="s">
        <v>5773</v>
      </c>
      <c r="B3156" t="s">
        <v>6634</v>
      </c>
      <c r="C3156" t="s">
        <v>6634</v>
      </c>
      <c r="G3156" s="1">
        <v>5.7203470499999999E-2</v>
      </c>
      <c r="H3156" s="1">
        <v>6.3424547542000003</v>
      </c>
      <c r="K3156" s="4">
        <v>115236331.37</v>
      </c>
      <c r="L3156" s="5">
        <v>4525001</v>
      </c>
      <c r="M3156" s="6">
        <v>25.466586939999999</v>
      </c>
      <c r="AB3156" s="8" t="s">
        <v>6278</v>
      </c>
    </row>
    <row r="3157" spans="1:28" x14ac:dyDescent="0.35">
      <c r="A3157" t="s">
        <v>5773</v>
      </c>
      <c r="B3157" t="s">
        <v>6634</v>
      </c>
      <c r="C3157" t="s">
        <v>6634</v>
      </c>
      <c r="G3157" s="1">
        <v>7.422859200000001E-2</v>
      </c>
      <c r="H3157" s="1">
        <v>6.3424547542000003</v>
      </c>
      <c r="K3157" s="4">
        <v>115236331.37</v>
      </c>
      <c r="L3157" s="5">
        <v>4525001</v>
      </c>
      <c r="M3157" s="6">
        <v>25.466586939999999</v>
      </c>
      <c r="AB3157" s="8" t="s">
        <v>6278</v>
      </c>
    </row>
    <row r="3158" spans="1:28" x14ac:dyDescent="0.35">
      <c r="A3158" t="s">
        <v>5773</v>
      </c>
      <c r="B3158" t="s">
        <v>6635</v>
      </c>
      <c r="C3158" t="s">
        <v>6635</v>
      </c>
      <c r="G3158" s="1">
        <v>5.5977554199999995E-2</v>
      </c>
      <c r="H3158" s="1">
        <v>6.7319841699999996</v>
      </c>
      <c r="K3158" s="4">
        <v>115236331.37</v>
      </c>
      <c r="L3158" s="5">
        <v>4525001</v>
      </c>
      <c r="M3158" s="6">
        <v>25.466586939999999</v>
      </c>
      <c r="AB3158" s="8" t="s">
        <v>6278</v>
      </c>
    </row>
    <row r="3159" spans="1:28" x14ac:dyDescent="0.35">
      <c r="A3159" t="s">
        <v>5773</v>
      </c>
      <c r="B3159" t="s">
        <v>6635</v>
      </c>
      <c r="C3159" t="s">
        <v>6635</v>
      </c>
      <c r="G3159" s="1">
        <v>7.2640572E-2</v>
      </c>
      <c r="H3159" s="1">
        <v>6.7319841699999996</v>
      </c>
      <c r="K3159" s="4">
        <v>115236331.37</v>
      </c>
      <c r="L3159" s="5">
        <v>4525001</v>
      </c>
      <c r="M3159" s="6">
        <v>25.466586939999999</v>
      </c>
      <c r="AB3159" s="8" t="s">
        <v>6278</v>
      </c>
    </row>
    <row r="3160" spans="1:28" x14ac:dyDescent="0.35">
      <c r="A3160" t="s">
        <v>5773</v>
      </c>
      <c r="B3160" t="s">
        <v>6636</v>
      </c>
      <c r="C3160" t="s">
        <v>6636</v>
      </c>
      <c r="G3160" s="1">
        <v>5.4794527099999997E-2</v>
      </c>
      <c r="H3160" s="1">
        <v>7.1408796166000004</v>
      </c>
      <c r="K3160" s="4">
        <v>115236331.37</v>
      </c>
      <c r="L3160" s="5">
        <v>4525001</v>
      </c>
      <c r="M3160" s="6">
        <v>25.466586939999999</v>
      </c>
      <c r="AB3160" s="8" t="s">
        <v>6278</v>
      </c>
    </row>
    <row r="3161" spans="1:28" x14ac:dyDescent="0.35">
      <c r="A3161" t="s">
        <v>5773</v>
      </c>
      <c r="B3161" t="s">
        <v>6636</v>
      </c>
      <c r="C3161" t="s">
        <v>6636</v>
      </c>
      <c r="G3161" s="1">
        <v>7.1103595499999991E-2</v>
      </c>
      <c r="H3161" s="1">
        <v>7.1408796166000004</v>
      </c>
      <c r="K3161" s="4">
        <v>115236331.37</v>
      </c>
      <c r="L3161" s="5">
        <v>4525001</v>
      </c>
      <c r="M3161" s="6">
        <v>25.466586939999999</v>
      </c>
      <c r="AB3161" s="8" t="s">
        <v>6278</v>
      </c>
    </row>
    <row r="3162" spans="1:28" x14ac:dyDescent="0.35">
      <c r="A3162" t="s">
        <v>5773</v>
      </c>
      <c r="B3162" t="s">
        <v>6637</v>
      </c>
      <c r="C3162" t="s">
        <v>6637</v>
      </c>
      <c r="G3162" s="1">
        <v>5.3647240999999998E-2</v>
      </c>
      <c r="H3162" s="1">
        <v>7.5699341214000002</v>
      </c>
      <c r="K3162" s="4">
        <v>115236331.37</v>
      </c>
      <c r="L3162" s="5">
        <v>4525001</v>
      </c>
      <c r="M3162" s="6">
        <v>25.466586939999999</v>
      </c>
      <c r="AB3162" s="8" t="s">
        <v>6278</v>
      </c>
    </row>
    <row r="3163" spans="1:28" x14ac:dyDescent="0.35">
      <c r="A3163" t="s">
        <v>5773</v>
      </c>
      <c r="B3163" t="s">
        <v>6637</v>
      </c>
      <c r="C3163" t="s">
        <v>6637</v>
      </c>
      <c r="G3163" s="1">
        <v>6.9613881500000002E-2</v>
      </c>
      <c r="H3163" s="1">
        <v>7.5699341214000002</v>
      </c>
      <c r="K3163" s="4">
        <v>115236331.37</v>
      </c>
      <c r="L3163" s="5">
        <v>4525001</v>
      </c>
      <c r="M3163" s="6">
        <v>25.466586939999999</v>
      </c>
      <c r="AB3163" s="8" t="s">
        <v>6278</v>
      </c>
    </row>
    <row r="3164" spans="1:28" x14ac:dyDescent="0.35">
      <c r="A3164" t="s">
        <v>5773</v>
      </c>
      <c r="B3164" t="s">
        <v>6638</v>
      </c>
      <c r="C3164" t="s">
        <v>6638</v>
      </c>
      <c r="G3164" s="1">
        <v>5.2535695899999998E-2</v>
      </c>
      <c r="H3164" s="1">
        <v>8.0199740166000009</v>
      </c>
      <c r="K3164" s="4">
        <v>115236331.37</v>
      </c>
      <c r="L3164" s="5">
        <v>4525001</v>
      </c>
      <c r="M3164" s="6">
        <v>25.466586939999999</v>
      </c>
      <c r="AB3164" s="8" t="s">
        <v>6278</v>
      </c>
    </row>
    <row r="3165" spans="1:28" x14ac:dyDescent="0.35">
      <c r="A3165" t="s">
        <v>5773</v>
      </c>
      <c r="B3165" t="s">
        <v>6638</v>
      </c>
      <c r="C3165" t="s">
        <v>6638</v>
      </c>
      <c r="G3165" s="1">
        <v>6.8171429999999991E-2</v>
      </c>
      <c r="H3165" s="1">
        <v>8.0199740166000009</v>
      </c>
      <c r="K3165" s="4">
        <v>115236331.37</v>
      </c>
      <c r="L3165" s="5">
        <v>4525001</v>
      </c>
      <c r="M3165" s="6">
        <v>25.466586939999999</v>
      </c>
      <c r="AB3165" s="8" t="s">
        <v>6278</v>
      </c>
    </row>
    <row r="3166" spans="1:28" x14ac:dyDescent="0.35">
      <c r="A3166" t="s">
        <v>5773</v>
      </c>
      <c r="B3166" t="s">
        <v>6639</v>
      </c>
      <c r="C3166" t="s">
        <v>6639</v>
      </c>
      <c r="G3166" s="1">
        <v>5.1456317699999997E-2</v>
      </c>
      <c r="H3166" s="1">
        <v>8.4918653068999994</v>
      </c>
      <c r="K3166" s="4">
        <v>115236331.37</v>
      </c>
      <c r="L3166" s="5">
        <v>4525001</v>
      </c>
      <c r="M3166" s="6">
        <v>25.466586939999999</v>
      </c>
      <c r="AB3166" s="8" t="s">
        <v>6278</v>
      </c>
    </row>
    <row r="3167" spans="1:28" x14ac:dyDescent="0.35">
      <c r="A3167" t="s">
        <v>5773</v>
      </c>
      <c r="B3167" t="s">
        <v>6639</v>
      </c>
      <c r="C3167" t="s">
        <v>6639</v>
      </c>
      <c r="G3167" s="1">
        <v>6.6774350499999996E-2</v>
      </c>
      <c r="H3167" s="1">
        <v>8.4918653068999994</v>
      </c>
      <c r="K3167" s="4">
        <v>115236331.37</v>
      </c>
      <c r="L3167" s="5">
        <v>4525001</v>
      </c>
      <c r="M3167" s="6">
        <v>25.466586939999999</v>
      </c>
      <c r="AB3167" s="8" t="s">
        <v>6278</v>
      </c>
    </row>
    <row r="3168" spans="1:28" x14ac:dyDescent="0.35">
      <c r="A3168" t="s">
        <v>5773</v>
      </c>
      <c r="B3168" t="s">
        <v>6640</v>
      </c>
      <c r="C3168" t="s">
        <v>6640</v>
      </c>
      <c r="G3168" s="1">
        <v>5.0412680500000001E-2</v>
      </c>
      <c r="H3168" s="1">
        <v>8.9865295366000009</v>
      </c>
      <c r="K3168" s="4">
        <v>115236331.37</v>
      </c>
      <c r="L3168" s="5">
        <v>4525001</v>
      </c>
      <c r="M3168" s="6">
        <v>25.466586939999999</v>
      </c>
      <c r="AB3168" s="8" t="s">
        <v>6278</v>
      </c>
    </row>
    <row r="3169" spans="1:28" x14ac:dyDescent="0.35">
      <c r="A3169" t="s">
        <v>5773</v>
      </c>
      <c r="B3169" t="s">
        <v>6640</v>
      </c>
      <c r="C3169" t="s">
        <v>6640</v>
      </c>
      <c r="G3169" s="1">
        <v>6.5416971500000004E-2</v>
      </c>
      <c r="H3169" s="1">
        <v>8.9865295366000009</v>
      </c>
      <c r="K3169" s="4">
        <v>115236331.37</v>
      </c>
      <c r="L3169" s="5">
        <v>4525001</v>
      </c>
      <c r="M3169" s="6">
        <v>25.466586939999999</v>
      </c>
      <c r="AB3169" s="8" t="s">
        <v>6278</v>
      </c>
    </row>
    <row r="3170" spans="1:28" x14ac:dyDescent="0.35">
      <c r="A3170" t="s">
        <v>5773</v>
      </c>
      <c r="B3170" t="s">
        <v>6641</v>
      </c>
      <c r="C3170" t="s">
        <v>6641</v>
      </c>
      <c r="G3170" s="1">
        <v>4.9401210200000004E-2</v>
      </c>
      <c r="H3170" s="1">
        <v>9.5049353875999998</v>
      </c>
      <c r="K3170" s="4">
        <v>115236331.37</v>
      </c>
      <c r="L3170" s="5">
        <v>4525001</v>
      </c>
      <c r="M3170" s="6">
        <v>25.466586939999999</v>
      </c>
      <c r="AB3170" s="8" t="s">
        <v>6278</v>
      </c>
    </row>
    <row r="3171" spans="1:28" x14ac:dyDescent="0.35">
      <c r="A3171" t="s">
        <v>5773</v>
      </c>
      <c r="B3171" t="s">
        <v>6641</v>
      </c>
      <c r="C3171" t="s">
        <v>6641</v>
      </c>
      <c r="G3171" s="1">
        <v>6.4103073999999996E-2</v>
      </c>
      <c r="H3171" s="1">
        <v>9.5049353875999998</v>
      </c>
      <c r="K3171" s="4">
        <v>115236331.37</v>
      </c>
      <c r="L3171" s="5">
        <v>4525001</v>
      </c>
      <c r="M3171" s="6">
        <v>25.466586939999999</v>
      </c>
      <c r="AB3171" s="8" t="s">
        <v>6278</v>
      </c>
    </row>
    <row r="3172" spans="1:28" x14ac:dyDescent="0.35">
      <c r="A3172" t="s">
        <v>5773</v>
      </c>
      <c r="B3172" t="s">
        <v>6642</v>
      </c>
      <c r="C3172" t="s">
        <v>6642</v>
      </c>
      <c r="G3172" s="1">
        <v>6.2318007599999996E-2</v>
      </c>
      <c r="H3172" s="1">
        <v>28.511309484200002</v>
      </c>
      <c r="K3172" s="4">
        <v>115236331.37</v>
      </c>
      <c r="L3172" s="5">
        <v>4525001</v>
      </c>
      <c r="M3172" s="6">
        <v>25.466586939999999</v>
      </c>
      <c r="AB3172" s="8" t="s">
        <v>6278</v>
      </c>
    </row>
    <row r="3173" spans="1:28" x14ac:dyDescent="0.35">
      <c r="A3173" t="s">
        <v>5773</v>
      </c>
      <c r="B3173" t="s">
        <v>6642</v>
      </c>
      <c r="C3173" t="s">
        <v>6642</v>
      </c>
      <c r="G3173" s="1">
        <v>8.0085361000000008E-2</v>
      </c>
      <c r="H3173" s="1">
        <v>28.511309484200002</v>
      </c>
      <c r="K3173" s="4">
        <v>115236331.37</v>
      </c>
      <c r="L3173" s="5">
        <v>4525001</v>
      </c>
      <c r="M3173" s="6">
        <v>25.466586939999999</v>
      </c>
      <c r="AB3173" s="8" t="s">
        <v>6278</v>
      </c>
    </row>
    <row r="3174" spans="1:28" x14ac:dyDescent="0.35">
      <c r="A3174" t="s">
        <v>5773</v>
      </c>
      <c r="B3174" t="s">
        <v>6643</v>
      </c>
      <c r="C3174" t="s">
        <v>6643</v>
      </c>
      <c r="G3174" s="1">
        <v>4.0726869500000006E-2</v>
      </c>
      <c r="H3174" s="1">
        <v>29.838845448899999</v>
      </c>
      <c r="K3174" s="4">
        <v>115236331.37</v>
      </c>
      <c r="L3174" s="5">
        <v>4525001</v>
      </c>
      <c r="M3174" s="6">
        <v>25.466586939999999</v>
      </c>
      <c r="AB3174" s="8" t="s">
        <v>6278</v>
      </c>
    </row>
    <row r="3175" spans="1:28" x14ac:dyDescent="0.35">
      <c r="A3175" t="s">
        <v>5773</v>
      </c>
      <c r="B3175" t="s">
        <v>6643</v>
      </c>
      <c r="C3175" t="s">
        <v>6643</v>
      </c>
      <c r="G3175" s="1">
        <v>5.23384925E-2</v>
      </c>
      <c r="H3175" s="1">
        <v>29.838845448899999</v>
      </c>
      <c r="K3175" s="4">
        <v>115236331.37</v>
      </c>
      <c r="L3175" s="5">
        <v>4525001</v>
      </c>
      <c r="M3175" s="6">
        <v>25.466586939999999</v>
      </c>
      <c r="AB3175" s="8" t="s">
        <v>6278</v>
      </c>
    </row>
    <row r="3176" spans="1:28" x14ac:dyDescent="0.35">
      <c r="A3176" t="s">
        <v>5773</v>
      </c>
      <c r="B3176" t="s">
        <v>6644</v>
      </c>
      <c r="C3176" t="s">
        <v>6644</v>
      </c>
      <c r="G3176" s="1">
        <v>3.9929845200000001E-2</v>
      </c>
      <c r="H3176" s="1">
        <v>31.224653579400002</v>
      </c>
      <c r="K3176" s="4">
        <v>115236331.37</v>
      </c>
      <c r="L3176" s="5">
        <v>4525001</v>
      </c>
      <c r="M3176" s="6">
        <v>25.466586939999999</v>
      </c>
      <c r="AB3176" s="8" t="s">
        <v>6278</v>
      </c>
    </row>
    <row r="3177" spans="1:28" x14ac:dyDescent="0.35">
      <c r="A3177" t="s">
        <v>5773</v>
      </c>
      <c r="B3177" t="s">
        <v>6644</v>
      </c>
      <c r="C3177" t="s">
        <v>6644</v>
      </c>
      <c r="G3177" s="1">
        <v>5.13176225E-2</v>
      </c>
      <c r="H3177" s="1">
        <v>31.224653579400002</v>
      </c>
      <c r="K3177" s="4">
        <v>115236331.37</v>
      </c>
      <c r="L3177" s="5">
        <v>4525001</v>
      </c>
      <c r="M3177" s="6">
        <v>25.466586939999999</v>
      </c>
      <c r="AB3177" s="8" t="s">
        <v>6278</v>
      </c>
    </row>
    <row r="3178" spans="1:28" x14ac:dyDescent="0.35">
      <c r="A3178" t="s">
        <v>5773</v>
      </c>
      <c r="B3178" t="s">
        <v>6645</v>
      </c>
      <c r="C3178" t="s">
        <v>6645</v>
      </c>
      <c r="G3178" s="1">
        <v>3.9161413700000001E-2</v>
      </c>
      <c r="H3178" s="1">
        <v>32.671951099700003</v>
      </c>
      <c r="K3178" s="4">
        <v>115236331.37</v>
      </c>
      <c r="L3178" s="5">
        <v>4525001</v>
      </c>
      <c r="M3178" s="6">
        <v>25.466586939999999</v>
      </c>
      <c r="AB3178" s="8" t="s">
        <v>6278</v>
      </c>
    </row>
    <row r="3179" spans="1:28" x14ac:dyDescent="0.35">
      <c r="A3179" t="s">
        <v>5773</v>
      </c>
      <c r="B3179" t="s">
        <v>6645</v>
      </c>
      <c r="C3179" t="s">
        <v>6645</v>
      </c>
      <c r="G3179" s="1">
        <v>5.0325109999999999E-2</v>
      </c>
      <c r="H3179" s="1">
        <v>32.671951099700003</v>
      </c>
      <c r="K3179" s="4">
        <v>115236331.37</v>
      </c>
      <c r="L3179" s="5">
        <v>4525001</v>
      </c>
      <c r="M3179" s="6">
        <v>25.466586939999999</v>
      </c>
      <c r="AB3179" s="8" t="s">
        <v>6278</v>
      </c>
    </row>
    <row r="3180" spans="1:28" x14ac:dyDescent="0.35">
      <c r="A3180" t="s">
        <v>5773</v>
      </c>
      <c r="B3180" t="s">
        <v>6646</v>
      </c>
      <c r="C3180" t="s">
        <v>6646</v>
      </c>
      <c r="G3180" s="1">
        <v>3.8410852700000005E-2</v>
      </c>
      <c r="H3180" s="1">
        <v>34.184190631100002</v>
      </c>
      <c r="K3180" s="4">
        <v>115236331.37</v>
      </c>
      <c r="L3180" s="5">
        <v>4525001</v>
      </c>
      <c r="M3180" s="6">
        <v>25.466586939999999</v>
      </c>
      <c r="AB3180" s="8" t="s">
        <v>6278</v>
      </c>
    </row>
    <row r="3181" spans="1:28" x14ac:dyDescent="0.35">
      <c r="A3181" t="s">
        <v>5773</v>
      </c>
      <c r="B3181" t="s">
        <v>6646</v>
      </c>
      <c r="C3181" t="s">
        <v>6646</v>
      </c>
      <c r="G3181" s="1">
        <v>4.9362845499999995E-2</v>
      </c>
      <c r="H3181" s="1">
        <v>34.184190631100002</v>
      </c>
      <c r="K3181" s="4">
        <v>115236331.37</v>
      </c>
      <c r="L3181" s="5">
        <v>4525001</v>
      </c>
      <c r="M3181" s="6">
        <v>25.466586939999999</v>
      </c>
      <c r="AB3181" s="8" t="s">
        <v>6278</v>
      </c>
    </row>
    <row r="3182" spans="1:28" x14ac:dyDescent="0.35">
      <c r="A3182" t="s">
        <v>5773</v>
      </c>
      <c r="B3182" t="s">
        <v>6647</v>
      </c>
      <c r="C3182" t="s">
        <v>6647</v>
      </c>
      <c r="G3182" s="1">
        <v>3.7681736299999997E-2</v>
      </c>
      <c r="H3182" s="1">
        <v>35.765028472300003</v>
      </c>
      <c r="K3182" s="4">
        <v>115236331.37</v>
      </c>
      <c r="L3182" s="5">
        <v>4525001</v>
      </c>
      <c r="M3182" s="6">
        <v>25.466586939999999</v>
      </c>
      <c r="AB3182" s="8" t="s">
        <v>6278</v>
      </c>
    </row>
    <row r="3183" spans="1:28" x14ac:dyDescent="0.35">
      <c r="A3183" t="s">
        <v>5773</v>
      </c>
      <c r="B3183" t="s">
        <v>6647</v>
      </c>
      <c r="C3183" t="s">
        <v>6647</v>
      </c>
      <c r="G3183" s="1">
        <v>4.8427048E-2</v>
      </c>
      <c r="H3183" s="1">
        <v>35.765028472300003</v>
      </c>
      <c r="K3183" s="4">
        <v>115236331.37</v>
      </c>
      <c r="L3183" s="5">
        <v>4525001</v>
      </c>
      <c r="M3183" s="6">
        <v>25.466586939999999</v>
      </c>
      <c r="AB3183" s="8" t="s">
        <v>6278</v>
      </c>
    </row>
    <row r="3184" spans="1:28" x14ac:dyDescent="0.35">
      <c r="A3184" t="s">
        <v>5773</v>
      </c>
      <c r="B3184" t="s">
        <v>6648</v>
      </c>
      <c r="C3184" t="s">
        <v>6648</v>
      </c>
      <c r="G3184" s="1">
        <v>3.6974064500000001E-2</v>
      </c>
      <c r="H3184" s="1">
        <v>37.418335358699998</v>
      </c>
      <c r="K3184" s="4">
        <v>115236331.37</v>
      </c>
      <c r="L3184" s="5">
        <v>4525001</v>
      </c>
      <c r="M3184" s="6">
        <v>25.466586939999999</v>
      </c>
      <c r="AB3184" s="8" t="s">
        <v>6278</v>
      </c>
    </row>
    <row r="3185" spans="1:28" x14ac:dyDescent="0.35">
      <c r="A3185" t="s">
        <v>5773</v>
      </c>
      <c r="B3185" t="s">
        <v>6648</v>
      </c>
      <c r="C3185" t="s">
        <v>6648</v>
      </c>
      <c r="G3185" s="1">
        <v>4.7517717500000001E-2</v>
      </c>
      <c r="H3185" s="1">
        <v>37.418335358699998</v>
      </c>
      <c r="K3185" s="4">
        <v>115236331.37</v>
      </c>
      <c r="L3185" s="5">
        <v>4525001</v>
      </c>
      <c r="M3185" s="6">
        <v>25.466586939999999</v>
      </c>
      <c r="AB3185" s="8" t="s">
        <v>6278</v>
      </c>
    </row>
    <row r="3186" spans="1:28" x14ac:dyDescent="0.35">
      <c r="A3186" t="s">
        <v>5773</v>
      </c>
      <c r="B3186" t="s">
        <v>6649</v>
      </c>
      <c r="C3186" t="s">
        <v>6649</v>
      </c>
      <c r="G3186" s="1">
        <v>3.62878373E-2</v>
      </c>
      <c r="H3186" s="1">
        <v>39.148210164600002</v>
      </c>
      <c r="K3186" s="4">
        <v>115236331.37</v>
      </c>
      <c r="L3186" s="5">
        <v>4525001</v>
      </c>
      <c r="M3186" s="6">
        <v>25.466586939999999</v>
      </c>
      <c r="AB3186" s="8" t="s">
        <v>6278</v>
      </c>
    </row>
    <row r="3187" spans="1:28" x14ac:dyDescent="0.35">
      <c r="A3187" t="s">
        <v>5773</v>
      </c>
      <c r="B3187" t="s">
        <v>6649</v>
      </c>
      <c r="C3187" t="s">
        <v>6649</v>
      </c>
      <c r="G3187" s="1">
        <v>4.6632963499999999E-2</v>
      </c>
      <c r="H3187" s="1">
        <v>39.148210164600002</v>
      </c>
      <c r="K3187" s="4">
        <v>115236331.37</v>
      </c>
      <c r="L3187" s="5">
        <v>4525001</v>
      </c>
      <c r="M3187" s="6">
        <v>25.466586939999999</v>
      </c>
      <c r="AB3187" s="8" t="s">
        <v>6278</v>
      </c>
    </row>
    <row r="3188" spans="1:28" x14ac:dyDescent="0.35">
      <c r="A3188" t="s">
        <v>5773</v>
      </c>
      <c r="B3188" t="s">
        <v>6650</v>
      </c>
      <c r="C3188" t="s">
        <v>6650</v>
      </c>
      <c r="G3188" s="1">
        <v>3.5619480599999996E-2</v>
      </c>
      <c r="H3188" s="1">
        <v>40.959071299100003</v>
      </c>
      <c r="K3188" s="4">
        <v>115236331.37</v>
      </c>
      <c r="L3188" s="5">
        <v>4525001</v>
      </c>
      <c r="M3188" s="6">
        <v>25.466586939999999</v>
      </c>
      <c r="AB3188" s="8" t="s">
        <v>6278</v>
      </c>
    </row>
    <row r="3189" spans="1:28" x14ac:dyDescent="0.35">
      <c r="A3189" t="s">
        <v>5773</v>
      </c>
      <c r="B3189" t="s">
        <v>6650</v>
      </c>
      <c r="C3189" t="s">
        <v>6650</v>
      </c>
      <c r="G3189" s="1">
        <v>4.5772785999999996E-2</v>
      </c>
      <c r="H3189" s="1">
        <v>40.959071299100003</v>
      </c>
      <c r="K3189" s="4">
        <v>115236331.37</v>
      </c>
      <c r="L3189" s="5">
        <v>4525001</v>
      </c>
      <c r="M3189" s="6">
        <v>25.466586939999999</v>
      </c>
      <c r="AB3189" s="8" t="s">
        <v>6278</v>
      </c>
    </row>
    <row r="3190" spans="1:28" x14ac:dyDescent="0.35">
      <c r="A3190" t="s">
        <v>5773</v>
      </c>
      <c r="B3190" t="s">
        <v>6651</v>
      </c>
      <c r="C3190" t="s">
        <v>6651</v>
      </c>
      <c r="G3190" s="1">
        <v>3.4968994400000002E-2</v>
      </c>
      <c r="H3190" s="1">
        <v>42.855697934299997</v>
      </c>
      <c r="K3190" s="4">
        <v>115236331.37</v>
      </c>
      <c r="L3190" s="5">
        <v>4525001</v>
      </c>
      <c r="M3190" s="6">
        <v>25.466586939999999</v>
      </c>
      <c r="AB3190" s="8" t="s">
        <v>6278</v>
      </c>
    </row>
    <row r="3191" spans="1:28" x14ac:dyDescent="0.35">
      <c r="A3191" t="s">
        <v>5773</v>
      </c>
      <c r="B3191" t="s">
        <v>6651</v>
      </c>
      <c r="C3191" t="s">
        <v>6651</v>
      </c>
      <c r="G3191" s="1">
        <v>4.4937184999999998E-2</v>
      </c>
      <c r="H3191" s="1">
        <v>42.855697934299997</v>
      </c>
      <c r="K3191" s="4">
        <v>115236331.37</v>
      </c>
      <c r="L3191" s="5">
        <v>4525001</v>
      </c>
      <c r="M3191" s="6">
        <v>25.466586939999999</v>
      </c>
      <c r="AB3191" s="8" t="s">
        <v>6278</v>
      </c>
    </row>
    <row r="3192" spans="1:28" x14ac:dyDescent="0.35">
      <c r="A3192" t="s">
        <v>5773</v>
      </c>
      <c r="B3192" t="s">
        <v>6652</v>
      </c>
      <c r="C3192" t="s">
        <v>6652</v>
      </c>
      <c r="G3192" s="1">
        <v>3.4332804599999996E-2</v>
      </c>
      <c r="H3192" s="1">
        <v>44.843159188400001</v>
      </c>
      <c r="K3192" s="4">
        <v>115236331.37</v>
      </c>
      <c r="L3192" s="5">
        <v>4525001</v>
      </c>
      <c r="M3192" s="6">
        <v>25.466586939999999</v>
      </c>
      <c r="AB3192" s="8" t="s">
        <v>6278</v>
      </c>
    </row>
    <row r="3193" spans="1:28" x14ac:dyDescent="0.35">
      <c r="A3193" t="s">
        <v>5773</v>
      </c>
      <c r="B3193" t="s">
        <v>6652</v>
      </c>
      <c r="C3193" t="s">
        <v>6652</v>
      </c>
      <c r="G3193" s="1">
        <v>4.412427E-2</v>
      </c>
      <c r="H3193" s="1">
        <v>44.843159188400001</v>
      </c>
      <c r="K3193" s="4">
        <v>115236331.37</v>
      </c>
      <c r="L3193" s="5">
        <v>4525001</v>
      </c>
      <c r="M3193" s="6">
        <v>25.466586939999999</v>
      </c>
      <c r="AB3193" s="8" t="s">
        <v>6278</v>
      </c>
    </row>
    <row r="3194" spans="1:28" x14ac:dyDescent="0.35">
      <c r="A3194" t="s">
        <v>5773</v>
      </c>
      <c r="B3194" t="s">
        <v>6653</v>
      </c>
      <c r="C3194" t="s">
        <v>6653</v>
      </c>
      <c r="G3194" s="1">
        <v>3.37180594E-2</v>
      </c>
      <c r="H3194" s="1">
        <v>46.9268235085</v>
      </c>
      <c r="K3194" s="4">
        <v>115236331.37</v>
      </c>
      <c r="L3194" s="5">
        <v>4525001</v>
      </c>
      <c r="M3194" s="6">
        <v>25.466586939999999</v>
      </c>
      <c r="AB3194" s="8" t="s">
        <v>6278</v>
      </c>
    </row>
    <row r="3195" spans="1:28" x14ac:dyDescent="0.35">
      <c r="A3195" t="s">
        <v>5773</v>
      </c>
      <c r="B3195" t="s">
        <v>6653</v>
      </c>
      <c r="C3195" t="s">
        <v>6653</v>
      </c>
      <c r="G3195" s="1">
        <v>4.33321505E-2</v>
      </c>
      <c r="H3195" s="1">
        <v>46.9268235085</v>
      </c>
      <c r="K3195" s="4">
        <v>115236331.37</v>
      </c>
      <c r="L3195" s="5">
        <v>4525001</v>
      </c>
      <c r="M3195" s="6">
        <v>25.466586939999999</v>
      </c>
      <c r="AB3195" s="8" t="s">
        <v>6278</v>
      </c>
    </row>
    <row r="3196" spans="1:28" x14ac:dyDescent="0.35">
      <c r="A3196" t="s">
        <v>5773</v>
      </c>
      <c r="B3196" t="s">
        <v>6654</v>
      </c>
      <c r="C3196" t="s">
        <v>6654</v>
      </c>
      <c r="G3196" s="1">
        <v>3.31176106E-2</v>
      </c>
      <c r="H3196" s="1">
        <v>49.112374371400001</v>
      </c>
      <c r="K3196" s="4">
        <v>115236331.37</v>
      </c>
      <c r="L3196" s="5">
        <v>4525001</v>
      </c>
      <c r="M3196" s="6">
        <v>25.466586939999999</v>
      </c>
      <c r="AB3196" s="8" t="s">
        <v>6278</v>
      </c>
    </row>
    <row r="3197" spans="1:28" x14ac:dyDescent="0.35">
      <c r="A3197" t="s">
        <v>5773</v>
      </c>
      <c r="B3197" t="s">
        <v>6654</v>
      </c>
      <c r="C3197" t="s">
        <v>6654</v>
      </c>
      <c r="G3197" s="1">
        <v>4.2562717E-2</v>
      </c>
      <c r="H3197" s="1">
        <v>49.112374371400001</v>
      </c>
      <c r="K3197" s="4">
        <v>115236331.37</v>
      </c>
      <c r="L3197" s="5">
        <v>4525001</v>
      </c>
      <c r="M3197" s="6">
        <v>25.466586939999999</v>
      </c>
      <c r="AB3197" s="8" t="s">
        <v>6278</v>
      </c>
    </row>
    <row r="3198" spans="1:28" x14ac:dyDescent="0.35">
      <c r="A3198" t="s">
        <v>5773</v>
      </c>
      <c r="B3198" t="s">
        <v>6655</v>
      </c>
      <c r="C3198" t="s">
        <v>6655</v>
      </c>
      <c r="G3198" s="1">
        <v>3.2535032300000002E-2</v>
      </c>
      <c r="H3198" s="1">
        <v>51.405826869499997</v>
      </c>
      <c r="K3198" s="4">
        <v>115236331.37</v>
      </c>
      <c r="L3198" s="5">
        <v>4525001</v>
      </c>
      <c r="M3198" s="6">
        <v>25.466586939999999</v>
      </c>
      <c r="AB3198" s="8" t="s">
        <v>6278</v>
      </c>
    </row>
    <row r="3199" spans="1:28" x14ac:dyDescent="0.35">
      <c r="A3199" t="s">
        <v>5773</v>
      </c>
      <c r="B3199" t="s">
        <v>6655</v>
      </c>
      <c r="C3199" t="s">
        <v>6655</v>
      </c>
      <c r="G3199" s="1">
        <v>4.18121885E-2</v>
      </c>
      <c r="H3199" s="1">
        <v>51.405826869499997</v>
      </c>
      <c r="K3199" s="4">
        <v>115236331.37</v>
      </c>
      <c r="L3199" s="5">
        <v>4525001</v>
      </c>
      <c r="M3199" s="6">
        <v>25.466586939999999</v>
      </c>
      <c r="AB3199" s="8" t="s">
        <v>6278</v>
      </c>
    </row>
    <row r="3200" spans="1:28" x14ac:dyDescent="0.35">
      <c r="A3200" t="s">
        <v>5773</v>
      </c>
      <c r="B3200" t="s">
        <v>6656</v>
      </c>
      <c r="C3200" t="s">
        <v>6656</v>
      </c>
      <c r="G3200" s="1">
        <v>3.1966750400000001E-2</v>
      </c>
      <c r="H3200" s="1">
        <v>53.813547517099998</v>
      </c>
      <c r="K3200" s="4">
        <v>115236331.37</v>
      </c>
      <c r="L3200" s="5">
        <v>4525001</v>
      </c>
      <c r="M3200" s="6">
        <v>25.466586939999999</v>
      </c>
      <c r="AB3200" s="8" t="s">
        <v>6278</v>
      </c>
    </row>
    <row r="3201" spans="1:28" x14ac:dyDescent="0.35">
      <c r="A3201" t="s">
        <v>5773</v>
      </c>
      <c r="B3201" t="s">
        <v>6656</v>
      </c>
      <c r="C3201" t="s">
        <v>6656</v>
      </c>
      <c r="G3201" s="1">
        <v>4.1082455499999997E-2</v>
      </c>
      <c r="H3201" s="1">
        <v>53.813547517099998</v>
      </c>
      <c r="K3201" s="4">
        <v>115236331.37</v>
      </c>
      <c r="L3201" s="5">
        <v>4525001</v>
      </c>
      <c r="M3201" s="6">
        <v>25.466586939999999</v>
      </c>
      <c r="AB3201" s="8" t="s">
        <v>6278</v>
      </c>
    </row>
    <row r="3202" spans="1:28" x14ac:dyDescent="0.35">
      <c r="A3202" t="s">
        <v>5773</v>
      </c>
      <c r="B3202" t="s">
        <v>6657</v>
      </c>
      <c r="C3202" t="s">
        <v>6657</v>
      </c>
      <c r="G3202" s="1">
        <v>3.1412764900000001E-2</v>
      </c>
      <c r="H3202" s="1">
        <v>56.342271487600001</v>
      </c>
      <c r="K3202" s="4">
        <v>115236331.37</v>
      </c>
      <c r="L3202" s="5">
        <v>4525001</v>
      </c>
      <c r="M3202" s="6">
        <v>25.466586939999999</v>
      </c>
      <c r="AB3202" s="8" t="s">
        <v>6278</v>
      </c>
    </row>
    <row r="3203" spans="1:28" x14ac:dyDescent="0.35">
      <c r="A3203" t="s">
        <v>5773</v>
      </c>
      <c r="B3203" t="s">
        <v>6657</v>
      </c>
      <c r="C3203" t="s">
        <v>6657</v>
      </c>
      <c r="G3203" s="1">
        <v>4.03716275E-2</v>
      </c>
      <c r="H3203" s="1">
        <v>56.342271487600001</v>
      </c>
      <c r="K3203" s="4">
        <v>115236331.37</v>
      </c>
      <c r="L3203" s="5">
        <v>4525001</v>
      </c>
      <c r="M3203" s="6">
        <v>25.466586939999999</v>
      </c>
      <c r="AB3203" s="8" t="s">
        <v>6278</v>
      </c>
    </row>
    <row r="3204" spans="1:28" x14ac:dyDescent="0.35">
      <c r="A3204" t="s">
        <v>5773</v>
      </c>
      <c r="B3204" t="s">
        <v>6658</v>
      </c>
      <c r="C3204" t="s">
        <v>6658</v>
      </c>
      <c r="G3204" s="1">
        <v>3.08730758E-2</v>
      </c>
      <c r="H3204" s="1">
        <v>58.9991190597</v>
      </c>
      <c r="K3204" s="4">
        <v>115236331.37</v>
      </c>
      <c r="L3204" s="5">
        <v>4525001</v>
      </c>
      <c r="M3204" s="6">
        <v>25.466586939999999</v>
      </c>
      <c r="AB3204" s="8" t="s">
        <v>6278</v>
      </c>
    </row>
    <row r="3205" spans="1:28" x14ac:dyDescent="0.35">
      <c r="A3205" t="s">
        <v>5773</v>
      </c>
      <c r="B3205" t="s">
        <v>6658</v>
      </c>
      <c r="C3205" t="s">
        <v>6658</v>
      </c>
      <c r="G3205" s="1">
        <v>3.9677814000000006E-2</v>
      </c>
      <c r="H3205" s="1">
        <v>58.9991190597</v>
      </c>
      <c r="K3205" s="4">
        <v>115236331.37</v>
      </c>
      <c r="L3205" s="5">
        <v>4525001</v>
      </c>
      <c r="M3205" s="6">
        <v>25.466586939999999</v>
      </c>
      <c r="AB3205" s="8" t="s">
        <v>6278</v>
      </c>
    </row>
    <row r="3206" spans="1:28" x14ac:dyDescent="0.35">
      <c r="A3206" t="s">
        <v>5773</v>
      </c>
      <c r="B3206" t="s">
        <v>6659</v>
      </c>
      <c r="C3206" t="s">
        <v>6659</v>
      </c>
      <c r="G3206" s="1">
        <v>3.0347683100000002E-2</v>
      </c>
      <c r="H3206" s="1">
        <v>61.791614542600001</v>
      </c>
      <c r="K3206" s="4">
        <v>115236331.37</v>
      </c>
      <c r="L3206" s="5">
        <v>4525001</v>
      </c>
      <c r="M3206" s="6">
        <v>25.466586939999999</v>
      </c>
      <c r="AB3206" s="8" t="s">
        <v>6278</v>
      </c>
    </row>
    <row r="3207" spans="1:28" x14ac:dyDescent="0.35">
      <c r="A3207" t="s">
        <v>5773</v>
      </c>
      <c r="B3207" t="s">
        <v>6659</v>
      </c>
      <c r="C3207" t="s">
        <v>6659</v>
      </c>
      <c r="G3207" s="1">
        <v>3.9002905500000004E-2</v>
      </c>
      <c r="H3207" s="1">
        <v>61.791614542600001</v>
      </c>
      <c r="K3207" s="4">
        <v>115236331.37</v>
      </c>
      <c r="L3207" s="5">
        <v>4525001</v>
      </c>
      <c r="M3207" s="6">
        <v>25.466586939999999</v>
      </c>
      <c r="AB3207" s="8" t="s">
        <v>6278</v>
      </c>
    </row>
    <row r="3208" spans="1:28" x14ac:dyDescent="0.35">
      <c r="A3208" t="s">
        <v>5773</v>
      </c>
      <c r="B3208" t="s">
        <v>6660</v>
      </c>
      <c r="C3208" t="s">
        <v>6660</v>
      </c>
      <c r="G3208" s="1">
        <v>2.9836586800000002E-2</v>
      </c>
      <c r="H3208" s="1">
        <v>64.727705819099995</v>
      </c>
      <c r="K3208" s="4">
        <v>115236331.37</v>
      </c>
      <c r="L3208" s="5">
        <v>4525001</v>
      </c>
      <c r="M3208" s="6">
        <v>25.466586939999999</v>
      </c>
      <c r="AB3208" s="8" t="s">
        <v>6278</v>
      </c>
    </row>
    <row r="3209" spans="1:28" x14ac:dyDescent="0.35">
      <c r="A3209" t="s">
        <v>5773</v>
      </c>
      <c r="B3209" t="s">
        <v>6660</v>
      </c>
      <c r="C3209" t="s">
        <v>6660</v>
      </c>
      <c r="G3209" s="1">
        <v>3.8345011500000005E-2</v>
      </c>
      <c r="H3209" s="1">
        <v>64.727705819099995</v>
      </c>
      <c r="K3209" s="4">
        <v>115236331.37</v>
      </c>
      <c r="L3209" s="5">
        <v>4525001</v>
      </c>
      <c r="M3209" s="6">
        <v>25.466586939999999</v>
      </c>
      <c r="AB3209" s="8" t="s">
        <v>6278</v>
      </c>
    </row>
    <row r="3210" spans="1:28" x14ac:dyDescent="0.35">
      <c r="A3210" t="s">
        <v>5773</v>
      </c>
      <c r="B3210" t="s">
        <v>6661</v>
      </c>
      <c r="C3210" t="s">
        <v>6661</v>
      </c>
      <c r="G3210" s="1">
        <v>2.9336212800000001E-2</v>
      </c>
      <c r="H3210" s="1">
        <v>67.815775202200001</v>
      </c>
      <c r="K3210" s="4">
        <v>115236331.37</v>
      </c>
      <c r="L3210" s="5">
        <v>4525001</v>
      </c>
      <c r="M3210" s="6">
        <v>25.466586939999999</v>
      </c>
      <c r="AB3210" s="8" t="s">
        <v>6278</v>
      </c>
    </row>
    <row r="3211" spans="1:28" x14ac:dyDescent="0.35">
      <c r="A3211" t="s">
        <v>5773</v>
      </c>
      <c r="B3211" t="s">
        <v>6661</v>
      </c>
      <c r="C3211" t="s">
        <v>6661</v>
      </c>
      <c r="G3211" s="1">
        <v>3.7702241500000004E-2</v>
      </c>
      <c r="H3211" s="1">
        <v>67.815775202200001</v>
      </c>
      <c r="K3211" s="4">
        <v>115236331.37</v>
      </c>
      <c r="L3211" s="5">
        <v>4525001</v>
      </c>
      <c r="M3211" s="6">
        <v>25.466586939999999</v>
      </c>
      <c r="AB3211" s="8" t="s">
        <v>6278</v>
      </c>
    </row>
    <row r="3212" spans="1:28" x14ac:dyDescent="0.35">
      <c r="A3212" t="s">
        <v>5773</v>
      </c>
      <c r="B3212" t="s">
        <v>6662</v>
      </c>
      <c r="C3212" t="s">
        <v>6662</v>
      </c>
      <c r="G3212" s="1">
        <v>2.8850135199999998E-2</v>
      </c>
      <c r="H3212" s="1">
        <v>71.064459933799995</v>
      </c>
      <c r="K3212" s="4">
        <v>115236331.37</v>
      </c>
      <c r="L3212" s="5">
        <v>4525001</v>
      </c>
      <c r="M3212" s="6">
        <v>25.466586939999999</v>
      </c>
      <c r="AB3212" s="8" t="s">
        <v>6278</v>
      </c>
    </row>
    <row r="3213" spans="1:28" x14ac:dyDescent="0.35">
      <c r="A3213" t="s">
        <v>5773</v>
      </c>
      <c r="B3213" t="s">
        <v>6662</v>
      </c>
      <c r="C3213" t="s">
        <v>6662</v>
      </c>
      <c r="G3213" s="1">
        <v>3.7076485999999999E-2</v>
      </c>
      <c r="H3213" s="1">
        <v>71.064459933799995</v>
      </c>
      <c r="K3213" s="4">
        <v>115236331.37</v>
      </c>
      <c r="L3213" s="5">
        <v>4525001</v>
      </c>
      <c r="M3213" s="6">
        <v>25.466586939999999</v>
      </c>
      <c r="AB3213" s="8" t="s">
        <v>6278</v>
      </c>
    </row>
    <row r="3214" spans="1:28" x14ac:dyDescent="0.35">
      <c r="A3214" t="s">
        <v>5773</v>
      </c>
      <c r="B3214" t="s">
        <v>6663</v>
      </c>
      <c r="C3214" t="s">
        <v>6663</v>
      </c>
      <c r="G3214" s="1">
        <v>2.8374779900000001E-2</v>
      </c>
      <c r="H3214" s="1">
        <v>74.482650315499995</v>
      </c>
      <c r="K3214" s="4">
        <v>115236331.37</v>
      </c>
      <c r="L3214" s="5">
        <v>4525001</v>
      </c>
      <c r="M3214" s="6">
        <v>25.466586939999999</v>
      </c>
      <c r="AB3214" s="8" t="s">
        <v>6278</v>
      </c>
    </row>
    <row r="3215" spans="1:28" x14ac:dyDescent="0.35">
      <c r="A3215" t="s">
        <v>5773</v>
      </c>
      <c r="B3215" t="s">
        <v>6663</v>
      </c>
      <c r="C3215" t="s">
        <v>6663</v>
      </c>
      <c r="G3215" s="1">
        <v>3.6465854499999999E-2</v>
      </c>
      <c r="H3215" s="1">
        <v>74.482650315499995</v>
      </c>
      <c r="K3215" s="4">
        <v>115236331.37</v>
      </c>
      <c r="L3215" s="5">
        <v>4525001</v>
      </c>
      <c r="M3215" s="6">
        <v>25.466586939999999</v>
      </c>
      <c r="AB3215" s="8" t="s">
        <v>6278</v>
      </c>
    </row>
    <row r="3216" spans="1:28" x14ac:dyDescent="0.35">
      <c r="A3216" t="s">
        <v>5773</v>
      </c>
      <c r="B3216" t="s">
        <v>6664</v>
      </c>
      <c r="C3216" t="s">
        <v>6664</v>
      </c>
      <c r="G3216" s="1">
        <v>2.7913720999999999E-2</v>
      </c>
      <c r="H3216" s="1">
        <v>78.079686805999998</v>
      </c>
      <c r="K3216" s="4">
        <v>115236331.37</v>
      </c>
      <c r="L3216" s="5">
        <v>4525001</v>
      </c>
      <c r="M3216" s="6">
        <v>25.466586939999999</v>
      </c>
      <c r="AB3216" s="8" t="s">
        <v>6278</v>
      </c>
    </row>
    <row r="3217" spans="1:28" x14ac:dyDescent="0.35">
      <c r="A3217" t="s">
        <v>5773</v>
      </c>
      <c r="B3217" t="s">
        <v>6664</v>
      </c>
      <c r="C3217" t="s">
        <v>6664</v>
      </c>
      <c r="G3217" s="1">
        <v>3.5870347000000004E-2</v>
      </c>
      <c r="H3217" s="1">
        <v>78.079686805999998</v>
      </c>
      <c r="K3217" s="4">
        <v>115236331.37</v>
      </c>
      <c r="L3217" s="5">
        <v>4525001</v>
      </c>
      <c r="M3217" s="6">
        <v>25.466586939999999</v>
      </c>
      <c r="AB3217" s="8" t="s">
        <v>6278</v>
      </c>
    </row>
    <row r="3218" spans="1:28" x14ac:dyDescent="0.35">
      <c r="A3218" t="s">
        <v>5773</v>
      </c>
      <c r="B3218" t="s">
        <v>6665</v>
      </c>
      <c r="C3218" t="s">
        <v>6665</v>
      </c>
      <c r="G3218" s="1">
        <v>2.7459810300000002E-2</v>
      </c>
      <c r="H3218" s="1">
        <v>81.865386614800002</v>
      </c>
      <c r="K3218" s="4">
        <v>115236331.37</v>
      </c>
      <c r="L3218" s="5">
        <v>4525001</v>
      </c>
      <c r="M3218" s="6">
        <v>25.466586939999999</v>
      </c>
      <c r="AB3218" s="8" t="s">
        <v>6278</v>
      </c>
    </row>
    <row r="3219" spans="1:28" x14ac:dyDescent="0.35">
      <c r="A3219" t="s">
        <v>5773</v>
      </c>
      <c r="B3219" t="s">
        <v>6665</v>
      </c>
      <c r="C3219" t="s">
        <v>6665</v>
      </c>
      <c r="G3219" s="1">
        <v>3.52899635E-2</v>
      </c>
      <c r="H3219" s="1">
        <v>81.865386614800002</v>
      </c>
      <c r="K3219" s="4">
        <v>115236331.37</v>
      </c>
      <c r="L3219" s="5">
        <v>4525001</v>
      </c>
      <c r="M3219" s="6">
        <v>25.466586939999999</v>
      </c>
      <c r="AB3219" s="8" t="s">
        <v>6278</v>
      </c>
    </row>
    <row r="3220" spans="1:28" x14ac:dyDescent="0.35">
      <c r="A3220" t="s">
        <v>5773</v>
      </c>
      <c r="B3220" t="s">
        <v>6666</v>
      </c>
      <c r="C3220" t="s">
        <v>6666</v>
      </c>
      <c r="G3220" s="1">
        <v>2.7020196000000003E-2</v>
      </c>
      <c r="H3220" s="1">
        <v>85.850062428499996</v>
      </c>
      <c r="K3220" s="4">
        <v>115236331.37</v>
      </c>
      <c r="L3220" s="5">
        <v>4525001</v>
      </c>
      <c r="M3220" s="6">
        <v>25.466586939999999</v>
      </c>
      <c r="AB3220" s="8" t="s">
        <v>6278</v>
      </c>
    </row>
    <row r="3221" spans="1:28" x14ac:dyDescent="0.35">
      <c r="A3221" t="s">
        <v>5773</v>
      </c>
      <c r="B3221" t="s">
        <v>6666</v>
      </c>
      <c r="C3221" t="s">
        <v>6666</v>
      </c>
      <c r="G3221" s="1">
        <v>3.4722813499999998E-2</v>
      </c>
      <c r="H3221" s="1">
        <v>85.850062428499996</v>
      </c>
      <c r="K3221" s="4">
        <v>115236331.37</v>
      </c>
      <c r="L3221" s="5">
        <v>4525001</v>
      </c>
      <c r="M3221" s="6">
        <v>25.466586939999999</v>
      </c>
      <c r="AB3221" s="8" t="s">
        <v>6278</v>
      </c>
    </row>
    <row r="3222" spans="1:28" x14ac:dyDescent="0.35">
      <c r="A3222" t="s">
        <v>5773</v>
      </c>
      <c r="B3222" t="s">
        <v>6667</v>
      </c>
      <c r="C3222" t="s">
        <v>6667</v>
      </c>
      <c r="G3222" s="1">
        <v>2.6587729899999999E-2</v>
      </c>
      <c r="H3222" s="1">
        <v>90.044541150100002</v>
      </c>
      <c r="K3222" s="4">
        <v>115236331.37</v>
      </c>
      <c r="L3222" s="5">
        <v>4525001</v>
      </c>
      <c r="M3222" s="6">
        <v>25.466586939999999</v>
      </c>
      <c r="AB3222" s="8" t="s">
        <v>6278</v>
      </c>
    </row>
    <row r="3223" spans="1:28" x14ac:dyDescent="0.35">
      <c r="A3223" t="s">
        <v>5773</v>
      </c>
      <c r="B3223" t="s">
        <v>6667</v>
      </c>
      <c r="C3223" t="s">
        <v>6667</v>
      </c>
      <c r="G3223" s="1">
        <v>3.4170787500000001E-2</v>
      </c>
      <c r="H3223" s="1">
        <v>90.044541150100002</v>
      </c>
      <c r="K3223" s="4">
        <v>115236331.37</v>
      </c>
      <c r="L3223" s="5">
        <v>4525001</v>
      </c>
      <c r="M3223" s="6">
        <v>25.466586939999999</v>
      </c>
      <c r="AB3223" s="8" t="s">
        <v>6278</v>
      </c>
    </row>
    <row r="3224" spans="1:28" x14ac:dyDescent="0.35">
      <c r="A3224" t="s">
        <v>5773</v>
      </c>
      <c r="B3224" t="s">
        <v>6668</v>
      </c>
      <c r="C3224" t="s">
        <v>6668</v>
      </c>
      <c r="G3224" s="1">
        <v>2.6169560199999997E-2</v>
      </c>
      <c r="H3224" s="1">
        <v>94.459960121999998</v>
      </c>
      <c r="K3224" s="4">
        <v>115236331.37</v>
      </c>
      <c r="L3224" s="5">
        <v>4525001</v>
      </c>
      <c r="M3224" s="6">
        <v>25.466586939999999</v>
      </c>
      <c r="AB3224" s="8" t="s">
        <v>6278</v>
      </c>
    </row>
    <row r="3225" spans="1:28" x14ac:dyDescent="0.35">
      <c r="A3225" t="s">
        <v>5773</v>
      </c>
      <c r="B3225" t="s">
        <v>6668</v>
      </c>
      <c r="C3225" t="s">
        <v>6668</v>
      </c>
      <c r="G3225" s="1">
        <v>3.3630104500000001E-2</v>
      </c>
      <c r="H3225" s="1">
        <v>94.459960121999998</v>
      </c>
      <c r="K3225" s="4">
        <v>115236331.37</v>
      </c>
      <c r="L3225" s="5">
        <v>4525001</v>
      </c>
      <c r="M3225" s="6">
        <v>25.466586939999999</v>
      </c>
      <c r="AB3225" s="8" t="s">
        <v>6278</v>
      </c>
    </row>
    <row r="3226" spans="1:28" x14ac:dyDescent="0.35">
      <c r="A3226" t="s">
        <v>5773</v>
      </c>
      <c r="B3226" t="s">
        <v>6669</v>
      </c>
      <c r="C3226" t="s">
        <v>6669</v>
      </c>
      <c r="G3226" s="1">
        <v>2.57585387E-2</v>
      </c>
      <c r="H3226" s="1">
        <v>99.107501007899998</v>
      </c>
      <c r="K3226" s="4">
        <v>115236331.37</v>
      </c>
      <c r="L3226" s="5">
        <v>4525001</v>
      </c>
      <c r="M3226" s="6">
        <v>25.466586939999999</v>
      </c>
      <c r="AB3226" s="8" t="s">
        <v>6278</v>
      </c>
    </row>
    <row r="3227" spans="1:28" x14ac:dyDescent="0.35">
      <c r="A3227" t="s">
        <v>5773</v>
      </c>
      <c r="B3227" t="s">
        <v>6669</v>
      </c>
      <c r="C3227" t="s">
        <v>6669</v>
      </c>
      <c r="G3227" s="1">
        <v>3.3102655000000002E-2</v>
      </c>
      <c r="H3227" s="1">
        <v>99.107501007899998</v>
      </c>
      <c r="K3227" s="4">
        <v>115236331.37</v>
      </c>
      <c r="L3227" s="5">
        <v>4525001</v>
      </c>
      <c r="M3227" s="6">
        <v>25.466586939999999</v>
      </c>
      <c r="AB3227" s="8" t="s">
        <v>6278</v>
      </c>
    </row>
    <row r="3228" spans="1:28" x14ac:dyDescent="0.35">
      <c r="A3228" t="s">
        <v>5773</v>
      </c>
      <c r="B3228" t="s">
        <v>6670</v>
      </c>
      <c r="C3228" t="s">
        <v>6670</v>
      </c>
      <c r="G3228" s="1">
        <v>2.5358239500000001E-2</v>
      </c>
      <c r="H3228" s="1">
        <v>103.9989479554</v>
      </c>
      <c r="K3228" s="4">
        <v>115236331.37</v>
      </c>
      <c r="L3228" s="5">
        <v>4525001</v>
      </c>
      <c r="M3228" s="6">
        <v>25.466586939999999</v>
      </c>
      <c r="AB3228" s="8" t="s">
        <v>6278</v>
      </c>
    </row>
    <row r="3229" spans="1:28" x14ac:dyDescent="0.35">
      <c r="A3229" t="s">
        <v>5773</v>
      </c>
      <c r="B3229" t="s">
        <v>6670</v>
      </c>
      <c r="C3229" t="s">
        <v>6670</v>
      </c>
      <c r="G3229" s="1">
        <v>3.25865485E-2</v>
      </c>
      <c r="H3229" s="1">
        <v>103.9989479554</v>
      </c>
      <c r="K3229" s="4">
        <v>115236331.37</v>
      </c>
      <c r="L3229" s="5">
        <v>4525001</v>
      </c>
      <c r="M3229" s="6">
        <v>25.466586939999999</v>
      </c>
      <c r="AB3229" s="8" t="s">
        <v>6278</v>
      </c>
    </row>
    <row r="3230" spans="1:28" x14ac:dyDescent="0.35">
      <c r="A3230" t="s">
        <v>5773</v>
      </c>
      <c r="B3230" t="s">
        <v>6671</v>
      </c>
      <c r="C3230" t="s">
        <v>6671</v>
      </c>
      <c r="G3230" s="1">
        <v>2.49650885E-2</v>
      </c>
      <c r="H3230" s="1">
        <v>109.14644545110001</v>
      </c>
      <c r="K3230" s="4">
        <v>115236331.37</v>
      </c>
      <c r="L3230" s="5">
        <v>4525001</v>
      </c>
      <c r="M3230" s="6">
        <v>25.466586939999999</v>
      </c>
      <c r="AB3230" s="8" t="s">
        <v>6278</v>
      </c>
    </row>
    <row r="3231" spans="1:28" x14ac:dyDescent="0.35">
      <c r="A3231" t="s">
        <v>5773</v>
      </c>
      <c r="B3231" t="s">
        <v>6671</v>
      </c>
      <c r="C3231" t="s">
        <v>6671</v>
      </c>
      <c r="G3231" s="1">
        <v>3.2083675499999999E-2</v>
      </c>
      <c r="H3231" s="1">
        <v>109.14644545110001</v>
      </c>
      <c r="K3231" s="4">
        <v>115236331.37</v>
      </c>
      <c r="L3231" s="5">
        <v>4525001</v>
      </c>
      <c r="M3231" s="6">
        <v>25.466586939999999</v>
      </c>
      <c r="AB3231" s="8" t="s">
        <v>6278</v>
      </c>
    </row>
    <row r="3232" spans="1:28" x14ac:dyDescent="0.35">
      <c r="A3232" t="s">
        <v>5773</v>
      </c>
      <c r="B3232" t="s">
        <v>6672</v>
      </c>
      <c r="C3232" t="s">
        <v>6672</v>
      </c>
      <c r="G3232" s="1">
        <v>2.45826598E-2</v>
      </c>
      <c r="H3232" s="1">
        <v>114.5625143269</v>
      </c>
      <c r="K3232" s="4">
        <v>115236331.37</v>
      </c>
      <c r="L3232" s="5">
        <v>4525001</v>
      </c>
      <c r="M3232" s="6">
        <v>25.466586939999999</v>
      </c>
      <c r="AB3232" s="8" t="s">
        <v>6278</v>
      </c>
    </row>
    <row r="3233" spans="1:28" x14ac:dyDescent="0.35">
      <c r="A3233" t="s">
        <v>5773</v>
      </c>
      <c r="B3233" t="s">
        <v>6672</v>
      </c>
      <c r="C3233" t="s">
        <v>6672</v>
      </c>
      <c r="G3233" s="1">
        <v>3.1592145500000002E-2</v>
      </c>
      <c r="H3233" s="1">
        <v>114.5625143269</v>
      </c>
      <c r="K3233" s="4">
        <v>115236331.37</v>
      </c>
      <c r="L3233" s="5">
        <v>4525001</v>
      </c>
      <c r="M3233" s="6">
        <v>25.466586939999999</v>
      </c>
      <c r="AB3233" s="8" t="s">
        <v>6278</v>
      </c>
    </row>
    <row r="3234" spans="1:28" x14ac:dyDescent="0.35">
      <c r="A3234" t="s">
        <v>5773</v>
      </c>
      <c r="B3234" t="s">
        <v>6673</v>
      </c>
      <c r="C3234" t="s">
        <v>6673</v>
      </c>
      <c r="G3234" s="1">
        <v>2.4207379299999998E-2</v>
      </c>
      <c r="H3234" s="1">
        <v>120.26004869569999</v>
      </c>
      <c r="K3234" s="4">
        <v>115236331.37</v>
      </c>
      <c r="L3234" s="5">
        <v>4525001</v>
      </c>
      <c r="M3234" s="6">
        <v>25.466586939999999</v>
      </c>
      <c r="AB3234" s="8" t="s">
        <v>6278</v>
      </c>
    </row>
    <row r="3235" spans="1:28" x14ac:dyDescent="0.35">
      <c r="A3235" t="s">
        <v>5773</v>
      </c>
      <c r="B3235" t="s">
        <v>6673</v>
      </c>
      <c r="C3235" t="s">
        <v>6673</v>
      </c>
      <c r="G3235" s="1">
        <v>3.1111958499999998E-2</v>
      </c>
      <c r="H3235" s="1">
        <v>120.26004869569999</v>
      </c>
      <c r="K3235" s="4">
        <v>115236331.37</v>
      </c>
      <c r="L3235" s="5">
        <v>4525001</v>
      </c>
      <c r="M3235" s="6">
        <v>25.466586939999999</v>
      </c>
      <c r="AB3235" s="8" t="s">
        <v>6278</v>
      </c>
    </row>
    <row r="3236" spans="1:28" x14ac:dyDescent="0.35">
      <c r="A3236" t="s">
        <v>5773</v>
      </c>
      <c r="B3236" t="s">
        <v>6674</v>
      </c>
      <c r="C3236" t="s">
        <v>6674</v>
      </c>
      <c r="G3236" s="1">
        <v>2.3842821100000001E-2</v>
      </c>
      <c r="H3236" s="1">
        <v>126.2523156371</v>
      </c>
      <c r="K3236" s="4">
        <v>115236331.37</v>
      </c>
      <c r="L3236" s="5">
        <v>4525001</v>
      </c>
      <c r="M3236" s="6">
        <v>25.466586939999999</v>
      </c>
      <c r="AB3236" s="8" t="s">
        <v>6278</v>
      </c>
    </row>
    <row r="3237" spans="1:28" x14ac:dyDescent="0.35">
      <c r="A3237" t="s">
        <v>5773</v>
      </c>
      <c r="B3237" t="s">
        <v>6674</v>
      </c>
      <c r="C3237" t="s">
        <v>6674</v>
      </c>
      <c r="G3237" s="1">
        <v>3.0641224000000002E-2</v>
      </c>
      <c r="H3237" s="1">
        <v>126.2523156371</v>
      </c>
      <c r="K3237" s="4">
        <v>115236331.37</v>
      </c>
      <c r="L3237" s="5">
        <v>4525001</v>
      </c>
      <c r="M3237" s="6">
        <v>25.466586939999999</v>
      </c>
      <c r="AB3237" s="8" t="s">
        <v>6278</v>
      </c>
    </row>
    <row r="3238" spans="1:28" x14ac:dyDescent="0.35">
      <c r="A3238" t="s">
        <v>5773</v>
      </c>
      <c r="B3238" t="s">
        <v>6675</v>
      </c>
      <c r="C3238" t="s">
        <v>6675</v>
      </c>
      <c r="G3238" s="1">
        <v>2.3485411100000003E-2</v>
      </c>
      <c r="H3238" s="1">
        <v>132.55295880290001</v>
      </c>
      <c r="K3238" s="4">
        <v>115236331.37</v>
      </c>
      <c r="L3238" s="5">
        <v>4525001</v>
      </c>
      <c r="M3238" s="6">
        <v>25.466586939999999</v>
      </c>
      <c r="AB3238" s="8" t="s">
        <v>6278</v>
      </c>
    </row>
    <row r="3239" spans="1:28" x14ac:dyDescent="0.35">
      <c r="A3239" t="s">
        <v>5773</v>
      </c>
      <c r="B3239" t="s">
        <v>6675</v>
      </c>
      <c r="C3239" t="s">
        <v>6675</v>
      </c>
      <c r="G3239" s="1">
        <v>3.0183723000000003E-2</v>
      </c>
      <c r="H3239" s="1">
        <v>132.55295880290001</v>
      </c>
      <c r="K3239" s="4">
        <v>115236331.37</v>
      </c>
      <c r="L3239" s="5">
        <v>4525001</v>
      </c>
      <c r="M3239" s="6">
        <v>25.466586939999999</v>
      </c>
      <c r="AB3239" s="8" t="s">
        <v>6278</v>
      </c>
    </row>
    <row r="3240" spans="1:28" x14ac:dyDescent="0.35">
      <c r="A3240" t="s">
        <v>5773</v>
      </c>
      <c r="B3240" t="s">
        <v>6676</v>
      </c>
      <c r="C3240" t="s">
        <v>6676</v>
      </c>
      <c r="G3240" s="1">
        <v>2.3138723400000002E-2</v>
      </c>
      <c r="H3240" s="1">
        <v>139.17600294619999</v>
      </c>
      <c r="K3240" s="4">
        <v>115236331.37</v>
      </c>
      <c r="L3240" s="5">
        <v>4525001</v>
      </c>
      <c r="M3240" s="6">
        <v>25.466586939999999</v>
      </c>
      <c r="AB3240" s="8" t="s">
        <v>6278</v>
      </c>
    </row>
    <row r="3241" spans="1:28" x14ac:dyDescent="0.35">
      <c r="A3241" t="s">
        <v>5773</v>
      </c>
      <c r="B3241" t="s">
        <v>6676</v>
      </c>
      <c r="C3241" t="s">
        <v>6676</v>
      </c>
      <c r="G3241" s="1">
        <v>2.9733783999999999E-2</v>
      </c>
      <c r="H3241" s="1">
        <v>139.17600294619999</v>
      </c>
      <c r="K3241" s="4">
        <v>115236331.37</v>
      </c>
      <c r="L3241" s="5">
        <v>4525001</v>
      </c>
      <c r="M3241" s="6">
        <v>25.466586939999999</v>
      </c>
      <c r="AB3241" s="8" t="s">
        <v>6278</v>
      </c>
    </row>
    <row r="3242" spans="1:28" x14ac:dyDescent="0.35">
      <c r="A3242" t="s">
        <v>5773</v>
      </c>
      <c r="B3242" t="s">
        <v>6677</v>
      </c>
      <c r="C3242" t="s">
        <v>6677</v>
      </c>
      <c r="G3242" s="1">
        <v>2.2795609799999998E-2</v>
      </c>
      <c r="H3242" s="1">
        <v>146.13586039450001</v>
      </c>
      <c r="K3242" s="4">
        <v>115236331.37</v>
      </c>
      <c r="L3242" s="5">
        <v>4525001</v>
      </c>
      <c r="M3242" s="6">
        <v>25.466586939999999</v>
      </c>
      <c r="AB3242" s="8" t="s">
        <v>6278</v>
      </c>
    </row>
    <row r="3243" spans="1:28" x14ac:dyDescent="0.35">
      <c r="A3243" t="s">
        <v>5773</v>
      </c>
      <c r="B3243" t="s">
        <v>6677</v>
      </c>
      <c r="C3243" t="s">
        <v>6677</v>
      </c>
      <c r="G3243" s="1">
        <v>2.9295188E-2</v>
      </c>
      <c r="H3243" s="1">
        <v>146.13586039450001</v>
      </c>
      <c r="K3243" s="4">
        <v>115236331.37</v>
      </c>
      <c r="L3243" s="5">
        <v>4525001</v>
      </c>
      <c r="M3243" s="6">
        <v>25.466586939999999</v>
      </c>
      <c r="AB3243" s="8" t="s">
        <v>6278</v>
      </c>
    </row>
    <row r="3244" spans="1:28" x14ac:dyDescent="0.35">
      <c r="A3244" t="s">
        <v>5773</v>
      </c>
      <c r="B3244" t="s">
        <v>6678</v>
      </c>
      <c r="C3244" t="s">
        <v>6678</v>
      </c>
      <c r="G3244" s="1">
        <v>2.24632185E-2</v>
      </c>
      <c r="H3244" s="1">
        <v>153.4473410617</v>
      </c>
      <c r="K3244" s="4">
        <v>115236331.37</v>
      </c>
      <c r="L3244" s="5">
        <v>4525001</v>
      </c>
      <c r="M3244" s="6">
        <v>25.466586939999999</v>
      </c>
      <c r="AB3244" s="8" t="s">
        <v>6278</v>
      </c>
    </row>
    <row r="3245" spans="1:28" x14ac:dyDescent="0.35">
      <c r="A3245" t="s">
        <v>5773</v>
      </c>
      <c r="B3245" t="s">
        <v>6678</v>
      </c>
      <c r="C3245" t="s">
        <v>6678</v>
      </c>
      <c r="G3245" s="1">
        <v>2.88660445E-2</v>
      </c>
      <c r="H3245" s="1">
        <v>153.4473410617</v>
      </c>
      <c r="K3245" s="4">
        <v>115236331.37</v>
      </c>
      <c r="L3245" s="5">
        <v>4525001</v>
      </c>
      <c r="M3245" s="6">
        <v>25.466586939999999</v>
      </c>
      <c r="AB3245" s="8" t="s">
        <v>6278</v>
      </c>
    </row>
    <row r="3246" spans="1:28" x14ac:dyDescent="0.35">
      <c r="A3246" t="s">
        <v>5773</v>
      </c>
      <c r="B3246" t="s">
        <v>6679</v>
      </c>
      <c r="C3246" t="s">
        <v>6679</v>
      </c>
      <c r="G3246" s="1">
        <v>2.2134401300000002E-2</v>
      </c>
      <c r="H3246" s="1">
        <v>161.12566411829999</v>
      </c>
      <c r="K3246" s="4">
        <v>115236331.37</v>
      </c>
      <c r="L3246" s="5">
        <v>4525001</v>
      </c>
      <c r="M3246" s="6">
        <v>25.466586939999999</v>
      </c>
      <c r="AB3246" s="8" t="s">
        <v>6278</v>
      </c>
    </row>
    <row r="3247" spans="1:28" x14ac:dyDescent="0.35">
      <c r="A3247" t="s">
        <v>5773</v>
      </c>
      <c r="B3247" t="s">
        <v>6679</v>
      </c>
      <c r="C3247" t="s">
        <v>6679</v>
      </c>
      <c r="G3247" s="1">
        <v>2.84463535E-2</v>
      </c>
      <c r="H3247" s="1">
        <v>161.12566411829999</v>
      </c>
      <c r="K3247" s="4">
        <v>115236331.37</v>
      </c>
      <c r="L3247" s="5">
        <v>4525001</v>
      </c>
      <c r="M3247" s="6">
        <v>25.466586939999999</v>
      </c>
      <c r="AB3247" s="8" t="s">
        <v>6278</v>
      </c>
    </row>
    <row r="3248" spans="1:28" x14ac:dyDescent="0.35">
      <c r="A3248" t="s">
        <v>5773</v>
      </c>
      <c r="B3248" t="s">
        <v>6680</v>
      </c>
      <c r="C3248" t="s">
        <v>6680</v>
      </c>
      <c r="G3248" s="1">
        <v>2.1816306399999999E-2</v>
      </c>
      <c r="H3248" s="1">
        <v>169.18647186960001</v>
      </c>
      <c r="K3248" s="4">
        <v>115236331.37</v>
      </c>
      <c r="L3248" s="5">
        <v>4525001</v>
      </c>
      <c r="M3248" s="6">
        <v>25.466586939999999</v>
      </c>
      <c r="AB3248" s="8" t="s">
        <v>6278</v>
      </c>
    </row>
    <row r="3249" spans="1:28" x14ac:dyDescent="0.35">
      <c r="A3249" t="s">
        <v>5773</v>
      </c>
      <c r="B3249" t="s">
        <v>6680</v>
      </c>
      <c r="C3249" t="s">
        <v>6680</v>
      </c>
      <c r="G3249" s="1">
        <v>2.8036115E-2</v>
      </c>
      <c r="H3249" s="1">
        <v>169.18647186960001</v>
      </c>
      <c r="K3249" s="4">
        <v>115236331.37</v>
      </c>
      <c r="L3249" s="5">
        <v>4525001</v>
      </c>
      <c r="M3249" s="6">
        <v>25.466586939999999</v>
      </c>
      <c r="AB3249" s="8" t="s">
        <v>6278</v>
      </c>
    </row>
    <row r="3250" spans="1:28" x14ac:dyDescent="0.35">
      <c r="A3250" t="s">
        <v>5773</v>
      </c>
      <c r="B3250" t="s">
        <v>6681</v>
      </c>
      <c r="C3250" t="s">
        <v>6681</v>
      </c>
      <c r="G3250" s="1">
        <v>2.15017856E-2</v>
      </c>
      <c r="H3250" s="1">
        <v>177.64584651940001</v>
      </c>
      <c r="K3250" s="4">
        <v>115236331.37</v>
      </c>
      <c r="L3250" s="5">
        <v>4525001</v>
      </c>
      <c r="M3250" s="6">
        <v>25.466586939999999</v>
      </c>
      <c r="AB3250" s="8" t="s">
        <v>6278</v>
      </c>
    </row>
    <row r="3251" spans="1:28" x14ac:dyDescent="0.35">
      <c r="A3251" t="s">
        <v>5773</v>
      </c>
      <c r="B3251" t="s">
        <v>6681</v>
      </c>
      <c r="C3251" t="s">
        <v>6681</v>
      </c>
      <c r="G3251" s="1">
        <v>2.7633438499999999E-2</v>
      </c>
      <c r="H3251" s="1">
        <v>177.64584651940001</v>
      </c>
      <c r="K3251" s="4">
        <v>115236331.37</v>
      </c>
      <c r="L3251" s="5">
        <v>4525001</v>
      </c>
      <c r="M3251" s="6">
        <v>25.466586939999999</v>
      </c>
      <c r="AB3251" s="8" t="s">
        <v>6278</v>
      </c>
    </row>
    <row r="3252" spans="1:28" x14ac:dyDescent="0.35">
      <c r="A3252" t="s">
        <v>5773</v>
      </c>
      <c r="B3252" t="s">
        <v>6682</v>
      </c>
      <c r="C3252" t="s">
        <v>6682</v>
      </c>
      <c r="G3252" s="1">
        <v>2.1197987099999999E-2</v>
      </c>
      <c r="H3252" s="1">
        <v>186.5203286361</v>
      </c>
      <c r="K3252" s="4">
        <v>115236331.37</v>
      </c>
      <c r="L3252" s="5">
        <v>4525001</v>
      </c>
      <c r="M3252" s="6">
        <v>25.466586939999999</v>
      </c>
      <c r="AB3252" s="8" t="s">
        <v>6278</v>
      </c>
    </row>
    <row r="3253" spans="1:28" x14ac:dyDescent="0.35">
      <c r="A3253" t="s">
        <v>5773</v>
      </c>
      <c r="B3253" t="s">
        <v>6682</v>
      </c>
      <c r="C3253" t="s">
        <v>6682</v>
      </c>
      <c r="G3253" s="1">
        <v>2.7240214500000002E-2</v>
      </c>
      <c r="H3253" s="1">
        <v>186.5203286361</v>
      </c>
      <c r="K3253" s="4">
        <v>115236331.37</v>
      </c>
      <c r="L3253" s="5">
        <v>4525001</v>
      </c>
      <c r="M3253" s="6">
        <v>25.466586939999999</v>
      </c>
      <c r="AB3253" s="8" t="s">
        <v>6278</v>
      </c>
    </row>
    <row r="3254" spans="1:28" x14ac:dyDescent="0.35">
      <c r="A3254" t="s">
        <v>5773</v>
      </c>
      <c r="B3254" t="s">
        <v>6683</v>
      </c>
      <c r="C3254" t="s">
        <v>6683</v>
      </c>
      <c r="G3254" s="1">
        <v>2.0897762699999999E-2</v>
      </c>
      <c r="H3254" s="1">
        <v>195.82693735870001</v>
      </c>
      <c r="K3254" s="4">
        <v>115236331.37</v>
      </c>
      <c r="L3254" s="5">
        <v>4525001</v>
      </c>
      <c r="M3254" s="6">
        <v>25.466586939999999</v>
      </c>
      <c r="AB3254" s="8" t="s">
        <v>6278</v>
      </c>
    </row>
    <row r="3255" spans="1:28" x14ac:dyDescent="0.35">
      <c r="A3255" t="s">
        <v>5773</v>
      </c>
      <c r="B3255" t="s">
        <v>6683</v>
      </c>
      <c r="C3255" t="s">
        <v>6683</v>
      </c>
      <c r="G3255" s="1">
        <v>2.68545525E-2</v>
      </c>
      <c r="H3255" s="1">
        <v>195.82693735870001</v>
      </c>
      <c r="K3255" s="4">
        <v>115236331.37</v>
      </c>
      <c r="L3255" s="5">
        <v>4525001</v>
      </c>
      <c r="M3255" s="6">
        <v>25.466586939999999</v>
      </c>
      <c r="AB3255" s="8" t="s">
        <v>6278</v>
      </c>
    </row>
    <row r="3256" spans="1:28" x14ac:dyDescent="0.35">
      <c r="A3256" t="s">
        <v>5773</v>
      </c>
      <c r="B3256" t="s">
        <v>6684</v>
      </c>
      <c r="C3256" t="s">
        <v>6684</v>
      </c>
      <c r="G3256" s="1">
        <v>2.06046865E-2</v>
      </c>
      <c r="H3256" s="1">
        <v>205.58319226629999</v>
      </c>
      <c r="K3256" s="4">
        <v>115236331.37</v>
      </c>
      <c r="L3256" s="5">
        <v>4525001</v>
      </c>
      <c r="M3256" s="6">
        <v>25.466586939999999</v>
      </c>
      <c r="AB3256" s="8" t="s">
        <v>6278</v>
      </c>
    </row>
    <row r="3257" spans="1:28" x14ac:dyDescent="0.35">
      <c r="A3257" t="s">
        <v>5773</v>
      </c>
      <c r="B3257" t="s">
        <v>6684</v>
      </c>
      <c r="C3257" t="s">
        <v>6684</v>
      </c>
      <c r="G3257" s="1">
        <v>2.6478342999999998E-2</v>
      </c>
      <c r="H3257" s="1">
        <v>205.58319226629999</v>
      </c>
      <c r="K3257" s="4">
        <v>115236331.37</v>
      </c>
      <c r="L3257" s="5">
        <v>4525001</v>
      </c>
      <c r="M3257" s="6">
        <v>25.466586939999999</v>
      </c>
      <c r="AB3257" s="8" t="s">
        <v>6278</v>
      </c>
    </row>
    <row r="3258" spans="1:28" x14ac:dyDescent="0.35">
      <c r="A3258" t="s">
        <v>5773</v>
      </c>
      <c r="B3258" t="s">
        <v>6685</v>
      </c>
      <c r="C3258" t="s">
        <v>6685</v>
      </c>
      <c r="G3258" s="1">
        <v>2.0315184400000002E-2</v>
      </c>
      <c r="H3258" s="1">
        <v>215.80713615179999</v>
      </c>
      <c r="K3258" s="4">
        <v>115236331.37</v>
      </c>
      <c r="L3258" s="5">
        <v>4525001</v>
      </c>
      <c r="M3258" s="6">
        <v>25.466586939999999</v>
      </c>
      <c r="AB3258" s="8" t="s">
        <v>6278</v>
      </c>
    </row>
    <row r="3259" spans="1:28" x14ac:dyDescent="0.35">
      <c r="A3259" t="s">
        <v>5773</v>
      </c>
      <c r="B3259" t="s">
        <v>6685</v>
      </c>
      <c r="C3259" t="s">
        <v>6685</v>
      </c>
      <c r="G3259" s="1">
        <v>2.6109695499999998E-2</v>
      </c>
      <c r="H3259" s="1">
        <v>215.80713615179999</v>
      </c>
      <c r="K3259" s="4">
        <v>115236331.37</v>
      </c>
      <c r="L3259" s="5">
        <v>4525001</v>
      </c>
      <c r="M3259" s="6">
        <v>25.466586939999999</v>
      </c>
      <c r="AB3259" s="8" t="s">
        <v>6278</v>
      </c>
    </row>
    <row r="3260" spans="1:28" x14ac:dyDescent="0.35">
      <c r="A3260" t="s">
        <v>5773</v>
      </c>
      <c r="B3260" t="s">
        <v>6686</v>
      </c>
      <c r="C3260" t="s">
        <v>6686</v>
      </c>
      <c r="G3260" s="1">
        <v>2.0036404599999998E-2</v>
      </c>
      <c r="H3260" s="1">
        <v>226.51735836290001</v>
      </c>
      <c r="K3260" s="4">
        <v>115236331.37</v>
      </c>
      <c r="L3260" s="5">
        <v>4525001</v>
      </c>
      <c r="M3260" s="6">
        <v>25.466586939999999</v>
      </c>
      <c r="AB3260" s="8" t="s">
        <v>6278</v>
      </c>
    </row>
    <row r="3261" spans="1:28" x14ac:dyDescent="0.35">
      <c r="A3261" t="s">
        <v>5773</v>
      </c>
      <c r="B3261" t="s">
        <v>6686</v>
      </c>
      <c r="C3261" t="s">
        <v>6686</v>
      </c>
      <c r="G3261" s="1">
        <v>2.5748610000000002E-2</v>
      </c>
      <c r="H3261" s="1">
        <v>226.51735836290001</v>
      </c>
      <c r="K3261" s="4">
        <v>115236331.37</v>
      </c>
      <c r="L3261" s="5">
        <v>4525001</v>
      </c>
      <c r="M3261" s="6">
        <v>25.466586939999999</v>
      </c>
      <c r="AB3261" s="8" t="s">
        <v>6278</v>
      </c>
    </row>
    <row r="3262" spans="1:28" x14ac:dyDescent="0.35">
      <c r="A3262" t="s">
        <v>5773</v>
      </c>
      <c r="B3262" t="s">
        <v>6687</v>
      </c>
      <c r="C3262" t="s">
        <v>6687</v>
      </c>
      <c r="G3262" s="1">
        <v>1.9761198900000002E-2</v>
      </c>
      <c r="H3262" s="1">
        <v>237.7330185317</v>
      </c>
      <c r="K3262" s="4">
        <v>115236331.37</v>
      </c>
      <c r="L3262" s="5">
        <v>4525001</v>
      </c>
      <c r="M3262" s="6">
        <v>25.466586939999999</v>
      </c>
      <c r="AB3262" s="8" t="s">
        <v>6278</v>
      </c>
    </row>
    <row r="3263" spans="1:28" x14ac:dyDescent="0.35">
      <c r="A3263" t="s">
        <v>5773</v>
      </c>
      <c r="B3263" t="s">
        <v>6687</v>
      </c>
      <c r="C3263" t="s">
        <v>6687</v>
      </c>
      <c r="G3263" s="1">
        <v>2.5393196E-2</v>
      </c>
      <c r="H3263" s="1">
        <v>237.7330185317</v>
      </c>
      <c r="K3263" s="4">
        <v>115236331.37</v>
      </c>
      <c r="L3263" s="5">
        <v>4525001</v>
      </c>
      <c r="M3263" s="6">
        <v>25.466586939999999</v>
      </c>
      <c r="AB3263" s="8" t="s">
        <v>6278</v>
      </c>
    </row>
    <row r="3264" spans="1:28" x14ac:dyDescent="0.35">
      <c r="A3264" t="s">
        <v>5773</v>
      </c>
      <c r="B3264" t="s">
        <v>6688</v>
      </c>
      <c r="C3264" t="s">
        <v>6688</v>
      </c>
      <c r="G3264" s="1">
        <v>1.94895673E-2</v>
      </c>
      <c r="H3264" s="1">
        <v>249.47387007360001</v>
      </c>
      <c r="K3264" s="4">
        <v>115236331.37</v>
      </c>
      <c r="L3264" s="5">
        <v>4525001</v>
      </c>
      <c r="M3264" s="6">
        <v>25.466586939999999</v>
      </c>
      <c r="AB3264" s="8" t="s">
        <v>6278</v>
      </c>
    </row>
    <row r="3265" spans="1:28" x14ac:dyDescent="0.35">
      <c r="A3265" t="s">
        <v>5773</v>
      </c>
      <c r="B3265" t="s">
        <v>6688</v>
      </c>
      <c r="C3265" t="s">
        <v>6688</v>
      </c>
      <c r="G3265" s="1">
        <v>2.5047234500000001E-2</v>
      </c>
      <c r="H3265" s="1">
        <v>249.47387007360001</v>
      </c>
      <c r="K3265" s="4">
        <v>115236331.37</v>
      </c>
      <c r="L3265" s="5">
        <v>4525001</v>
      </c>
      <c r="M3265" s="6">
        <v>25.466586939999999</v>
      </c>
      <c r="AB3265" s="8" t="s">
        <v>6278</v>
      </c>
    </row>
    <row r="3266" spans="1:28" x14ac:dyDescent="0.35">
      <c r="A3266" t="s">
        <v>5773</v>
      </c>
      <c r="B3266" t="s">
        <v>6689</v>
      </c>
      <c r="C3266" t="s">
        <v>6689</v>
      </c>
      <c r="G3266" s="1">
        <v>1.9225083899999999E-2</v>
      </c>
      <c r="H3266" s="1">
        <v>261.7602824681</v>
      </c>
      <c r="K3266" s="4">
        <v>115236331.37</v>
      </c>
      <c r="L3266" s="5">
        <v>4525001</v>
      </c>
      <c r="M3266" s="6">
        <v>25.466586939999999</v>
      </c>
      <c r="AB3266" s="8" t="s">
        <v>6278</v>
      </c>
    </row>
    <row r="3267" spans="1:28" x14ac:dyDescent="0.35">
      <c r="A3267" t="s">
        <v>5773</v>
      </c>
      <c r="B3267" t="s">
        <v>6689</v>
      </c>
      <c r="C3267" t="s">
        <v>6689</v>
      </c>
      <c r="G3267" s="1">
        <v>2.4706944499999998E-2</v>
      </c>
      <c r="H3267" s="1">
        <v>261.7602824681</v>
      </c>
      <c r="K3267" s="4">
        <v>115236331.37</v>
      </c>
      <c r="L3267" s="5">
        <v>4525001</v>
      </c>
      <c r="M3267" s="6">
        <v>25.466586939999999</v>
      </c>
      <c r="AB3267" s="8" t="s">
        <v>6278</v>
      </c>
    </row>
    <row r="3268" spans="1:28" x14ac:dyDescent="0.35">
      <c r="A3268" t="s">
        <v>5773</v>
      </c>
      <c r="B3268" t="s">
        <v>6690</v>
      </c>
      <c r="C3268" t="s">
        <v>6690</v>
      </c>
      <c r="G3268" s="1">
        <v>1.8967748699999998E-2</v>
      </c>
      <c r="H3268" s="1">
        <v>274.6132624041</v>
      </c>
      <c r="K3268" s="4">
        <v>115236331.37</v>
      </c>
      <c r="L3268" s="5">
        <v>4525001</v>
      </c>
      <c r="M3268" s="6">
        <v>25.466586939999999</v>
      </c>
      <c r="AB3268" s="8" t="s">
        <v>6278</v>
      </c>
    </row>
    <row r="3269" spans="1:28" x14ac:dyDescent="0.35">
      <c r="A3269" t="s">
        <v>5773</v>
      </c>
      <c r="B3269" t="s">
        <v>6690</v>
      </c>
      <c r="C3269" t="s">
        <v>6690</v>
      </c>
      <c r="G3269" s="1">
        <v>2.43742165E-2</v>
      </c>
      <c r="H3269" s="1">
        <v>274.6132624041</v>
      </c>
      <c r="K3269" s="4">
        <v>115236331.37</v>
      </c>
      <c r="L3269" s="5">
        <v>4525001</v>
      </c>
      <c r="M3269" s="6">
        <v>25.466586939999999</v>
      </c>
      <c r="AB3269" s="8" t="s">
        <v>6278</v>
      </c>
    </row>
    <row r="3270" spans="1:28" x14ac:dyDescent="0.35">
      <c r="A3270" t="s">
        <v>5773</v>
      </c>
      <c r="B3270" t="s">
        <v>6691</v>
      </c>
      <c r="C3270" t="s">
        <v>6691</v>
      </c>
      <c r="G3270" s="1">
        <v>1.8713987599999999E-2</v>
      </c>
      <c r="H3270" s="1">
        <v>288.05447320420001</v>
      </c>
      <c r="K3270" s="4">
        <v>115236331.37</v>
      </c>
      <c r="L3270" s="5">
        <v>4525001</v>
      </c>
      <c r="M3270" s="6">
        <v>25.466586939999999</v>
      </c>
      <c r="AB3270" s="8" t="s">
        <v>6278</v>
      </c>
    </row>
    <row r="3271" spans="1:28" x14ac:dyDescent="0.35">
      <c r="A3271" t="s">
        <v>5773</v>
      </c>
      <c r="B3271" t="s">
        <v>6691</v>
      </c>
      <c r="C3271" t="s">
        <v>6691</v>
      </c>
      <c r="G3271" s="1">
        <v>2.4049050500000002E-2</v>
      </c>
      <c r="H3271" s="1">
        <v>288.05447320420001</v>
      </c>
      <c r="K3271" s="4">
        <v>115236331.37</v>
      </c>
      <c r="L3271" s="5">
        <v>4525001</v>
      </c>
      <c r="M3271" s="6">
        <v>25.466586939999999</v>
      </c>
      <c r="AB3271" s="8" t="s">
        <v>6278</v>
      </c>
    </row>
    <row r="3272" spans="1:28" x14ac:dyDescent="0.35">
      <c r="A3272" t="s">
        <v>5773</v>
      </c>
      <c r="B3272" t="s">
        <v>6692</v>
      </c>
      <c r="C3272" t="s">
        <v>6692</v>
      </c>
      <c r="G3272" s="1">
        <v>1.7262903E-2</v>
      </c>
      <c r="H3272" s="1">
        <v>302.10625226370001</v>
      </c>
      <c r="K3272" s="4">
        <v>115236331.37</v>
      </c>
      <c r="L3272" s="5">
        <v>4525001</v>
      </c>
      <c r="M3272" s="6">
        <v>25.466586939999999</v>
      </c>
      <c r="AB3272" s="8" t="s">
        <v>6278</v>
      </c>
    </row>
    <row r="3273" spans="1:28" x14ac:dyDescent="0.35">
      <c r="A3273" t="s">
        <v>5773</v>
      </c>
      <c r="B3273" t="s">
        <v>6692</v>
      </c>
      <c r="C3273" t="s">
        <v>6692</v>
      </c>
      <c r="G3273" s="1">
        <v>2.2179346000000003E-2</v>
      </c>
      <c r="H3273" s="1">
        <v>302.10625226370001</v>
      </c>
      <c r="K3273" s="4">
        <v>115236331.37</v>
      </c>
      <c r="L3273" s="5">
        <v>4525001</v>
      </c>
      <c r="M3273" s="6">
        <v>25.466586939999999</v>
      </c>
      <c r="AB3273" s="8" t="s">
        <v>6278</v>
      </c>
    </row>
    <row r="3274" spans="1:28" x14ac:dyDescent="0.35">
      <c r="A3274" t="s">
        <v>5773</v>
      </c>
      <c r="B3274" t="s">
        <v>6693</v>
      </c>
      <c r="C3274" t="s">
        <v>6693</v>
      </c>
      <c r="G3274" s="1">
        <v>1.7034160600000001E-2</v>
      </c>
      <c r="H3274" s="1">
        <v>316.79162553899999</v>
      </c>
      <c r="K3274" s="4">
        <v>115236331.37</v>
      </c>
      <c r="L3274" s="5">
        <v>4525001</v>
      </c>
      <c r="M3274" s="6">
        <v>25.466586939999999</v>
      </c>
      <c r="AB3274" s="8" t="s">
        <v>6278</v>
      </c>
    </row>
    <row r="3275" spans="1:28" x14ac:dyDescent="0.35">
      <c r="A3275" t="s">
        <v>5773</v>
      </c>
      <c r="B3275" t="s">
        <v>6693</v>
      </c>
      <c r="C3275" t="s">
        <v>6693</v>
      </c>
      <c r="G3275" s="1">
        <v>2.1886318499999998E-2</v>
      </c>
      <c r="H3275" s="1">
        <v>316.79162553899999</v>
      </c>
      <c r="K3275" s="4">
        <v>115236331.37</v>
      </c>
      <c r="L3275" s="5">
        <v>4525001</v>
      </c>
      <c r="M3275" s="6">
        <v>25.466586939999999</v>
      </c>
      <c r="AB3275" s="8" t="s">
        <v>6278</v>
      </c>
    </row>
    <row r="3276" spans="1:28" x14ac:dyDescent="0.35">
      <c r="A3276" t="s">
        <v>5773</v>
      </c>
      <c r="B3276" t="s">
        <v>6694</v>
      </c>
      <c r="C3276" t="s">
        <v>6694</v>
      </c>
      <c r="G3276" s="1">
        <v>1.6808992300000002E-2</v>
      </c>
      <c r="H3276" s="1">
        <v>332.1343186286</v>
      </c>
      <c r="K3276" s="4">
        <v>115236331.37</v>
      </c>
      <c r="L3276" s="5">
        <v>4525001</v>
      </c>
      <c r="M3276" s="6">
        <v>25.466586939999999</v>
      </c>
      <c r="AB3276" s="8" t="s">
        <v>6278</v>
      </c>
    </row>
    <row r="3277" spans="1:28" x14ac:dyDescent="0.35">
      <c r="A3277" t="s">
        <v>5773</v>
      </c>
      <c r="B3277" t="s">
        <v>6694</v>
      </c>
      <c r="C3277" t="s">
        <v>6694</v>
      </c>
      <c r="G3277" s="1">
        <v>2.1598962500000003E-2</v>
      </c>
      <c r="H3277" s="1">
        <v>332.1343186286</v>
      </c>
      <c r="K3277" s="4">
        <v>115236331.37</v>
      </c>
      <c r="L3277" s="5">
        <v>4525001</v>
      </c>
      <c r="M3277" s="6">
        <v>25.466586939999999</v>
      </c>
      <c r="AB3277" s="8" t="s">
        <v>6278</v>
      </c>
    </row>
    <row r="3278" spans="1:28" x14ac:dyDescent="0.35">
      <c r="A3278" t="s">
        <v>5773</v>
      </c>
      <c r="B3278" t="s">
        <v>6695</v>
      </c>
      <c r="C3278" t="s">
        <v>6695</v>
      </c>
      <c r="G3278" s="1">
        <v>1.6590972199999998E-2</v>
      </c>
      <c r="H3278" s="1">
        <v>348.15876451740002</v>
      </c>
      <c r="K3278" s="4">
        <v>115236331.37</v>
      </c>
      <c r="L3278" s="5">
        <v>4525001</v>
      </c>
      <c r="M3278" s="6">
        <v>25.466586939999999</v>
      </c>
      <c r="AB3278" s="8" t="s">
        <v>6278</v>
      </c>
    </row>
    <row r="3279" spans="1:28" x14ac:dyDescent="0.35">
      <c r="A3279" t="s">
        <v>5773</v>
      </c>
      <c r="B3279" t="s">
        <v>6695</v>
      </c>
      <c r="C3279" t="s">
        <v>6695</v>
      </c>
      <c r="G3279" s="1">
        <v>2.1317277999999999E-2</v>
      </c>
      <c r="H3279" s="1">
        <v>348.15876451740002</v>
      </c>
      <c r="K3279" s="4">
        <v>115236331.37</v>
      </c>
      <c r="L3279" s="5">
        <v>4525001</v>
      </c>
      <c r="M3279" s="6">
        <v>25.466586939999999</v>
      </c>
      <c r="AB3279" s="8" t="s">
        <v>6278</v>
      </c>
    </row>
    <row r="3280" spans="1:28" x14ac:dyDescent="0.35">
      <c r="A3280" t="s">
        <v>5773</v>
      </c>
      <c r="B3280" t="s">
        <v>6696</v>
      </c>
      <c r="C3280" t="s">
        <v>6696</v>
      </c>
      <c r="G3280" s="1">
        <v>1.6376526200000002E-2</v>
      </c>
      <c r="H3280" s="1">
        <v>364.890107376</v>
      </c>
      <c r="K3280" s="4">
        <v>115236331.37</v>
      </c>
      <c r="L3280" s="5">
        <v>4525001</v>
      </c>
      <c r="M3280" s="6">
        <v>25.466586939999999</v>
      </c>
      <c r="AB3280" s="8" t="s">
        <v>6278</v>
      </c>
    </row>
    <row r="3281" spans="1:28" x14ac:dyDescent="0.35">
      <c r="A3281" t="s">
        <v>5773</v>
      </c>
      <c r="B3281" t="s">
        <v>6696</v>
      </c>
      <c r="C3281" t="s">
        <v>6696</v>
      </c>
      <c r="G3281" s="1">
        <v>2.1041265E-2</v>
      </c>
      <c r="H3281" s="1">
        <v>364.890107376</v>
      </c>
      <c r="K3281" s="4">
        <v>115236331.37</v>
      </c>
      <c r="L3281" s="5">
        <v>4525001</v>
      </c>
      <c r="M3281" s="6">
        <v>25.466586939999999</v>
      </c>
      <c r="AB3281" s="8" t="s">
        <v>6278</v>
      </c>
    </row>
    <row r="3282" spans="1:28" x14ac:dyDescent="0.35">
      <c r="A3282" t="s">
        <v>5773</v>
      </c>
      <c r="B3282" t="s">
        <v>6697</v>
      </c>
      <c r="C3282" t="s">
        <v>6697</v>
      </c>
      <c r="G3282" s="1">
        <v>1.5089850200000001E-2</v>
      </c>
      <c r="H3282" s="1">
        <v>382.35420202329999</v>
      </c>
      <c r="K3282" s="4">
        <v>115236331.37</v>
      </c>
      <c r="L3282" s="5">
        <v>4525001</v>
      </c>
      <c r="M3282" s="6">
        <v>25.466586939999999</v>
      </c>
      <c r="AB3282" s="8" t="s">
        <v>6278</v>
      </c>
    </row>
    <row r="3283" spans="1:28" x14ac:dyDescent="0.35">
      <c r="A3283" t="s">
        <v>5773</v>
      </c>
      <c r="B3283" t="s">
        <v>6697</v>
      </c>
      <c r="C3283" t="s">
        <v>6697</v>
      </c>
      <c r="G3283" s="1">
        <v>1.9383296499999998E-2</v>
      </c>
      <c r="H3283" s="1">
        <v>382.35420202329999</v>
      </c>
      <c r="K3283" s="4">
        <v>115236331.37</v>
      </c>
      <c r="L3283" s="5">
        <v>4525001</v>
      </c>
      <c r="M3283" s="6">
        <v>25.466586939999999</v>
      </c>
      <c r="AB3283" s="8" t="s">
        <v>6278</v>
      </c>
    </row>
    <row r="3284" spans="1:28" x14ac:dyDescent="0.35">
      <c r="A3284" t="s">
        <v>5773</v>
      </c>
      <c r="B3284" t="s">
        <v>6698</v>
      </c>
      <c r="C3284" t="s">
        <v>6698</v>
      </c>
      <c r="G3284" s="1">
        <v>1.25486651E-2</v>
      </c>
      <c r="H3284" s="1">
        <v>400.57760882180003</v>
      </c>
      <c r="K3284" s="4">
        <v>115236331.37</v>
      </c>
      <c r="L3284" s="5">
        <v>4525001</v>
      </c>
      <c r="M3284" s="6">
        <v>25.466586939999999</v>
      </c>
      <c r="AB3284" s="8" t="s">
        <v>6278</v>
      </c>
    </row>
    <row r="3285" spans="1:28" x14ac:dyDescent="0.35">
      <c r="A3285" t="s">
        <v>5773</v>
      </c>
      <c r="B3285" t="s">
        <v>6698</v>
      </c>
      <c r="C3285" t="s">
        <v>6698</v>
      </c>
      <c r="G3285" s="1">
        <v>1.6112731499999998E-2</v>
      </c>
      <c r="H3285" s="1">
        <v>400.57760882180003</v>
      </c>
      <c r="K3285" s="4">
        <v>115236331.37</v>
      </c>
      <c r="L3285" s="5">
        <v>4525001</v>
      </c>
      <c r="M3285" s="6">
        <v>25.466586939999999</v>
      </c>
      <c r="AB3285" s="8" t="s">
        <v>6278</v>
      </c>
    </row>
    <row r="3286" spans="1:28" x14ac:dyDescent="0.35">
      <c r="A3286" t="s">
        <v>5773</v>
      </c>
      <c r="B3286" t="s">
        <v>6699</v>
      </c>
      <c r="C3286" t="s">
        <v>6699</v>
      </c>
      <c r="G3286" s="1">
        <v>1.11333215E-2</v>
      </c>
      <c r="H3286" s="1">
        <v>419.5875833206</v>
      </c>
      <c r="K3286" s="4">
        <v>115236331.37</v>
      </c>
      <c r="L3286" s="5">
        <v>4525001</v>
      </c>
      <c r="M3286" s="6">
        <v>25.466586939999999</v>
      </c>
      <c r="AB3286" s="8" t="s">
        <v>6278</v>
      </c>
    </row>
    <row r="3287" spans="1:28" x14ac:dyDescent="0.35">
      <c r="A3287" t="s">
        <v>5773</v>
      </c>
      <c r="B3287" t="s">
        <v>6699</v>
      </c>
      <c r="C3287" t="s">
        <v>6699</v>
      </c>
      <c r="G3287" s="1">
        <v>1.4288399E-2</v>
      </c>
      <c r="H3287" s="1">
        <v>419.5875833206</v>
      </c>
      <c r="K3287" s="4">
        <v>115236331.37</v>
      </c>
      <c r="L3287" s="5">
        <v>4525001</v>
      </c>
      <c r="M3287" s="6">
        <v>25.466586939999999</v>
      </c>
      <c r="AB3287" s="8" t="s">
        <v>6278</v>
      </c>
    </row>
    <row r="3288" spans="1:28" x14ac:dyDescent="0.35">
      <c r="A3288" t="s">
        <v>5773</v>
      </c>
      <c r="B3288" t="s">
        <v>6700</v>
      </c>
      <c r="C3288" t="s">
        <v>6700</v>
      </c>
      <c r="G3288" s="1">
        <v>1.0990357500000001E-2</v>
      </c>
      <c r="H3288" s="1">
        <v>439.41206028469998</v>
      </c>
      <c r="K3288" s="4">
        <v>115236331.37</v>
      </c>
      <c r="L3288" s="5">
        <v>4525001</v>
      </c>
      <c r="M3288" s="6">
        <v>25.466586939999999</v>
      </c>
      <c r="AB3288" s="8" t="s">
        <v>6278</v>
      </c>
    </row>
    <row r="3289" spans="1:28" x14ac:dyDescent="0.35">
      <c r="A3289" t="s">
        <v>5773</v>
      </c>
      <c r="B3289" t="s">
        <v>6700</v>
      </c>
      <c r="C3289" t="s">
        <v>6700</v>
      </c>
      <c r="G3289" s="1">
        <v>1.4108801499999999E-2</v>
      </c>
      <c r="H3289" s="1">
        <v>439.41206028469998</v>
      </c>
      <c r="K3289" s="4">
        <v>115236331.37</v>
      </c>
      <c r="L3289" s="5">
        <v>4525001</v>
      </c>
      <c r="M3289" s="6">
        <v>25.466586939999999</v>
      </c>
      <c r="AB3289" s="8" t="s">
        <v>6278</v>
      </c>
    </row>
    <row r="3290" spans="1:28" x14ac:dyDescent="0.35">
      <c r="A3290" t="s">
        <v>5773</v>
      </c>
      <c r="B3290" t="s">
        <v>6701</v>
      </c>
      <c r="C3290" t="s">
        <v>6701</v>
      </c>
      <c r="G3290" s="1">
        <v>1.0854541699999999E-2</v>
      </c>
      <c r="H3290" s="1">
        <v>460.07963209140001</v>
      </c>
      <c r="K3290" s="4">
        <v>115236331.37</v>
      </c>
      <c r="L3290" s="5">
        <v>4525001</v>
      </c>
      <c r="M3290" s="6">
        <v>25.466586939999999</v>
      </c>
      <c r="AB3290" s="8" t="s">
        <v>6278</v>
      </c>
    </row>
    <row r="3291" spans="1:28" x14ac:dyDescent="0.35">
      <c r="A3291" t="s">
        <v>5773</v>
      </c>
      <c r="B3291" t="s">
        <v>6701</v>
      </c>
      <c r="C3291" t="s">
        <v>6701</v>
      </c>
      <c r="G3291" s="1">
        <v>1.3932985E-2</v>
      </c>
      <c r="H3291" s="1">
        <v>460.07963209140001</v>
      </c>
      <c r="K3291" s="4">
        <v>115236331.37</v>
      </c>
      <c r="L3291" s="5">
        <v>4525001</v>
      </c>
      <c r="M3291" s="6">
        <v>25.466586939999999</v>
      </c>
      <c r="AB3291" s="8" t="s">
        <v>6278</v>
      </c>
    </row>
    <row r="3292" spans="1:28" x14ac:dyDescent="0.35">
      <c r="A3292" t="s">
        <v>5773</v>
      </c>
      <c r="B3292" t="s">
        <v>6702</v>
      </c>
      <c r="C3292" t="s">
        <v>6702</v>
      </c>
      <c r="G3292" s="1">
        <v>1.07187259E-2</v>
      </c>
      <c r="H3292" s="1">
        <v>481.61952095890001</v>
      </c>
      <c r="K3292" s="4">
        <v>115236331.37</v>
      </c>
      <c r="L3292" s="5">
        <v>4525001</v>
      </c>
      <c r="M3292" s="6">
        <v>25.466586939999999</v>
      </c>
      <c r="AB3292" s="8" t="s">
        <v>6278</v>
      </c>
    </row>
    <row r="3293" spans="1:28" x14ac:dyDescent="0.35">
      <c r="A3293" t="s">
        <v>5773</v>
      </c>
      <c r="B3293" t="s">
        <v>6702</v>
      </c>
      <c r="C3293" t="s">
        <v>6702</v>
      </c>
      <c r="G3293" s="1">
        <v>1.3759059000000001E-2</v>
      </c>
      <c r="H3293" s="1">
        <v>481.61952095890001</v>
      </c>
      <c r="K3293" s="4">
        <v>115236331.37</v>
      </c>
      <c r="L3293" s="5">
        <v>4525001</v>
      </c>
      <c r="M3293" s="6">
        <v>25.466586939999999</v>
      </c>
      <c r="AB3293" s="8" t="s">
        <v>6278</v>
      </c>
    </row>
    <row r="3294" spans="1:28" x14ac:dyDescent="0.35">
      <c r="A3294" t="s">
        <v>5773</v>
      </c>
      <c r="B3294" t="s">
        <v>6703</v>
      </c>
      <c r="C3294" t="s">
        <v>6703</v>
      </c>
      <c r="G3294" s="1">
        <v>9.3391233000000001E-3</v>
      </c>
      <c r="H3294" s="1">
        <v>504.06154462450002</v>
      </c>
      <c r="K3294" s="4">
        <v>115236331.37</v>
      </c>
      <c r="L3294" s="5">
        <v>4525001</v>
      </c>
      <c r="M3294" s="6">
        <v>25.466586939999999</v>
      </c>
      <c r="AB3294" s="8" t="s">
        <v>6278</v>
      </c>
    </row>
    <row r="3295" spans="1:28" x14ac:dyDescent="0.35">
      <c r="A3295" t="s">
        <v>5773</v>
      </c>
      <c r="B3295" t="s">
        <v>6703</v>
      </c>
      <c r="C3295" t="s">
        <v>6703</v>
      </c>
      <c r="G3295" s="1">
        <v>1.19876605E-2</v>
      </c>
      <c r="H3295" s="1">
        <v>504.06154462450002</v>
      </c>
      <c r="K3295" s="4">
        <v>115236331.37</v>
      </c>
      <c r="L3295" s="5">
        <v>4525001</v>
      </c>
      <c r="M3295" s="6">
        <v>25.466586939999999</v>
      </c>
      <c r="AB3295" s="8" t="s">
        <v>6278</v>
      </c>
    </row>
    <row r="3296" spans="1:28" x14ac:dyDescent="0.35">
      <c r="A3296" t="s">
        <v>5773</v>
      </c>
      <c r="B3296" t="s">
        <v>6704</v>
      </c>
      <c r="C3296" t="s">
        <v>6704</v>
      </c>
      <c r="G3296" s="1">
        <v>9.2247521000000006E-3</v>
      </c>
      <c r="H3296" s="1">
        <v>527.4360750477</v>
      </c>
      <c r="K3296" s="4">
        <v>115236331.37</v>
      </c>
      <c r="L3296" s="5">
        <v>4525001</v>
      </c>
      <c r="M3296" s="6">
        <v>25.466586939999999</v>
      </c>
      <c r="AB3296" s="8" t="s">
        <v>6278</v>
      </c>
    </row>
    <row r="3297" spans="1:28" x14ac:dyDescent="0.35">
      <c r="A3297" t="s">
        <v>5773</v>
      </c>
      <c r="B3297" t="s">
        <v>6704</v>
      </c>
      <c r="C3297" t="s">
        <v>6704</v>
      </c>
      <c r="G3297" s="1">
        <v>1.1840201500000001E-2</v>
      </c>
      <c r="H3297" s="1">
        <v>527.4360750477</v>
      </c>
      <c r="K3297" s="4">
        <v>115236331.37</v>
      </c>
      <c r="L3297" s="5">
        <v>4525001</v>
      </c>
      <c r="M3297" s="6">
        <v>25.466586939999999</v>
      </c>
      <c r="AB3297" s="8" t="s">
        <v>6278</v>
      </c>
    </row>
    <row r="3298" spans="1:28" x14ac:dyDescent="0.35">
      <c r="A3298" t="s">
        <v>5773</v>
      </c>
      <c r="B3298" t="s">
        <v>6705</v>
      </c>
      <c r="C3298" t="s">
        <v>6705</v>
      </c>
      <c r="G3298" s="1">
        <v>7.9166315000000001E-3</v>
      </c>
      <c r="H3298" s="1">
        <v>551.77398978259998</v>
      </c>
      <c r="K3298" s="4">
        <v>115236331.37</v>
      </c>
      <c r="L3298" s="5">
        <v>4525001</v>
      </c>
      <c r="M3298" s="6">
        <v>25.466586939999999</v>
      </c>
      <c r="AB3298" s="8" t="s">
        <v>6278</v>
      </c>
    </row>
    <row r="3299" spans="1:28" x14ac:dyDescent="0.35">
      <c r="A3299" t="s">
        <v>5773</v>
      </c>
      <c r="B3299" t="s">
        <v>6705</v>
      </c>
      <c r="C3299" t="s">
        <v>6705</v>
      </c>
      <c r="G3299" s="1">
        <v>1.0157656500000001E-2</v>
      </c>
      <c r="H3299" s="1">
        <v>551.77398978259998</v>
      </c>
      <c r="K3299" s="4">
        <v>115236331.37</v>
      </c>
      <c r="L3299" s="5">
        <v>4525001</v>
      </c>
      <c r="M3299" s="6">
        <v>25.466586939999999</v>
      </c>
      <c r="AB3299" s="8" t="s">
        <v>6278</v>
      </c>
    </row>
    <row r="3300" spans="1:28" x14ac:dyDescent="0.35">
      <c r="A3300" t="s">
        <v>5773</v>
      </c>
      <c r="B3300" t="s">
        <v>6706</v>
      </c>
      <c r="C3300" t="s">
        <v>6706</v>
      </c>
      <c r="G3300" s="1">
        <v>7.8201308000000001E-3</v>
      </c>
      <c r="H3300" s="1">
        <v>577.10661544059997</v>
      </c>
      <c r="K3300" s="4">
        <v>115236331.37</v>
      </c>
      <c r="L3300" s="5">
        <v>4525001</v>
      </c>
      <c r="M3300" s="6">
        <v>25.466586939999999</v>
      </c>
      <c r="AB3300" s="8" t="s">
        <v>6278</v>
      </c>
    </row>
    <row r="3301" spans="1:28" x14ac:dyDescent="0.35">
      <c r="A3301" t="s">
        <v>5773</v>
      </c>
      <c r="B3301" t="s">
        <v>6706</v>
      </c>
      <c r="C3301" t="s">
        <v>6706</v>
      </c>
      <c r="G3301" s="1">
        <v>1.0034774E-2</v>
      </c>
      <c r="H3301" s="1">
        <v>577.10661544059997</v>
      </c>
      <c r="K3301" s="4">
        <v>115236331.37</v>
      </c>
      <c r="L3301" s="5">
        <v>4525001</v>
      </c>
      <c r="M3301" s="6">
        <v>25.466586939999999</v>
      </c>
      <c r="AB3301" s="8" t="s">
        <v>6278</v>
      </c>
    </row>
    <row r="3302" spans="1:28" x14ac:dyDescent="0.35">
      <c r="A3302" t="s">
        <v>5773</v>
      </c>
      <c r="B3302" t="s">
        <v>6707</v>
      </c>
      <c r="C3302" t="s">
        <v>6707</v>
      </c>
      <c r="G3302" s="1">
        <v>7.7236301E-3</v>
      </c>
      <c r="H3302" s="1">
        <v>603.46566276169995</v>
      </c>
      <c r="K3302" s="4">
        <v>115236331.37</v>
      </c>
      <c r="L3302" s="5">
        <v>4525001</v>
      </c>
      <c r="M3302" s="6">
        <v>25.466586939999999</v>
      </c>
      <c r="AB3302" s="8" t="s">
        <v>6278</v>
      </c>
    </row>
    <row r="3303" spans="1:28" x14ac:dyDescent="0.35">
      <c r="A3303" t="s">
        <v>5773</v>
      </c>
      <c r="B3303" t="s">
        <v>6707</v>
      </c>
      <c r="C3303" t="s">
        <v>6707</v>
      </c>
      <c r="G3303" s="1">
        <v>9.9137819999999995E-3</v>
      </c>
      <c r="H3303" s="1">
        <v>603.46566276169995</v>
      </c>
      <c r="K3303" s="4">
        <v>115236331.37</v>
      </c>
      <c r="L3303" s="5">
        <v>4525001</v>
      </c>
      <c r="M3303" s="6">
        <v>25.466586939999999</v>
      </c>
      <c r="AB3303" s="8" t="s">
        <v>6278</v>
      </c>
    </row>
    <row r="3304" spans="1:28" x14ac:dyDescent="0.35">
      <c r="A3304" t="s">
        <v>5773</v>
      </c>
      <c r="B3304" t="s">
        <v>6708</v>
      </c>
      <c r="C3304" t="s">
        <v>6708</v>
      </c>
      <c r="G3304" s="1">
        <v>5.1610003999999999E-3</v>
      </c>
      <c r="H3304" s="1">
        <v>630.8831553906</v>
      </c>
      <c r="K3304" s="4">
        <v>115236331.37</v>
      </c>
      <c r="L3304" s="5">
        <v>4525001</v>
      </c>
      <c r="M3304" s="6">
        <v>25.466586939999999</v>
      </c>
      <c r="AB3304" s="8" t="s">
        <v>6278</v>
      </c>
    </row>
    <row r="3305" spans="1:28" x14ac:dyDescent="0.35">
      <c r="A3305" t="s">
        <v>5773</v>
      </c>
      <c r="B3305" t="s">
        <v>6708</v>
      </c>
      <c r="C3305" t="s">
        <v>6708</v>
      </c>
      <c r="G3305" s="1">
        <v>6.6205309999999998E-3</v>
      </c>
      <c r="H3305" s="1">
        <v>630.8831553906</v>
      </c>
      <c r="K3305" s="4">
        <v>115236331.37</v>
      </c>
      <c r="L3305" s="5">
        <v>4525001</v>
      </c>
      <c r="M3305" s="6">
        <v>25.466586939999999</v>
      </c>
      <c r="AB3305" s="8" t="s">
        <v>6278</v>
      </c>
    </row>
    <row r="3306" spans="1:28" x14ac:dyDescent="0.35">
      <c r="A3306" t="s">
        <v>5773</v>
      </c>
      <c r="B3306" t="s">
        <v>6709</v>
      </c>
      <c r="C3306" t="s">
        <v>6709</v>
      </c>
      <c r="G3306" s="1">
        <v>5.1002406999999996E-3</v>
      </c>
      <c r="H3306" s="1">
        <v>659.39133163480005</v>
      </c>
      <c r="K3306" s="4">
        <v>115236331.37</v>
      </c>
      <c r="L3306" s="5">
        <v>4525001</v>
      </c>
      <c r="M3306" s="6">
        <v>25.466586939999999</v>
      </c>
      <c r="AB3306" s="8" t="s">
        <v>6278</v>
      </c>
    </row>
    <row r="3307" spans="1:28" x14ac:dyDescent="0.35">
      <c r="A3307" t="s">
        <v>5773</v>
      </c>
      <c r="B3307" t="s">
        <v>6709</v>
      </c>
      <c r="C3307" t="s">
        <v>6709</v>
      </c>
      <c r="G3307" s="1">
        <v>6.54113E-3</v>
      </c>
      <c r="H3307" s="1">
        <v>659.39133163480005</v>
      </c>
      <c r="K3307" s="4">
        <v>115236331.37</v>
      </c>
      <c r="L3307" s="5">
        <v>4525001</v>
      </c>
      <c r="M3307" s="6">
        <v>25.466586939999999</v>
      </c>
      <c r="AB3307" s="8" t="s">
        <v>6278</v>
      </c>
    </row>
    <row r="3308" spans="1:28" x14ac:dyDescent="0.35">
      <c r="A3308" t="s">
        <v>5773</v>
      </c>
      <c r="B3308" t="s">
        <v>6710</v>
      </c>
      <c r="C3308" t="s">
        <v>6710</v>
      </c>
      <c r="G3308" s="1">
        <v>1.2831018999999999E-3</v>
      </c>
      <c r="H3308" s="1">
        <v>689.02263259480003</v>
      </c>
      <c r="K3308" s="4">
        <v>115236331.37</v>
      </c>
      <c r="L3308" s="5">
        <v>4525001</v>
      </c>
      <c r="M3308" s="6">
        <v>25.466586939999999</v>
      </c>
      <c r="AB3308" s="8" t="s">
        <v>6278</v>
      </c>
    </row>
    <row r="3309" spans="1:28" x14ac:dyDescent="0.35">
      <c r="A3309" t="s">
        <v>5773</v>
      </c>
      <c r="B3309" t="s">
        <v>6710</v>
      </c>
      <c r="C3309" t="s">
        <v>6710</v>
      </c>
      <c r="G3309" s="1">
        <v>1.6466255E-3</v>
      </c>
      <c r="H3309" s="1">
        <v>689.02263259480003</v>
      </c>
      <c r="K3309" s="4">
        <v>115236331.37</v>
      </c>
      <c r="L3309" s="5">
        <v>4525001</v>
      </c>
      <c r="M3309" s="6">
        <v>25.466586939999999</v>
      </c>
      <c r="AB3309" s="8" t="s">
        <v>6278</v>
      </c>
    </row>
    <row r="3310" spans="1:28" x14ac:dyDescent="0.35">
      <c r="A3310" t="s">
        <v>5773</v>
      </c>
      <c r="B3310" t="s">
        <v>6711</v>
      </c>
      <c r="C3310" t="s">
        <v>6711</v>
      </c>
      <c r="G3310" s="1">
        <v>1.2688055E-3</v>
      </c>
      <c r="H3310" s="1">
        <v>719.80921539719998</v>
      </c>
      <c r="K3310" s="4">
        <v>115236331.37</v>
      </c>
      <c r="L3310" s="5">
        <v>4525001</v>
      </c>
      <c r="M3310" s="6">
        <v>25.466586939999999</v>
      </c>
      <c r="AB3310" s="8" t="s">
        <v>6278</v>
      </c>
    </row>
    <row r="3311" spans="1:28" x14ac:dyDescent="0.35">
      <c r="A3311" t="s">
        <v>5773</v>
      </c>
      <c r="B3311" t="s">
        <v>6711</v>
      </c>
      <c r="C3311" t="s">
        <v>6711</v>
      </c>
      <c r="G3311" s="1">
        <v>1.6277205E-3</v>
      </c>
      <c r="H3311" s="1">
        <v>719.80921539719998</v>
      </c>
      <c r="K3311" s="4">
        <v>115236331.37</v>
      </c>
      <c r="L3311" s="5">
        <v>4525001</v>
      </c>
      <c r="M3311" s="6">
        <v>25.466586939999999</v>
      </c>
      <c r="AB3311" s="8" t="s">
        <v>6278</v>
      </c>
    </row>
    <row r="3312" spans="1:28" x14ac:dyDescent="0.35">
      <c r="A3312" t="s">
        <v>5773</v>
      </c>
      <c r="B3312" t="s">
        <v>6712</v>
      </c>
      <c r="C3312" t="s">
        <v>6712</v>
      </c>
      <c r="G3312" s="1">
        <v>0.161585061</v>
      </c>
      <c r="H3312" s="1">
        <v>6.1391824650000002</v>
      </c>
      <c r="K3312" s="4">
        <v>115236331.37</v>
      </c>
      <c r="L3312" s="5">
        <v>4525001</v>
      </c>
      <c r="M3312" s="6">
        <v>25.466586939999999</v>
      </c>
      <c r="AB3312" s="8" t="s">
        <v>6278</v>
      </c>
    </row>
    <row r="3313" spans="1:28" x14ac:dyDescent="0.35">
      <c r="A3313" t="s">
        <v>5773</v>
      </c>
      <c r="B3313" t="s">
        <v>6712</v>
      </c>
      <c r="C3313" t="s">
        <v>6712</v>
      </c>
      <c r="G3313" s="1">
        <v>0.20835767650000001</v>
      </c>
      <c r="H3313" s="1">
        <v>6.1391824650000002</v>
      </c>
      <c r="K3313" s="4">
        <v>115236331.37</v>
      </c>
      <c r="L3313" s="5">
        <v>4525001</v>
      </c>
      <c r="M3313" s="6">
        <v>25.466586939999999</v>
      </c>
      <c r="AB3313" s="8" t="s">
        <v>6278</v>
      </c>
    </row>
    <row r="3314" spans="1:28" x14ac:dyDescent="0.35">
      <c r="A3314" t="s">
        <v>5773</v>
      </c>
      <c r="B3314" t="s">
        <v>6713</v>
      </c>
      <c r="C3314" t="s">
        <v>6713</v>
      </c>
      <c r="G3314" s="1">
        <v>9.3566363900000005E-2</v>
      </c>
      <c r="H3314" s="1">
        <v>10.8016801538</v>
      </c>
      <c r="K3314" s="4">
        <v>115236331.37</v>
      </c>
      <c r="L3314" s="5">
        <v>4525001</v>
      </c>
      <c r="M3314" s="6">
        <v>25.466586939999999</v>
      </c>
      <c r="AB3314" s="8" t="s">
        <v>6278</v>
      </c>
    </row>
    <row r="3315" spans="1:28" x14ac:dyDescent="0.35">
      <c r="A3315" t="s">
        <v>5773</v>
      </c>
      <c r="B3315" t="s">
        <v>6713</v>
      </c>
      <c r="C3315" t="s">
        <v>6713</v>
      </c>
      <c r="G3315" s="1">
        <v>0.12058743300000001</v>
      </c>
      <c r="H3315" s="1">
        <v>10.8016801538</v>
      </c>
      <c r="K3315" s="4">
        <v>115236331.37</v>
      </c>
      <c r="L3315" s="5">
        <v>4525001</v>
      </c>
      <c r="M3315" s="6">
        <v>25.466586939999999</v>
      </c>
      <c r="AB3315" s="8" t="s">
        <v>6278</v>
      </c>
    </row>
    <row r="3316" spans="1:28" x14ac:dyDescent="0.35">
      <c r="A3316" t="s">
        <v>5773</v>
      </c>
      <c r="B3316" t="s">
        <v>6714</v>
      </c>
      <c r="C3316" t="s">
        <v>6714</v>
      </c>
      <c r="G3316" s="1">
        <v>6.1013461099999999E-2</v>
      </c>
      <c r="H3316" s="1">
        <v>11.996769653699999</v>
      </c>
      <c r="K3316" s="4">
        <v>115236331.37</v>
      </c>
      <c r="L3316" s="5">
        <v>4525001</v>
      </c>
      <c r="M3316" s="6">
        <v>25.466586939999999</v>
      </c>
      <c r="AB3316" s="8" t="s">
        <v>6278</v>
      </c>
    </row>
    <row r="3317" spans="1:28" x14ac:dyDescent="0.35">
      <c r="A3317" t="s">
        <v>5773</v>
      </c>
      <c r="B3317" t="s">
        <v>6714</v>
      </c>
      <c r="C3317" t="s">
        <v>6714</v>
      </c>
      <c r="G3317" s="1">
        <v>7.8529479499999999E-2</v>
      </c>
      <c r="H3317" s="1">
        <v>11.996769653699999</v>
      </c>
      <c r="K3317" s="4">
        <v>115236331.37</v>
      </c>
      <c r="L3317" s="5">
        <v>4525001</v>
      </c>
      <c r="M3317" s="6">
        <v>25.466586939999999</v>
      </c>
      <c r="AB3317" s="8" t="s">
        <v>6278</v>
      </c>
    </row>
    <row r="3318" spans="1:28" x14ac:dyDescent="0.35">
      <c r="A3318" t="s">
        <v>5773</v>
      </c>
      <c r="B3318" t="s">
        <v>6715</v>
      </c>
      <c r="C3318" t="s">
        <v>6715</v>
      </c>
      <c r="G3318" s="1">
        <v>5.8143458799999999E-2</v>
      </c>
      <c r="H3318" s="1">
        <v>13.294167314799999</v>
      </c>
      <c r="K3318" s="4">
        <v>115236331.37</v>
      </c>
      <c r="L3318" s="5">
        <v>4525001</v>
      </c>
      <c r="M3318" s="6">
        <v>25.466586939999999</v>
      </c>
      <c r="AB3318" s="8" t="s">
        <v>6278</v>
      </c>
    </row>
    <row r="3319" spans="1:28" x14ac:dyDescent="0.35">
      <c r="A3319" t="s">
        <v>5773</v>
      </c>
      <c r="B3319" t="s">
        <v>6715</v>
      </c>
      <c r="C3319" t="s">
        <v>6715</v>
      </c>
      <c r="G3319" s="1">
        <v>7.4835442500000002E-2</v>
      </c>
      <c r="H3319" s="1">
        <v>13.294167314799999</v>
      </c>
      <c r="K3319" s="4">
        <v>115236331.37</v>
      </c>
      <c r="L3319" s="5">
        <v>4525001</v>
      </c>
      <c r="M3319" s="6">
        <v>25.466586939999999</v>
      </c>
      <c r="AB3319" s="8" t="s">
        <v>6278</v>
      </c>
    </row>
    <row r="3320" spans="1:28" x14ac:dyDescent="0.35">
      <c r="A3320" t="s">
        <v>5773</v>
      </c>
      <c r="B3320" t="s">
        <v>6716</v>
      </c>
      <c r="C3320" t="s">
        <v>6716</v>
      </c>
      <c r="G3320" s="1">
        <v>8.3044213499999991E-2</v>
      </c>
      <c r="H3320" s="1">
        <v>14.701556333499999</v>
      </c>
      <c r="K3320" s="4">
        <v>115236331.37</v>
      </c>
      <c r="L3320" s="5">
        <v>4525001</v>
      </c>
      <c r="M3320" s="6">
        <v>25.466586939999999</v>
      </c>
      <c r="AB3320" s="8" t="s">
        <v>6278</v>
      </c>
    </row>
    <row r="3321" spans="1:28" x14ac:dyDescent="0.35">
      <c r="A3321" t="s">
        <v>5773</v>
      </c>
      <c r="B3321" t="s">
        <v>6716</v>
      </c>
      <c r="C3321" t="s">
        <v>6716</v>
      </c>
      <c r="G3321" s="1">
        <v>0.106790564</v>
      </c>
      <c r="H3321" s="1">
        <v>14.701556333499999</v>
      </c>
      <c r="K3321" s="4">
        <v>115236331.37</v>
      </c>
      <c r="L3321" s="5">
        <v>4525001</v>
      </c>
      <c r="M3321" s="6">
        <v>25.466586939999999</v>
      </c>
      <c r="AB3321" s="8" t="s">
        <v>6278</v>
      </c>
    </row>
    <row r="3322" spans="1:28" x14ac:dyDescent="0.35">
      <c r="A3322" t="s">
        <v>5773</v>
      </c>
      <c r="B3322" t="s">
        <v>6717</v>
      </c>
      <c r="C3322" t="s">
        <v>6717</v>
      </c>
      <c r="G3322" s="1">
        <v>9.7933914099999991E-2</v>
      </c>
      <c r="H3322" s="1">
        <v>16.227409808899999</v>
      </c>
      <c r="K3322" s="4">
        <v>115236331.37</v>
      </c>
      <c r="L3322" s="5">
        <v>4525001</v>
      </c>
      <c r="M3322" s="6">
        <v>25.466586939999999</v>
      </c>
      <c r="AB3322" s="8" t="s">
        <v>6278</v>
      </c>
    </row>
    <row r="3323" spans="1:28" x14ac:dyDescent="0.35">
      <c r="A3323" t="s">
        <v>5773</v>
      </c>
      <c r="B3323" t="s">
        <v>6717</v>
      </c>
      <c r="C3323" t="s">
        <v>6717</v>
      </c>
      <c r="G3323" s="1">
        <v>0.125880833</v>
      </c>
      <c r="H3323" s="1">
        <v>16.227409808899999</v>
      </c>
      <c r="K3323" s="4">
        <v>115236331.37</v>
      </c>
      <c r="L3323" s="5">
        <v>4525001</v>
      </c>
      <c r="M3323" s="6">
        <v>25.466586939999999</v>
      </c>
      <c r="AB3323" s="8" t="s">
        <v>6278</v>
      </c>
    </row>
    <row r="3324" spans="1:28" x14ac:dyDescent="0.35">
      <c r="A3324" t="s">
        <v>5773</v>
      </c>
      <c r="B3324" t="s">
        <v>6718</v>
      </c>
      <c r="C3324" t="s">
        <v>6718</v>
      </c>
      <c r="G3324" s="1">
        <v>0.1025802441</v>
      </c>
      <c r="H3324" s="1">
        <v>17.881397340900001</v>
      </c>
      <c r="K3324" s="4">
        <v>115236331.37</v>
      </c>
      <c r="L3324" s="5">
        <v>4525001</v>
      </c>
      <c r="M3324" s="6">
        <v>25.466586939999999</v>
      </c>
      <c r="AB3324" s="8" t="s">
        <v>6278</v>
      </c>
    </row>
    <row r="3325" spans="1:28" x14ac:dyDescent="0.35">
      <c r="A3325" t="s">
        <v>5773</v>
      </c>
      <c r="B3325" t="s">
        <v>6718</v>
      </c>
      <c r="C3325" t="s">
        <v>6718</v>
      </c>
      <c r="G3325" s="1">
        <v>0.13182834600000001</v>
      </c>
      <c r="H3325" s="1">
        <v>17.881397340900001</v>
      </c>
      <c r="K3325" s="4">
        <v>115236331.37</v>
      </c>
      <c r="L3325" s="5">
        <v>4525001</v>
      </c>
      <c r="M3325" s="6">
        <v>25.466586939999999</v>
      </c>
      <c r="AB3325" s="8" t="s">
        <v>6278</v>
      </c>
    </row>
    <row r="3326" spans="1:28" x14ac:dyDescent="0.35">
      <c r="A3326" t="s">
        <v>5773</v>
      </c>
      <c r="B3326" t="s">
        <v>6719</v>
      </c>
      <c r="C3326" t="s">
        <v>6719</v>
      </c>
      <c r="G3326" s="1">
        <v>9.8166230600000001E-2</v>
      </c>
      <c r="H3326" s="1">
        <v>19.6743133937</v>
      </c>
      <c r="K3326" s="4">
        <v>115236331.37</v>
      </c>
      <c r="L3326" s="5">
        <v>4525001</v>
      </c>
      <c r="M3326" s="6">
        <v>25.466586939999999</v>
      </c>
      <c r="AB3326" s="8" t="s">
        <v>6278</v>
      </c>
    </row>
    <row r="3327" spans="1:28" x14ac:dyDescent="0.35">
      <c r="A3327" t="s">
        <v>5773</v>
      </c>
      <c r="B3327" t="s">
        <v>6719</v>
      </c>
      <c r="C3327" t="s">
        <v>6719</v>
      </c>
      <c r="G3327" s="1">
        <v>0.12615873650000001</v>
      </c>
      <c r="H3327" s="1">
        <v>19.6743133937</v>
      </c>
      <c r="K3327" s="4">
        <v>115236331.37</v>
      </c>
      <c r="L3327" s="5">
        <v>4525001</v>
      </c>
      <c r="M3327" s="6">
        <v>25.466586939999999</v>
      </c>
      <c r="AB3327" s="8" t="s">
        <v>6278</v>
      </c>
    </row>
    <row r="3328" spans="1:28" x14ac:dyDescent="0.35">
      <c r="A3328" t="s">
        <v>5773</v>
      </c>
      <c r="B3328" t="s">
        <v>6720</v>
      </c>
      <c r="C3328" t="s">
        <v>6720</v>
      </c>
      <c r="G3328" s="1">
        <v>9.4034570999999997E-2</v>
      </c>
      <c r="H3328" s="1">
        <v>21.618552454100001</v>
      </c>
      <c r="K3328" s="4">
        <v>115236331.37</v>
      </c>
      <c r="L3328" s="5">
        <v>4525001</v>
      </c>
      <c r="M3328" s="6">
        <v>25.466586939999999</v>
      </c>
      <c r="AB3328" s="8" t="s">
        <v>6278</v>
      </c>
    </row>
    <row r="3329" spans="1:28" x14ac:dyDescent="0.35">
      <c r="A3329" t="s">
        <v>5773</v>
      </c>
      <c r="B3329" t="s">
        <v>6720</v>
      </c>
      <c r="C3329" t="s">
        <v>6720</v>
      </c>
      <c r="G3329" s="1">
        <v>0.12084832199999999</v>
      </c>
      <c r="H3329" s="1">
        <v>21.618552454100001</v>
      </c>
      <c r="K3329" s="4">
        <v>115236331.37</v>
      </c>
      <c r="L3329" s="5">
        <v>4525001</v>
      </c>
      <c r="M3329" s="6">
        <v>25.466586939999999</v>
      </c>
      <c r="AB3329" s="8" t="s">
        <v>6278</v>
      </c>
    </row>
    <row r="3330" spans="1:28" x14ac:dyDescent="0.35">
      <c r="A3330" t="s">
        <v>5773</v>
      </c>
      <c r="B3330" t="s">
        <v>6721</v>
      </c>
      <c r="C3330" t="s">
        <v>6721</v>
      </c>
      <c r="G3330" s="1">
        <v>9.0156672499999993E-2</v>
      </c>
      <c r="H3330" s="1">
        <v>23.728302101899999</v>
      </c>
      <c r="K3330" s="4">
        <v>115236331.37</v>
      </c>
      <c r="L3330" s="5">
        <v>4525001</v>
      </c>
      <c r="M3330" s="6">
        <v>25.466586939999999</v>
      </c>
      <c r="AB3330" s="8" t="s">
        <v>6278</v>
      </c>
    </row>
    <row r="3331" spans="1:28" x14ac:dyDescent="0.35">
      <c r="A3331" t="s">
        <v>5773</v>
      </c>
      <c r="B3331" t="s">
        <v>6721</v>
      </c>
      <c r="C3331" t="s">
        <v>6721</v>
      </c>
      <c r="G3331" s="1">
        <v>0.11586496399999999</v>
      </c>
      <c r="H3331" s="1">
        <v>23.728302101899999</v>
      </c>
      <c r="K3331" s="4">
        <v>115236331.37</v>
      </c>
      <c r="L3331" s="5">
        <v>4525001</v>
      </c>
      <c r="M3331" s="6">
        <v>25.466586939999999</v>
      </c>
      <c r="AB3331" s="8" t="s">
        <v>6278</v>
      </c>
    </row>
    <row r="3332" spans="1:28" x14ac:dyDescent="0.35">
      <c r="A3332" t="s">
        <v>5773</v>
      </c>
      <c r="B3332" t="s">
        <v>6722</v>
      </c>
      <c r="C3332" t="s">
        <v>6722</v>
      </c>
      <c r="G3332" s="1">
        <v>8.6514664599999999E-2</v>
      </c>
      <c r="H3332" s="1">
        <v>26.019610554</v>
      </c>
      <c r="K3332" s="4">
        <v>115236331.37</v>
      </c>
      <c r="L3332" s="5">
        <v>4525001</v>
      </c>
      <c r="M3332" s="6">
        <v>25.466586939999999</v>
      </c>
      <c r="AB3332" s="8" t="s">
        <v>6278</v>
      </c>
    </row>
    <row r="3333" spans="1:28" x14ac:dyDescent="0.35">
      <c r="A3333" t="s">
        <v>5773</v>
      </c>
      <c r="B3333" t="s">
        <v>6722</v>
      </c>
      <c r="C3333" t="s">
        <v>6722</v>
      </c>
      <c r="G3333" s="1">
        <v>0.11118408599999999</v>
      </c>
      <c r="H3333" s="1">
        <v>26.019610554</v>
      </c>
      <c r="K3333" s="4">
        <v>115236331.37</v>
      </c>
      <c r="L3333" s="5">
        <v>4525001</v>
      </c>
      <c r="M3333" s="6">
        <v>25.466586939999999</v>
      </c>
      <c r="AB3333" s="8" t="s">
        <v>6278</v>
      </c>
    </row>
    <row r="3334" spans="1:28" x14ac:dyDescent="0.35">
      <c r="A3334" t="s">
        <v>5773</v>
      </c>
      <c r="B3334" t="s">
        <v>6723</v>
      </c>
      <c r="C3334" t="s">
        <v>6723</v>
      </c>
      <c r="G3334" s="1">
        <v>-0.21481413229999999</v>
      </c>
      <c r="H3334" s="1">
        <v>0.3429238322</v>
      </c>
      <c r="K3334" s="4">
        <v>115236331.37</v>
      </c>
      <c r="L3334" s="5">
        <v>4525001</v>
      </c>
      <c r="M3334" s="6">
        <v>25.466586939999999</v>
      </c>
      <c r="AB3334" s="8" t="s">
        <v>6278</v>
      </c>
    </row>
    <row r="3335" spans="1:28" x14ac:dyDescent="0.35">
      <c r="A3335" t="s">
        <v>5773</v>
      </c>
      <c r="B3335" t="s">
        <v>6723</v>
      </c>
      <c r="C3335" t="s">
        <v>6723</v>
      </c>
      <c r="G3335" s="1">
        <v>-9.1520995500000007E-2</v>
      </c>
      <c r="H3335" s="1">
        <v>0.3429238322</v>
      </c>
      <c r="K3335" s="4">
        <v>115236331.37</v>
      </c>
      <c r="L3335" s="5">
        <v>4525001</v>
      </c>
      <c r="M3335" s="6">
        <v>25.466586939999999</v>
      </c>
      <c r="AB3335" s="8" t="s">
        <v>6278</v>
      </c>
    </row>
    <row r="3336" spans="1:28" x14ac:dyDescent="0.35">
      <c r="A3336" t="s">
        <v>5773</v>
      </c>
      <c r="B3336" t="s">
        <v>6724</v>
      </c>
      <c r="C3336" t="s">
        <v>6724</v>
      </c>
      <c r="G3336" s="1">
        <v>-0.2141171828</v>
      </c>
      <c r="H3336" s="1">
        <v>0.35339863230000002</v>
      </c>
      <c r="K3336" s="4">
        <v>115236331.37</v>
      </c>
      <c r="L3336" s="5">
        <v>4525001</v>
      </c>
      <c r="M3336" s="6">
        <v>25.466586939999999</v>
      </c>
      <c r="AB3336" s="8" t="s">
        <v>6278</v>
      </c>
    </row>
    <row r="3337" spans="1:28" x14ac:dyDescent="0.35">
      <c r="A3337" t="s">
        <v>5773</v>
      </c>
      <c r="B3337" t="s">
        <v>6724</v>
      </c>
      <c r="C3337" t="s">
        <v>6724</v>
      </c>
      <c r="G3337" s="1">
        <v>-9.1226077500000002E-2</v>
      </c>
      <c r="H3337" s="1">
        <v>0.35339863230000002</v>
      </c>
      <c r="K3337" s="4">
        <v>115236331.37</v>
      </c>
      <c r="L3337" s="5">
        <v>4525001</v>
      </c>
      <c r="M3337" s="6">
        <v>25.466586939999999</v>
      </c>
      <c r="AB3337" s="8" t="s">
        <v>6278</v>
      </c>
    </row>
    <row r="3338" spans="1:28" x14ac:dyDescent="0.35">
      <c r="A3338" t="s">
        <v>5773</v>
      </c>
      <c r="B3338" t="s">
        <v>6725</v>
      </c>
      <c r="C3338" t="s">
        <v>6725</v>
      </c>
      <c r="G3338" s="1">
        <v>-0.21342738150000001</v>
      </c>
      <c r="H3338" s="1">
        <v>0.36429110120000002</v>
      </c>
      <c r="K3338" s="4">
        <v>115236331.37</v>
      </c>
      <c r="L3338" s="5">
        <v>4525001</v>
      </c>
      <c r="M3338" s="6">
        <v>25.466586939999999</v>
      </c>
      <c r="AB3338" s="8" t="s">
        <v>6278</v>
      </c>
    </row>
    <row r="3339" spans="1:28" x14ac:dyDescent="0.35">
      <c r="A3339" t="s">
        <v>5773</v>
      </c>
      <c r="B3339" t="s">
        <v>6725</v>
      </c>
      <c r="C3339" t="s">
        <v>6725</v>
      </c>
      <c r="G3339" s="1">
        <v>-9.0931159500000011E-2</v>
      </c>
      <c r="H3339" s="1">
        <v>0.36429110120000002</v>
      </c>
      <c r="K3339" s="4">
        <v>115236331.37</v>
      </c>
      <c r="L3339" s="5">
        <v>4525001</v>
      </c>
      <c r="M3339" s="6">
        <v>25.466586939999999</v>
      </c>
      <c r="AB3339" s="8" t="s">
        <v>6278</v>
      </c>
    </row>
    <row r="3340" spans="1:28" x14ac:dyDescent="0.35">
      <c r="A3340" t="s">
        <v>5773</v>
      </c>
      <c r="B3340" t="s">
        <v>6726</v>
      </c>
      <c r="C3340" t="s">
        <v>6726</v>
      </c>
      <c r="G3340" s="1">
        <v>-0.21273758020000003</v>
      </c>
      <c r="H3340" s="1">
        <v>0.3756234054</v>
      </c>
      <c r="K3340" s="4">
        <v>115236331.37</v>
      </c>
      <c r="L3340" s="5">
        <v>4525001</v>
      </c>
      <c r="M3340" s="6">
        <v>25.466586939999999</v>
      </c>
      <c r="AB3340" s="8" t="s">
        <v>6278</v>
      </c>
    </row>
    <row r="3341" spans="1:28" x14ac:dyDescent="0.35">
      <c r="A3341" t="s">
        <v>5773</v>
      </c>
      <c r="B3341" t="s">
        <v>6726</v>
      </c>
      <c r="C3341" t="s">
        <v>6726</v>
      </c>
      <c r="G3341" s="1">
        <v>-9.063813200000001E-2</v>
      </c>
      <c r="H3341" s="1">
        <v>0.3756234054</v>
      </c>
      <c r="K3341" s="4">
        <v>115236331.37</v>
      </c>
      <c r="L3341" s="5">
        <v>4525001</v>
      </c>
      <c r="M3341" s="6">
        <v>25.466586939999999</v>
      </c>
      <c r="AB3341" s="8" t="s">
        <v>6278</v>
      </c>
    </row>
    <row r="3342" spans="1:28" x14ac:dyDescent="0.35">
      <c r="A3342" t="s">
        <v>5773</v>
      </c>
      <c r="B3342" t="s">
        <v>6727</v>
      </c>
      <c r="C3342" t="s">
        <v>6727</v>
      </c>
      <c r="G3342" s="1">
        <v>-0.21205492710000001</v>
      </c>
      <c r="H3342" s="1">
        <v>0.38741922429999998</v>
      </c>
      <c r="K3342" s="4">
        <v>115236331.37</v>
      </c>
      <c r="L3342" s="5">
        <v>4525001</v>
      </c>
      <c r="M3342" s="6">
        <v>25.466586939999999</v>
      </c>
      <c r="AB3342" s="8" t="s">
        <v>6278</v>
      </c>
    </row>
    <row r="3343" spans="1:28" x14ac:dyDescent="0.35">
      <c r="A3343" t="s">
        <v>5773</v>
      </c>
      <c r="B3343" t="s">
        <v>6727</v>
      </c>
      <c r="C3343" t="s">
        <v>6727</v>
      </c>
      <c r="G3343" s="1">
        <v>-9.0345104499999995E-2</v>
      </c>
      <c r="H3343" s="1">
        <v>0.38741922429999998</v>
      </c>
      <c r="K3343" s="4">
        <v>115236331.37</v>
      </c>
      <c r="L3343" s="5">
        <v>4525001</v>
      </c>
      <c r="M3343" s="6">
        <v>25.466586939999999</v>
      </c>
      <c r="AB3343" s="8" t="s">
        <v>6278</v>
      </c>
    </row>
    <row r="3344" spans="1:28" x14ac:dyDescent="0.35">
      <c r="A3344" t="s">
        <v>5773</v>
      </c>
      <c r="B3344" t="s">
        <v>6728</v>
      </c>
      <c r="C3344" t="s">
        <v>6728</v>
      </c>
      <c r="G3344" s="1">
        <v>-0.211372274</v>
      </c>
      <c r="H3344" s="1">
        <v>0.3997038738</v>
      </c>
      <c r="K3344" s="4">
        <v>115236331.37</v>
      </c>
      <c r="L3344" s="5">
        <v>4525001</v>
      </c>
      <c r="M3344" s="6">
        <v>25.466586939999999</v>
      </c>
      <c r="AB3344" s="8" t="s">
        <v>6278</v>
      </c>
    </row>
    <row r="3345" spans="1:28" x14ac:dyDescent="0.35">
      <c r="A3345" t="s">
        <v>5773</v>
      </c>
      <c r="B3345" t="s">
        <v>6728</v>
      </c>
      <c r="C3345" t="s">
        <v>6728</v>
      </c>
      <c r="G3345" s="1">
        <v>-9.0055857999999989E-2</v>
      </c>
      <c r="H3345" s="1">
        <v>0.3997038738</v>
      </c>
      <c r="K3345" s="4">
        <v>115236331.37</v>
      </c>
      <c r="L3345" s="5">
        <v>4525001</v>
      </c>
      <c r="M3345" s="6">
        <v>25.466586939999999</v>
      </c>
      <c r="AB3345" s="8" t="s">
        <v>6278</v>
      </c>
    </row>
    <row r="3346" spans="1:28" x14ac:dyDescent="0.35">
      <c r="A3346" t="s">
        <v>5773</v>
      </c>
      <c r="B3346" t="s">
        <v>6729</v>
      </c>
      <c r="C3346" t="s">
        <v>6729</v>
      </c>
      <c r="G3346" s="1">
        <v>-0.210693195</v>
      </c>
      <c r="H3346" s="1">
        <v>0.4125043538</v>
      </c>
      <c r="K3346" s="4">
        <v>115236331.37</v>
      </c>
      <c r="L3346" s="5">
        <v>4525001</v>
      </c>
      <c r="M3346" s="6">
        <v>25.466586939999999</v>
      </c>
      <c r="AB3346" s="8" t="s">
        <v>6278</v>
      </c>
    </row>
    <row r="3347" spans="1:28" x14ac:dyDescent="0.35">
      <c r="A3347" t="s">
        <v>5773</v>
      </c>
      <c r="B3347" t="s">
        <v>6729</v>
      </c>
      <c r="C3347" t="s">
        <v>6729</v>
      </c>
      <c r="G3347" s="1">
        <v>-8.9766611499999996E-2</v>
      </c>
      <c r="H3347" s="1">
        <v>0.4125043538</v>
      </c>
      <c r="K3347" s="4">
        <v>115236331.37</v>
      </c>
      <c r="L3347" s="5">
        <v>4525001</v>
      </c>
      <c r="M3347" s="6">
        <v>25.466586939999999</v>
      </c>
      <c r="AB3347" s="8" t="s">
        <v>6278</v>
      </c>
    </row>
    <row r="3348" spans="1:28" x14ac:dyDescent="0.35">
      <c r="A3348" t="s">
        <v>5773</v>
      </c>
      <c r="B3348" t="s">
        <v>6730</v>
      </c>
      <c r="C3348" t="s">
        <v>6730</v>
      </c>
      <c r="G3348" s="1">
        <v>-0.2100212642</v>
      </c>
      <c r="H3348" s="1">
        <v>0.42584945590000001</v>
      </c>
      <c r="K3348" s="4">
        <v>115236331.37</v>
      </c>
      <c r="L3348" s="5">
        <v>4525001</v>
      </c>
      <c r="M3348" s="6">
        <v>25.466586939999999</v>
      </c>
      <c r="AB3348" s="8" t="s">
        <v>6278</v>
      </c>
    </row>
    <row r="3349" spans="1:28" x14ac:dyDescent="0.35">
      <c r="A3349" t="s">
        <v>5773</v>
      </c>
      <c r="B3349" t="s">
        <v>6730</v>
      </c>
      <c r="C3349" t="s">
        <v>6730</v>
      </c>
      <c r="G3349" s="1">
        <v>-8.9479255499999993E-2</v>
      </c>
      <c r="H3349" s="1">
        <v>0.42584945590000001</v>
      </c>
      <c r="K3349" s="4">
        <v>115236331.37</v>
      </c>
      <c r="L3349" s="5">
        <v>4525001</v>
      </c>
      <c r="M3349" s="6">
        <v>25.466586939999999</v>
      </c>
      <c r="AB3349" s="8" t="s">
        <v>6278</v>
      </c>
    </row>
    <row r="3350" spans="1:28" x14ac:dyDescent="0.35">
      <c r="A3350" t="s">
        <v>5773</v>
      </c>
      <c r="B3350" t="s">
        <v>6731</v>
      </c>
      <c r="C3350" t="s">
        <v>6731</v>
      </c>
      <c r="G3350" s="1">
        <v>-0.2093493334</v>
      </c>
      <c r="H3350" s="1">
        <v>0.43977002630000001</v>
      </c>
      <c r="K3350" s="4">
        <v>115236331.37</v>
      </c>
      <c r="L3350" s="5">
        <v>4525001</v>
      </c>
      <c r="M3350" s="6">
        <v>25.466586939999999</v>
      </c>
      <c r="AB3350" s="8" t="s">
        <v>6278</v>
      </c>
    </row>
    <row r="3351" spans="1:28" x14ac:dyDescent="0.35">
      <c r="A3351" t="s">
        <v>5773</v>
      </c>
      <c r="B3351" t="s">
        <v>6731</v>
      </c>
      <c r="C3351" t="s">
        <v>6731</v>
      </c>
      <c r="G3351" s="1">
        <v>-8.9193790000000009E-2</v>
      </c>
      <c r="H3351" s="1">
        <v>0.43977002630000001</v>
      </c>
      <c r="K3351" s="4">
        <v>115236331.37</v>
      </c>
      <c r="L3351" s="5">
        <v>4525001</v>
      </c>
      <c r="M3351" s="6">
        <v>25.466586939999999</v>
      </c>
      <c r="AB3351" s="8" t="s">
        <v>6278</v>
      </c>
    </row>
    <row r="3352" spans="1:28" x14ac:dyDescent="0.35">
      <c r="A3352" t="s">
        <v>5773</v>
      </c>
      <c r="B3352" t="s">
        <v>6732</v>
      </c>
      <c r="C3352" t="s">
        <v>6732</v>
      </c>
      <c r="G3352" s="1">
        <v>-0.20868097669999999</v>
      </c>
      <c r="H3352" s="1">
        <v>0.45429915360000001</v>
      </c>
      <c r="K3352" s="4">
        <v>115236331.37</v>
      </c>
      <c r="L3352" s="5">
        <v>4525001</v>
      </c>
      <c r="M3352" s="6">
        <v>25.466586939999999</v>
      </c>
      <c r="AB3352" s="8" t="s">
        <v>6278</v>
      </c>
    </row>
    <row r="3353" spans="1:28" x14ac:dyDescent="0.35">
      <c r="A3353" t="s">
        <v>5773</v>
      </c>
      <c r="B3353" t="s">
        <v>6732</v>
      </c>
      <c r="C3353" t="s">
        <v>6732</v>
      </c>
      <c r="G3353" s="1">
        <v>-8.8908324500000011E-2</v>
      </c>
      <c r="H3353" s="1">
        <v>0.45429915360000001</v>
      </c>
      <c r="K3353" s="4">
        <v>115236331.37</v>
      </c>
      <c r="L3353" s="5">
        <v>4525001</v>
      </c>
      <c r="M3353" s="6">
        <v>25.466586939999999</v>
      </c>
      <c r="AB3353" s="8" t="s">
        <v>6278</v>
      </c>
    </row>
    <row r="3354" spans="1:28" x14ac:dyDescent="0.35">
      <c r="A3354" t="s">
        <v>5773</v>
      </c>
      <c r="B3354" t="s">
        <v>6733</v>
      </c>
      <c r="C3354" t="s">
        <v>6733</v>
      </c>
      <c r="G3354" s="1">
        <v>-0.20801619410000002</v>
      </c>
      <c r="H3354" s="1">
        <v>0.46947237949999998</v>
      </c>
      <c r="K3354" s="4">
        <v>115236331.37</v>
      </c>
      <c r="L3354" s="5">
        <v>4525001</v>
      </c>
      <c r="M3354" s="6">
        <v>25.466586939999999</v>
      </c>
      <c r="AB3354" s="8" t="s">
        <v>6278</v>
      </c>
    </row>
    <row r="3355" spans="1:28" x14ac:dyDescent="0.35">
      <c r="A3355" t="s">
        <v>5773</v>
      </c>
      <c r="B3355" t="s">
        <v>6733</v>
      </c>
      <c r="C3355" t="s">
        <v>6733</v>
      </c>
      <c r="G3355" s="1">
        <v>-8.8624749499999989E-2</v>
      </c>
      <c r="H3355" s="1">
        <v>0.46947237949999998</v>
      </c>
      <c r="K3355" s="4">
        <v>115236331.37</v>
      </c>
      <c r="L3355" s="5">
        <v>4525001</v>
      </c>
      <c r="M3355" s="6">
        <v>25.466586939999999</v>
      </c>
      <c r="AB3355" s="8" t="s">
        <v>6278</v>
      </c>
    </row>
    <row r="3356" spans="1:28" x14ac:dyDescent="0.35">
      <c r="A3356" t="s">
        <v>5773</v>
      </c>
      <c r="B3356" t="s">
        <v>6734</v>
      </c>
      <c r="C3356" t="s">
        <v>6734</v>
      </c>
      <c r="G3356" s="1">
        <v>-0.2073514115</v>
      </c>
      <c r="H3356" s="1">
        <v>0.485328074</v>
      </c>
      <c r="K3356" s="4">
        <v>115236331.37</v>
      </c>
      <c r="L3356" s="5">
        <v>4525001</v>
      </c>
      <c r="M3356" s="6">
        <v>25.466586939999999</v>
      </c>
      <c r="AB3356" s="8" t="s">
        <v>6278</v>
      </c>
    </row>
    <row r="3357" spans="1:28" x14ac:dyDescent="0.35">
      <c r="A3357" t="s">
        <v>5773</v>
      </c>
      <c r="B3357" t="s">
        <v>6734</v>
      </c>
      <c r="C3357" t="s">
        <v>6734</v>
      </c>
      <c r="G3357" s="1">
        <v>-8.8343064999999998E-2</v>
      </c>
      <c r="H3357" s="1">
        <v>0.485328074</v>
      </c>
      <c r="K3357" s="4">
        <v>115236331.37</v>
      </c>
      <c r="L3357" s="5">
        <v>4525001</v>
      </c>
      <c r="M3357" s="6">
        <v>25.466586939999999</v>
      </c>
      <c r="AB3357" s="8" t="s">
        <v>6278</v>
      </c>
    </row>
    <row r="3358" spans="1:28" x14ac:dyDescent="0.35">
      <c r="A3358" t="s">
        <v>5773</v>
      </c>
      <c r="B3358" t="s">
        <v>6735</v>
      </c>
      <c r="C3358" t="s">
        <v>6735</v>
      </c>
      <c r="G3358" s="1">
        <v>-0.2066937771</v>
      </c>
      <c r="H3358" s="1">
        <v>0.50190764990000003</v>
      </c>
      <c r="K3358" s="4">
        <v>115236331.37</v>
      </c>
      <c r="L3358" s="5">
        <v>4525001</v>
      </c>
      <c r="M3358" s="6">
        <v>25.466586939999999</v>
      </c>
      <c r="AB3358" s="8" t="s">
        <v>6278</v>
      </c>
    </row>
    <row r="3359" spans="1:28" x14ac:dyDescent="0.35">
      <c r="A3359" t="s">
        <v>5773</v>
      </c>
      <c r="B3359" t="s">
        <v>6735</v>
      </c>
      <c r="C3359" t="s">
        <v>6735</v>
      </c>
      <c r="G3359" s="1">
        <v>-8.8063270999999999E-2</v>
      </c>
      <c r="H3359" s="1">
        <v>0.50190764990000003</v>
      </c>
      <c r="K3359" s="4">
        <v>115236331.37</v>
      </c>
      <c r="L3359" s="5">
        <v>4525001</v>
      </c>
      <c r="M3359" s="6">
        <v>25.466586939999999</v>
      </c>
      <c r="AB3359" s="8" t="s">
        <v>6278</v>
      </c>
    </row>
    <row r="3360" spans="1:28" x14ac:dyDescent="0.35">
      <c r="A3360" t="s">
        <v>5773</v>
      </c>
      <c r="B3360" t="s">
        <v>6736</v>
      </c>
      <c r="C3360" t="s">
        <v>6736</v>
      </c>
      <c r="G3360" s="1">
        <v>-0.20603971680000002</v>
      </c>
      <c r="H3360" s="1">
        <v>0.51925573660000002</v>
      </c>
      <c r="K3360" s="4">
        <v>115236331.37</v>
      </c>
      <c r="L3360" s="5">
        <v>4525001</v>
      </c>
      <c r="M3360" s="6">
        <v>25.466586939999999</v>
      </c>
      <c r="AB3360" s="8" t="s">
        <v>6278</v>
      </c>
    </row>
    <row r="3361" spans="1:28" x14ac:dyDescent="0.35">
      <c r="A3361" t="s">
        <v>5773</v>
      </c>
      <c r="B3361" t="s">
        <v>6736</v>
      </c>
      <c r="C3361" t="s">
        <v>6736</v>
      </c>
      <c r="G3361" s="1">
        <v>-8.7783477000000013E-2</v>
      </c>
      <c r="H3361" s="1">
        <v>0.51925573660000002</v>
      </c>
      <c r="K3361" s="4">
        <v>115236331.37</v>
      </c>
      <c r="L3361" s="5">
        <v>4525001</v>
      </c>
      <c r="M3361" s="6">
        <v>25.466586939999999</v>
      </c>
      <c r="AB3361" s="8" t="s">
        <v>6278</v>
      </c>
    </row>
    <row r="3362" spans="1:28" x14ac:dyDescent="0.35">
      <c r="A3362" t="s">
        <v>5773</v>
      </c>
      <c r="B3362" t="s">
        <v>6737</v>
      </c>
      <c r="C3362" t="s">
        <v>6737</v>
      </c>
      <c r="G3362" s="1">
        <v>-0.20538565649999999</v>
      </c>
      <c r="H3362" s="1">
        <v>0.53742047969999995</v>
      </c>
      <c r="K3362" s="4">
        <v>115236331.37</v>
      </c>
      <c r="L3362" s="5">
        <v>4525001</v>
      </c>
      <c r="M3362" s="6">
        <v>25.466586939999999</v>
      </c>
      <c r="AB3362" s="8" t="s">
        <v>6278</v>
      </c>
    </row>
    <row r="3363" spans="1:28" x14ac:dyDescent="0.35">
      <c r="A3363" t="s">
        <v>5773</v>
      </c>
      <c r="B3363" t="s">
        <v>6737</v>
      </c>
      <c r="C3363" t="s">
        <v>6737</v>
      </c>
      <c r="G3363" s="1">
        <v>-8.7505573500000003E-2</v>
      </c>
      <c r="H3363" s="1">
        <v>0.53742047969999995</v>
      </c>
      <c r="K3363" s="4">
        <v>115236331.37</v>
      </c>
      <c r="L3363" s="5">
        <v>4525001</v>
      </c>
      <c r="M3363" s="6">
        <v>25.466586939999999</v>
      </c>
      <c r="AB3363" s="8" t="s">
        <v>6278</v>
      </c>
    </row>
    <row r="3364" spans="1:28" x14ac:dyDescent="0.35">
      <c r="A3364" t="s">
        <v>5773</v>
      </c>
      <c r="B3364" t="s">
        <v>6738</v>
      </c>
      <c r="C3364" t="s">
        <v>6738</v>
      </c>
      <c r="G3364" s="1">
        <v>-0.20473517029999999</v>
      </c>
      <c r="H3364" s="1">
        <v>0.5564535827</v>
      </c>
      <c r="K3364" s="4">
        <v>115236331.37</v>
      </c>
      <c r="L3364" s="5">
        <v>4525001</v>
      </c>
      <c r="M3364" s="6">
        <v>25.466586939999999</v>
      </c>
      <c r="AB3364" s="8" t="s">
        <v>6278</v>
      </c>
    </row>
    <row r="3365" spans="1:28" x14ac:dyDescent="0.35">
      <c r="A3365" t="s">
        <v>5773</v>
      </c>
      <c r="B3365" t="s">
        <v>6738</v>
      </c>
      <c r="C3365" t="s">
        <v>6738</v>
      </c>
      <c r="G3365" s="1">
        <v>-8.7227670000000007E-2</v>
      </c>
      <c r="H3365" s="1">
        <v>0.5564535827</v>
      </c>
      <c r="K3365" s="4">
        <v>115236331.37</v>
      </c>
      <c r="L3365" s="5">
        <v>4525001</v>
      </c>
      <c r="M3365" s="6">
        <v>25.466586939999999</v>
      </c>
      <c r="AB3365" s="8" t="s">
        <v>6278</v>
      </c>
    </row>
    <row r="3366" spans="1:28" x14ac:dyDescent="0.35">
      <c r="A3366" t="s">
        <v>5773</v>
      </c>
      <c r="B3366" t="s">
        <v>6739</v>
      </c>
      <c r="C3366" t="s">
        <v>6739</v>
      </c>
      <c r="G3366" s="1">
        <v>-0.2040918323</v>
      </c>
      <c r="H3366" s="1">
        <v>0.57640939140000003</v>
      </c>
      <c r="K3366" s="4">
        <v>115236331.37</v>
      </c>
      <c r="L3366" s="5">
        <v>4525001</v>
      </c>
      <c r="M3366" s="6">
        <v>25.466586939999999</v>
      </c>
      <c r="AB3366" s="8" t="s">
        <v>6278</v>
      </c>
    </row>
    <row r="3367" spans="1:28" x14ac:dyDescent="0.35">
      <c r="A3367" t="s">
        <v>5773</v>
      </c>
      <c r="B3367" t="s">
        <v>6739</v>
      </c>
      <c r="C3367" t="s">
        <v>6739</v>
      </c>
      <c r="G3367" s="1">
        <v>-8.6953547499999992E-2</v>
      </c>
      <c r="H3367" s="1">
        <v>0.57640939140000003</v>
      </c>
      <c r="K3367" s="4">
        <v>115236331.37</v>
      </c>
      <c r="L3367" s="5">
        <v>4525001</v>
      </c>
      <c r="M3367" s="6">
        <v>25.466586939999999</v>
      </c>
      <c r="AB3367" s="8" t="s">
        <v>6278</v>
      </c>
    </row>
    <row r="3368" spans="1:28" x14ac:dyDescent="0.35">
      <c r="A3368" t="s">
        <v>5773</v>
      </c>
      <c r="B3368" t="s">
        <v>6740</v>
      </c>
      <c r="C3368" t="s">
        <v>6740</v>
      </c>
      <c r="G3368" s="1">
        <v>-0.20344849429999998</v>
      </c>
      <c r="H3368" s="1">
        <v>0.59734770100000001</v>
      </c>
      <c r="K3368" s="4">
        <v>115236331.37</v>
      </c>
      <c r="L3368" s="5">
        <v>4525001</v>
      </c>
      <c r="M3368" s="6">
        <v>25.466586939999999</v>
      </c>
      <c r="AB3368" s="8" t="s">
        <v>6278</v>
      </c>
    </row>
    <row r="3369" spans="1:28" x14ac:dyDescent="0.35">
      <c r="A3369" t="s">
        <v>5773</v>
      </c>
      <c r="B3369" t="s">
        <v>6740</v>
      </c>
      <c r="C3369" t="s">
        <v>6740</v>
      </c>
      <c r="G3369" s="1">
        <v>-8.6679425000000004E-2</v>
      </c>
      <c r="H3369" s="1">
        <v>0.59734770100000001</v>
      </c>
      <c r="K3369" s="4">
        <v>115236331.37</v>
      </c>
      <c r="L3369" s="5">
        <v>4525001</v>
      </c>
      <c r="M3369" s="6">
        <v>25.466586939999999</v>
      </c>
      <c r="AB3369" s="8" t="s">
        <v>6278</v>
      </c>
    </row>
    <row r="3370" spans="1:28" x14ac:dyDescent="0.35">
      <c r="A3370" t="s">
        <v>5773</v>
      </c>
      <c r="B3370" t="s">
        <v>6741</v>
      </c>
      <c r="C3370" t="s">
        <v>6741</v>
      </c>
      <c r="G3370" s="1">
        <v>-0.20280515630000001</v>
      </c>
      <c r="H3370" s="1">
        <v>0.61933345510000004</v>
      </c>
      <c r="K3370" s="4">
        <v>115236331.37</v>
      </c>
      <c r="L3370" s="5">
        <v>4525001</v>
      </c>
      <c r="M3370" s="6">
        <v>25.466586939999999</v>
      </c>
      <c r="AB3370" s="8" t="s">
        <v>6278</v>
      </c>
    </row>
    <row r="3371" spans="1:28" x14ac:dyDescent="0.35">
      <c r="A3371" t="s">
        <v>5773</v>
      </c>
      <c r="B3371" t="s">
        <v>6741</v>
      </c>
      <c r="C3371" t="s">
        <v>6741</v>
      </c>
      <c r="G3371" s="1">
        <v>-8.6405302499999989E-2</v>
      </c>
      <c r="H3371" s="1">
        <v>0.61933345510000004</v>
      </c>
      <c r="K3371" s="4">
        <v>115236331.37</v>
      </c>
      <c r="L3371" s="5">
        <v>4525001</v>
      </c>
      <c r="M3371" s="6">
        <v>25.466586939999999</v>
      </c>
      <c r="AB3371" s="8" t="s">
        <v>6278</v>
      </c>
    </row>
    <row r="3372" spans="1:28" x14ac:dyDescent="0.35">
      <c r="A3372" t="s">
        <v>5773</v>
      </c>
      <c r="B3372" t="s">
        <v>6742</v>
      </c>
      <c r="C3372" t="s">
        <v>6742</v>
      </c>
      <c r="G3372" s="1">
        <v>-0.20216896649999999</v>
      </c>
      <c r="H3372" s="1">
        <v>0.64243693840000005</v>
      </c>
      <c r="K3372" s="4">
        <v>115236331.37</v>
      </c>
      <c r="L3372" s="5">
        <v>4525001</v>
      </c>
      <c r="M3372" s="6">
        <v>25.466586939999999</v>
      </c>
      <c r="AB3372" s="8" t="s">
        <v>6278</v>
      </c>
    </row>
    <row r="3373" spans="1:28" x14ac:dyDescent="0.35">
      <c r="A3373" t="s">
        <v>5773</v>
      </c>
      <c r="B3373" t="s">
        <v>6742</v>
      </c>
      <c r="C3373" t="s">
        <v>6742</v>
      </c>
      <c r="G3373" s="1">
        <v>-8.6134960999999996E-2</v>
      </c>
      <c r="H3373" s="1">
        <v>0.64243693840000005</v>
      </c>
      <c r="K3373" s="4">
        <v>115236331.37</v>
      </c>
      <c r="L3373" s="5">
        <v>4525001</v>
      </c>
      <c r="M3373" s="6">
        <v>25.466586939999999</v>
      </c>
      <c r="AB3373" s="8" t="s">
        <v>6278</v>
      </c>
    </row>
    <row r="3374" spans="1:28" x14ac:dyDescent="0.35">
      <c r="A3374" t="s">
        <v>5773</v>
      </c>
      <c r="B3374" t="s">
        <v>6743</v>
      </c>
      <c r="C3374" t="s">
        <v>6743</v>
      </c>
      <c r="G3374" s="1">
        <v>-0.30230452619999998</v>
      </c>
      <c r="H3374" s="1">
        <v>0.66673440959999997</v>
      </c>
      <c r="K3374" s="4">
        <v>115236331.37</v>
      </c>
      <c r="L3374" s="5">
        <v>4525001</v>
      </c>
      <c r="M3374" s="6">
        <v>25.466586939999999</v>
      </c>
      <c r="AB3374" s="8" t="s">
        <v>6278</v>
      </c>
    </row>
    <row r="3375" spans="1:28" x14ac:dyDescent="0.35">
      <c r="A3375" t="s">
        <v>5773</v>
      </c>
      <c r="B3375" t="s">
        <v>6743</v>
      </c>
      <c r="C3375" t="s">
        <v>6743</v>
      </c>
      <c r="G3375" s="1">
        <v>-0.128795984</v>
      </c>
      <c r="H3375" s="1">
        <v>0.66673440959999997</v>
      </c>
      <c r="K3375" s="4">
        <v>115236331.37</v>
      </c>
      <c r="L3375" s="5">
        <v>4525001</v>
      </c>
      <c r="M3375" s="6">
        <v>25.466586939999999</v>
      </c>
      <c r="AB3375" s="8" t="s">
        <v>6278</v>
      </c>
    </row>
    <row r="3376" spans="1:28" x14ac:dyDescent="0.35">
      <c r="A3376" t="s">
        <v>5773</v>
      </c>
      <c r="B3376" t="s">
        <v>6744</v>
      </c>
      <c r="C3376" t="s">
        <v>6744</v>
      </c>
      <c r="G3376" s="1">
        <v>-0.40055296109999999</v>
      </c>
      <c r="H3376" s="1">
        <v>0.71924981099999996</v>
      </c>
      <c r="K3376" s="4">
        <v>115236331.37</v>
      </c>
      <c r="L3376" s="5">
        <v>4525001</v>
      </c>
      <c r="M3376" s="6">
        <v>25.466586939999999</v>
      </c>
      <c r="AB3376" s="8" t="s">
        <v>6278</v>
      </c>
    </row>
    <row r="3377" spans="1:28" x14ac:dyDescent="0.35">
      <c r="A3377" t="s">
        <v>5773</v>
      </c>
      <c r="B3377" t="s">
        <v>6744</v>
      </c>
      <c r="C3377" t="s">
        <v>6744</v>
      </c>
      <c r="G3377" s="1">
        <v>-0.17065543499999999</v>
      </c>
      <c r="H3377" s="1">
        <v>0.71924981099999996</v>
      </c>
      <c r="K3377" s="4">
        <v>115236331.37</v>
      </c>
      <c r="L3377" s="5">
        <v>4525001</v>
      </c>
      <c r="M3377" s="6">
        <v>25.466586939999999</v>
      </c>
      <c r="AB3377" s="8" t="s">
        <v>6278</v>
      </c>
    </row>
    <row r="3378" spans="1:28" x14ac:dyDescent="0.35">
      <c r="A3378" t="s">
        <v>5773</v>
      </c>
      <c r="B3378" t="s">
        <v>6745</v>
      </c>
      <c r="C3378" t="s">
        <v>6745</v>
      </c>
      <c r="G3378" s="1">
        <v>-0.29854099889999997</v>
      </c>
      <c r="H3378" s="1">
        <v>0.77763373930000002</v>
      </c>
      <c r="K3378" s="4">
        <v>115236331.37</v>
      </c>
      <c r="L3378" s="5">
        <v>4525001</v>
      </c>
      <c r="M3378" s="6">
        <v>25.466586939999999</v>
      </c>
      <c r="AB3378" s="8" t="s">
        <v>6278</v>
      </c>
    </row>
    <row r="3379" spans="1:28" x14ac:dyDescent="0.35">
      <c r="A3379" t="s">
        <v>5773</v>
      </c>
      <c r="B3379" t="s">
        <v>6745</v>
      </c>
      <c r="C3379" t="s">
        <v>6745</v>
      </c>
      <c r="G3379" s="1">
        <v>-0.12719473049999999</v>
      </c>
      <c r="H3379" s="1">
        <v>0.77763373930000002</v>
      </c>
      <c r="K3379" s="4">
        <v>115236331.37</v>
      </c>
      <c r="L3379" s="5">
        <v>4525001</v>
      </c>
      <c r="M3379" s="6">
        <v>25.466586939999999</v>
      </c>
      <c r="AB3379" s="8" t="s">
        <v>6278</v>
      </c>
    </row>
    <row r="3380" spans="1:28" x14ac:dyDescent="0.35">
      <c r="A3380" t="s">
        <v>5773</v>
      </c>
      <c r="B3380" t="s">
        <v>6746</v>
      </c>
      <c r="C3380" t="s">
        <v>6746</v>
      </c>
      <c r="G3380" s="1">
        <v>-0.13888595190000003</v>
      </c>
      <c r="H3380" s="1">
        <v>0.80930020430000005</v>
      </c>
      <c r="K3380" s="4">
        <v>115236331.37</v>
      </c>
      <c r="L3380" s="5">
        <v>4525001</v>
      </c>
      <c r="M3380" s="6">
        <v>25.466586939999999</v>
      </c>
      <c r="AB3380" s="8" t="s">
        <v>6278</v>
      </c>
    </row>
    <row r="3381" spans="1:28" x14ac:dyDescent="0.35">
      <c r="A3381" t="s">
        <v>5773</v>
      </c>
      <c r="B3381" t="s">
        <v>6746</v>
      </c>
      <c r="C3381" t="s">
        <v>6746</v>
      </c>
      <c r="G3381" s="1">
        <v>-5.917265E-2</v>
      </c>
      <c r="H3381" s="1">
        <v>0.80930020430000005</v>
      </c>
      <c r="K3381" s="4">
        <v>115236331.37</v>
      </c>
      <c r="L3381" s="5">
        <v>4525001</v>
      </c>
      <c r="M3381" s="6">
        <v>25.466586939999999</v>
      </c>
      <c r="AB3381" s="8" t="s">
        <v>6278</v>
      </c>
    </row>
    <row r="3382" spans="1:28" x14ac:dyDescent="0.35">
      <c r="A3382" t="s">
        <v>5773</v>
      </c>
      <c r="B3382" t="s">
        <v>6747</v>
      </c>
      <c r="C3382" t="s">
        <v>6747</v>
      </c>
      <c r="G3382" s="1">
        <v>-7.9262815700000003E-2</v>
      </c>
      <c r="H3382" s="1">
        <v>0.82246779449999996</v>
      </c>
      <c r="K3382" s="4">
        <v>115236331.37</v>
      </c>
      <c r="L3382" s="5">
        <v>4525001</v>
      </c>
      <c r="M3382" s="6">
        <v>25.466586939999999</v>
      </c>
      <c r="AB3382" s="8" t="s">
        <v>6278</v>
      </c>
    </row>
    <row r="3383" spans="1:28" x14ac:dyDescent="0.35">
      <c r="A3383" t="s">
        <v>5773</v>
      </c>
      <c r="B3383" t="s">
        <v>6747</v>
      </c>
      <c r="C3383" t="s">
        <v>6747</v>
      </c>
      <c r="G3383" s="1">
        <v>-3.3770001500000001E-2</v>
      </c>
      <c r="H3383" s="1">
        <v>0.82246779449999996</v>
      </c>
      <c r="K3383" s="4">
        <v>115236331.37</v>
      </c>
      <c r="L3383" s="5">
        <v>4525001</v>
      </c>
      <c r="M3383" s="6">
        <v>25.466586939999999</v>
      </c>
      <c r="AB3383" s="8" t="s">
        <v>6278</v>
      </c>
    </row>
    <row r="3384" spans="1:28" x14ac:dyDescent="0.35">
      <c r="A3384" t="s">
        <v>5773</v>
      </c>
      <c r="B3384" t="s">
        <v>6748</v>
      </c>
      <c r="C3384" t="s">
        <v>6748</v>
      </c>
      <c r="G3384" s="1">
        <v>-5.9372949200000004E-2</v>
      </c>
      <c r="H3384" s="1">
        <v>0.83593454389999999</v>
      </c>
      <c r="K3384" s="4">
        <v>115236331.37</v>
      </c>
      <c r="L3384" s="5">
        <v>4525001</v>
      </c>
      <c r="M3384" s="6">
        <v>25.466586939999999</v>
      </c>
      <c r="AB3384" s="8" t="s">
        <v>6278</v>
      </c>
    </row>
    <row r="3385" spans="1:28" x14ac:dyDescent="0.35">
      <c r="A3385" t="s">
        <v>5773</v>
      </c>
      <c r="B3385" t="s">
        <v>6748</v>
      </c>
      <c r="C3385" t="s">
        <v>6748</v>
      </c>
      <c r="G3385" s="1">
        <v>-2.5296780499999998E-2</v>
      </c>
      <c r="H3385" s="1">
        <v>0.83593454389999999</v>
      </c>
      <c r="K3385" s="4">
        <v>115236331.37</v>
      </c>
      <c r="L3385" s="5">
        <v>4525001</v>
      </c>
      <c r="M3385" s="6">
        <v>25.466586939999999</v>
      </c>
      <c r="AB3385" s="8" t="s">
        <v>6278</v>
      </c>
    </row>
    <row r="3386" spans="1:28" x14ac:dyDescent="0.35">
      <c r="A3386" t="s">
        <v>5773</v>
      </c>
      <c r="B3386" t="s">
        <v>6749</v>
      </c>
      <c r="C3386" t="s">
        <v>6749</v>
      </c>
      <c r="G3386" s="1">
        <v>-3.9558138799999996E-2</v>
      </c>
      <c r="H3386" s="1">
        <v>0.84278290850000004</v>
      </c>
      <c r="K3386" s="4">
        <v>115236331.37</v>
      </c>
      <c r="L3386" s="5">
        <v>4525001</v>
      </c>
      <c r="M3386" s="6">
        <v>25.466586939999999</v>
      </c>
      <c r="AB3386" s="8" t="s">
        <v>6278</v>
      </c>
    </row>
    <row r="3387" spans="1:28" x14ac:dyDescent="0.35">
      <c r="A3387" t="s">
        <v>5773</v>
      </c>
      <c r="B3387" t="s">
        <v>6749</v>
      </c>
      <c r="C3387" t="s">
        <v>6749</v>
      </c>
      <c r="G3387" s="1">
        <v>-1.6853807499999998E-2</v>
      </c>
      <c r="H3387" s="1">
        <v>0.84278290850000004</v>
      </c>
      <c r="K3387" s="4">
        <v>115236331.37</v>
      </c>
      <c r="L3387" s="5">
        <v>4525001</v>
      </c>
      <c r="M3387" s="6">
        <v>25.466586939999999</v>
      </c>
      <c r="AB3387" s="8" t="s">
        <v>6278</v>
      </c>
    </row>
    <row r="3388" spans="1:28" x14ac:dyDescent="0.35">
      <c r="A3388" t="s">
        <v>5773</v>
      </c>
      <c r="B3388" t="s">
        <v>6750</v>
      </c>
      <c r="C3388" t="s">
        <v>6750</v>
      </c>
      <c r="G3388" s="1">
        <v>-5.9301467199999999E-2</v>
      </c>
      <c r="H3388" s="1">
        <v>0.84970947129999996</v>
      </c>
      <c r="K3388" s="4">
        <v>115236331.37</v>
      </c>
      <c r="L3388" s="5">
        <v>4525001</v>
      </c>
      <c r="M3388" s="6">
        <v>25.466586939999999</v>
      </c>
      <c r="AB3388" s="8" t="s">
        <v>6278</v>
      </c>
    </row>
    <row r="3389" spans="1:28" x14ac:dyDescent="0.35">
      <c r="A3389" t="s">
        <v>5773</v>
      </c>
      <c r="B3389" t="s">
        <v>6750</v>
      </c>
      <c r="C3389" t="s">
        <v>6750</v>
      </c>
      <c r="G3389" s="1">
        <v>-2.5264642E-2</v>
      </c>
      <c r="H3389" s="1">
        <v>0.84970947129999996</v>
      </c>
      <c r="K3389" s="4">
        <v>115236331.37</v>
      </c>
      <c r="L3389" s="5">
        <v>4525001</v>
      </c>
      <c r="M3389" s="6">
        <v>25.466586939999999</v>
      </c>
      <c r="AB3389" s="8" t="s">
        <v>6278</v>
      </c>
    </row>
    <row r="3390" spans="1:28" x14ac:dyDescent="0.35">
      <c r="A3390" t="s">
        <v>5773</v>
      </c>
      <c r="B3390" t="s">
        <v>6751</v>
      </c>
      <c r="C3390" t="s">
        <v>6751</v>
      </c>
      <c r="G3390" s="1">
        <v>-7.8969739500000011E-2</v>
      </c>
      <c r="H3390" s="1">
        <v>0.86380193559999996</v>
      </c>
      <c r="K3390" s="4">
        <v>115236331.37</v>
      </c>
      <c r="L3390" s="5">
        <v>4525001</v>
      </c>
      <c r="M3390" s="6">
        <v>25.466586939999999</v>
      </c>
      <c r="AB3390" s="8" t="s">
        <v>6278</v>
      </c>
    </row>
    <row r="3391" spans="1:28" x14ac:dyDescent="0.35">
      <c r="A3391" t="s">
        <v>5773</v>
      </c>
      <c r="B3391" t="s">
        <v>6751</v>
      </c>
      <c r="C3391" t="s">
        <v>6751</v>
      </c>
      <c r="G3391" s="1">
        <v>-3.3645228499999999E-2</v>
      </c>
      <c r="H3391" s="1">
        <v>0.86380193559999996</v>
      </c>
      <c r="K3391" s="4">
        <v>115236331.37</v>
      </c>
      <c r="L3391" s="5">
        <v>4525001</v>
      </c>
      <c r="M3391" s="6">
        <v>25.466586939999999</v>
      </c>
      <c r="AB3391" s="8" t="s">
        <v>6278</v>
      </c>
    </row>
    <row r="3392" spans="1:28" x14ac:dyDescent="0.35">
      <c r="A3392" t="s">
        <v>5773</v>
      </c>
      <c r="B3392" t="s">
        <v>6752</v>
      </c>
      <c r="C3392" t="s">
        <v>6752</v>
      </c>
      <c r="G3392" s="1">
        <v>-7.8869664699999995E-2</v>
      </c>
      <c r="H3392" s="1">
        <v>0.87822164810000003</v>
      </c>
      <c r="K3392" s="4">
        <v>115236331.37</v>
      </c>
      <c r="L3392" s="5">
        <v>4525001</v>
      </c>
      <c r="M3392" s="6">
        <v>25.466586939999999</v>
      </c>
      <c r="AB3392" s="8" t="s">
        <v>6278</v>
      </c>
    </row>
    <row r="3393" spans="1:28" x14ac:dyDescent="0.35">
      <c r="A3393" t="s">
        <v>5773</v>
      </c>
      <c r="B3393" t="s">
        <v>6752</v>
      </c>
      <c r="C3393" t="s">
        <v>6752</v>
      </c>
      <c r="G3393" s="1">
        <v>-3.3603637499999998E-2</v>
      </c>
      <c r="H3393" s="1">
        <v>0.87822164810000003</v>
      </c>
      <c r="K3393" s="4">
        <v>115236331.37</v>
      </c>
      <c r="L3393" s="5">
        <v>4525001</v>
      </c>
      <c r="M3393" s="6">
        <v>25.466586939999999</v>
      </c>
      <c r="AB3393" s="8" t="s">
        <v>6278</v>
      </c>
    </row>
    <row r="3394" spans="1:28" x14ac:dyDescent="0.35">
      <c r="A3394" t="s">
        <v>5773</v>
      </c>
      <c r="B3394" t="s">
        <v>6753</v>
      </c>
      <c r="C3394" t="s">
        <v>6753</v>
      </c>
      <c r="G3394" s="1">
        <v>-7.8773163999999993E-2</v>
      </c>
      <c r="H3394" s="1">
        <v>0.89297868869999997</v>
      </c>
      <c r="K3394" s="4">
        <v>115236331.37</v>
      </c>
      <c r="L3394" s="5">
        <v>4525001</v>
      </c>
      <c r="M3394" s="6">
        <v>25.466586939999999</v>
      </c>
      <c r="AB3394" s="8" t="s">
        <v>6278</v>
      </c>
    </row>
    <row r="3395" spans="1:28" x14ac:dyDescent="0.35">
      <c r="A3395" t="s">
        <v>5773</v>
      </c>
      <c r="B3395" t="s">
        <v>6753</v>
      </c>
      <c r="C3395" t="s">
        <v>6753</v>
      </c>
      <c r="G3395" s="1">
        <v>-3.3562046499999998E-2</v>
      </c>
      <c r="H3395" s="1">
        <v>0.89297868869999997</v>
      </c>
      <c r="K3395" s="4">
        <v>115236331.37</v>
      </c>
      <c r="L3395" s="5">
        <v>4525001</v>
      </c>
      <c r="M3395" s="6">
        <v>25.466586939999999</v>
      </c>
      <c r="AB3395" s="8" t="s">
        <v>6278</v>
      </c>
    </row>
    <row r="3396" spans="1:28" x14ac:dyDescent="0.35">
      <c r="A3396" t="s">
        <v>5773</v>
      </c>
      <c r="B3396" t="s">
        <v>6754</v>
      </c>
      <c r="C3396" t="s">
        <v>6754</v>
      </c>
      <c r="G3396" s="1">
        <v>-5.9008391E-2</v>
      </c>
      <c r="H3396" s="1">
        <v>0.90808352489999999</v>
      </c>
      <c r="K3396" s="4">
        <v>115236331.37</v>
      </c>
      <c r="L3396" s="5">
        <v>4525001</v>
      </c>
      <c r="M3396" s="6">
        <v>25.466586939999999</v>
      </c>
      <c r="AB3396" s="8" t="s">
        <v>6278</v>
      </c>
    </row>
    <row r="3397" spans="1:28" x14ac:dyDescent="0.35">
      <c r="A3397" t="s">
        <v>5773</v>
      </c>
      <c r="B3397" t="s">
        <v>6754</v>
      </c>
      <c r="C3397" t="s">
        <v>6754</v>
      </c>
      <c r="G3397" s="1">
        <v>-2.5139868999999999E-2</v>
      </c>
      <c r="H3397" s="1">
        <v>0.90808352489999999</v>
      </c>
      <c r="K3397" s="4">
        <v>115236331.37</v>
      </c>
      <c r="L3397" s="5">
        <v>4525001</v>
      </c>
      <c r="M3397" s="6">
        <v>25.466586939999999</v>
      </c>
      <c r="AB3397" s="8" t="s">
        <v>6278</v>
      </c>
    </row>
    <row r="3398" spans="1:28" x14ac:dyDescent="0.35">
      <c r="A3398" t="s">
        <v>5773</v>
      </c>
      <c r="B3398" t="s">
        <v>6755</v>
      </c>
      <c r="C3398" t="s">
        <v>6755</v>
      </c>
      <c r="G3398" s="1">
        <v>-3.9315099999999999E-2</v>
      </c>
      <c r="H3398" s="1">
        <v>0.91576974649999998</v>
      </c>
      <c r="K3398" s="4">
        <v>115236331.37</v>
      </c>
      <c r="L3398" s="5">
        <v>4525001</v>
      </c>
      <c r="M3398" s="6">
        <v>25.466586939999999</v>
      </c>
      <c r="AB3398" s="8" t="s">
        <v>6278</v>
      </c>
    </row>
    <row r="3399" spans="1:28" x14ac:dyDescent="0.35">
      <c r="A3399" t="s">
        <v>5773</v>
      </c>
      <c r="B3399" t="s">
        <v>6755</v>
      </c>
      <c r="C3399" t="s">
        <v>6755</v>
      </c>
      <c r="G3399" s="1">
        <v>-1.674983E-2</v>
      </c>
      <c r="H3399" s="1">
        <v>0.91576974649999998</v>
      </c>
      <c r="K3399" s="4">
        <v>115236331.37</v>
      </c>
      <c r="L3399" s="5">
        <v>4525001</v>
      </c>
      <c r="M3399" s="6">
        <v>25.466586939999999</v>
      </c>
      <c r="AB3399" s="8" t="s">
        <v>6278</v>
      </c>
    </row>
    <row r="3400" spans="1:28" x14ac:dyDescent="0.35">
      <c r="A3400" t="s">
        <v>5773</v>
      </c>
      <c r="B3400" t="s">
        <v>6756</v>
      </c>
      <c r="C3400" t="s">
        <v>6756</v>
      </c>
      <c r="G3400" s="1">
        <v>-5.8933334900000002E-2</v>
      </c>
      <c r="H3400" s="1">
        <v>0.92354702529999999</v>
      </c>
      <c r="K3400" s="4">
        <v>115236331.37</v>
      </c>
      <c r="L3400" s="5">
        <v>4525001</v>
      </c>
      <c r="M3400" s="6">
        <v>25.466586939999999</v>
      </c>
      <c r="AB3400" s="8" t="s">
        <v>6278</v>
      </c>
    </row>
    <row r="3401" spans="1:28" x14ac:dyDescent="0.35">
      <c r="A3401" t="s">
        <v>5773</v>
      </c>
      <c r="B3401" t="s">
        <v>6756</v>
      </c>
      <c r="C3401" t="s">
        <v>6756</v>
      </c>
      <c r="G3401" s="1">
        <v>-2.5109621000000002E-2</v>
      </c>
      <c r="H3401" s="1">
        <v>0.92354702529999999</v>
      </c>
      <c r="K3401" s="4">
        <v>115236331.37</v>
      </c>
      <c r="L3401" s="5">
        <v>4525001</v>
      </c>
      <c r="M3401" s="6">
        <v>25.466586939999999</v>
      </c>
      <c r="AB3401" s="8" t="s">
        <v>6278</v>
      </c>
    </row>
    <row r="3402" spans="1:28" x14ac:dyDescent="0.35">
      <c r="A3402" t="s">
        <v>5773</v>
      </c>
      <c r="B3402" t="s">
        <v>6757</v>
      </c>
      <c r="C3402" t="s">
        <v>6757</v>
      </c>
      <c r="G3402" s="1">
        <v>-7.8480087799999987E-2</v>
      </c>
      <c r="H3402" s="1">
        <v>0.93938048220000003</v>
      </c>
      <c r="K3402" s="4">
        <v>115236331.37</v>
      </c>
      <c r="L3402" s="5">
        <v>4525001</v>
      </c>
      <c r="M3402" s="6">
        <v>25.466586939999999</v>
      </c>
      <c r="AB3402" s="8" t="s">
        <v>6278</v>
      </c>
    </row>
    <row r="3403" spans="1:28" x14ac:dyDescent="0.35">
      <c r="A3403" t="s">
        <v>5773</v>
      </c>
      <c r="B3403" t="s">
        <v>6757</v>
      </c>
      <c r="C3403" t="s">
        <v>6757</v>
      </c>
      <c r="G3403" s="1">
        <v>-3.3437273499999996E-2</v>
      </c>
      <c r="H3403" s="1">
        <v>0.93938048220000003</v>
      </c>
      <c r="K3403" s="4">
        <v>115236331.37</v>
      </c>
      <c r="L3403" s="5">
        <v>4525001</v>
      </c>
      <c r="M3403" s="6">
        <v>25.466586939999999</v>
      </c>
      <c r="AB3403" s="8" t="s">
        <v>6278</v>
      </c>
    </row>
    <row r="3404" spans="1:28" x14ac:dyDescent="0.35">
      <c r="A3404" t="s">
        <v>5773</v>
      </c>
      <c r="B3404" t="s">
        <v>6758</v>
      </c>
      <c r="C3404" t="s">
        <v>6758</v>
      </c>
      <c r="G3404" s="1">
        <v>-7.8383587099999999E-2</v>
      </c>
      <c r="H3404" s="1">
        <v>0.95559562899999995</v>
      </c>
      <c r="K3404" s="4">
        <v>115236331.37</v>
      </c>
      <c r="L3404" s="5">
        <v>4525001</v>
      </c>
      <c r="M3404" s="6">
        <v>25.466586939999999</v>
      </c>
      <c r="AB3404" s="8" t="s">
        <v>6278</v>
      </c>
    </row>
    <row r="3405" spans="1:28" x14ac:dyDescent="0.35">
      <c r="A3405" t="s">
        <v>5773</v>
      </c>
      <c r="B3405" t="s">
        <v>6758</v>
      </c>
      <c r="C3405" t="s">
        <v>6758</v>
      </c>
      <c r="G3405" s="1">
        <v>-3.3395682499999996E-2</v>
      </c>
      <c r="H3405" s="1">
        <v>0.95559562899999995</v>
      </c>
      <c r="K3405" s="4">
        <v>115236331.37</v>
      </c>
      <c r="L3405" s="5">
        <v>4525001</v>
      </c>
      <c r="M3405" s="6">
        <v>25.466586939999999</v>
      </c>
      <c r="AB3405" s="8" t="s">
        <v>6278</v>
      </c>
    </row>
    <row r="3406" spans="1:28" x14ac:dyDescent="0.35">
      <c r="A3406" t="s">
        <v>5773</v>
      </c>
      <c r="B3406" t="s">
        <v>6759</v>
      </c>
      <c r="C3406" t="s">
        <v>6759</v>
      </c>
      <c r="G3406" s="1">
        <v>-7.8287086399999997E-2</v>
      </c>
      <c r="H3406" s="1">
        <v>0.9722046593</v>
      </c>
      <c r="K3406" s="4">
        <v>115236331.37</v>
      </c>
      <c r="L3406" s="5">
        <v>4525001</v>
      </c>
      <c r="M3406" s="6">
        <v>25.466586939999999</v>
      </c>
      <c r="AB3406" s="8" t="s">
        <v>6278</v>
      </c>
    </row>
    <row r="3407" spans="1:28" x14ac:dyDescent="0.35">
      <c r="A3407" t="s">
        <v>5773</v>
      </c>
      <c r="B3407" t="s">
        <v>6759</v>
      </c>
      <c r="C3407" t="s">
        <v>6759</v>
      </c>
      <c r="G3407" s="1">
        <v>-3.3354091500000002E-2</v>
      </c>
      <c r="H3407" s="1">
        <v>0.9722046593</v>
      </c>
      <c r="K3407" s="4">
        <v>115236331.37</v>
      </c>
      <c r="L3407" s="5">
        <v>4525001</v>
      </c>
      <c r="M3407" s="6">
        <v>25.466586939999999</v>
      </c>
      <c r="AB3407" s="8" t="s">
        <v>6278</v>
      </c>
    </row>
    <row r="3408" spans="1:28" x14ac:dyDescent="0.35">
      <c r="A3408" t="s">
        <v>5773</v>
      </c>
      <c r="B3408" t="s">
        <v>6760</v>
      </c>
      <c r="C3408" t="s">
        <v>6760</v>
      </c>
      <c r="G3408" s="1">
        <v>-5.8643832800000004E-2</v>
      </c>
      <c r="H3408" s="1">
        <v>0.98922025300000005</v>
      </c>
      <c r="K3408" s="4">
        <v>115236331.37</v>
      </c>
      <c r="L3408" s="5">
        <v>4525001</v>
      </c>
      <c r="M3408" s="6">
        <v>25.466586939999999</v>
      </c>
      <c r="AB3408" s="8" t="s">
        <v>6278</v>
      </c>
    </row>
    <row r="3409" spans="1:28" x14ac:dyDescent="0.35">
      <c r="A3409" t="s">
        <v>5773</v>
      </c>
      <c r="B3409" t="s">
        <v>6760</v>
      </c>
      <c r="C3409" t="s">
        <v>6760</v>
      </c>
      <c r="G3409" s="1">
        <v>-2.4984848E-2</v>
      </c>
      <c r="H3409" s="1">
        <v>0.98922025300000005</v>
      </c>
      <c r="K3409" s="4">
        <v>115236331.37</v>
      </c>
      <c r="L3409" s="5">
        <v>4525001</v>
      </c>
      <c r="M3409" s="6">
        <v>25.466586939999999</v>
      </c>
      <c r="AB3409" s="8" t="s">
        <v>6278</v>
      </c>
    </row>
    <row r="3410" spans="1:28" x14ac:dyDescent="0.35">
      <c r="A3410" t="s">
        <v>5773</v>
      </c>
      <c r="B3410" t="s">
        <v>6761</v>
      </c>
      <c r="C3410" t="s">
        <v>6761</v>
      </c>
      <c r="G3410" s="1">
        <v>-3.9072061200000001E-2</v>
      </c>
      <c r="H3410" s="1">
        <v>0.9978846106</v>
      </c>
      <c r="K3410" s="4">
        <v>115236331.37</v>
      </c>
      <c r="L3410" s="5">
        <v>4525001</v>
      </c>
      <c r="M3410" s="6">
        <v>25.466586939999999</v>
      </c>
      <c r="AB3410" s="8" t="s">
        <v>6278</v>
      </c>
    </row>
    <row r="3411" spans="1:28" x14ac:dyDescent="0.35">
      <c r="A3411" t="s">
        <v>5773</v>
      </c>
      <c r="B3411" t="s">
        <v>6761</v>
      </c>
      <c r="C3411" t="s">
        <v>6761</v>
      </c>
      <c r="G3411" s="1">
        <v>-1.6645852499999999E-2</v>
      </c>
      <c r="H3411" s="1">
        <v>0.9978846106</v>
      </c>
      <c r="K3411" s="4">
        <v>115236331.37</v>
      </c>
      <c r="L3411" s="5">
        <v>4525001</v>
      </c>
      <c r="M3411" s="6">
        <v>25.466586939999999</v>
      </c>
      <c r="AB3411" s="8" t="s">
        <v>6278</v>
      </c>
    </row>
    <row r="3412" spans="1:28" x14ac:dyDescent="0.35">
      <c r="A3412" t="s">
        <v>5773</v>
      </c>
      <c r="B3412" t="s">
        <v>6762</v>
      </c>
      <c r="C3412" t="s">
        <v>6762</v>
      </c>
      <c r="G3412" s="1">
        <v>-5.8568776700000005E-2</v>
      </c>
      <c r="H3412" s="1">
        <v>1.0066555935999999</v>
      </c>
      <c r="K3412" s="4">
        <v>115236331.37</v>
      </c>
      <c r="L3412" s="5">
        <v>4525001</v>
      </c>
      <c r="M3412" s="6">
        <v>25.466586939999999</v>
      </c>
      <c r="AB3412" s="8" t="s">
        <v>6278</v>
      </c>
    </row>
    <row r="3413" spans="1:28" x14ac:dyDescent="0.35">
      <c r="A3413" t="s">
        <v>5773</v>
      </c>
      <c r="B3413" t="s">
        <v>6762</v>
      </c>
      <c r="C3413" t="s">
        <v>6762</v>
      </c>
      <c r="G3413" s="1">
        <v>-2.49546E-2</v>
      </c>
      <c r="H3413" s="1">
        <v>1.0066555935999999</v>
      </c>
      <c r="K3413" s="4">
        <v>115236331.37</v>
      </c>
      <c r="L3413" s="5">
        <v>4525001</v>
      </c>
      <c r="M3413" s="6">
        <v>25.466586939999999</v>
      </c>
      <c r="AB3413" s="8" t="s">
        <v>6278</v>
      </c>
    </row>
    <row r="3414" spans="1:28" x14ac:dyDescent="0.35">
      <c r="A3414" t="s">
        <v>5773</v>
      </c>
      <c r="B3414" t="s">
        <v>6763</v>
      </c>
      <c r="C3414" t="s">
        <v>6763</v>
      </c>
      <c r="G3414" s="1">
        <v>-7.7997584299999992E-2</v>
      </c>
      <c r="H3414" s="1">
        <v>1.0245243962999999</v>
      </c>
      <c r="K3414" s="4">
        <v>115236331.37</v>
      </c>
      <c r="L3414" s="5">
        <v>4525001</v>
      </c>
      <c r="M3414" s="6">
        <v>25.466586939999999</v>
      </c>
      <c r="AB3414" s="8" t="s">
        <v>6278</v>
      </c>
    </row>
    <row r="3415" spans="1:28" x14ac:dyDescent="0.35">
      <c r="A3415" t="s">
        <v>5773</v>
      </c>
      <c r="B3415" t="s">
        <v>6763</v>
      </c>
      <c r="C3415" t="s">
        <v>6763</v>
      </c>
      <c r="G3415" s="1">
        <v>-3.3231208999999998E-2</v>
      </c>
      <c r="H3415" s="1">
        <v>1.0245243962999999</v>
      </c>
      <c r="K3415" s="4">
        <v>115236331.37</v>
      </c>
      <c r="L3415" s="5">
        <v>4525001</v>
      </c>
      <c r="M3415" s="6">
        <v>25.466586939999999</v>
      </c>
      <c r="AB3415" s="8" t="s">
        <v>6278</v>
      </c>
    </row>
    <row r="3416" spans="1:28" x14ac:dyDescent="0.35">
      <c r="A3416" t="s">
        <v>5773</v>
      </c>
      <c r="B3416" t="s">
        <v>6764</v>
      </c>
      <c r="C3416" t="s">
        <v>6764</v>
      </c>
      <c r="G3416" s="1">
        <v>-7.790108359999999E-2</v>
      </c>
      <c r="H3416" s="1">
        <v>1.0428409324000001</v>
      </c>
      <c r="K3416" s="4">
        <v>115236331.37</v>
      </c>
      <c r="L3416" s="5">
        <v>4525001</v>
      </c>
      <c r="M3416" s="6">
        <v>25.466586939999999</v>
      </c>
      <c r="AB3416" s="8" t="s">
        <v>6278</v>
      </c>
    </row>
    <row r="3417" spans="1:28" x14ac:dyDescent="0.35">
      <c r="A3417" t="s">
        <v>5773</v>
      </c>
      <c r="B3417" t="s">
        <v>6764</v>
      </c>
      <c r="C3417" t="s">
        <v>6764</v>
      </c>
      <c r="G3417" s="1">
        <v>-3.3189617999999997E-2</v>
      </c>
      <c r="H3417" s="1">
        <v>1.0428409324000001</v>
      </c>
      <c r="K3417" s="4">
        <v>115236331.37</v>
      </c>
      <c r="L3417" s="5">
        <v>4525001</v>
      </c>
      <c r="M3417" s="6">
        <v>25.466586939999999</v>
      </c>
      <c r="AB3417" s="8" t="s">
        <v>6278</v>
      </c>
    </row>
    <row r="3418" spans="1:28" x14ac:dyDescent="0.35">
      <c r="A3418" t="s">
        <v>5773</v>
      </c>
      <c r="B3418" t="s">
        <v>6765</v>
      </c>
      <c r="C3418" t="s">
        <v>6765</v>
      </c>
      <c r="G3418" s="1">
        <v>-7.7804582899999988E-2</v>
      </c>
      <c r="H3418" s="1">
        <v>1.0616200524999999</v>
      </c>
      <c r="K3418" s="4">
        <v>115236331.37</v>
      </c>
      <c r="L3418" s="5">
        <v>4525001</v>
      </c>
      <c r="M3418" s="6">
        <v>25.466586939999999</v>
      </c>
      <c r="AB3418" s="8" t="s">
        <v>6278</v>
      </c>
    </row>
    <row r="3419" spans="1:28" x14ac:dyDescent="0.35">
      <c r="A3419" t="s">
        <v>5773</v>
      </c>
      <c r="B3419" t="s">
        <v>6765</v>
      </c>
      <c r="C3419" t="s">
        <v>6765</v>
      </c>
      <c r="G3419" s="1">
        <v>-3.3148027000000004E-2</v>
      </c>
      <c r="H3419" s="1">
        <v>1.0616200524999999</v>
      </c>
      <c r="K3419" s="4">
        <v>115236331.37</v>
      </c>
      <c r="L3419" s="5">
        <v>4525001</v>
      </c>
      <c r="M3419" s="6">
        <v>25.466586939999999</v>
      </c>
      <c r="AB3419" s="8" t="s">
        <v>6278</v>
      </c>
    </row>
    <row r="3420" spans="1:28" x14ac:dyDescent="0.35">
      <c r="A3420" t="s">
        <v>5773</v>
      </c>
      <c r="B3420" t="s">
        <v>6766</v>
      </c>
      <c r="C3420" t="s">
        <v>6766</v>
      </c>
      <c r="G3420" s="1">
        <v>-5.8282848699999994E-2</v>
      </c>
      <c r="H3420" s="1">
        <v>1.0808772211</v>
      </c>
      <c r="K3420" s="4">
        <v>115236331.37</v>
      </c>
      <c r="L3420" s="5">
        <v>4525001</v>
      </c>
      <c r="M3420" s="6">
        <v>25.466586939999999</v>
      </c>
      <c r="AB3420" s="8" t="s">
        <v>6278</v>
      </c>
    </row>
    <row r="3421" spans="1:28" x14ac:dyDescent="0.35">
      <c r="A3421" t="s">
        <v>5773</v>
      </c>
      <c r="B3421" t="s">
        <v>6766</v>
      </c>
      <c r="C3421" t="s">
        <v>6766</v>
      </c>
      <c r="G3421" s="1">
        <v>-2.4831717499999999E-2</v>
      </c>
      <c r="H3421" s="1">
        <v>1.0808772211</v>
      </c>
      <c r="K3421" s="4">
        <v>115236331.37</v>
      </c>
      <c r="L3421" s="5">
        <v>4525001</v>
      </c>
      <c r="M3421" s="6">
        <v>25.466586939999999</v>
      </c>
      <c r="AB3421" s="8" t="s">
        <v>6278</v>
      </c>
    </row>
    <row r="3422" spans="1:28" x14ac:dyDescent="0.35">
      <c r="A3422" t="s">
        <v>5773</v>
      </c>
      <c r="B3422" t="s">
        <v>6767</v>
      </c>
      <c r="C3422" t="s">
        <v>6767</v>
      </c>
      <c r="G3422" s="1">
        <v>-3.8829022400000003E-2</v>
      </c>
      <c r="H3422" s="1">
        <v>1.0906900800999999</v>
      </c>
      <c r="K3422" s="4">
        <v>115236331.37</v>
      </c>
      <c r="L3422" s="5">
        <v>4525001</v>
      </c>
      <c r="M3422" s="6">
        <v>25.466586939999999</v>
      </c>
      <c r="AB3422" s="8" t="s">
        <v>6278</v>
      </c>
    </row>
    <row r="3423" spans="1:28" x14ac:dyDescent="0.35">
      <c r="A3423" t="s">
        <v>5773</v>
      </c>
      <c r="B3423" t="s">
        <v>6767</v>
      </c>
      <c r="C3423" t="s">
        <v>6767</v>
      </c>
      <c r="G3423" s="1">
        <v>-1.6543765499999998E-2</v>
      </c>
      <c r="H3423" s="1">
        <v>1.0906900800999999</v>
      </c>
      <c r="K3423" s="4">
        <v>115236331.37</v>
      </c>
      <c r="L3423" s="5">
        <v>4525001</v>
      </c>
      <c r="M3423" s="6">
        <v>25.466586939999999</v>
      </c>
      <c r="AB3423" s="8" t="s">
        <v>6278</v>
      </c>
    </row>
    <row r="3424" spans="1:28" x14ac:dyDescent="0.35">
      <c r="A3424" t="s">
        <v>5773</v>
      </c>
      <c r="B3424" t="s">
        <v>6768</v>
      </c>
      <c r="C3424" t="s">
        <v>6768</v>
      </c>
      <c r="G3424" s="1">
        <v>-5.8207792599999995E-2</v>
      </c>
      <c r="H3424" s="1">
        <v>1.1006285416999999</v>
      </c>
      <c r="K3424" s="4">
        <v>115236331.37</v>
      </c>
      <c r="L3424" s="5">
        <v>4525001</v>
      </c>
      <c r="M3424" s="6">
        <v>25.466586939999999</v>
      </c>
      <c r="AB3424" s="8" t="s">
        <v>6278</v>
      </c>
    </row>
    <row r="3425" spans="1:28" x14ac:dyDescent="0.35">
      <c r="A3425" t="s">
        <v>5773</v>
      </c>
      <c r="B3425" t="s">
        <v>6768</v>
      </c>
      <c r="C3425" t="s">
        <v>6768</v>
      </c>
      <c r="G3425" s="1">
        <v>-2.4799579000000002E-2</v>
      </c>
      <c r="H3425" s="1">
        <v>1.1006285416999999</v>
      </c>
      <c r="K3425" s="4">
        <v>115236331.37</v>
      </c>
      <c r="L3425" s="5">
        <v>4525001</v>
      </c>
      <c r="M3425" s="6">
        <v>25.466586939999999</v>
      </c>
      <c r="AB3425" s="8" t="s">
        <v>6278</v>
      </c>
    </row>
    <row r="3426" spans="1:28" x14ac:dyDescent="0.35">
      <c r="A3426" t="s">
        <v>5773</v>
      </c>
      <c r="B3426" t="s">
        <v>6769</v>
      </c>
      <c r="C3426" t="s">
        <v>6769</v>
      </c>
      <c r="G3426" s="1">
        <v>-7.7518654899999997E-2</v>
      </c>
      <c r="H3426" s="1">
        <v>1.1208907907000001</v>
      </c>
      <c r="K3426" s="4">
        <v>115236331.37</v>
      </c>
      <c r="L3426" s="5">
        <v>4525001</v>
      </c>
      <c r="M3426" s="6">
        <v>25.466586939999999</v>
      </c>
      <c r="AB3426" s="8" t="s">
        <v>6278</v>
      </c>
    </row>
    <row r="3427" spans="1:28" x14ac:dyDescent="0.35">
      <c r="A3427" t="s">
        <v>5773</v>
      </c>
      <c r="B3427" t="s">
        <v>6769</v>
      </c>
      <c r="C3427" t="s">
        <v>6769</v>
      </c>
      <c r="G3427" s="1">
        <v>-3.3027034999999996E-2</v>
      </c>
      <c r="H3427" s="1">
        <v>1.1208907907000001</v>
      </c>
      <c r="K3427" s="4">
        <v>115236331.37</v>
      </c>
      <c r="L3427" s="5">
        <v>4525001</v>
      </c>
      <c r="M3427" s="6">
        <v>25.466586939999999</v>
      </c>
      <c r="AB3427" s="8" t="s">
        <v>6278</v>
      </c>
    </row>
    <row r="3428" spans="1:28" x14ac:dyDescent="0.35">
      <c r="A3428" t="s">
        <v>5773</v>
      </c>
      <c r="B3428" t="s">
        <v>6770</v>
      </c>
      <c r="C3428" t="s">
        <v>6770</v>
      </c>
      <c r="G3428" s="1">
        <v>-7.742215420000001E-2</v>
      </c>
      <c r="H3428" s="1">
        <v>1.1416814502999999</v>
      </c>
      <c r="K3428" s="4">
        <v>115236331.37</v>
      </c>
      <c r="L3428" s="5">
        <v>4525001</v>
      </c>
      <c r="M3428" s="6">
        <v>25.466586939999999</v>
      </c>
      <c r="AB3428" s="8" t="s">
        <v>6278</v>
      </c>
    </row>
    <row r="3429" spans="1:28" x14ac:dyDescent="0.35">
      <c r="A3429" t="s">
        <v>5773</v>
      </c>
      <c r="B3429" t="s">
        <v>6770</v>
      </c>
      <c r="C3429" t="s">
        <v>6770</v>
      </c>
      <c r="G3429" s="1">
        <v>-3.2985444000000003E-2</v>
      </c>
      <c r="H3429" s="1">
        <v>1.1416814502999999</v>
      </c>
      <c r="K3429" s="4">
        <v>115236331.37</v>
      </c>
      <c r="L3429" s="5">
        <v>4525001</v>
      </c>
      <c r="M3429" s="6">
        <v>25.466586939999999</v>
      </c>
      <c r="AB3429" s="8" t="s">
        <v>6278</v>
      </c>
    </row>
    <row r="3430" spans="1:28" x14ac:dyDescent="0.35">
      <c r="A3430" t="s">
        <v>5773</v>
      </c>
      <c r="B3430" t="s">
        <v>6771</v>
      </c>
      <c r="C3430" t="s">
        <v>6771</v>
      </c>
      <c r="G3430" s="1">
        <v>-7.7325653500000008E-2</v>
      </c>
      <c r="H3430" s="1">
        <v>1.1630187335</v>
      </c>
      <c r="K3430" s="4">
        <v>115236331.37</v>
      </c>
      <c r="L3430" s="5">
        <v>4525001</v>
      </c>
      <c r="M3430" s="6">
        <v>25.466586939999999</v>
      </c>
      <c r="AB3430" s="8" t="s">
        <v>6278</v>
      </c>
    </row>
    <row r="3431" spans="1:28" x14ac:dyDescent="0.35">
      <c r="A3431" t="s">
        <v>5773</v>
      </c>
      <c r="B3431" t="s">
        <v>6771</v>
      </c>
      <c r="C3431" t="s">
        <v>6771</v>
      </c>
      <c r="G3431" s="1">
        <v>-3.2945743499999999E-2</v>
      </c>
      <c r="H3431" s="1">
        <v>1.1630187335</v>
      </c>
      <c r="K3431" s="4">
        <v>115236331.37</v>
      </c>
      <c r="L3431" s="5">
        <v>4525001</v>
      </c>
      <c r="M3431" s="6">
        <v>25.466586939999999</v>
      </c>
      <c r="AB3431" s="8" t="s">
        <v>6278</v>
      </c>
    </row>
    <row r="3432" spans="1:28" x14ac:dyDescent="0.35">
      <c r="A3432" t="s">
        <v>5773</v>
      </c>
      <c r="B3432" t="s">
        <v>6772</v>
      </c>
      <c r="C3432" t="s">
        <v>6772</v>
      </c>
      <c r="G3432" s="1">
        <v>-5.7925438699999998E-2</v>
      </c>
      <c r="H3432" s="1">
        <v>1.1849216328000001</v>
      </c>
      <c r="K3432" s="4">
        <v>115236331.37</v>
      </c>
      <c r="L3432" s="5">
        <v>4525001</v>
      </c>
      <c r="M3432" s="6">
        <v>25.466586939999999</v>
      </c>
      <c r="AB3432" s="8" t="s">
        <v>6278</v>
      </c>
    </row>
    <row r="3433" spans="1:28" x14ac:dyDescent="0.35">
      <c r="A3433" t="s">
        <v>5773</v>
      </c>
      <c r="B3433" t="s">
        <v>6772</v>
      </c>
      <c r="C3433" t="s">
        <v>6772</v>
      </c>
      <c r="G3433" s="1">
        <v>-2.4678587000000002E-2</v>
      </c>
      <c r="H3433" s="1">
        <v>1.1849216328000001</v>
      </c>
      <c r="K3433" s="4">
        <v>115236331.37</v>
      </c>
      <c r="L3433" s="5">
        <v>4525001</v>
      </c>
      <c r="M3433" s="6">
        <v>25.466586939999999</v>
      </c>
      <c r="AB3433" s="8" t="s">
        <v>6278</v>
      </c>
    </row>
    <row r="3434" spans="1:28" x14ac:dyDescent="0.35">
      <c r="A3434" t="s">
        <v>5773</v>
      </c>
      <c r="B3434" t="s">
        <v>6773</v>
      </c>
      <c r="C3434" t="s">
        <v>6773</v>
      </c>
      <c r="G3434" s="1">
        <v>-3.85931318E-2</v>
      </c>
      <c r="H3434" s="1">
        <v>1.196091349</v>
      </c>
      <c r="K3434" s="4">
        <v>115236331.37</v>
      </c>
      <c r="L3434" s="5">
        <v>4525001</v>
      </c>
      <c r="M3434" s="6">
        <v>25.466586939999999</v>
      </c>
      <c r="AB3434" s="8" t="s">
        <v>6278</v>
      </c>
    </row>
    <row r="3435" spans="1:28" x14ac:dyDescent="0.35">
      <c r="A3435" t="s">
        <v>5773</v>
      </c>
      <c r="B3435" t="s">
        <v>6773</v>
      </c>
      <c r="C3435" t="s">
        <v>6773</v>
      </c>
      <c r="G3435" s="1">
        <v>-1.6441678500000001E-2</v>
      </c>
      <c r="H3435" s="1">
        <v>1.196091349</v>
      </c>
      <c r="K3435" s="4">
        <v>115236331.37</v>
      </c>
      <c r="L3435" s="5">
        <v>4525001</v>
      </c>
      <c r="M3435" s="6">
        <v>25.466586939999999</v>
      </c>
      <c r="AB3435" s="8" t="s">
        <v>6278</v>
      </c>
    </row>
    <row r="3436" spans="1:28" x14ac:dyDescent="0.35">
      <c r="A3436" t="s">
        <v>5773</v>
      </c>
      <c r="B3436" t="s">
        <v>6774</v>
      </c>
      <c r="C3436" t="s">
        <v>6774</v>
      </c>
      <c r="G3436" s="1">
        <v>-5.78539567E-2</v>
      </c>
      <c r="H3436" s="1">
        <v>1.2074099700000001</v>
      </c>
      <c r="K3436" s="4">
        <v>115236331.37</v>
      </c>
      <c r="L3436" s="5">
        <v>4525001</v>
      </c>
      <c r="M3436" s="6">
        <v>25.466586939999999</v>
      </c>
      <c r="AB3436" s="8" t="s">
        <v>6278</v>
      </c>
    </row>
    <row r="3437" spans="1:28" x14ac:dyDescent="0.35">
      <c r="A3437" t="s">
        <v>5773</v>
      </c>
      <c r="B3437" t="s">
        <v>6774</v>
      </c>
      <c r="C3437" t="s">
        <v>6774</v>
      </c>
      <c r="G3437" s="1">
        <v>-2.4648338999999998E-2</v>
      </c>
      <c r="H3437" s="1">
        <v>1.2074099700000001</v>
      </c>
      <c r="K3437" s="4">
        <v>115236331.37</v>
      </c>
      <c r="L3437" s="5">
        <v>4525001</v>
      </c>
      <c r="M3437" s="6">
        <v>25.466586939999999</v>
      </c>
      <c r="AB3437" s="8" t="s">
        <v>6278</v>
      </c>
    </row>
    <row r="3438" spans="1:28" x14ac:dyDescent="0.35">
      <c r="A3438" t="s">
        <v>5773</v>
      </c>
      <c r="B3438" t="s">
        <v>6775</v>
      </c>
      <c r="C3438" t="s">
        <v>6775</v>
      </c>
      <c r="G3438" s="1">
        <v>-7.7043299600000004E-2</v>
      </c>
      <c r="H3438" s="1">
        <v>1.2305044405000001</v>
      </c>
      <c r="K3438" s="4">
        <v>115236331.37</v>
      </c>
      <c r="L3438" s="5">
        <v>4525001</v>
      </c>
      <c r="M3438" s="6">
        <v>25.466586939999999</v>
      </c>
      <c r="AB3438" s="8" t="s">
        <v>6278</v>
      </c>
    </row>
    <row r="3439" spans="1:28" x14ac:dyDescent="0.35">
      <c r="A3439" t="s">
        <v>5773</v>
      </c>
      <c r="B3439" t="s">
        <v>6775</v>
      </c>
      <c r="C3439" t="s">
        <v>6775</v>
      </c>
      <c r="G3439" s="1">
        <v>-3.2824751499999999E-2</v>
      </c>
      <c r="H3439" s="1">
        <v>1.2305044405000001</v>
      </c>
      <c r="K3439" s="4">
        <v>115236331.37</v>
      </c>
      <c r="L3439" s="5">
        <v>4525001</v>
      </c>
      <c r="M3439" s="6">
        <v>25.466586939999999</v>
      </c>
      <c r="AB3439" s="8" t="s">
        <v>6278</v>
      </c>
    </row>
    <row r="3440" spans="1:28" x14ac:dyDescent="0.35">
      <c r="A3440" t="s">
        <v>5773</v>
      </c>
      <c r="B3440" t="s">
        <v>6776</v>
      </c>
      <c r="C3440" t="s">
        <v>6776</v>
      </c>
      <c r="G3440" s="1">
        <v>-7.6946798900000002E-2</v>
      </c>
      <c r="H3440" s="1">
        <v>1.2542266368999999</v>
      </c>
      <c r="K3440" s="4">
        <v>115236331.37</v>
      </c>
      <c r="L3440" s="5">
        <v>4525001</v>
      </c>
      <c r="M3440" s="6">
        <v>25.466586939999999</v>
      </c>
      <c r="AB3440" s="8" t="s">
        <v>6278</v>
      </c>
    </row>
    <row r="3441" spans="1:28" x14ac:dyDescent="0.35">
      <c r="A3441" t="s">
        <v>5773</v>
      </c>
      <c r="B3441" t="s">
        <v>6776</v>
      </c>
      <c r="C3441" t="s">
        <v>6776</v>
      </c>
      <c r="G3441" s="1">
        <v>-3.2783160499999998E-2</v>
      </c>
      <c r="H3441" s="1">
        <v>1.2542266368999999</v>
      </c>
      <c r="K3441" s="4">
        <v>115236331.37</v>
      </c>
      <c r="L3441" s="5">
        <v>4525001</v>
      </c>
      <c r="M3441" s="6">
        <v>25.466586939999999</v>
      </c>
      <c r="AB3441" s="8" t="s">
        <v>6278</v>
      </c>
    </row>
    <row r="3442" spans="1:28" x14ac:dyDescent="0.35">
      <c r="A3442" t="s">
        <v>5773</v>
      </c>
      <c r="B3442" t="s">
        <v>6777</v>
      </c>
      <c r="C3442" t="s">
        <v>6777</v>
      </c>
      <c r="G3442" s="1">
        <v>-7.6853872300000001E-2</v>
      </c>
      <c r="H3442" s="1">
        <v>1.2785990156</v>
      </c>
      <c r="K3442" s="4">
        <v>115236331.37</v>
      </c>
      <c r="L3442" s="5">
        <v>4525001</v>
      </c>
      <c r="M3442" s="6">
        <v>25.466586939999999</v>
      </c>
      <c r="AB3442" s="8" t="s">
        <v>6278</v>
      </c>
    </row>
    <row r="3443" spans="1:28" x14ac:dyDescent="0.35">
      <c r="A3443" t="s">
        <v>5773</v>
      </c>
      <c r="B3443" t="s">
        <v>6777</v>
      </c>
      <c r="C3443" t="s">
        <v>6777</v>
      </c>
      <c r="G3443" s="1">
        <v>-3.2743460000000002E-2</v>
      </c>
      <c r="H3443" s="1">
        <v>1.2785990156</v>
      </c>
      <c r="K3443" s="4">
        <v>115236331.37</v>
      </c>
      <c r="L3443" s="5">
        <v>4525001</v>
      </c>
      <c r="M3443" s="6">
        <v>25.466586939999999</v>
      </c>
      <c r="AB3443" s="8" t="s">
        <v>6278</v>
      </c>
    </row>
    <row r="3444" spans="1:28" x14ac:dyDescent="0.35">
      <c r="A3444" t="s">
        <v>5773</v>
      </c>
      <c r="B3444" t="s">
        <v>6778</v>
      </c>
      <c r="C3444" t="s">
        <v>6778</v>
      </c>
      <c r="G3444" s="1">
        <v>-5.7568028700000003E-2</v>
      </c>
      <c r="H3444" s="1">
        <v>1.3036449958</v>
      </c>
      <c r="K3444" s="4">
        <v>115236331.37</v>
      </c>
      <c r="L3444" s="5">
        <v>4525001</v>
      </c>
      <c r="M3444" s="6">
        <v>25.466586939999999</v>
      </c>
      <c r="AB3444" s="8" t="s">
        <v>6278</v>
      </c>
    </row>
    <row r="3445" spans="1:28" x14ac:dyDescent="0.35">
      <c r="A3445" t="s">
        <v>5773</v>
      </c>
      <c r="B3445" t="s">
        <v>6778</v>
      </c>
      <c r="C3445" t="s">
        <v>6778</v>
      </c>
      <c r="G3445" s="1">
        <v>-2.4527347000000001E-2</v>
      </c>
      <c r="H3445" s="1">
        <v>1.3036449958</v>
      </c>
      <c r="K3445" s="4">
        <v>115236331.37</v>
      </c>
      <c r="L3445" s="5">
        <v>4525001</v>
      </c>
      <c r="M3445" s="6">
        <v>25.466586939999999</v>
      </c>
      <c r="AB3445" s="8" t="s">
        <v>6278</v>
      </c>
    </row>
    <row r="3446" spans="1:28" x14ac:dyDescent="0.35">
      <c r="A3446" t="s">
        <v>5773</v>
      </c>
      <c r="B3446" t="s">
        <v>6779</v>
      </c>
      <c r="C3446" t="s">
        <v>6779</v>
      </c>
      <c r="G3446" s="1">
        <v>-3.8357241199999996E-2</v>
      </c>
      <c r="H3446" s="1">
        <v>1.3164282186</v>
      </c>
      <c r="K3446" s="4">
        <v>115236331.37</v>
      </c>
      <c r="L3446" s="5">
        <v>4525001</v>
      </c>
      <c r="M3446" s="6">
        <v>25.466586939999999</v>
      </c>
      <c r="AB3446" s="8" t="s">
        <v>6278</v>
      </c>
    </row>
    <row r="3447" spans="1:28" x14ac:dyDescent="0.35">
      <c r="A3447" t="s">
        <v>5773</v>
      </c>
      <c r="B3447" t="s">
        <v>6779</v>
      </c>
      <c r="C3447" t="s">
        <v>6779</v>
      </c>
      <c r="G3447" s="1">
        <v>-1.6341482000000001E-2</v>
      </c>
      <c r="H3447" s="1">
        <v>1.3164282186</v>
      </c>
      <c r="K3447" s="4">
        <v>115236331.37</v>
      </c>
      <c r="L3447" s="5">
        <v>4525001</v>
      </c>
      <c r="M3447" s="6">
        <v>25.466586939999999</v>
      </c>
      <c r="AB3447" s="8" t="s">
        <v>6278</v>
      </c>
    </row>
    <row r="3448" spans="1:28" x14ac:dyDescent="0.35">
      <c r="A3448" t="s">
        <v>5773</v>
      </c>
      <c r="B3448" t="s">
        <v>6780</v>
      </c>
      <c r="C3448" t="s">
        <v>6780</v>
      </c>
      <c r="G3448" s="1">
        <v>-5.7500120799999999E-2</v>
      </c>
      <c r="H3448" s="1">
        <v>1.3293891887</v>
      </c>
      <c r="K3448" s="4">
        <v>115236331.37</v>
      </c>
      <c r="L3448" s="5">
        <v>4525001</v>
      </c>
      <c r="M3448" s="6">
        <v>25.466586939999999</v>
      </c>
      <c r="AB3448" s="8" t="s">
        <v>6278</v>
      </c>
    </row>
    <row r="3449" spans="1:28" x14ac:dyDescent="0.35">
      <c r="A3449" t="s">
        <v>5773</v>
      </c>
      <c r="B3449" t="s">
        <v>6780</v>
      </c>
      <c r="C3449" t="s">
        <v>6780</v>
      </c>
      <c r="G3449" s="1">
        <v>-2.4497098999999998E-2</v>
      </c>
      <c r="H3449" s="1">
        <v>1.3293891887</v>
      </c>
      <c r="K3449" s="4">
        <v>115236331.37</v>
      </c>
      <c r="L3449" s="5">
        <v>4525001</v>
      </c>
      <c r="M3449" s="6">
        <v>25.466586939999999</v>
      </c>
      <c r="AB3449" s="8" t="s">
        <v>6278</v>
      </c>
    </row>
    <row r="3450" spans="1:28" x14ac:dyDescent="0.35">
      <c r="A3450" t="s">
        <v>5773</v>
      </c>
      <c r="B3450" t="s">
        <v>6781</v>
      </c>
      <c r="C3450" t="s">
        <v>6781</v>
      </c>
      <c r="G3450" s="1">
        <v>-7.6571518399999997E-2</v>
      </c>
      <c r="H3450" s="1">
        <v>1.3558576222000001</v>
      </c>
      <c r="K3450" s="4">
        <v>115236331.37</v>
      </c>
      <c r="L3450" s="5">
        <v>4525001</v>
      </c>
      <c r="M3450" s="6">
        <v>25.466586939999999</v>
      </c>
      <c r="AB3450" s="8" t="s">
        <v>6278</v>
      </c>
    </row>
    <row r="3451" spans="1:28" x14ac:dyDescent="0.35">
      <c r="A3451" t="s">
        <v>5773</v>
      </c>
      <c r="B3451" t="s">
        <v>6781</v>
      </c>
      <c r="C3451" t="s">
        <v>6781</v>
      </c>
      <c r="G3451" s="1">
        <v>-3.2622468000000002E-2</v>
      </c>
      <c r="H3451" s="1">
        <v>1.3558576222000001</v>
      </c>
      <c r="K3451" s="4">
        <v>115236331.37</v>
      </c>
      <c r="L3451" s="5">
        <v>4525001</v>
      </c>
      <c r="M3451" s="6">
        <v>25.466586939999999</v>
      </c>
      <c r="AB3451" s="8" t="s">
        <v>6278</v>
      </c>
    </row>
    <row r="3452" spans="1:28" x14ac:dyDescent="0.35">
      <c r="A3452" t="s">
        <v>5773</v>
      </c>
      <c r="B3452" t="s">
        <v>6782</v>
      </c>
      <c r="C3452" t="s">
        <v>6782</v>
      </c>
      <c r="G3452" s="1">
        <v>-7.6478591799999995E-2</v>
      </c>
      <c r="H3452" s="1">
        <v>1.3830774889999999</v>
      </c>
      <c r="K3452" s="4">
        <v>115236331.37</v>
      </c>
      <c r="L3452" s="5">
        <v>4525001</v>
      </c>
      <c r="M3452" s="6">
        <v>25.466586939999999</v>
      </c>
      <c r="AB3452" s="8" t="s">
        <v>6278</v>
      </c>
    </row>
    <row r="3453" spans="1:28" x14ac:dyDescent="0.35">
      <c r="A3453" t="s">
        <v>5773</v>
      </c>
      <c r="B3453" t="s">
        <v>6782</v>
      </c>
      <c r="C3453" t="s">
        <v>6782</v>
      </c>
      <c r="G3453" s="1">
        <v>-3.2582767500000005E-2</v>
      </c>
      <c r="H3453" s="1">
        <v>1.3830774889999999</v>
      </c>
      <c r="K3453" s="4">
        <v>115236331.37</v>
      </c>
      <c r="L3453" s="5">
        <v>4525001</v>
      </c>
      <c r="M3453" s="6">
        <v>25.466586939999999</v>
      </c>
      <c r="AB3453" s="8" t="s">
        <v>6278</v>
      </c>
    </row>
    <row r="3454" spans="1:28" x14ac:dyDescent="0.35">
      <c r="A3454" t="s">
        <v>5773</v>
      </c>
      <c r="B3454" t="s">
        <v>6783</v>
      </c>
      <c r="C3454" t="s">
        <v>6783</v>
      </c>
      <c r="G3454" s="1">
        <v>-7.6385665200000008E-2</v>
      </c>
      <c r="H3454" s="1">
        <v>1.4110761688</v>
      </c>
      <c r="K3454" s="4">
        <v>115236331.37</v>
      </c>
      <c r="L3454" s="5">
        <v>4525001</v>
      </c>
      <c r="M3454" s="6">
        <v>25.466586939999999</v>
      </c>
      <c r="AB3454" s="8" t="s">
        <v>6278</v>
      </c>
    </row>
    <row r="3455" spans="1:28" x14ac:dyDescent="0.35">
      <c r="A3455" t="s">
        <v>5773</v>
      </c>
      <c r="B3455" t="s">
        <v>6783</v>
      </c>
      <c r="C3455" t="s">
        <v>6783</v>
      </c>
      <c r="G3455" s="1">
        <v>-3.2543067000000002E-2</v>
      </c>
      <c r="H3455" s="1">
        <v>1.4110761688</v>
      </c>
      <c r="K3455" s="4">
        <v>115236331.37</v>
      </c>
      <c r="L3455" s="5">
        <v>4525001</v>
      </c>
      <c r="M3455" s="6">
        <v>25.466586939999999</v>
      </c>
      <c r="AB3455" s="8" t="s">
        <v>6278</v>
      </c>
    </row>
    <row r="3456" spans="1:28" x14ac:dyDescent="0.35">
      <c r="A3456" t="s">
        <v>5773</v>
      </c>
      <c r="B3456" t="s">
        <v>6784</v>
      </c>
      <c r="C3456" t="s">
        <v>6784</v>
      </c>
      <c r="G3456" s="1">
        <v>-5.7217766900000001E-2</v>
      </c>
      <c r="H3456" s="1">
        <v>1.4398814715999999</v>
      </c>
      <c r="K3456" s="4">
        <v>115236331.37</v>
      </c>
      <c r="L3456" s="5">
        <v>4525001</v>
      </c>
      <c r="M3456" s="6">
        <v>25.466586939999999</v>
      </c>
      <c r="AB3456" s="8" t="s">
        <v>6278</v>
      </c>
    </row>
    <row r="3457" spans="1:28" x14ac:dyDescent="0.35">
      <c r="A3457" t="s">
        <v>5773</v>
      </c>
      <c r="B3457" t="s">
        <v>6784</v>
      </c>
      <c r="C3457" t="s">
        <v>6784</v>
      </c>
      <c r="G3457" s="1">
        <v>-2.4377997500000002E-2</v>
      </c>
      <c r="H3457" s="1">
        <v>1.4398814715999999</v>
      </c>
      <c r="K3457" s="4">
        <v>115236331.37</v>
      </c>
      <c r="L3457" s="5">
        <v>4525001</v>
      </c>
      <c r="M3457" s="6">
        <v>25.466586939999999</v>
      </c>
      <c r="AB3457" s="8" t="s">
        <v>6278</v>
      </c>
    </row>
    <row r="3458" spans="1:28" x14ac:dyDescent="0.35">
      <c r="A3458" t="s">
        <v>5773</v>
      </c>
      <c r="B3458" t="s">
        <v>6785</v>
      </c>
      <c r="C3458" t="s">
        <v>6785</v>
      </c>
      <c r="G3458" s="1">
        <v>-3.8121350600000006E-2</v>
      </c>
      <c r="H3458" s="1">
        <v>1.4545957818999999</v>
      </c>
      <c r="K3458" s="4">
        <v>115236331.37</v>
      </c>
      <c r="L3458" s="5">
        <v>4525001</v>
      </c>
      <c r="M3458" s="6">
        <v>25.466586939999999</v>
      </c>
      <c r="AB3458" s="8" t="s">
        <v>6278</v>
      </c>
    </row>
    <row r="3459" spans="1:28" x14ac:dyDescent="0.35">
      <c r="A3459" t="s">
        <v>5773</v>
      </c>
      <c r="B3459" t="s">
        <v>6785</v>
      </c>
      <c r="C3459" t="s">
        <v>6785</v>
      </c>
      <c r="G3459" s="1">
        <v>-1.6241285500000001E-2</v>
      </c>
      <c r="H3459" s="1">
        <v>1.4545957818999999</v>
      </c>
      <c r="K3459" s="4">
        <v>115236331.37</v>
      </c>
      <c r="L3459" s="5">
        <v>4525001</v>
      </c>
      <c r="M3459" s="6">
        <v>25.466586939999999</v>
      </c>
      <c r="AB3459" s="8" t="s">
        <v>6278</v>
      </c>
    </row>
    <row r="3460" spans="1:28" x14ac:dyDescent="0.35">
      <c r="A3460" t="s">
        <v>5773</v>
      </c>
      <c r="B3460" t="s">
        <v>6786</v>
      </c>
      <c r="C3460" t="s">
        <v>6786</v>
      </c>
      <c r="G3460" s="1">
        <v>-5.7149859000000004E-2</v>
      </c>
      <c r="H3460" s="1">
        <v>1.469523675</v>
      </c>
      <c r="K3460" s="4">
        <v>115236331.37</v>
      </c>
      <c r="L3460" s="5">
        <v>4525001</v>
      </c>
      <c r="M3460" s="6">
        <v>25.466586939999999</v>
      </c>
      <c r="AB3460" s="8" t="s">
        <v>6278</v>
      </c>
    </row>
    <row r="3461" spans="1:28" x14ac:dyDescent="0.35">
      <c r="A3461" t="s">
        <v>5773</v>
      </c>
      <c r="B3461" t="s">
        <v>6786</v>
      </c>
      <c r="C3461" t="s">
        <v>6786</v>
      </c>
      <c r="G3461" s="1">
        <v>-2.4347749499999998E-2</v>
      </c>
      <c r="H3461" s="1">
        <v>1.469523675</v>
      </c>
      <c r="K3461" s="4">
        <v>115236331.37</v>
      </c>
      <c r="L3461" s="5">
        <v>4525001</v>
      </c>
      <c r="M3461" s="6">
        <v>25.466586939999999</v>
      </c>
      <c r="AB3461" s="8" t="s">
        <v>6278</v>
      </c>
    </row>
    <row r="3462" spans="1:28" x14ac:dyDescent="0.35">
      <c r="A3462" t="s">
        <v>5773</v>
      </c>
      <c r="B3462" t="s">
        <v>6787</v>
      </c>
      <c r="C3462" t="s">
        <v>6787</v>
      </c>
      <c r="G3462" s="1">
        <v>-7.6103311300000004E-2</v>
      </c>
      <c r="H3462" s="1">
        <v>1.5000395965</v>
      </c>
      <c r="K3462" s="4">
        <v>115236331.37</v>
      </c>
      <c r="L3462" s="5">
        <v>4525001</v>
      </c>
      <c r="M3462" s="6">
        <v>25.466586939999999</v>
      </c>
      <c r="AB3462" s="8" t="s">
        <v>6278</v>
      </c>
    </row>
    <row r="3463" spans="1:28" x14ac:dyDescent="0.35">
      <c r="A3463" t="s">
        <v>5773</v>
      </c>
      <c r="B3463" t="s">
        <v>6787</v>
      </c>
      <c r="C3463" t="s">
        <v>6787</v>
      </c>
      <c r="G3463" s="1">
        <v>-3.2423965499999999E-2</v>
      </c>
      <c r="H3463" s="1">
        <v>1.5000395965</v>
      </c>
      <c r="K3463" s="4">
        <v>115236331.37</v>
      </c>
      <c r="L3463" s="5">
        <v>4525001</v>
      </c>
      <c r="M3463" s="6">
        <v>25.466586939999999</v>
      </c>
      <c r="AB3463" s="8" t="s">
        <v>6278</v>
      </c>
    </row>
    <row r="3464" spans="1:28" x14ac:dyDescent="0.35">
      <c r="A3464" t="s">
        <v>5773</v>
      </c>
      <c r="B3464" t="s">
        <v>6788</v>
      </c>
      <c r="C3464" t="s">
        <v>6788</v>
      </c>
      <c r="G3464" s="1">
        <v>-7.6010384700000003E-2</v>
      </c>
      <c r="H3464" s="1">
        <v>1.5314690440000001</v>
      </c>
      <c r="K3464" s="4">
        <v>115236331.37</v>
      </c>
      <c r="L3464" s="5">
        <v>4525001</v>
      </c>
      <c r="M3464" s="6">
        <v>25.466586939999999</v>
      </c>
      <c r="AB3464" s="8" t="s">
        <v>6278</v>
      </c>
    </row>
    <row r="3465" spans="1:28" x14ac:dyDescent="0.35">
      <c r="A3465" t="s">
        <v>5773</v>
      </c>
      <c r="B3465" t="s">
        <v>6788</v>
      </c>
      <c r="C3465" t="s">
        <v>6788</v>
      </c>
      <c r="G3465" s="1">
        <v>-3.2384265000000002E-2</v>
      </c>
      <c r="H3465" s="1">
        <v>1.5314690440000001</v>
      </c>
      <c r="K3465" s="4">
        <v>115236331.37</v>
      </c>
      <c r="L3465" s="5">
        <v>4525001</v>
      </c>
      <c r="M3465" s="6">
        <v>25.466586939999999</v>
      </c>
      <c r="AB3465" s="8" t="s">
        <v>6278</v>
      </c>
    </row>
    <row r="3466" spans="1:28" x14ac:dyDescent="0.35">
      <c r="A3466" t="s">
        <v>5773</v>
      </c>
      <c r="B3466" t="s">
        <v>6789</v>
      </c>
      <c r="C3466" t="s">
        <v>6789</v>
      </c>
      <c r="G3466" s="1">
        <v>-7.5921032200000002E-2</v>
      </c>
      <c r="H3466" s="1">
        <v>1.5638420356</v>
      </c>
      <c r="K3466" s="4">
        <v>115236331.37</v>
      </c>
      <c r="L3466" s="5">
        <v>4525001</v>
      </c>
      <c r="M3466" s="6">
        <v>25.466586939999999</v>
      </c>
      <c r="AB3466" s="8" t="s">
        <v>6278</v>
      </c>
    </row>
    <row r="3467" spans="1:28" x14ac:dyDescent="0.35">
      <c r="A3467" t="s">
        <v>5773</v>
      </c>
      <c r="B3467" t="s">
        <v>6789</v>
      </c>
      <c r="C3467" t="s">
        <v>6789</v>
      </c>
      <c r="G3467" s="1">
        <v>-3.2346455000000003E-2</v>
      </c>
      <c r="H3467" s="1">
        <v>1.5638420356</v>
      </c>
      <c r="K3467" s="4">
        <v>115236331.37</v>
      </c>
      <c r="L3467" s="5">
        <v>4525001</v>
      </c>
      <c r="M3467" s="6">
        <v>25.466586939999999</v>
      </c>
      <c r="AB3467" s="8" t="s">
        <v>6278</v>
      </c>
    </row>
    <row r="3468" spans="1:28" x14ac:dyDescent="0.35">
      <c r="A3468" t="s">
        <v>5773</v>
      </c>
      <c r="B3468" t="s">
        <v>6790</v>
      </c>
      <c r="C3468" t="s">
        <v>6790</v>
      </c>
      <c r="G3468" s="1">
        <v>-5.6871079199999994E-2</v>
      </c>
      <c r="H3468" s="1">
        <v>1.5971729027999999</v>
      </c>
      <c r="K3468" s="4">
        <v>115236331.37</v>
      </c>
      <c r="L3468" s="5">
        <v>4525001</v>
      </c>
      <c r="M3468" s="6">
        <v>25.466586939999999</v>
      </c>
      <c r="AB3468" s="8" t="s">
        <v>6278</v>
      </c>
    </row>
    <row r="3469" spans="1:28" x14ac:dyDescent="0.35">
      <c r="A3469" t="s">
        <v>5773</v>
      </c>
      <c r="B3469" t="s">
        <v>6790</v>
      </c>
      <c r="C3469" t="s">
        <v>6790</v>
      </c>
      <c r="G3469" s="1">
        <v>-2.4230538499999999E-2</v>
      </c>
      <c r="H3469" s="1">
        <v>1.5971729027999999</v>
      </c>
      <c r="K3469" s="4">
        <v>115236331.37</v>
      </c>
      <c r="L3469" s="5">
        <v>4525001</v>
      </c>
      <c r="M3469" s="6">
        <v>25.466586939999999</v>
      </c>
      <c r="AB3469" s="8" t="s">
        <v>6278</v>
      </c>
    </row>
    <row r="3470" spans="1:28" x14ac:dyDescent="0.35">
      <c r="A3470" t="s">
        <v>5773</v>
      </c>
      <c r="B3470" t="s">
        <v>6791</v>
      </c>
      <c r="C3470" t="s">
        <v>6791</v>
      </c>
      <c r="G3470" s="1">
        <v>-3.7889034100000003E-2</v>
      </c>
      <c r="H3470" s="1">
        <v>1.6142018737999999</v>
      </c>
      <c r="K3470" s="4">
        <v>115236331.37</v>
      </c>
      <c r="L3470" s="5">
        <v>4525001</v>
      </c>
      <c r="M3470" s="6">
        <v>25.466586939999999</v>
      </c>
      <c r="AB3470" s="8" t="s">
        <v>6278</v>
      </c>
    </row>
    <row r="3471" spans="1:28" x14ac:dyDescent="0.35">
      <c r="A3471" t="s">
        <v>5773</v>
      </c>
      <c r="B3471" t="s">
        <v>6791</v>
      </c>
      <c r="C3471" t="s">
        <v>6791</v>
      </c>
      <c r="G3471" s="1">
        <v>-1.6142979500000001E-2</v>
      </c>
      <c r="H3471" s="1">
        <v>1.6142018737999999</v>
      </c>
      <c r="K3471" s="4">
        <v>115236331.37</v>
      </c>
      <c r="L3471" s="5">
        <v>4525001</v>
      </c>
      <c r="M3471" s="6">
        <v>25.466586939999999</v>
      </c>
      <c r="AB3471" s="8" t="s">
        <v>6278</v>
      </c>
    </row>
    <row r="3472" spans="1:28" x14ac:dyDescent="0.35">
      <c r="A3472" t="s">
        <v>5773</v>
      </c>
      <c r="B3472" t="s">
        <v>6792</v>
      </c>
      <c r="C3472" t="s">
        <v>6792</v>
      </c>
      <c r="G3472" s="1">
        <v>-5.6799597199999996E-2</v>
      </c>
      <c r="H3472" s="1">
        <v>1.6314826508</v>
      </c>
      <c r="K3472" s="4">
        <v>115236331.37</v>
      </c>
      <c r="L3472" s="5">
        <v>4525001</v>
      </c>
      <c r="M3472" s="6">
        <v>25.466586939999999</v>
      </c>
      <c r="AB3472" s="8" t="s">
        <v>6278</v>
      </c>
    </row>
    <row r="3473" spans="1:28" x14ac:dyDescent="0.35">
      <c r="A3473" t="s">
        <v>5773</v>
      </c>
      <c r="B3473" t="s">
        <v>6792</v>
      </c>
      <c r="C3473" t="s">
        <v>6792</v>
      </c>
      <c r="G3473" s="1">
        <v>-2.4200290499999999E-2</v>
      </c>
      <c r="H3473" s="1">
        <v>1.6314826508</v>
      </c>
      <c r="K3473" s="4">
        <v>115236331.37</v>
      </c>
      <c r="L3473" s="5">
        <v>4525001</v>
      </c>
      <c r="M3473" s="6">
        <v>25.466586939999999</v>
      </c>
      <c r="AB3473" s="8" t="s">
        <v>6278</v>
      </c>
    </row>
    <row r="3474" spans="1:28" x14ac:dyDescent="0.35">
      <c r="A3474" t="s">
        <v>5773</v>
      </c>
      <c r="B3474" t="s">
        <v>6793</v>
      </c>
      <c r="C3474" t="s">
        <v>6793</v>
      </c>
      <c r="G3474" s="1">
        <v>-7.5642252400000012E-2</v>
      </c>
      <c r="H3474" s="1">
        <v>1.6668652986000001</v>
      </c>
      <c r="K3474" s="4">
        <v>115236331.37</v>
      </c>
      <c r="L3474" s="5">
        <v>4525001</v>
      </c>
      <c r="M3474" s="6">
        <v>25.466586939999999</v>
      </c>
      <c r="AB3474" s="8" t="s">
        <v>6278</v>
      </c>
    </row>
    <row r="3475" spans="1:28" x14ac:dyDescent="0.35">
      <c r="A3475" t="s">
        <v>5773</v>
      </c>
      <c r="B3475" t="s">
        <v>6793</v>
      </c>
      <c r="C3475" t="s">
        <v>6793</v>
      </c>
      <c r="G3475" s="1">
        <v>-3.22273535E-2</v>
      </c>
      <c r="H3475" s="1">
        <v>1.6668652986000001</v>
      </c>
      <c r="K3475" s="4">
        <v>115236331.37</v>
      </c>
      <c r="L3475" s="5">
        <v>4525001</v>
      </c>
      <c r="M3475" s="6">
        <v>25.466586939999999</v>
      </c>
      <c r="AB3475" s="8" t="s">
        <v>6278</v>
      </c>
    </row>
    <row r="3476" spans="1:28" x14ac:dyDescent="0.35">
      <c r="A3476" t="s">
        <v>5773</v>
      </c>
      <c r="B3476" t="s">
        <v>6794</v>
      </c>
      <c r="C3476" t="s">
        <v>6794</v>
      </c>
      <c r="G3476" s="1">
        <v>-7.5549325799999997E-2</v>
      </c>
      <c r="H3476" s="1">
        <v>1.7034599304</v>
      </c>
      <c r="K3476" s="4">
        <v>115236331.37</v>
      </c>
      <c r="L3476" s="5">
        <v>4525001</v>
      </c>
      <c r="M3476" s="6">
        <v>25.466586939999999</v>
      </c>
      <c r="AB3476" s="8" t="s">
        <v>6278</v>
      </c>
    </row>
    <row r="3477" spans="1:28" x14ac:dyDescent="0.35">
      <c r="A3477" t="s">
        <v>5773</v>
      </c>
      <c r="B3477" t="s">
        <v>6794</v>
      </c>
      <c r="C3477" t="s">
        <v>6794</v>
      </c>
      <c r="G3477" s="1">
        <v>-3.2187653000000004E-2</v>
      </c>
      <c r="H3477" s="1">
        <v>1.7034599304</v>
      </c>
      <c r="K3477" s="4">
        <v>115236331.37</v>
      </c>
      <c r="L3477" s="5">
        <v>4525001</v>
      </c>
      <c r="M3477" s="6">
        <v>25.466586939999999</v>
      </c>
      <c r="AB3477" s="8" t="s">
        <v>6278</v>
      </c>
    </row>
    <row r="3478" spans="1:28" x14ac:dyDescent="0.35">
      <c r="A3478" t="s">
        <v>5773</v>
      </c>
      <c r="B3478" t="s">
        <v>6795</v>
      </c>
      <c r="C3478" t="s">
        <v>6795</v>
      </c>
      <c r="G3478" s="1">
        <v>-7.5459973299999997E-2</v>
      </c>
      <c r="H3478" s="1">
        <v>1.7413096575</v>
      </c>
      <c r="K3478" s="4">
        <v>115236331.37</v>
      </c>
      <c r="L3478" s="5">
        <v>4525001</v>
      </c>
      <c r="M3478" s="6">
        <v>25.466586939999999</v>
      </c>
      <c r="AB3478" s="8" t="s">
        <v>6278</v>
      </c>
    </row>
    <row r="3479" spans="1:28" x14ac:dyDescent="0.35">
      <c r="A3479" t="s">
        <v>5773</v>
      </c>
      <c r="B3479" t="s">
        <v>6795</v>
      </c>
      <c r="C3479" t="s">
        <v>6795</v>
      </c>
      <c r="G3479" s="1">
        <v>-3.2149843000000004E-2</v>
      </c>
      <c r="H3479" s="1">
        <v>1.7413096575</v>
      </c>
      <c r="K3479" s="4">
        <v>115236331.37</v>
      </c>
      <c r="L3479" s="5">
        <v>4525001</v>
      </c>
      <c r="M3479" s="6">
        <v>25.466586939999999</v>
      </c>
      <c r="AB3479" s="8" t="s">
        <v>6278</v>
      </c>
    </row>
    <row r="3480" spans="1:28" x14ac:dyDescent="0.35">
      <c r="A3480" t="s">
        <v>5773</v>
      </c>
      <c r="B3480" t="s">
        <v>6796</v>
      </c>
      <c r="C3480" t="s">
        <v>6796</v>
      </c>
      <c r="G3480" s="1">
        <v>-5.65243915E-2</v>
      </c>
      <c r="H3480" s="1">
        <v>1.7801505594</v>
      </c>
      <c r="K3480" s="4">
        <v>115236331.37</v>
      </c>
      <c r="L3480" s="5">
        <v>4525001</v>
      </c>
      <c r="M3480" s="6">
        <v>25.466586939999999</v>
      </c>
      <c r="AB3480" s="8" t="s">
        <v>6278</v>
      </c>
    </row>
    <row r="3481" spans="1:28" x14ac:dyDescent="0.35">
      <c r="A3481" t="s">
        <v>5773</v>
      </c>
      <c r="B3481" t="s">
        <v>6796</v>
      </c>
      <c r="C3481" t="s">
        <v>6796</v>
      </c>
      <c r="G3481" s="1">
        <v>-2.40830795E-2</v>
      </c>
      <c r="H3481" s="1">
        <v>1.7801505594</v>
      </c>
      <c r="K3481" s="4">
        <v>115236331.37</v>
      </c>
      <c r="L3481" s="5">
        <v>4525001</v>
      </c>
      <c r="M3481" s="6">
        <v>25.466586939999999</v>
      </c>
      <c r="AB3481" s="8" t="s">
        <v>6278</v>
      </c>
    </row>
    <row r="3482" spans="1:28" x14ac:dyDescent="0.35">
      <c r="A3482" t="s">
        <v>5773</v>
      </c>
      <c r="B3482" t="s">
        <v>6797</v>
      </c>
      <c r="C3482" t="s">
        <v>6797</v>
      </c>
      <c r="G3482" s="1">
        <v>-3.7660291700000001E-2</v>
      </c>
      <c r="H3482" s="1">
        <v>1.7998361401</v>
      </c>
      <c r="K3482" s="4">
        <v>115236331.37</v>
      </c>
      <c r="L3482" s="5">
        <v>4525001</v>
      </c>
      <c r="M3482" s="6">
        <v>25.466586939999999</v>
      </c>
      <c r="AB3482" s="8" t="s">
        <v>6278</v>
      </c>
    </row>
    <row r="3483" spans="1:28" x14ac:dyDescent="0.35">
      <c r="A3483" t="s">
        <v>5773</v>
      </c>
      <c r="B3483" t="s">
        <v>6797</v>
      </c>
      <c r="C3483" t="s">
        <v>6797</v>
      </c>
      <c r="G3483" s="1">
        <v>-1.6044673500000002E-2</v>
      </c>
      <c r="H3483" s="1">
        <v>1.7998361401</v>
      </c>
      <c r="K3483" s="4">
        <v>115236331.37</v>
      </c>
      <c r="L3483" s="5">
        <v>4525001</v>
      </c>
      <c r="M3483" s="6">
        <v>25.466586939999999</v>
      </c>
      <c r="AB3483" s="8" t="s">
        <v>6278</v>
      </c>
    </row>
    <row r="3484" spans="1:28" x14ac:dyDescent="0.35">
      <c r="A3484" t="s">
        <v>5773</v>
      </c>
      <c r="B3484" t="s">
        <v>6798</v>
      </c>
      <c r="C3484" t="s">
        <v>6798</v>
      </c>
      <c r="G3484" s="1">
        <v>-5.6456483600000003E-2</v>
      </c>
      <c r="H3484" s="1">
        <v>1.819671314</v>
      </c>
      <c r="K3484" s="4">
        <v>115236331.37</v>
      </c>
      <c r="L3484" s="5">
        <v>4525001</v>
      </c>
      <c r="M3484" s="6">
        <v>25.466586939999999</v>
      </c>
      <c r="AB3484" s="8" t="s">
        <v>6278</v>
      </c>
    </row>
    <row r="3485" spans="1:28" x14ac:dyDescent="0.35">
      <c r="A3485" t="s">
        <v>5773</v>
      </c>
      <c r="B3485" t="s">
        <v>6798</v>
      </c>
      <c r="C3485" t="s">
        <v>6798</v>
      </c>
      <c r="G3485" s="1">
        <v>-2.40528315E-2</v>
      </c>
      <c r="H3485" s="1">
        <v>1.819671314</v>
      </c>
      <c r="K3485" s="4">
        <v>115236331.37</v>
      </c>
      <c r="L3485" s="5">
        <v>4525001</v>
      </c>
      <c r="M3485" s="6">
        <v>25.466586939999999</v>
      </c>
      <c r="AB3485" s="8" t="s">
        <v>6278</v>
      </c>
    </row>
    <row r="3486" spans="1:28" x14ac:dyDescent="0.35">
      <c r="A3486" t="s">
        <v>5773</v>
      </c>
      <c r="B3486" t="s">
        <v>6799</v>
      </c>
      <c r="C3486" t="s">
        <v>6799</v>
      </c>
      <c r="G3486" s="1">
        <v>-7.5184767600000008E-2</v>
      </c>
      <c r="H3486" s="1">
        <v>1.8603917404999999</v>
      </c>
      <c r="K3486" s="4">
        <v>115236331.37</v>
      </c>
      <c r="L3486" s="5">
        <v>4525001</v>
      </c>
      <c r="M3486" s="6">
        <v>25.466586939999999</v>
      </c>
      <c r="AB3486" s="8" t="s">
        <v>6278</v>
      </c>
    </row>
    <row r="3487" spans="1:28" x14ac:dyDescent="0.35">
      <c r="A3487" t="s">
        <v>5773</v>
      </c>
      <c r="B3487" t="s">
        <v>6799</v>
      </c>
      <c r="C3487" t="s">
        <v>6799</v>
      </c>
      <c r="G3487" s="1">
        <v>-3.2032631999999998E-2</v>
      </c>
      <c r="H3487" s="1">
        <v>1.8603917404999999</v>
      </c>
      <c r="K3487" s="4">
        <v>115236331.37</v>
      </c>
      <c r="L3487" s="5">
        <v>4525001</v>
      </c>
      <c r="M3487" s="6">
        <v>25.466586939999999</v>
      </c>
      <c r="AB3487" s="8" t="s">
        <v>6278</v>
      </c>
    </row>
    <row r="3488" spans="1:28" x14ac:dyDescent="0.35">
      <c r="A3488" t="s">
        <v>5773</v>
      </c>
      <c r="B3488" t="s">
        <v>6800</v>
      </c>
      <c r="C3488" t="s">
        <v>6800</v>
      </c>
      <c r="G3488" s="1">
        <v>-7.5091840999999993E-2</v>
      </c>
      <c r="H3488" s="1">
        <v>1.9037992738</v>
      </c>
      <c r="K3488" s="4">
        <v>115236331.37</v>
      </c>
      <c r="L3488" s="5">
        <v>4525001</v>
      </c>
      <c r="M3488" s="6">
        <v>25.466586939999999</v>
      </c>
      <c r="AB3488" s="8" t="s">
        <v>6278</v>
      </c>
    </row>
    <row r="3489" spans="1:28" x14ac:dyDescent="0.35">
      <c r="A3489" t="s">
        <v>5773</v>
      </c>
      <c r="B3489" t="s">
        <v>6800</v>
      </c>
      <c r="C3489" t="s">
        <v>6800</v>
      </c>
      <c r="G3489" s="1">
        <v>-3.1992931500000002E-2</v>
      </c>
      <c r="H3489" s="1">
        <v>1.9037992738</v>
      </c>
      <c r="K3489" s="4">
        <v>115236331.37</v>
      </c>
      <c r="L3489" s="5">
        <v>4525001</v>
      </c>
      <c r="M3489" s="6">
        <v>25.466586939999999</v>
      </c>
      <c r="AB3489" s="8" t="s">
        <v>6278</v>
      </c>
    </row>
    <row r="3490" spans="1:28" x14ac:dyDescent="0.35">
      <c r="A3490" t="s">
        <v>5773</v>
      </c>
      <c r="B3490" t="s">
        <v>6801</v>
      </c>
      <c r="C3490" t="s">
        <v>6801</v>
      </c>
      <c r="G3490" s="1">
        <v>-7.5002488499999992E-2</v>
      </c>
      <c r="H3490" s="1">
        <v>1.9513945312000001</v>
      </c>
      <c r="K3490" s="4">
        <v>115236331.37</v>
      </c>
      <c r="L3490" s="5">
        <v>4525001</v>
      </c>
      <c r="M3490" s="6">
        <v>25.466586939999999</v>
      </c>
      <c r="AB3490" s="8" t="s">
        <v>6278</v>
      </c>
    </row>
    <row r="3491" spans="1:28" x14ac:dyDescent="0.35">
      <c r="A3491" t="s">
        <v>5773</v>
      </c>
      <c r="B3491" t="s">
        <v>6801</v>
      </c>
      <c r="C3491" t="s">
        <v>6801</v>
      </c>
      <c r="G3491" s="1">
        <v>-3.1955121499999996E-2</v>
      </c>
      <c r="H3491" s="1">
        <v>1.9513945312000001</v>
      </c>
      <c r="K3491" s="4">
        <v>115236331.37</v>
      </c>
      <c r="L3491" s="5">
        <v>4525001</v>
      </c>
      <c r="M3491" s="6">
        <v>25.466586939999999</v>
      </c>
      <c r="AB3491" s="8" t="s">
        <v>6278</v>
      </c>
    </row>
    <row r="3492" spans="1:28" x14ac:dyDescent="0.35">
      <c r="A3492" t="s">
        <v>5773</v>
      </c>
      <c r="B3492" t="s">
        <v>6802</v>
      </c>
      <c r="C3492" t="s">
        <v>6802</v>
      </c>
      <c r="G3492" s="1">
        <v>-5.6184852E-2</v>
      </c>
      <c r="H3492" s="1">
        <v>2.0037100512000001</v>
      </c>
      <c r="K3492" s="4">
        <v>115236331.37</v>
      </c>
      <c r="L3492" s="5">
        <v>4525001</v>
      </c>
      <c r="M3492" s="6">
        <v>25.466586939999999</v>
      </c>
      <c r="AB3492" s="8" t="s">
        <v>6278</v>
      </c>
    </row>
    <row r="3493" spans="1:28" x14ac:dyDescent="0.35">
      <c r="A3493" t="s">
        <v>5773</v>
      </c>
      <c r="B3493" t="s">
        <v>6802</v>
      </c>
      <c r="C3493" t="s">
        <v>6802</v>
      </c>
      <c r="G3493" s="1">
        <v>-2.3937511000000002E-2</v>
      </c>
      <c r="H3493" s="1">
        <v>2.0037100512000001</v>
      </c>
      <c r="K3493" s="4">
        <v>115236331.37</v>
      </c>
      <c r="L3493" s="5">
        <v>4525001</v>
      </c>
      <c r="M3493" s="6">
        <v>25.466586939999999</v>
      </c>
      <c r="AB3493" s="8" t="s">
        <v>6278</v>
      </c>
    </row>
    <row r="3494" spans="1:28" x14ac:dyDescent="0.35">
      <c r="A3494" t="s">
        <v>5773</v>
      </c>
      <c r="B3494" t="s">
        <v>6803</v>
      </c>
      <c r="C3494" t="s">
        <v>6803</v>
      </c>
      <c r="G3494" s="1">
        <v>-3.7431549299999999E-2</v>
      </c>
      <c r="H3494" s="1">
        <v>2.0316787525</v>
      </c>
      <c r="K3494" s="4">
        <v>115236331.37</v>
      </c>
      <c r="L3494" s="5">
        <v>4525001</v>
      </c>
      <c r="M3494" s="6">
        <v>25.466586939999999</v>
      </c>
      <c r="AB3494" s="8" t="s">
        <v>6278</v>
      </c>
    </row>
    <row r="3495" spans="1:28" x14ac:dyDescent="0.35">
      <c r="A3495" t="s">
        <v>5773</v>
      </c>
      <c r="B3495" t="s">
        <v>6803</v>
      </c>
      <c r="C3495" t="s">
        <v>6803</v>
      </c>
      <c r="G3495" s="1">
        <v>-1.5948258E-2</v>
      </c>
      <c r="H3495" s="1">
        <v>2.0316787525</v>
      </c>
      <c r="K3495" s="4">
        <v>115236331.37</v>
      </c>
      <c r="L3495" s="5">
        <v>4525001</v>
      </c>
      <c r="M3495" s="6">
        <v>25.466586939999999</v>
      </c>
      <c r="AB3495" s="8" t="s">
        <v>6278</v>
      </c>
    </row>
    <row r="3496" spans="1:28" x14ac:dyDescent="0.35">
      <c r="A3496" t="s">
        <v>5773</v>
      </c>
      <c r="B3496" t="s">
        <v>6804</v>
      </c>
      <c r="C3496" t="s">
        <v>6804</v>
      </c>
      <c r="G3496" s="1">
        <v>-5.6116944100000003E-2</v>
      </c>
      <c r="H3496" s="1">
        <v>2.0608780366000001</v>
      </c>
      <c r="K3496" s="4">
        <v>115236331.37</v>
      </c>
      <c r="L3496" s="5">
        <v>4525001</v>
      </c>
      <c r="M3496" s="6">
        <v>25.466586939999999</v>
      </c>
      <c r="AB3496" s="8" t="s">
        <v>6278</v>
      </c>
    </row>
    <row r="3497" spans="1:28" x14ac:dyDescent="0.35">
      <c r="A3497" t="s">
        <v>5773</v>
      </c>
      <c r="B3497" t="s">
        <v>6804</v>
      </c>
      <c r="C3497" t="s">
        <v>6804</v>
      </c>
      <c r="G3497" s="1">
        <v>-2.3909153499999999E-2</v>
      </c>
      <c r="H3497" s="1">
        <v>2.0608780366000001</v>
      </c>
      <c r="K3497" s="4">
        <v>115236331.37</v>
      </c>
      <c r="L3497" s="5">
        <v>4525001</v>
      </c>
      <c r="M3497" s="6">
        <v>25.466586939999999</v>
      </c>
      <c r="AB3497" s="8" t="s">
        <v>6278</v>
      </c>
    </row>
    <row r="3498" spans="1:28" x14ac:dyDescent="0.35">
      <c r="A3498" t="s">
        <v>5773</v>
      </c>
      <c r="B3498" t="s">
        <v>6805</v>
      </c>
      <c r="C3498" t="s">
        <v>6805</v>
      </c>
      <c r="G3498" s="1">
        <v>-7.4730856900000003E-2</v>
      </c>
      <c r="H3498" s="1">
        <v>2.1231504372000001</v>
      </c>
      <c r="K3498" s="4">
        <v>115236331.37</v>
      </c>
      <c r="L3498" s="5">
        <v>4525001</v>
      </c>
      <c r="M3498" s="6">
        <v>25.466586939999999</v>
      </c>
      <c r="AB3498" s="8" t="s">
        <v>6278</v>
      </c>
    </row>
    <row r="3499" spans="1:28" x14ac:dyDescent="0.35">
      <c r="A3499" t="s">
        <v>5773</v>
      </c>
      <c r="B3499" t="s">
        <v>6805</v>
      </c>
      <c r="C3499" t="s">
        <v>6805</v>
      </c>
      <c r="G3499" s="1">
        <v>-3.1839801000000001E-2</v>
      </c>
      <c r="H3499" s="1">
        <v>2.1231504372000001</v>
      </c>
      <c r="K3499" s="4">
        <v>115236331.37</v>
      </c>
      <c r="L3499" s="5">
        <v>4525001</v>
      </c>
      <c r="M3499" s="6">
        <v>25.466586939999999</v>
      </c>
      <c r="AB3499" s="8" t="s">
        <v>6278</v>
      </c>
    </row>
    <row r="3500" spans="1:28" x14ac:dyDescent="0.35">
      <c r="A3500" t="s">
        <v>5773</v>
      </c>
      <c r="B3500" t="s">
        <v>6806</v>
      </c>
      <c r="C3500" t="s">
        <v>6806</v>
      </c>
      <c r="G3500" s="1">
        <v>-7.4641504400000003E-2</v>
      </c>
      <c r="H3500" s="1">
        <v>2.1910560930999998</v>
      </c>
      <c r="K3500" s="4">
        <v>115236331.37</v>
      </c>
      <c r="L3500" s="5">
        <v>4525001</v>
      </c>
      <c r="M3500" s="6">
        <v>25.466586939999999</v>
      </c>
      <c r="AB3500" s="8" t="s">
        <v>6278</v>
      </c>
    </row>
    <row r="3501" spans="1:28" x14ac:dyDescent="0.35">
      <c r="A3501" t="s">
        <v>5773</v>
      </c>
      <c r="B3501" t="s">
        <v>6806</v>
      </c>
      <c r="C3501" t="s">
        <v>6806</v>
      </c>
      <c r="G3501" s="1">
        <v>-3.1800100499999998E-2</v>
      </c>
      <c r="H3501" s="1">
        <v>2.1910560930999998</v>
      </c>
      <c r="K3501" s="4">
        <v>115236331.37</v>
      </c>
      <c r="L3501" s="5">
        <v>4525001</v>
      </c>
      <c r="M3501" s="6">
        <v>25.466586939999999</v>
      </c>
      <c r="AB3501" s="8" t="s">
        <v>6278</v>
      </c>
    </row>
    <row r="3502" spans="1:28" x14ac:dyDescent="0.35">
      <c r="A3502" t="s">
        <v>5773</v>
      </c>
      <c r="B3502" t="s">
        <v>6807</v>
      </c>
      <c r="C3502" t="s">
        <v>6807</v>
      </c>
      <c r="G3502" s="1">
        <v>-7.4548577800000002E-2</v>
      </c>
      <c r="H3502" s="1">
        <v>2.2652086441999999</v>
      </c>
      <c r="K3502" s="4">
        <v>115236331.37</v>
      </c>
      <c r="L3502" s="5">
        <v>4525001</v>
      </c>
      <c r="M3502" s="6">
        <v>25.466586939999999</v>
      </c>
      <c r="AB3502" s="8" t="s">
        <v>6278</v>
      </c>
    </row>
    <row r="3503" spans="1:28" x14ac:dyDescent="0.35">
      <c r="A3503" t="s">
        <v>5773</v>
      </c>
      <c r="B3503" t="s">
        <v>6807</v>
      </c>
      <c r="C3503" t="s">
        <v>6807</v>
      </c>
      <c r="G3503" s="1">
        <v>-3.1762290499999998E-2</v>
      </c>
      <c r="H3503" s="1">
        <v>2.2652086441999999</v>
      </c>
      <c r="K3503" s="4">
        <v>115236331.37</v>
      </c>
      <c r="L3503" s="5">
        <v>4525001</v>
      </c>
      <c r="M3503" s="6">
        <v>25.466586939999999</v>
      </c>
      <c r="AB3503" s="8" t="s">
        <v>6278</v>
      </c>
    </row>
    <row r="3504" spans="1:28" x14ac:dyDescent="0.35">
      <c r="A3504" t="s">
        <v>5773</v>
      </c>
      <c r="B3504" t="s">
        <v>6808</v>
      </c>
      <c r="C3504" t="s">
        <v>6808</v>
      </c>
      <c r="G3504" s="1">
        <v>-5.5845312500000001E-2</v>
      </c>
      <c r="H3504" s="1">
        <v>2.3462208927999999</v>
      </c>
      <c r="K3504" s="4">
        <v>115236331.37</v>
      </c>
      <c r="L3504" s="5">
        <v>4525001</v>
      </c>
      <c r="M3504" s="6">
        <v>25.466586939999999</v>
      </c>
      <c r="AB3504" s="8" t="s">
        <v>6278</v>
      </c>
    </row>
    <row r="3505" spans="1:28" x14ac:dyDescent="0.35">
      <c r="A3505" t="s">
        <v>5773</v>
      </c>
      <c r="B3505" t="s">
        <v>6808</v>
      </c>
      <c r="C3505" t="s">
        <v>6808</v>
      </c>
      <c r="G3505" s="1">
        <v>-2.3793832999999997E-2</v>
      </c>
      <c r="H3505" s="1">
        <v>2.3462208927999999</v>
      </c>
      <c r="K3505" s="4">
        <v>115236331.37</v>
      </c>
      <c r="L3505" s="5">
        <v>4525001</v>
      </c>
      <c r="M3505" s="6">
        <v>25.466586939999999</v>
      </c>
      <c r="AB3505" s="8" t="s">
        <v>6278</v>
      </c>
    </row>
    <row r="3506" spans="1:28" x14ac:dyDescent="0.35">
      <c r="A3506" t="s">
        <v>5773</v>
      </c>
      <c r="B3506" t="s">
        <v>6809</v>
      </c>
      <c r="C3506" t="s">
        <v>6809</v>
      </c>
      <c r="G3506" s="1">
        <v>-3.7206381000000004E-2</v>
      </c>
      <c r="H3506" s="1">
        <v>2.3894901906000001</v>
      </c>
      <c r="K3506" s="4">
        <v>115236331.37</v>
      </c>
      <c r="L3506" s="5">
        <v>4525001</v>
      </c>
      <c r="M3506" s="6">
        <v>25.466586939999999</v>
      </c>
      <c r="AB3506" s="8" t="s">
        <v>6278</v>
      </c>
    </row>
    <row r="3507" spans="1:28" x14ac:dyDescent="0.35">
      <c r="A3507" t="s">
        <v>5773</v>
      </c>
      <c r="B3507" t="s">
        <v>6809</v>
      </c>
      <c r="C3507" t="s">
        <v>6809</v>
      </c>
      <c r="G3507" s="1">
        <v>-1.5851842500000001E-2</v>
      </c>
      <c r="H3507" s="1">
        <v>2.3894901906000001</v>
      </c>
      <c r="K3507" s="4">
        <v>115236331.37</v>
      </c>
      <c r="L3507" s="5">
        <v>4525001</v>
      </c>
      <c r="M3507" s="6">
        <v>25.466586939999999</v>
      </c>
      <c r="AB3507" s="8" t="s">
        <v>6278</v>
      </c>
    </row>
    <row r="3508" spans="1:28" x14ac:dyDescent="0.35">
      <c r="A3508" t="s">
        <v>5773</v>
      </c>
      <c r="B3508" t="s">
        <v>6810</v>
      </c>
      <c r="C3508" t="s">
        <v>6810</v>
      </c>
      <c r="G3508" s="1">
        <v>-5.5777404599999997E-2</v>
      </c>
      <c r="H3508" s="1">
        <v>2.4347103952000002</v>
      </c>
      <c r="K3508" s="4">
        <v>115236331.37</v>
      </c>
      <c r="L3508" s="5">
        <v>4525001</v>
      </c>
      <c r="M3508" s="6">
        <v>25.466586939999999</v>
      </c>
      <c r="AB3508" s="8" t="s">
        <v>6278</v>
      </c>
    </row>
    <row r="3509" spans="1:28" x14ac:dyDescent="0.35">
      <c r="A3509" t="s">
        <v>5773</v>
      </c>
      <c r="B3509" t="s">
        <v>6810</v>
      </c>
      <c r="C3509" t="s">
        <v>6810</v>
      </c>
      <c r="G3509" s="1">
        <v>-2.3763585E-2</v>
      </c>
      <c r="H3509" s="1">
        <v>2.4347103952000002</v>
      </c>
      <c r="K3509" s="4">
        <v>115236331.37</v>
      </c>
      <c r="L3509" s="5">
        <v>4525001</v>
      </c>
      <c r="M3509" s="6">
        <v>25.466586939999999</v>
      </c>
      <c r="AB3509" s="8" t="s">
        <v>6278</v>
      </c>
    </row>
    <row r="3510" spans="1:28" x14ac:dyDescent="0.35">
      <c r="A3510" t="s">
        <v>5773</v>
      </c>
      <c r="B3510" t="s">
        <v>6811</v>
      </c>
      <c r="C3510" t="s">
        <v>6811</v>
      </c>
      <c r="G3510" s="1">
        <v>-7.42805203E-2</v>
      </c>
      <c r="H3510" s="1">
        <v>2.5313554307000001</v>
      </c>
      <c r="K3510" s="4">
        <v>115236331.37</v>
      </c>
      <c r="L3510" s="5">
        <v>4525001</v>
      </c>
      <c r="M3510" s="6">
        <v>25.466586939999999</v>
      </c>
      <c r="AB3510" s="8" t="s">
        <v>6278</v>
      </c>
    </row>
    <row r="3511" spans="1:28" x14ac:dyDescent="0.35">
      <c r="A3511" t="s">
        <v>5773</v>
      </c>
      <c r="B3511" t="s">
        <v>6811</v>
      </c>
      <c r="C3511" t="s">
        <v>6811</v>
      </c>
      <c r="G3511" s="1">
        <v>-3.1646969999999996E-2</v>
      </c>
      <c r="H3511" s="1">
        <v>2.5313554307000001</v>
      </c>
      <c r="K3511" s="4">
        <v>115236331.37</v>
      </c>
      <c r="L3511" s="5">
        <v>4525001</v>
      </c>
      <c r="M3511" s="6">
        <v>25.466586939999999</v>
      </c>
      <c r="AB3511" s="8" t="s">
        <v>6278</v>
      </c>
    </row>
    <row r="3512" spans="1:28" x14ac:dyDescent="0.35">
      <c r="A3512" t="s">
        <v>5773</v>
      </c>
      <c r="B3512" t="s">
        <v>6812</v>
      </c>
      <c r="C3512" t="s">
        <v>6812</v>
      </c>
      <c r="G3512" s="1">
        <v>-7.4191167799999999E-2</v>
      </c>
      <c r="H3512" s="1">
        <v>2.6369104212000001</v>
      </c>
      <c r="K3512" s="4">
        <v>115236331.37</v>
      </c>
      <c r="L3512" s="5">
        <v>4525001</v>
      </c>
      <c r="M3512" s="6">
        <v>25.466586939999999</v>
      </c>
      <c r="AB3512" s="8" t="s">
        <v>6278</v>
      </c>
    </row>
    <row r="3513" spans="1:28" x14ac:dyDescent="0.35">
      <c r="A3513" t="s">
        <v>5773</v>
      </c>
      <c r="B3513" t="s">
        <v>6812</v>
      </c>
      <c r="C3513" t="s">
        <v>6812</v>
      </c>
      <c r="G3513" s="1">
        <v>-3.1609160000000004E-2</v>
      </c>
      <c r="H3513" s="1">
        <v>2.6369104212000001</v>
      </c>
      <c r="K3513" s="4">
        <v>115236331.37</v>
      </c>
      <c r="L3513" s="5">
        <v>4525001</v>
      </c>
      <c r="M3513" s="6">
        <v>25.466586939999999</v>
      </c>
      <c r="AB3513" s="8" t="s">
        <v>6278</v>
      </c>
    </row>
    <row r="3514" spans="1:28" x14ac:dyDescent="0.35">
      <c r="A3514" t="s">
        <v>5773</v>
      </c>
      <c r="B3514" t="s">
        <v>6813</v>
      </c>
      <c r="C3514" t="s">
        <v>6813</v>
      </c>
      <c r="G3514" s="1">
        <v>-7.4101815299999998E-2</v>
      </c>
      <c r="H3514" s="1">
        <v>2.7522079079999999</v>
      </c>
      <c r="K3514" s="4">
        <v>115236331.37</v>
      </c>
      <c r="L3514" s="5">
        <v>4525001</v>
      </c>
      <c r="M3514" s="6">
        <v>25.466586939999999</v>
      </c>
      <c r="AB3514" s="8" t="s">
        <v>6278</v>
      </c>
    </row>
    <row r="3515" spans="1:28" x14ac:dyDescent="0.35">
      <c r="A3515" t="s">
        <v>5773</v>
      </c>
      <c r="B3515" t="s">
        <v>6813</v>
      </c>
      <c r="C3515" t="s">
        <v>6813</v>
      </c>
      <c r="G3515" s="1">
        <v>-3.1571350000000005E-2</v>
      </c>
      <c r="H3515" s="1">
        <v>2.7522079079999999</v>
      </c>
      <c r="K3515" s="4">
        <v>115236331.37</v>
      </c>
      <c r="L3515" s="5">
        <v>4525001</v>
      </c>
      <c r="M3515" s="6">
        <v>25.466586939999999</v>
      </c>
      <c r="AB3515" s="8" t="s">
        <v>6278</v>
      </c>
    </row>
    <row r="3516" spans="1:28" x14ac:dyDescent="0.35">
      <c r="A3516" t="s">
        <v>5773</v>
      </c>
      <c r="B3516" t="s">
        <v>6814</v>
      </c>
      <c r="C3516" t="s">
        <v>6814</v>
      </c>
      <c r="G3516" s="1">
        <v>-5.5509347100000002E-2</v>
      </c>
      <c r="H3516" s="1">
        <v>2.8781490566999999</v>
      </c>
      <c r="K3516" s="4">
        <v>115236331.37</v>
      </c>
      <c r="L3516" s="5">
        <v>4525001</v>
      </c>
      <c r="M3516" s="6">
        <v>25.466586939999999</v>
      </c>
      <c r="AB3516" s="8" t="s">
        <v>6278</v>
      </c>
    </row>
    <row r="3517" spans="1:28" x14ac:dyDescent="0.35">
      <c r="A3517" t="s">
        <v>5773</v>
      </c>
      <c r="B3517" t="s">
        <v>6814</v>
      </c>
      <c r="C3517" t="s">
        <v>6814</v>
      </c>
      <c r="G3517" s="1">
        <v>-2.3650154999999999E-2</v>
      </c>
      <c r="H3517" s="1">
        <v>2.8781490566999999</v>
      </c>
      <c r="K3517" s="4">
        <v>115236331.37</v>
      </c>
      <c r="L3517" s="5">
        <v>4525001</v>
      </c>
      <c r="M3517" s="6">
        <v>25.466586939999999</v>
      </c>
      <c r="AB3517" s="8" t="s">
        <v>6278</v>
      </c>
    </row>
    <row r="3518" spans="1:28" x14ac:dyDescent="0.35">
      <c r="A3518" t="s">
        <v>5773</v>
      </c>
      <c r="B3518" t="s">
        <v>6815</v>
      </c>
      <c r="C3518" t="s">
        <v>6815</v>
      </c>
      <c r="G3518" s="1">
        <v>-3.6984786800000002E-2</v>
      </c>
      <c r="H3518" s="1">
        <v>2.9454078897999998</v>
      </c>
      <c r="K3518" s="4">
        <v>115236331.37</v>
      </c>
      <c r="L3518" s="5">
        <v>4525001</v>
      </c>
      <c r="M3518" s="6">
        <v>25.466586939999999</v>
      </c>
      <c r="AB3518" s="8" t="s">
        <v>6278</v>
      </c>
    </row>
    <row r="3519" spans="1:28" x14ac:dyDescent="0.35">
      <c r="A3519" t="s">
        <v>5773</v>
      </c>
      <c r="B3519" t="s">
        <v>6815</v>
      </c>
      <c r="C3519" t="s">
        <v>6815</v>
      </c>
      <c r="G3519" s="1">
        <v>-1.57573175E-2</v>
      </c>
      <c r="H3519" s="1">
        <v>2.9454078897999998</v>
      </c>
      <c r="K3519" s="4">
        <v>115236331.37</v>
      </c>
      <c r="L3519" s="5">
        <v>4525001</v>
      </c>
      <c r="M3519" s="6">
        <v>25.466586939999999</v>
      </c>
      <c r="AB3519" s="8" t="s">
        <v>6278</v>
      </c>
    </row>
    <row r="3520" spans="1:28" x14ac:dyDescent="0.35">
      <c r="A3520" t="s">
        <v>5773</v>
      </c>
      <c r="B3520" t="s">
        <v>6816</v>
      </c>
      <c r="C3520" t="s">
        <v>6816</v>
      </c>
      <c r="G3520" s="1">
        <v>-5.5441439200000005E-2</v>
      </c>
      <c r="H3520" s="1">
        <v>3.0156944847</v>
      </c>
      <c r="K3520" s="4">
        <v>115236331.37</v>
      </c>
      <c r="L3520" s="5">
        <v>4525001</v>
      </c>
      <c r="M3520" s="6">
        <v>25.466586939999999</v>
      </c>
      <c r="AB3520" s="8" t="s">
        <v>6278</v>
      </c>
    </row>
    <row r="3521" spans="1:28" x14ac:dyDescent="0.35">
      <c r="A3521" t="s">
        <v>5773</v>
      </c>
      <c r="B3521" t="s">
        <v>6816</v>
      </c>
      <c r="C3521" t="s">
        <v>6816</v>
      </c>
      <c r="G3521" s="1">
        <v>-2.36217975E-2</v>
      </c>
      <c r="H3521" s="1">
        <v>3.0156944847</v>
      </c>
      <c r="K3521" s="4">
        <v>115236331.37</v>
      </c>
      <c r="L3521" s="5">
        <v>4525001</v>
      </c>
      <c r="M3521" s="6">
        <v>25.466586939999999</v>
      </c>
      <c r="AB3521" s="8" t="s">
        <v>6278</v>
      </c>
    </row>
    <row r="3522" spans="1:28" x14ac:dyDescent="0.35">
      <c r="A3522" t="s">
        <v>5773</v>
      </c>
      <c r="B3522" t="s">
        <v>6817</v>
      </c>
      <c r="C3522" t="s">
        <v>6817</v>
      </c>
      <c r="G3522" s="1">
        <v>-7.3833757800000011E-2</v>
      </c>
      <c r="H3522" s="1">
        <v>3.1658918844000001</v>
      </c>
      <c r="K3522" s="4">
        <v>115236331.37</v>
      </c>
      <c r="L3522" s="5">
        <v>4525001</v>
      </c>
      <c r="M3522" s="6">
        <v>25.466586939999999</v>
      </c>
      <c r="AB3522" s="8" t="s">
        <v>6278</v>
      </c>
    </row>
    <row r="3523" spans="1:28" x14ac:dyDescent="0.35">
      <c r="A3523" t="s">
        <v>5773</v>
      </c>
      <c r="B3523" t="s">
        <v>6817</v>
      </c>
      <c r="C3523" t="s">
        <v>6817</v>
      </c>
      <c r="G3523" s="1">
        <v>-3.145792E-2</v>
      </c>
      <c r="H3523" s="1">
        <v>3.1658918844000001</v>
      </c>
      <c r="K3523" s="4">
        <v>115236331.37</v>
      </c>
      <c r="L3523" s="5">
        <v>4525001</v>
      </c>
      <c r="M3523" s="6">
        <v>25.466586939999999</v>
      </c>
      <c r="AB3523" s="8" t="s">
        <v>6278</v>
      </c>
    </row>
    <row r="3524" spans="1:28" x14ac:dyDescent="0.35">
      <c r="A3524" t="s">
        <v>5773</v>
      </c>
      <c r="B3524" t="s">
        <v>6818</v>
      </c>
      <c r="C3524" t="s">
        <v>6818</v>
      </c>
      <c r="G3524" s="1">
        <v>-7.3747979399999997E-2</v>
      </c>
      <c r="H3524" s="1">
        <v>3.3298592578999999</v>
      </c>
      <c r="K3524" s="4">
        <v>115236331.37</v>
      </c>
      <c r="L3524" s="5">
        <v>4525001</v>
      </c>
      <c r="M3524" s="6">
        <v>25.466586939999999</v>
      </c>
      <c r="AB3524" s="8" t="s">
        <v>6278</v>
      </c>
    </row>
    <row r="3525" spans="1:28" x14ac:dyDescent="0.35">
      <c r="A3525" t="s">
        <v>5773</v>
      </c>
      <c r="B3525" t="s">
        <v>6818</v>
      </c>
      <c r="C3525" t="s">
        <v>6818</v>
      </c>
      <c r="G3525" s="1">
        <v>-3.1420110000000001E-2</v>
      </c>
      <c r="H3525" s="1">
        <v>3.3298592578999999</v>
      </c>
      <c r="K3525" s="4">
        <v>115236331.37</v>
      </c>
      <c r="L3525" s="5">
        <v>4525001</v>
      </c>
      <c r="M3525" s="6">
        <v>25.466586939999999</v>
      </c>
      <c r="AB3525" s="8" t="s">
        <v>6278</v>
      </c>
    </row>
    <row r="3526" spans="1:28" x14ac:dyDescent="0.35">
      <c r="A3526" t="s">
        <v>5773</v>
      </c>
      <c r="B3526" t="s">
        <v>6819</v>
      </c>
      <c r="C3526" t="s">
        <v>6819</v>
      </c>
      <c r="G3526" s="1">
        <v>-7.3658626899999996E-2</v>
      </c>
      <c r="H3526" s="1">
        <v>3.5087931549000002</v>
      </c>
      <c r="K3526" s="4">
        <v>115236331.37</v>
      </c>
      <c r="L3526" s="5">
        <v>4525001</v>
      </c>
      <c r="M3526" s="6">
        <v>25.466586939999999</v>
      </c>
      <c r="AB3526" s="8" t="s">
        <v>6278</v>
      </c>
    </row>
    <row r="3527" spans="1:28" x14ac:dyDescent="0.35">
      <c r="A3527" t="s">
        <v>5773</v>
      </c>
      <c r="B3527" t="s">
        <v>6819</v>
      </c>
      <c r="C3527" t="s">
        <v>6819</v>
      </c>
      <c r="G3527" s="1">
        <v>-3.1382300000000002E-2</v>
      </c>
      <c r="H3527" s="1">
        <v>3.5087931549000002</v>
      </c>
      <c r="K3527" s="4">
        <v>115236331.37</v>
      </c>
      <c r="L3527" s="5">
        <v>4525001</v>
      </c>
      <c r="M3527" s="6">
        <v>25.466586939999999</v>
      </c>
      <c r="AB3527" s="8" t="s">
        <v>6278</v>
      </c>
    </row>
    <row r="3528" spans="1:28" x14ac:dyDescent="0.35">
      <c r="A3528" t="s">
        <v>5773</v>
      </c>
      <c r="B3528" t="s">
        <v>6820</v>
      </c>
      <c r="C3528" t="s">
        <v>6820</v>
      </c>
      <c r="G3528" s="1">
        <v>-5.5176955799999997E-2</v>
      </c>
      <c r="H3528" s="1">
        <v>3.7039855593</v>
      </c>
      <c r="K3528" s="4">
        <v>115236331.37</v>
      </c>
      <c r="L3528" s="5">
        <v>4525001</v>
      </c>
      <c r="M3528" s="6">
        <v>25.466586939999999</v>
      </c>
      <c r="AB3528" s="8" t="s">
        <v>6278</v>
      </c>
    </row>
    <row r="3529" spans="1:28" x14ac:dyDescent="0.35">
      <c r="A3529" t="s">
        <v>5773</v>
      </c>
      <c r="B3529" t="s">
        <v>6820</v>
      </c>
      <c r="C3529" t="s">
        <v>6820</v>
      </c>
      <c r="G3529" s="1">
        <v>-2.3508367500000002E-2</v>
      </c>
      <c r="H3529" s="1">
        <v>3.7039855593</v>
      </c>
      <c r="K3529" s="4">
        <v>115236331.37</v>
      </c>
      <c r="L3529" s="5">
        <v>4525001</v>
      </c>
      <c r="M3529" s="6">
        <v>25.466586939999999</v>
      </c>
      <c r="AB3529" s="8" t="s">
        <v>6278</v>
      </c>
    </row>
    <row r="3530" spans="1:28" x14ac:dyDescent="0.35">
      <c r="A3530" t="s">
        <v>5773</v>
      </c>
      <c r="B3530" t="s">
        <v>6821</v>
      </c>
      <c r="C3530" t="s">
        <v>6821</v>
      </c>
      <c r="G3530" s="1">
        <v>-3.6763192600000001E-2</v>
      </c>
      <c r="H3530" s="1">
        <v>3.8080968163</v>
      </c>
      <c r="K3530" s="4">
        <v>115236331.37</v>
      </c>
      <c r="L3530" s="5">
        <v>4525001</v>
      </c>
      <c r="M3530" s="6">
        <v>25.466586939999999</v>
      </c>
      <c r="AB3530" s="8" t="s">
        <v>6278</v>
      </c>
    </row>
    <row r="3531" spans="1:28" x14ac:dyDescent="0.35">
      <c r="A3531" t="s">
        <v>5773</v>
      </c>
      <c r="B3531" t="s">
        <v>6821</v>
      </c>
      <c r="C3531" t="s">
        <v>6821</v>
      </c>
      <c r="G3531" s="1">
        <v>-1.5662792499999998E-2</v>
      </c>
      <c r="H3531" s="1">
        <v>3.8080968163</v>
      </c>
      <c r="K3531" s="4">
        <v>115236331.37</v>
      </c>
      <c r="L3531" s="5">
        <v>4525001</v>
      </c>
      <c r="M3531" s="6">
        <v>25.466586939999999</v>
      </c>
      <c r="AB3531" s="8" t="s">
        <v>6278</v>
      </c>
    </row>
    <row r="3532" spans="1:28" x14ac:dyDescent="0.35">
      <c r="A3532" t="s">
        <v>5773</v>
      </c>
      <c r="B3532" t="s">
        <v>6822</v>
      </c>
      <c r="C3532" t="s">
        <v>6822</v>
      </c>
      <c r="G3532" s="1">
        <v>-5.5112622E-2</v>
      </c>
      <c r="H3532" s="1">
        <v>3.9167844231000002</v>
      </c>
      <c r="K3532" s="4">
        <v>115236331.37</v>
      </c>
      <c r="L3532" s="5">
        <v>4525001</v>
      </c>
      <c r="M3532" s="6">
        <v>25.466586939999999</v>
      </c>
      <c r="AB3532" s="8" t="s">
        <v>6278</v>
      </c>
    </row>
    <row r="3533" spans="1:28" x14ac:dyDescent="0.35">
      <c r="A3533" t="s">
        <v>5773</v>
      </c>
      <c r="B3533" t="s">
        <v>6822</v>
      </c>
      <c r="C3533" t="s">
        <v>6822</v>
      </c>
      <c r="G3533" s="1">
        <v>-2.3480009999999999E-2</v>
      </c>
      <c r="H3533" s="1">
        <v>3.9167844231000002</v>
      </c>
      <c r="K3533" s="4">
        <v>115236331.37</v>
      </c>
      <c r="L3533" s="5">
        <v>4525001</v>
      </c>
      <c r="M3533" s="6">
        <v>25.466586939999999</v>
      </c>
      <c r="AB3533" s="8" t="s">
        <v>6278</v>
      </c>
    </row>
    <row r="3534" spans="1:28" x14ac:dyDescent="0.35">
      <c r="A3534" t="s">
        <v>5773</v>
      </c>
      <c r="B3534" t="s">
        <v>6823</v>
      </c>
      <c r="C3534" t="s">
        <v>6823</v>
      </c>
      <c r="G3534" s="1">
        <v>-7.3394143499999995E-2</v>
      </c>
      <c r="H3534" s="1">
        <v>4.1486284270000002</v>
      </c>
      <c r="K3534" s="4">
        <v>115236331.37</v>
      </c>
      <c r="L3534" s="5">
        <v>4525001</v>
      </c>
      <c r="M3534" s="6">
        <v>25.466586939999999</v>
      </c>
      <c r="AB3534" s="8" t="s">
        <v>6278</v>
      </c>
    </row>
    <row r="3535" spans="1:28" x14ac:dyDescent="0.35">
      <c r="A3535" t="s">
        <v>5773</v>
      </c>
      <c r="B3535" t="s">
        <v>6823</v>
      </c>
      <c r="C3535" t="s">
        <v>6823</v>
      </c>
      <c r="G3535" s="1">
        <v>-3.1268869999999997E-2</v>
      </c>
      <c r="H3535" s="1">
        <v>4.1486284270000002</v>
      </c>
      <c r="K3535" s="4">
        <v>115236331.37</v>
      </c>
      <c r="L3535" s="5">
        <v>4525001</v>
      </c>
      <c r="M3535" s="6">
        <v>25.466586939999999</v>
      </c>
      <c r="AB3535" s="8" t="s">
        <v>6278</v>
      </c>
    </row>
    <row r="3536" spans="1:28" x14ac:dyDescent="0.35">
      <c r="A3536" t="s">
        <v>5773</v>
      </c>
      <c r="B3536" t="s">
        <v>6824</v>
      </c>
      <c r="C3536" t="s">
        <v>6824</v>
      </c>
      <c r="G3536" s="1">
        <v>-7.3304790999999994E-2</v>
      </c>
      <c r="H3536" s="1">
        <v>4.4010350229000004</v>
      </c>
      <c r="K3536" s="4">
        <v>115236331.37</v>
      </c>
      <c r="L3536" s="5">
        <v>4525001</v>
      </c>
      <c r="M3536" s="6">
        <v>25.466586939999999</v>
      </c>
      <c r="AB3536" s="8" t="s">
        <v>6278</v>
      </c>
    </row>
    <row r="3537" spans="1:28" x14ac:dyDescent="0.35">
      <c r="A3537" t="s">
        <v>5773</v>
      </c>
      <c r="B3537" t="s">
        <v>6824</v>
      </c>
      <c r="C3537" t="s">
        <v>6824</v>
      </c>
      <c r="G3537" s="1">
        <v>-3.1231060000000001E-2</v>
      </c>
      <c r="H3537" s="1">
        <v>4.4010350229000004</v>
      </c>
      <c r="K3537" s="4">
        <v>115236331.37</v>
      </c>
      <c r="L3537" s="5">
        <v>4525001</v>
      </c>
      <c r="M3537" s="6">
        <v>25.466586939999999</v>
      </c>
      <c r="AB3537" s="8" t="s">
        <v>6278</v>
      </c>
    </row>
    <row r="3538" spans="1:28" x14ac:dyDescent="0.35">
      <c r="A3538" t="s">
        <v>5773</v>
      </c>
      <c r="B3538" t="s">
        <v>6825</v>
      </c>
      <c r="C3538" t="s">
        <v>6825</v>
      </c>
      <c r="G3538" s="1">
        <v>-7.3219012600000008E-2</v>
      </c>
      <c r="H3538" s="1">
        <v>4.6755653077000003</v>
      </c>
      <c r="K3538" s="4">
        <v>115236331.37</v>
      </c>
      <c r="L3538" s="5">
        <v>4525001</v>
      </c>
      <c r="M3538" s="6">
        <v>25.466586939999999</v>
      </c>
      <c r="AB3538" s="8" t="s">
        <v>6278</v>
      </c>
    </row>
    <row r="3539" spans="1:28" x14ac:dyDescent="0.35">
      <c r="A3539" t="s">
        <v>5773</v>
      </c>
      <c r="B3539" t="s">
        <v>6825</v>
      </c>
      <c r="C3539" t="s">
        <v>6825</v>
      </c>
      <c r="G3539" s="1">
        <v>-3.1195140500000003E-2</v>
      </c>
      <c r="H3539" s="1">
        <v>4.6755653077000003</v>
      </c>
      <c r="K3539" s="4">
        <v>115236331.37</v>
      </c>
      <c r="L3539" s="5">
        <v>4525001</v>
      </c>
      <c r="M3539" s="6">
        <v>25.466586939999999</v>
      </c>
      <c r="AB3539" s="8" t="s">
        <v>6278</v>
      </c>
    </row>
    <row r="3540" spans="1:28" x14ac:dyDescent="0.35">
      <c r="A3540" t="s">
        <v>5773</v>
      </c>
      <c r="B3540" t="s">
        <v>6826</v>
      </c>
      <c r="C3540" t="s">
        <v>6826</v>
      </c>
      <c r="G3540" s="1">
        <v>-5.4848138600000006E-2</v>
      </c>
      <c r="H3540" s="1">
        <v>4.9738713827999996</v>
      </c>
      <c r="K3540" s="4">
        <v>115236331.37</v>
      </c>
      <c r="L3540" s="5">
        <v>4525001</v>
      </c>
      <c r="M3540" s="6">
        <v>25.466586939999999</v>
      </c>
      <c r="AB3540" s="8" t="s">
        <v>6278</v>
      </c>
    </row>
    <row r="3541" spans="1:28" x14ac:dyDescent="0.35">
      <c r="A3541" t="s">
        <v>5773</v>
      </c>
      <c r="B3541" t="s">
        <v>6826</v>
      </c>
      <c r="C3541" t="s">
        <v>6826</v>
      </c>
      <c r="G3541" s="1">
        <v>-2.3368470499999999E-2</v>
      </c>
      <c r="H3541" s="1">
        <v>4.9738713827999996</v>
      </c>
      <c r="K3541" s="4">
        <v>115236331.37</v>
      </c>
      <c r="L3541" s="5">
        <v>4525001</v>
      </c>
      <c r="M3541" s="6">
        <v>25.466586939999999</v>
      </c>
      <c r="AB3541" s="8" t="s">
        <v>6278</v>
      </c>
    </row>
    <row r="3542" spans="1:28" x14ac:dyDescent="0.35">
      <c r="A3542" t="s">
        <v>5773</v>
      </c>
      <c r="B3542" t="s">
        <v>6827</v>
      </c>
      <c r="C3542" t="s">
        <v>6827</v>
      </c>
      <c r="G3542" s="1">
        <v>-3.65415984E-2</v>
      </c>
      <c r="H3542" s="1">
        <v>5.1324678220999997</v>
      </c>
      <c r="K3542" s="4">
        <v>115236331.37</v>
      </c>
      <c r="L3542" s="5">
        <v>4525001</v>
      </c>
      <c r="M3542" s="6">
        <v>25.466586939999999</v>
      </c>
      <c r="AB3542" s="8" t="s">
        <v>6278</v>
      </c>
    </row>
    <row r="3543" spans="1:28" x14ac:dyDescent="0.35">
      <c r="A3543" t="s">
        <v>5773</v>
      </c>
      <c r="B3543" t="s">
        <v>6827</v>
      </c>
      <c r="C3543" t="s">
        <v>6827</v>
      </c>
      <c r="G3543" s="1">
        <v>-1.5570158000000001E-2</v>
      </c>
      <c r="H3543" s="1">
        <v>5.1324678220999997</v>
      </c>
      <c r="K3543" s="4">
        <v>115236331.37</v>
      </c>
      <c r="L3543" s="5">
        <v>4525001</v>
      </c>
      <c r="M3543" s="6">
        <v>25.466586939999999</v>
      </c>
      <c r="AB3543" s="8" t="s">
        <v>6278</v>
      </c>
    </row>
    <row r="3544" spans="1:28" x14ac:dyDescent="0.35">
      <c r="A3544" t="s">
        <v>5773</v>
      </c>
      <c r="B3544" t="s">
        <v>6828</v>
      </c>
      <c r="C3544" t="s">
        <v>6828</v>
      </c>
      <c r="G3544" s="1">
        <v>-5.4783804799999995E-2</v>
      </c>
      <c r="H3544" s="1">
        <v>5.2976424991000002</v>
      </c>
      <c r="K3544" s="4">
        <v>115236331.37</v>
      </c>
      <c r="L3544" s="5">
        <v>4525001</v>
      </c>
      <c r="M3544" s="6">
        <v>25.466586939999999</v>
      </c>
      <c r="AB3544" s="8" t="s">
        <v>6278</v>
      </c>
    </row>
    <row r="3545" spans="1:28" x14ac:dyDescent="0.35">
      <c r="A3545" t="s">
        <v>5773</v>
      </c>
      <c r="B3545" t="s">
        <v>6828</v>
      </c>
      <c r="C3545" t="s">
        <v>6828</v>
      </c>
      <c r="G3545" s="1">
        <v>-2.3340112999999999E-2</v>
      </c>
      <c r="H3545" s="1">
        <v>5.2976424991000002</v>
      </c>
      <c r="K3545" s="4">
        <v>115236331.37</v>
      </c>
      <c r="L3545" s="5">
        <v>4525001</v>
      </c>
      <c r="M3545" s="6">
        <v>25.466586939999999</v>
      </c>
      <c r="AB3545" s="8" t="s">
        <v>6278</v>
      </c>
    </row>
    <row r="3546" spans="1:28" x14ac:dyDescent="0.35">
      <c r="A3546" t="s">
        <v>5773</v>
      </c>
      <c r="B3546" t="s">
        <v>6829</v>
      </c>
      <c r="C3546" t="s">
        <v>6829</v>
      </c>
      <c r="G3546" s="1">
        <v>-7.2954529200000007E-2</v>
      </c>
      <c r="H3546" s="1">
        <v>5.6486033868999996</v>
      </c>
      <c r="K3546" s="4">
        <v>115236331.37</v>
      </c>
      <c r="L3546" s="5">
        <v>4525001</v>
      </c>
      <c r="M3546" s="6">
        <v>25.466586939999999</v>
      </c>
      <c r="AB3546" s="8" t="s">
        <v>6278</v>
      </c>
    </row>
    <row r="3547" spans="1:28" x14ac:dyDescent="0.35">
      <c r="A3547" t="s">
        <v>5773</v>
      </c>
      <c r="B3547" t="s">
        <v>6829</v>
      </c>
      <c r="C3547" t="s">
        <v>6829</v>
      </c>
      <c r="G3547" s="1">
        <v>-3.1083601000000002E-2</v>
      </c>
      <c r="H3547" s="1">
        <v>5.6486033868999996</v>
      </c>
      <c r="K3547" s="4">
        <v>115236331.37</v>
      </c>
      <c r="L3547" s="5">
        <v>4525001</v>
      </c>
      <c r="M3547" s="6">
        <v>25.466586939999999</v>
      </c>
      <c r="AB3547" s="8" t="s">
        <v>6278</v>
      </c>
    </row>
    <row r="3548" spans="1:28" x14ac:dyDescent="0.35">
      <c r="A3548" t="s">
        <v>5773</v>
      </c>
      <c r="B3548" t="s">
        <v>6830</v>
      </c>
      <c r="C3548" t="s">
        <v>6830</v>
      </c>
      <c r="G3548" s="1">
        <v>-7.2868750799999993E-2</v>
      </c>
      <c r="H3548" s="1">
        <v>6.0285421073999998</v>
      </c>
      <c r="K3548" s="4">
        <v>115236331.37</v>
      </c>
      <c r="L3548" s="5">
        <v>4525001</v>
      </c>
      <c r="M3548" s="6">
        <v>25.466586939999999</v>
      </c>
      <c r="AB3548" s="8" t="s">
        <v>6278</v>
      </c>
    </row>
    <row r="3549" spans="1:28" x14ac:dyDescent="0.35">
      <c r="A3549" t="s">
        <v>5773</v>
      </c>
      <c r="B3549" t="s">
        <v>6830</v>
      </c>
      <c r="C3549" t="s">
        <v>6830</v>
      </c>
      <c r="G3549" s="1">
        <v>-3.1045791E-2</v>
      </c>
      <c r="H3549" s="1">
        <v>6.0285421073999998</v>
      </c>
      <c r="K3549" s="4">
        <v>115236331.37</v>
      </c>
      <c r="L3549" s="5">
        <v>4525001</v>
      </c>
      <c r="M3549" s="6">
        <v>25.466586939999999</v>
      </c>
      <c r="AB3549" s="8" t="s">
        <v>6278</v>
      </c>
    </row>
    <row r="3550" spans="1:28" x14ac:dyDescent="0.35">
      <c r="A3550" t="s">
        <v>5773</v>
      </c>
      <c r="B3550" t="s">
        <v>6831</v>
      </c>
      <c r="C3550" t="s">
        <v>6831</v>
      </c>
      <c r="G3550" s="1">
        <v>-7.2782972400000007E-2</v>
      </c>
      <c r="H3550" s="1">
        <v>6.4392366563000003</v>
      </c>
      <c r="K3550" s="4">
        <v>115236331.37</v>
      </c>
      <c r="L3550" s="5">
        <v>4525001</v>
      </c>
      <c r="M3550" s="6">
        <v>25.466586939999999</v>
      </c>
      <c r="AB3550" s="8" t="s">
        <v>6278</v>
      </c>
    </row>
    <row r="3551" spans="1:28" x14ac:dyDescent="0.35">
      <c r="A3551" t="s">
        <v>5773</v>
      </c>
      <c r="B3551" t="s">
        <v>6831</v>
      </c>
      <c r="C3551" t="s">
        <v>6831</v>
      </c>
      <c r="G3551" s="1">
        <v>-3.1007981E-2</v>
      </c>
      <c r="H3551" s="1">
        <v>6.4392366563000003</v>
      </c>
      <c r="K3551" s="4">
        <v>115236331.37</v>
      </c>
      <c r="L3551" s="5">
        <v>4525001</v>
      </c>
      <c r="M3551" s="6">
        <v>25.466586939999999</v>
      </c>
      <c r="AB3551" s="8" t="s">
        <v>6278</v>
      </c>
    </row>
    <row r="3552" spans="1:28" x14ac:dyDescent="0.35">
      <c r="A3552" t="s">
        <v>5773</v>
      </c>
      <c r="B3552" t="s">
        <v>6832</v>
      </c>
      <c r="C3552" t="s">
        <v>6832</v>
      </c>
      <c r="G3552" s="1">
        <v>-5.4522895500000002E-2</v>
      </c>
      <c r="H3552" s="1">
        <v>6.8824888178999997</v>
      </c>
      <c r="K3552" s="4">
        <v>115236331.37</v>
      </c>
      <c r="L3552" s="5">
        <v>4525001</v>
      </c>
      <c r="M3552" s="6">
        <v>25.466586939999999</v>
      </c>
      <c r="AB3552" s="8" t="s">
        <v>6278</v>
      </c>
    </row>
    <row r="3553" spans="1:28" x14ac:dyDescent="0.35">
      <c r="A3553" t="s">
        <v>5773</v>
      </c>
      <c r="B3553" t="s">
        <v>6832</v>
      </c>
      <c r="C3553" t="s">
        <v>6832</v>
      </c>
      <c r="G3553" s="1">
        <v>-2.3228573499999999E-2</v>
      </c>
      <c r="H3553" s="1">
        <v>6.8824888178999997</v>
      </c>
      <c r="K3553" s="4">
        <v>115236331.37</v>
      </c>
      <c r="L3553" s="5">
        <v>4525001</v>
      </c>
      <c r="M3553" s="6">
        <v>25.466586939999999</v>
      </c>
      <c r="AB3553" s="8" t="s">
        <v>6278</v>
      </c>
    </row>
    <row r="3554" spans="1:28" x14ac:dyDescent="0.35">
      <c r="A3554" t="s">
        <v>5773</v>
      </c>
      <c r="B3554" t="s">
        <v>6833</v>
      </c>
      <c r="C3554" t="s">
        <v>6833</v>
      </c>
      <c r="G3554" s="1">
        <v>-3.63271524E-2</v>
      </c>
      <c r="H3554" s="1">
        <v>7.1168927159999997</v>
      </c>
      <c r="K3554" s="4">
        <v>115236331.37</v>
      </c>
      <c r="L3554" s="5">
        <v>4525001</v>
      </c>
      <c r="M3554" s="6">
        <v>25.466586939999999</v>
      </c>
      <c r="AB3554" s="8" t="s">
        <v>6278</v>
      </c>
    </row>
    <row r="3555" spans="1:28" x14ac:dyDescent="0.35">
      <c r="A3555" t="s">
        <v>5773</v>
      </c>
      <c r="B3555" t="s">
        <v>6833</v>
      </c>
      <c r="C3555" t="s">
        <v>6833</v>
      </c>
      <c r="G3555" s="1">
        <v>-1.54775235E-2</v>
      </c>
      <c r="H3555" s="1">
        <v>7.1168927159999997</v>
      </c>
      <c r="K3555" s="4">
        <v>115236331.37</v>
      </c>
      <c r="L3555" s="5">
        <v>4525001</v>
      </c>
      <c r="M3555" s="6">
        <v>25.466586939999999</v>
      </c>
      <c r="AB3555" s="8" t="s">
        <v>6278</v>
      </c>
    </row>
    <row r="3556" spans="1:28" x14ac:dyDescent="0.35">
      <c r="A3556" t="s">
        <v>5773</v>
      </c>
      <c r="B3556" t="s">
        <v>6834</v>
      </c>
      <c r="C3556" t="s">
        <v>6834</v>
      </c>
      <c r="G3556" s="1">
        <v>-5.4454987599999997E-2</v>
      </c>
      <c r="H3556" s="1">
        <v>7.3601114187999999</v>
      </c>
      <c r="K3556" s="4">
        <v>115236331.37</v>
      </c>
      <c r="L3556" s="5">
        <v>4525001</v>
      </c>
      <c r="M3556" s="6">
        <v>25.466586939999999</v>
      </c>
      <c r="AB3556" s="8" t="s">
        <v>6278</v>
      </c>
    </row>
    <row r="3557" spans="1:28" x14ac:dyDescent="0.35">
      <c r="A3557" t="s">
        <v>5773</v>
      </c>
      <c r="B3557" t="s">
        <v>6834</v>
      </c>
      <c r="C3557" t="s">
        <v>6834</v>
      </c>
      <c r="G3557" s="1">
        <v>-2.3200216000000003E-2</v>
      </c>
      <c r="H3557" s="1">
        <v>7.3601114187999999</v>
      </c>
      <c r="K3557" s="4">
        <v>115236331.37</v>
      </c>
      <c r="L3557" s="5">
        <v>4525001</v>
      </c>
      <c r="M3557" s="6">
        <v>25.466586939999999</v>
      </c>
      <c r="AB3557" s="8" t="s">
        <v>6278</v>
      </c>
    </row>
    <row r="3558" spans="1:28" x14ac:dyDescent="0.35">
      <c r="A3558" t="s">
        <v>5773</v>
      </c>
      <c r="B3558" t="s">
        <v>6835</v>
      </c>
      <c r="C3558" t="s">
        <v>6835</v>
      </c>
      <c r="G3558" s="1">
        <v>-7.2522063100000006E-2</v>
      </c>
      <c r="H3558" s="1">
        <v>7.8738781573000001</v>
      </c>
      <c r="K3558" s="4">
        <v>115236331.37</v>
      </c>
      <c r="L3558" s="5">
        <v>4525001</v>
      </c>
      <c r="M3558" s="6">
        <v>25.466586939999999</v>
      </c>
      <c r="AB3558" s="8" t="s">
        <v>6278</v>
      </c>
    </row>
    <row r="3559" spans="1:28" x14ac:dyDescent="0.35">
      <c r="A3559" t="s">
        <v>5773</v>
      </c>
      <c r="B3559" t="s">
        <v>6835</v>
      </c>
      <c r="C3559" t="s">
        <v>6835</v>
      </c>
      <c r="G3559" s="1">
        <v>-3.0898332000000001E-2</v>
      </c>
      <c r="H3559" s="1">
        <v>7.8738781573000001</v>
      </c>
      <c r="K3559" s="4">
        <v>115236331.37</v>
      </c>
      <c r="L3559" s="5">
        <v>4525001</v>
      </c>
      <c r="M3559" s="6">
        <v>25.466586939999999</v>
      </c>
      <c r="AB3559" s="8" t="s">
        <v>6278</v>
      </c>
    </row>
    <row r="3560" spans="1:28" x14ac:dyDescent="0.35">
      <c r="A3560" t="s">
        <v>5773</v>
      </c>
      <c r="B3560" t="s">
        <v>6836</v>
      </c>
      <c r="C3560" t="s">
        <v>6836</v>
      </c>
      <c r="G3560" s="1">
        <v>-7.2436284700000006E-2</v>
      </c>
      <c r="H3560" s="1">
        <v>8.4255577898999992</v>
      </c>
      <c r="K3560" s="4">
        <v>115236331.37</v>
      </c>
      <c r="L3560" s="5">
        <v>4525001</v>
      </c>
      <c r="M3560" s="6">
        <v>25.466586939999999</v>
      </c>
      <c r="AB3560" s="8" t="s">
        <v>6278</v>
      </c>
    </row>
    <row r="3561" spans="1:28" x14ac:dyDescent="0.35">
      <c r="A3561" t="s">
        <v>5773</v>
      </c>
      <c r="B3561" t="s">
        <v>6836</v>
      </c>
      <c r="C3561" t="s">
        <v>6836</v>
      </c>
      <c r="G3561" s="1">
        <v>-3.0860522000000001E-2</v>
      </c>
      <c r="H3561" s="1">
        <v>8.4255577898999992</v>
      </c>
      <c r="K3561" s="4">
        <v>115236331.37</v>
      </c>
      <c r="L3561" s="5">
        <v>4525001</v>
      </c>
      <c r="M3561" s="6">
        <v>25.466586939999999</v>
      </c>
      <c r="AB3561" s="8" t="s">
        <v>6278</v>
      </c>
    </row>
    <row r="3562" spans="1:28" x14ac:dyDescent="0.35">
      <c r="A3562" t="s">
        <v>5773</v>
      </c>
      <c r="B3562" t="s">
        <v>6837</v>
      </c>
      <c r="C3562" t="s">
        <v>6837</v>
      </c>
      <c r="G3562" s="1">
        <v>-7.2350506299999992E-2</v>
      </c>
      <c r="H3562" s="1">
        <v>9.0168834082</v>
      </c>
      <c r="K3562" s="4">
        <v>115236331.37</v>
      </c>
      <c r="L3562" s="5">
        <v>4525001</v>
      </c>
      <c r="M3562" s="6">
        <v>25.466586939999999</v>
      </c>
      <c r="AB3562" s="8" t="s">
        <v>6278</v>
      </c>
    </row>
    <row r="3563" spans="1:28" x14ac:dyDescent="0.35">
      <c r="A3563" t="s">
        <v>5773</v>
      </c>
      <c r="B3563" t="s">
        <v>6837</v>
      </c>
      <c r="C3563" t="s">
        <v>6837</v>
      </c>
      <c r="G3563" s="1">
        <v>-3.0824602500000003E-2</v>
      </c>
      <c r="H3563" s="1">
        <v>9.0168834082</v>
      </c>
      <c r="K3563" s="4">
        <v>115236331.37</v>
      </c>
      <c r="L3563" s="5">
        <v>4525001</v>
      </c>
      <c r="M3563" s="6">
        <v>25.466586939999999</v>
      </c>
      <c r="AB3563" s="8" t="s">
        <v>6278</v>
      </c>
    </row>
    <row r="3564" spans="1:28" x14ac:dyDescent="0.35">
      <c r="A3564" t="s">
        <v>5773</v>
      </c>
      <c r="B3564" t="s">
        <v>6838</v>
      </c>
      <c r="C3564" t="s">
        <v>6838</v>
      </c>
      <c r="G3564" s="1">
        <v>-5.4197652399999997E-2</v>
      </c>
      <c r="H3564" s="1">
        <v>9.6495366649999994</v>
      </c>
      <c r="K3564" s="4">
        <v>115236331.37</v>
      </c>
      <c r="L3564" s="5">
        <v>4525001</v>
      </c>
      <c r="M3564" s="6">
        <v>25.466586939999999</v>
      </c>
      <c r="AB3564" s="8" t="s">
        <v>6278</v>
      </c>
    </row>
    <row r="3565" spans="1:28" x14ac:dyDescent="0.35">
      <c r="A3565" t="s">
        <v>5773</v>
      </c>
      <c r="B3565" t="s">
        <v>6838</v>
      </c>
      <c r="C3565" t="s">
        <v>6838</v>
      </c>
      <c r="G3565" s="1">
        <v>-2.3090567000000003E-2</v>
      </c>
      <c r="H3565" s="1">
        <v>9.6495366649999994</v>
      </c>
      <c r="K3565" s="4">
        <v>115236331.37</v>
      </c>
      <c r="L3565" s="5">
        <v>4525001</v>
      </c>
      <c r="M3565" s="6">
        <v>25.466586939999999</v>
      </c>
      <c r="AB3565" s="8" t="s">
        <v>6278</v>
      </c>
    </row>
    <row r="3566" spans="1:28" x14ac:dyDescent="0.35">
      <c r="A3566" t="s">
        <v>5773</v>
      </c>
      <c r="B3566" t="s">
        <v>6839</v>
      </c>
      <c r="C3566" t="s">
        <v>6839</v>
      </c>
      <c r="G3566" s="1">
        <v>-3.6109132300000006E-2</v>
      </c>
      <c r="H3566" s="1">
        <v>9.9818752789000005</v>
      </c>
      <c r="K3566" s="4">
        <v>115236331.37</v>
      </c>
      <c r="L3566" s="5">
        <v>4525001</v>
      </c>
      <c r="M3566" s="6">
        <v>25.466586939999999</v>
      </c>
      <c r="AB3566" s="8" t="s">
        <v>6278</v>
      </c>
    </row>
    <row r="3567" spans="1:28" x14ac:dyDescent="0.35">
      <c r="A3567" t="s">
        <v>5773</v>
      </c>
      <c r="B3567" t="s">
        <v>6839</v>
      </c>
      <c r="C3567" t="s">
        <v>6839</v>
      </c>
      <c r="G3567" s="1">
        <v>-1.5384889000000001E-2</v>
      </c>
      <c r="H3567" s="1">
        <v>9.9818752789000005</v>
      </c>
      <c r="K3567" s="4">
        <v>115236331.37</v>
      </c>
      <c r="L3567" s="5">
        <v>4525001</v>
      </c>
      <c r="M3567" s="6">
        <v>25.466586939999999</v>
      </c>
      <c r="AB3567" s="8" t="s">
        <v>6278</v>
      </c>
    </row>
    <row r="3568" spans="1:28" x14ac:dyDescent="0.35">
      <c r="A3568" t="s">
        <v>5773</v>
      </c>
      <c r="B3568" t="s">
        <v>6840</v>
      </c>
      <c r="C3568" t="s">
        <v>6840</v>
      </c>
      <c r="G3568" s="1">
        <v>-5.4133318600000001E-2</v>
      </c>
      <c r="H3568" s="1">
        <v>10.325157146900001</v>
      </c>
      <c r="K3568" s="4">
        <v>115236331.37</v>
      </c>
      <c r="L3568" s="5">
        <v>4525001</v>
      </c>
      <c r="M3568" s="6">
        <v>25.466586939999999</v>
      </c>
      <c r="AB3568" s="8" t="s">
        <v>6278</v>
      </c>
    </row>
    <row r="3569" spans="1:28" x14ac:dyDescent="0.35">
      <c r="A3569" t="s">
        <v>5773</v>
      </c>
      <c r="B3569" t="s">
        <v>6840</v>
      </c>
      <c r="C3569" t="s">
        <v>6840</v>
      </c>
      <c r="G3569" s="1">
        <v>-2.3064100000000001E-2</v>
      </c>
      <c r="H3569" s="1">
        <v>10.325157146900001</v>
      </c>
      <c r="K3569" s="4">
        <v>115236331.37</v>
      </c>
      <c r="L3569" s="5">
        <v>4525001</v>
      </c>
      <c r="M3569" s="6">
        <v>25.466586939999999</v>
      </c>
      <c r="AB3569" s="8" t="s">
        <v>6278</v>
      </c>
    </row>
    <row r="3570" spans="1:28" x14ac:dyDescent="0.35">
      <c r="A3570" t="s">
        <v>5773</v>
      </c>
      <c r="B3570" t="s">
        <v>6841</v>
      </c>
      <c r="C3570" t="s">
        <v>6841</v>
      </c>
      <c r="G3570" s="1">
        <v>-7.2093171100000006E-2</v>
      </c>
      <c r="H3570" s="1">
        <v>11.045336387800001</v>
      </c>
      <c r="K3570" s="4">
        <v>115236331.37</v>
      </c>
      <c r="L3570" s="5">
        <v>4525001</v>
      </c>
      <c r="M3570" s="6">
        <v>25.466586939999999</v>
      </c>
      <c r="AB3570" s="8" t="s">
        <v>6278</v>
      </c>
    </row>
    <row r="3571" spans="1:28" x14ac:dyDescent="0.35">
      <c r="A3571" t="s">
        <v>5773</v>
      </c>
      <c r="B3571" t="s">
        <v>6841</v>
      </c>
      <c r="C3571" t="s">
        <v>6841</v>
      </c>
      <c r="G3571" s="1">
        <v>-3.0714953500000003E-2</v>
      </c>
      <c r="H3571" s="1">
        <v>11.045336387800001</v>
      </c>
      <c r="K3571" s="4">
        <v>115236331.37</v>
      </c>
      <c r="L3571" s="5">
        <v>4525001</v>
      </c>
      <c r="M3571" s="6">
        <v>25.466586939999999</v>
      </c>
      <c r="AB3571" s="8" t="s">
        <v>6278</v>
      </c>
    </row>
    <row r="3572" spans="1:28" x14ac:dyDescent="0.35">
      <c r="A3572" t="s">
        <v>5773</v>
      </c>
      <c r="B3572" t="s">
        <v>6842</v>
      </c>
      <c r="C3572" t="s">
        <v>6842</v>
      </c>
      <c r="G3572" s="1">
        <v>-7.2007392699999992E-2</v>
      </c>
      <c r="H3572" s="1">
        <v>11.811602260200001</v>
      </c>
      <c r="K3572" s="4">
        <v>115236331.37</v>
      </c>
      <c r="L3572" s="5">
        <v>4525001</v>
      </c>
      <c r="M3572" s="6">
        <v>25.466586939999999</v>
      </c>
      <c r="AB3572" s="8" t="s">
        <v>6278</v>
      </c>
    </row>
    <row r="3573" spans="1:28" x14ac:dyDescent="0.35">
      <c r="A3573" t="s">
        <v>5773</v>
      </c>
      <c r="B3573" t="s">
        <v>6842</v>
      </c>
      <c r="C3573" t="s">
        <v>6842</v>
      </c>
      <c r="G3573" s="1">
        <v>-3.0679033999999997E-2</v>
      </c>
      <c r="H3573" s="1">
        <v>11.811602260200001</v>
      </c>
      <c r="K3573" s="4">
        <v>115236331.37</v>
      </c>
      <c r="L3573" s="5">
        <v>4525001</v>
      </c>
      <c r="M3573" s="6">
        <v>25.466586939999999</v>
      </c>
      <c r="AB3573" s="8" t="s">
        <v>6278</v>
      </c>
    </row>
    <row r="3574" spans="1:28" x14ac:dyDescent="0.35">
      <c r="A3574" t="s">
        <v>5773</v>
      </c>
      <c r="B3574" t="s">
        <v>6843</v>
      </c>
      <c r="C3574" t="s">
        <v>6843</v>
      </c>
      <c r="G3574" s="1">
        <v>-7.1921614300000006E-2</v>
      </c>
      <c r="H3574" s="1">
        <v>12.6254248483</v>
      </c>
      <c r="K3574" s="4">
        <v>115236331.37</v>
      </c>
      <c r="L3574" s="5">
        <v>4525001</v>
      </c>
      <c r="M3574" s="6">
        <v>25.466586939999999</v>
      </c>
      <c r="AB3574" s="8" t="s">
        <v>6278</v>
      </c>
    </row>
    <row r="3575" spans="1:28" x14ac:dyDescent="0.35">
      <c r="A3575" t="s">
        <v>5773</v>
      </c>
      <c r="B3575" t="s">
        <v>6843</v>
      </c>
      <c r="C3575" t="s">
        <v>6843</v>
      </c>
      <c r="G3575" s="1">
        <v>-3.0641224000000002E-2</v>
      </c>
      <c r="H3575" s="1">
        <v>12.6254248483</v>
      </c>
      <c r="K3575" s="4">
        <v>115236331.37</v>
      </c>
      <c r="L3575" s="5">
        <v>4525001</v>
      </c>
      <c r="M3575" s="6">
        <v>25.466586939999999</v>
      </c>
      <c r="AB3575" s="8" t="s">
        <v>6278</v>
      </c>
    </row>
    <row r="3576" spans="1:28" x14ac:dyDescent="0.35">
      <c r="A3576" t="s">
        <v>5773</v>
      </c>
      <c r="B3576" t="s">
        <v>6844</v>
      </c>
      <c r="C3576" t="s">
        <v>6844</v>
      </c>
      <c r="G3576" s="1">
        <v>-5.3875983400000001E-2</v>
      </c>
      <c r="H3576" s="1">
        <v>13.488243065400001</v>
      </c>
      <c r="K3576" s="4">
        <v>115236331.37</v>
      </c>
      <c r="L3576" s="5">
        <v>4525001</v>
      </c>
      <c r="M3576" s="6">
        <v>25.466586939999999</v>
      </c>
      <c r="AB3576" s="8" t="s">
        <v>6278</v>
      </c>
    </row>
    <row r="3577" spans="1:28" x14ac:dyDescent="0.35">
      <c r="A3577" t="s">
        <v>5773</v>
      </c>
      <c r="B3577" t="s">
        <v>6844</v>
      </c>
      <c r="C3577" t="s">
        <v>6844</v>
      </c>
      <c r="G3577" s="1">
        <v>-2.2954451000000001E-2</v>
      </c>
      <c r="H3577" s="1">
        <v>13.488243065400001</v>
      </c>
      <c r="K3577" s="4">
        <v>115236331.37</v>
      </c>
      <c r="L3577" s="5">
        <v>4525001</v>
      </c>
      <c r="M3577" s="6">
        <v>25.466586939999999</v>
      </c>
      <c r="AB3577" s="8" t="s">
        <v>6278</v>
      </c>
    </row>
    <row r="3578" spans="1:28" x14ac:dyDescent="0.35">
      <c r="A3578" t="s">
        <v>5773</v>
      </c>
      <c r="B3578" t="s">
        <v>6845</v>
      </c>
      <c r="C3578" t="s">
        <v>6845</v>
      </c>
      <c r="G3578" s="1">
        <v>-3.58982604E-2</v>
      </c>
      <c r="H3578" s="1">
        <v>13.938453962700001</v>
      </c>
      <c r="K3578" s="4">
        <v>115236331.37</v>
      </c>
      <c r="L3578" s="5">
        <v>4525001</v>
      </c>
      <c r="M3578" s="6">
        <v>25.466586939999999</v>
      </c>
      <c r="AB3578" s="8" t="s">
        <v>6278</v>
      </c>
    </row>
    <row r="3579" spans="1:28" x14ac:dyDescent="0.35">
      <c r="A3579" t="s">
        <v>5773</v>
      </c>
      <c r="B3579" t="s">
        <v>6845</v>
      </c>
      <c r="C3579" t="s">
        <v>6845</v>
      </c>
      <c r="G3579" s="1">
        <v>-1.5294145E-2</v>
      </c>
      <c r="H3579" s="1">
        <v>13.938453962700001</v>
      </c>
      <c r="K3579" s="4">
        <v>115236331.37</v>
      </c>
      <c r="L3579" s="5">
        <v>4525001</v>
      </c>
      <c r="M3579" s="6">
        <v>25.466586939999999</v>
      </c>
      <c r="AB3579" s="8" t="s">
        <v>6278</v>
      </c>
    </row>
    <row r="3580" spans="1:28" x14ac:dyDescent="0.35">
      <c r="A3580" t="s">
        <v>5773</v>
      </c>
      <c r="B3580" t="s">
        <v>6846</v>
      </c>
      <c r="C3580" t="s">
        <v>6846</v>
      </c>
      <c r="G3580" s="1">
        <v>-5.3811649600000004E-2</v>
      </c>
      <c r="H3580" s="1">
        <v>14.4014182253</v>
      </c>
      <c r="K3580" s="4">
        <v>115236331.37</v>
      </c>
      <c r="L3580" s="5">
        <v>4525001</v>
      </c>
      <c r="M3580" s="6">
        <v>25.466586939999999</v>
      </c>
      <c r="AB3580" s="8" t="s">
        <v>6278</v>
      </c>
    </row>
    <row r="3581" spans="1:28" x14ac:dyDescent="0.35">
      <c r="A3581" t="s">
        <v>5773</v>
      </c>
      <c r="B3581" t="s">
        <v>6846</v>
      </c>
      <c r="C3581" t="s">
        <v>6846</v>
      </c>
      <c r="G3581" s="1">
        <v>-2.2926093500000001E-2</v>
      </c>
      <c r="H3581" s="1">
        <v>14.4014182253</v>
      </c>
      <c r="K3581" s="4">
        <v>115236331.37</v>
      </c>
      <c r="L3581" s="5">
        <v>4525001</v>
      </c>
      <c r="M3581" s="6">
        <v>25.466586939999999</v>
      </c>
      <c r="AB3581" s="8" t="s">
        <v>6278</v>
      </c>
    </row>
    <row r="3582" spans="1:28" x14ac:dyDescent="0.35">
      <c r="A3582" t="s">
        <v>5773</v>
      </c>
      <c r="B3582" t="s">
        <v>6847</v>
      </c>
      <c r="C3582" t="s">
        <v>6847</v>
      </c>
      <c r="G3582" s="1">
        <v>-7.1664279100000006E-2</v>
      </c>
      <c r="H3582" s="1">
        <v>15.3662818501</v>
      </c>
      <c r="K3582" s="4">
        <v>115236331.37</v>
      </c>
      <c r="L3582" s="5">
        <v>4525001</v>
      </c>
      <c r="M3582" s="6">
        <v>25.466586939999999</v>
      </c>
      <c r="AB3582" s="8" t="s">
        <v>6278</v>
      </c>
    </row>
    <row r="3583" spans="1:28" x14ac:dyDescent="0.35">
      <c r="A3583" t="s">
        <v>5773</v>
      </c>
      <c r="B3583" t="s">
        <v>6847</v>
      </c>
      <c r="C3583" t="s">
        <v>6847</v>
      </c>
      <c r="G3583" s="1">
        <v>-3.0533465499999999E-2</v>
      </c>
      <c r="H3583" s="1">
        <v>15.3662818501</v>
      </c>
      <c r="K3583" s="4">
        <v>115236331.37</v>
      </c>
      <c r="L3583" s="5">
        <v>4525001</v>
      </c>
      <c r="M3583" s="6">
        <v>25.466586939999999</v>
      </c>
      <c r="AB3583" s="8" t="s">
        <v>6278</v>
      </c>
    </row>
    <row r="3584" spans="1:28" x14ac:dyDescent="0.35">
      <c r="A3584" t="s">
        <v>5773</v>
      </c>
      <c r="B3584" t="s">
        <v>6848</v>
      </c>
      <c r="C3584" t="s">
        <v>6848</v>
      </c>
      <c r="G3584" s="1">
        <v>-7.1582074800000006E-2</v>
      </c>
      <c r="H3584" s="1">
        <v>16.3841495906</v>
      </c>
      <c r="K3584" s="4">
        <v>115236331.37</v>
      </c>
      <c r="L3584" s="5">
        <v>4525001</v>
      </c>
      <c r="M3584" s="6">
        <v>25.466586939999999</v>
      </c>
      <c r="AB3584" s="8" t="s">
        <v>6278</v>
      </c>
    </row>
    <row r="3585" spans="1:28" x14ac:dyDescent="0.35">
      <c r="A3585" t="s">
        <v>5773</v>
      </c>
      <c r="B3585" t="s">
        <v>6848</v>
      </c>
      <c r="C3585" t="s">
        <v>6848</v>
      </c>
      <c r="G3585" s="1">
        <v>-3.0497546E-2</v>
      </c>
      <c r="H3585" s="1">
        <v>16.3841495906</v>
      </c>
      <c r="K3585" s="4">
        <v>115236331.37</v>
      </c>
      <c r="L3585" s="5">
        <v>4525001</v>
      </c>
      <c r="M3585" s="6">
        <v>25.466586939999999</v>
      </c>
      <c r="AB3585" s="8" t="s">
        <v>6278</v>
      </c>
    </row>
    <row r="3586" spans="1:28" x14ac:dyDescent="0.35">
      <c r="A3586" t="s">
        <v>5773</v>
      </c>
      <c r="B3586" t="s">
        <v>6849</v>
      </c>
      <c r="C3586" t="s">
        <v>6849</v>
      </c>
      <c r="G3586" s="1">
        <v>-7.1496296399999992E-2</v>
      </c>
      <c r="H3586" s="1">
        <v>17.456263326999998</v>
      </c>
      <c r="K3586" s="4">
        <v>115236331.37</v>
      </c>
      <c r="L3586" s="5">
        <v>4525001</v>
      </c>
      <c r="M3586" s="6">
        <v>25.466586939999999</v>
      </c>
      <c r="AB3586" s="8" t="s">
        <v>6278</v>
      </c>
    </row>
    <row r="3587" spans="1:28" x14ac:dyDescent="0.35">
      <c r="A3587" t="s">
        <v>5773</v>
      </c>
      <c r="B3587" t="s">
        <v>6849</v>
      </c>
      <c r="C3587" t="s">
        <v>6849</v>
      </c>
      <c r="G3587" s="1">
        <v>-3.0461626499999998E-2</v>
      </c>
      <c r="H3587" s="1">
        <v>17.456263326999998</v>
      </c>
      <c r="K3587" s="4">
        <v>115236331.37</v>
      </c>
      <c r="L3587" s="5">
        <v>4525001</v>
      </c>
      <c r="M3587" s="6">
        <v>25.466586939999999</v>
      </c>
      <c r="AB3587" s="8" t="s">
        <v>6278</v>
      </c>
    </row>
    <row r="3588" spans="1:28" x14ac:dyDescent="0.35">
      <c r="A3588" t="s">
        <v>5773</v>
      </c>
      <c r="B3588" t="s">
        <v>6850</v>
      </c>
      <c r="C3588" t="s">
        <v>6850</v>
      </c>
      <c r="G3588" s="1">
        <v>-5.3557888499999998E-2</v>
      </c>
      <c r="H3588" s="1">
        <v>18.583893053000001</v>
      </c>
      <c r="K3588" s="4">
        <v>115236331.37</v>
      </c>
      <c r="L3588" s="5">
        <v>4525001</v>
      </c>
      <c r="M3588" s="6">
        <v>25.466586939999999</v>
      </c>
      <c r="AB3588" s="8" t="s">
        <v>6278</v>
      </c>
    </row>
    <row r="3589" spans="1:28" x14ac:dyDescent="0.35">
      <c r="A3589" t="s">
        <v>5773</v>
      </c>
      <c r="B3589" t="s">
        <v>6850</v>
      </c>
      <c r="C3589" t="s">
        <v>6850</v>
      </c>
      <c r="G3589" s="1">
        <v>-2.2818335000000002E-2</v>
      </c>
      <c r="H3589" s="1">
        <v>18.583893053000001</v>
      </c>
      <c r="K3589" s="4">
        <v>115236331.37</v>
      </c>
      <c r="L3589" s="5">
        <v>4525001</v>
      </c>
      <c r="M3589" s="6">
        <v>25.466586939999999</v>
      </c>
      <c r="AB3589" s="8" t="s">
        <v>6278</v>
      </c>
    </row>
    <row r="3590" spans="1:28" x14ac:dyDescent="0.35">
      <c r="A3590" t="s">
        <v>5773</v>
      </c>
      <c r="B3590" t="s">
        <v>6851</v>
      </c>
      <c r="C3590" t="s">
        <v>6851</v>
      </c>
      <c r="G3590" s="1">
        <v>-3.56838144E-2</v>
      </c>
      <c r="H3590" s="1">
        <v>19.168920956499999</v>
      </c>
      <c r="K3590" s="4">
        <v>115236331.37</v>
      </c>
      <c r="L3590" s="5">
        <v>4525001</v>
      </c>
      <c r="M3590" s="6">
        <v>25.466586939999999</v>
      </c>
      <c r="AB3590" s="8" t="s">
        <v>6278</v>
      </c>
    </row>
    <row r="3591" spans="1:28" x14ac:dyDescent="0.35">
      <c r="A3591" t="s">
        <v>5773</v>
      </c>
      <c r="B3591" t="s">
        <v>6851</v>
      </c>
      <c r="C3591" t="s">
        <v>6851</v>
      </c>
      <c r="G3591" s="1">
        <v>-1.5203401E-2</v>
      </c>
      <c r="H3591" s="1">
        <v>19.168920956499999</v>
      </c>
      <c r="K3591" s="4">
        <v>115236331.37</v>
      </c>
      <c r="L3591" s="5">
        <v>4525001</v>
      </c>
      <c r="M3591" s="6">
        <v>25.466586939999999</v>
      </c>
      <c r="AB3591" s="8" t="s">
        <v>6278</v>
      </c>
    </row>
    <row r="3592" spans="1:28" x14ac:dyDescent="0.35">
      <c r="A3592" t="s">
        <v>5773</v>
      </c>
      <c r="B3592" t="s">
        <v>6852</v>
      </c>
      <c r="C3592" t="s">
        <v>6852</v>
      </c>
      <c r="G3592" s="1">
        <v>-5.3497128800000002E-2</v>
      </c>
      <c r="H3592" s="1">
        <v>19.768291640800001</v>
      </c>
      <c r="K3592" s="4">
        <v>115236331.37</v>
      </c>
      <c r="L3592" s="5">
        <v>4525001</v>
      </c>
      <c r="M3592" s="6">
        <v>25.466586939999999</v>
      </c>
      <c r="AB3592" s="8" t="s">
        <v>6278</v>
      </c>
    </row>
    <row r="3593" spans="1:28" x14ac:dyDescent="0.35">
      <c r="A3593" t="s">
        <v>5773</v>
      </c>
      <c r="B3593" t="s">
        <v>6852</v>
      </c>
      <c r="C3593" t="s">
        <v>6852</v>
      </c>
      <c r="G3593" s="1">
        <v>-2.2791868E-2</v>
      </c>
      <c r="H3593" s="1">
        <v>19.768291640800001</v>
      </c>
      <c r="K3593" s="4">
        <v>115236331.37</v>
      </c>
      <c r="L3593" s="5">
        <v>4525001</v>
      </c>
      <c r="M3593" s="6">
        <v>25.466586939999999</v>
      </c>
      <c r="AB3593" s="8" t="s">
        <v>6278</v>
      </c>
    </row>
    <row r="3594" spans="1:28" x14ac:dyDescent="0.35">
      <c r="A3594" t="s">
        <v>5773</v>
      </c>
      <c r="B3594" t="s">
        <v>6853</v>
      </c>
      <c r="C3594" t="s">
        <v>6853</v>
      </c>
      <c r="G3594" s="1">
        <v>-7.1242535300000007E-2</v>
      </c>
      <c r="H3594" s="1">
        <v>21.010675072200002</v>
      </c>
      <c r="K3594" s="4">
        <v>115236331.37</v>
      </c>
      <c r="L3594" s="5">
        <v>4525001</v>
      </c>
      <c r="M3594" s="6">
        <v>25.466586939999999</v>
      </c>
      <c r="AB3594" s="8" t="s">
        <v>6278</v>
      </c>
    </row>
    <row r="3595" spans="1:28" x14ac:dyDescent="0.35">
      <c r="A3595" t="s">
        <v>5773</v>
      </c>
      <c r="B3595" t="s">
        <v>6853</v>
      </c>
      <c r="C3595" t="s">
        <v>6853</v>
      </c>
      <c r="G3595" s="1">
        <v>-3.0353867999999999E-2</v>
      </c>
      <c r="H3595" s="1">
        <v>21.010675072200002</v>
      </c>
      <c r="K3595" s="4">
        <v>115236331.37</v>
      </c>
      <c r="L3595" s="5">
        <v>4525001</v>
      </c>
      <c r="M3595" s="6">
        <v>25.466586939999999</v>
      </c>
      <c r="AB3595" s="8" t="s">
        <v>6278</v>
      </c>
    </row>
    <row r="3596" spans="1:28" x14ac:dyDescent="0.35">
      <c r="A3596" t="s">
        <v>5773</v>
      </c>
      <c r="B3596" t="s">
        <v>6854</v>
      </c>
      <c r="C3596" t="s">
        <v>6854</v>
      </c>
      <c r="G3596" s="1">
        <v>-7.1160331000000007E-2</v>
      </c>
      <c r="H3596" s="1">
        <v>22.3123368302</v>
      </c>
      <c r="K3596" s="4">
        <v>115236331.37</v>
      </c>
      <c r="L3596" s="5">
        <v>4525001</v>
      </c>
      <c r="M3596" s="6">
        <v>25.466586939999999</v>
      </c>
      <c r="AB3596" s="8" t="s">
        <v>6278</v>
      </c>
    </row>
    <row r="3597" spans="1:28" x14ac:dyDescent="0.35">
      <c r="A3597" t="s">
        <v>5773</v>
      </c>
      <c r="B3597" t="s">
        <v>6854</v>
      </c>
      <c r="C3597" t="s">
        <v>6854</v>
      </c>
      <c r="G3597" s="1">
        <v>-3.0317948500000001E-2</v>
      </c>
      <c r="H3597" s="1">
        <v>22.3123368302</v>
      </c>
      <c r="K3597" s="4">
        <v>115236331.37</v>
      </c>
      <c r="L3597" s="5">
        <v>4525001</v>
      </c>
      <c r="M3597" s="6">
        <v>25.466586939999999</v>
      </c>
      <c r="AB3597" s="8" t="s">
        <v>6278</v>
      </c>
    </row>
    <row r="3598" spans="1:28" x14ac:dyDescent="0.35">
      <c r="A3598" t="s">
        <v>5773</v>
      </c>
      <c r="B3598" t="s">
        <v>6855</v>
      </c>
      <c r="C3598" t="s">
        <v>6855</v>
      </c>
      <c r="G3598" s="1">
        <v>-7.1074552599999993E-2</v>
      </c>
      <c r="H3598" s="1">
        <v>23.674547062199998</v>
      </c>
      <c r="K3598" s="4">
        <v>115236331.37</v>
      </c>
      <c r="L3598" s="5">
        <v>4525001</v>
      </c>
      <c r="M3598" s="6">
        <v>25.466586939999999</v>
      </c>
      <c r="AB3598" s="8" t="s">
        <v>6278</v>
      </c>
    </row>
    <row r="3599" spans="1:28" x14ac:dyDescent="0.35">
      <c r="A3599" t="s">
        <v>5773</v>
      </c>
      <c r="B3599" t="s">
        <v>6855</v>
      </c>
      <c r="C3599" t="s">
        <v>6855</v>
      </c>
      <c r="G3599" s="1">
        <v>-3.0282029000000002E-2</v>
      </c>
      <c r="H3599" s="1">
        <v>23.674547062199998</v>
      </c>
      <c r="K3599" s="4">
        <v>115236331.37</v>
      </c>
      <c r="L3599" s="5">
        <v>4525001</v>
      </c>
      <c r="M3599" s="6">
        <v>25.466586939999999</v>
      </c>
      <c r="AB3599" s="8" t="s">
        <v>6278</v>
      </c>
    </row>
    <row r="3600" spans="1:28" x14ac:dyDescent="0.35">
      <c r="A3600" t="s">
        <v>5773</v>
      </c>
      <c r="B3600" t="s">
        <v>6856</v>
      </c>
      <c r="C3600" t="s">
        <v>6856</v>
      </c>
      <c r="G3600" s="1">
        <v>-5.3243367699999995E-2</v>
      </c>
      <c r="H3600" s="1">
        <v>25.0986027499</v>
      </c>
      <c r="K3600" s="4">
        <v>115236331.37</v>
      </c>
      <c r="L3600" s="5">
        <v>4525001</v>
      </c>
      <c r="M3600" s="6">
        <v>25.466586939999999</v>
      </c>
      <c r="AB3600" s="8" t="s">
        <v>6278</v>
      </c>
    </row>
    <row r="3601" spans="1:28" x14ac:dyDescent="0.35">
      <c r="A3601" t="s">
        <v>5773</v>
      </c>
      <c r="B3601" t="s">
        <v>6856</v>
      </c>
      <c r="C3601" t="s">
        <v>6856</v>
      </c>
      <c r="G3601" s="1">
        <v>-2.2684109499999997E-2</v>
      </c>
      <c r="H3601" s="1">
        <v>25.0986027499</v>
      </c>
      <c r="K3601" s="4">
        <v>115236331.37</v>
      </c>
      <c r="L3601" s="5">
        <v>4525001</v>
      </c>
      <c r="M3601" s="6">
        <v>25.466586939999999</v>
      </c>
      <c r="AB3601" s="8" t="s">
        <v>6278</v>
      </c>
    </row>
    <row r="3602" spans="1:28" x14ac:dyDescent="0.35">
      <c r="A3602" t="s">
        <v>5773</v>
      </c>
      <c r="B3602" t="s">
        <v>6857</v>
      </c>
      <c r="C3602" t="s">
        <v>6857</v>
      </c>
      <c r="G3602" s="1">
        <v>-3.5476516600000001E-2</v>
      </c>
      <c r="H3602" s="1">
        <v>25.834256272899999</v>
      </c>
      <c r="K3602" s="4">
        <v>115236331.37</v>
      </c>
      <c r="L3602" s="5">
        <v>4525001</v>
      </c>
      <c r="M3602" s="6">
        <v>25.466586939999999</v>
      </c>
      <c r="AB3602" s="8" t="s">
        <v>6278</v>
      </c>
    </row>
    <row r="3603" spans="1:28" x14ac:dyDescent="0.35">
      <c r="A3603" t="s">
        <v>5773</v>
      </c>
      <c r="B3603" t="s">
        <v>6857</v>
      </c>
      <c r="C3603" t="s">
        <v>6857</v>
      </c>
      <c r="G3603" s="1">
        <v>-1.51145475E-2</v>
      </c>
      <c r="H3603" s="1">
        <v>25.834256272899999</v>
      </c>
      <c r="K3603" s="4">
        <v>115236331.37</v>
      </c>
      <c r="L3603" s="5">
        <v>4525001</v>
      </c>
      <c r="M3603" s="6">
        <v>25.466586939999999</v>
      </c>
      <c r="AB3603" s="8" t="s">
        <v>6278</v>
      </c>
    </row>
    <row r="3604" spans="1:28" x14ac:dyDescent="0.35">
      <c r="A3604" t="s">
        <v>5773</v>
      </c>
      <c r="B3604" t="s">
        <v>6858</v>
      </c>
      <c r="C3604" t="s">
        <v>6858</v>
      </c>
      <c r="G3604" s="1">
        <v>-5.3182607999999999E-2</v>
      </c>
      <c r="H3604" s="1">
        <v>26.5858896909</v>
      </c>
      <c r="K3604" s="4">
        <v>115236331.37</v>
      </c>
      <c r="L3604" s="5">
        <v>4525001</v>
      </c>
      <c r="M3604" s="6">
        <v>25.466586939999999</v>
      </c>
      <c r="AB3604" s="8" t="s">
        <v>6278</v>
      </c>
    </row>
    <row r="3605" spans="1:28" x14ac:dyDescent="0.35">
      <c r="A3605" t="s">
        <v>5773</v>
      </c>
      <c r="B3605" t="s">
        <v>6858</v>
      </c>
      <c r="C3605" t="s">
        <v>6858</v>
      </c>
      <c r="G3605" s="1">
        <v>-2.2657642500000002E-2</v>
      </c>
      <c r="H3605" s="1">
        <v>26.5858896909</v>
      </c>
      <c r="K3605" s="4">
        <v>115236331.37</v>
      </c>
      <c r="L3605" s="5">
        <v>4525001</v>
      </c>
      <c r="M3605" s="6">
        <v>25.466586939999999</v>
      </c>
      <c r="AB3605" s="8" t="s">
        <v>6278</v>
      </c>
    </row>
    <row r="3606" spans="1:28" x14ac:dyDescent="0.35">
      <c r="A3606" t="s">
        <v>5773</v>
      </c>
      <c r="B3606" t="s">
        <v>6859</v>
      </c>
      <c r="C3606" t="s">
        <v>6859</v>
      </c>
      <c r="G3606" s="1">
        <v>-7.0824365599999994E-2</v>
      </c>
      <c r="H3606" s="1">
        <v>28.137780039599999</v>
      </c>
      <c r="K3606" s="4">
        <v>115236331.37</v>
      </c>
      <c r="L3606" s="5">
        <v>4525001</v>
      </c>
      <c r="M3606" s="6">
        <v>25.466586939999999</v>
      </c>
      <c r="AB3606" s="8" t="s">
        <v>6278</v>
      </c>
    </row>
    <row r="3607" spans="1:28" x14ac:dyDescent="0.35">
      <c r="A3607" t="s">
        <v>5773</v>
      </c>
      <c r="B3607" t="s">
        <v>6859</v>
      </c>
      <c r="C3607" t="s">
        <v>6859</v>
      </c>
      <c r="G3607" s="1">
        <v>-3.0174270500000003E-2</v>
      </c>
      <c r="H3607" s="1">
        <v>28.137780039599999</v>
      </c>
      <c r="K3607" s="4">
        <v>115236331.37</v>
      </c>
      <c r="L3607" s="5">
        <v>4525001</v>
      </c>
      <c r="M3607" s="6">
        <v>25.466586939999999</v>
      </c>
      <c r="AB3607" s="8" t="s">
        <v>6278</v>
      </c>
    </row>
    <row r="3608" spans="1:28" x14ac:dyDescent="0.35">
      <c r="A3608" t="s">
        <v>5773</v>
      </c>
      <c r="B3608" t="s">
        <v>6860</v>
      </c>
      <c r="C3608" t="s">
        <v>6860</v>
      </c>
      <c r="G3608" s="1">
        <v>-7.0742161299999995E-2</v>
      </c>
      <c r="H3608" s="1">
        <v>29.755731717</v>
      </c>
      <c r="K3608" s="4">
        <v>115236331.37</v>
      </c>
      <c r="L3608" s="5">
        <v>4525001</v>
      </c>
      <c r="M3608" s="6">
        <v>25.466586939999999</v>
      </c>
      <c r="AB3608" s="8" t="s">
        <v>6278</v>
      </c>
    </row>
    <row r="3609" spans="1:28" x14ac:dyDescent="0.35">
      <c r="A3609" t="s">
        <v>5773</v>
      </c>
      <c r="B3609" t="s">
        <v>6860</v>
      </c>
      <c r="C3609" t="s">
        <v>6860</v>
      </c>
      <c r="G3609" s="1">
        <v>-3.0140241499999998E-2</v>
      </c>
      <c r="H3609" s="1">
        <v>29.755731717</v>
      </c>
      <c r="K3609" s="4">
        <v>115236331.37</v>
      </c>
      <c r="L3609" s="5">
        <v>4525001</v>
      </c>
      <c r="M3609" s="6">
        <v>25.466586939999999</v>
      </c>
      <c r="AB3609" s="8" t="s">
        <v>6278</v>
      </c>
    </row>
    <row r="3610" spans="1:28" x14ac:dyDescent="0.35">
      <c r="A3610" t="s">
        <v>5773</v>
      </c>
      <c r="B3610" t="s">
        <v>6861</v>
      </c>
      <c r="C3610" t="s">
        <v>6861</v>
      </c>
      <c r="G3610" s="1">
        <v>-7.0656382900000009E-2</v>
      </c>
      <c r="H3610" s="1">
        <v>31.4412736409</v>
      </c>
      <c r="K3610" s="4">
        <v>115236331.37</v>
      </c>
      <c r="L3610" s="5">
        <v>4525001</v>
      </c>
      <c r="M3610" s="6">
        <v>25.466586939999999</v>
      </c>
      <c r="AB3610" s="8" t="s">
        <v>6278</v>
      </c>
    </row>
    <row r="3611" spans="1:28" x14ac:dyDescent="0.35">
      <c r="A3611" t="s">
        <v>5773</v>
      </c>
      <c r="B3611" t="s">
        <v>6861</v>
      </c>
      <c r="C3611" t="s">
        <v>6861</v>
      </c>
      <c r="G3611" s="1">
        <v>-3.0104321999999999E-2</v>
      </c>
      <c r="H3611" s="1">
        <v>31.4412736409</v>
      </c>
      <c r="K3611" s="4">
        <v>115236331.37</v>
      </c>
      <c r="L3611" s="5">
        <v>4525001</v>
      </c>
      <c r="M3611" s="6">
        <v>25.466586939999999</v>
      </c>
      <c r="AB3611" s="8" t="s">
        <v>6278</v>
      </c>
    </row>
    <row r="3612" spans="1:28" x14ac:dyDescent="0.35">
      <c r="A3612" t="s">
        <v>5773</v>
      </c>
      <c r="B3612" t="s">
        <v>6862</v>
      </c>
      <c r="C3612" t="s">
        <v>6862</v>
      </c>
      <c r="G3612" s="1">
        <v>-5.2932421E-2</v>
      </c>
      <c r="H3612" s="1">
        <v>33.195947099800001</v>
      </c>
      <c r="K3612" s="4">
        <v>115236331.37</v>
      </c>
      <c r="L3612" s="5">
        <v>4525001</v>
      </c>
      <c r="M3612" s="6">
        <v>25.466586939999999</v>
      </c>
      <c r="AB3612" s="8" t="s">
        <v>6278</v>
      </c>
    </row>
    <row r="3613" spans="1:28" x14ac:dyDescent="0.35">
      <c r="A3613" t="s">
        <v>5773</v>
      </c>
      <c r="B3613" t="s">
        <v>6862</v>
      </c>
      <c r="C3613" t="s">
        <v>6862</v>
      </c>
      <c r="G3613" s="1">
        <v>-2.25517745E-2</v>
      </c>
      <c r="H3613" s="1">
        <v>33.195947099800001</v>
      </c>
      <c r="K3613" s="4">
        <v>115236331.37</v>
      </c>
      <c r="L3613" s="5">
        <v>4525001</v>
      </c>
      <c r="M3613" s="6">
        <v>25.466586939999999</v>
      </c>
      <c r="AB3613" s="8" t="s">
        <v>6278</v>
      </c>
    </row>
    <row r="3614" spans="1:28" x14ac:dyDescent="0.35">
      <c r="A3614" t="s">
        <v>5773</v>
      </c>
      <c r="B3614" t="s">
        <v>6863</v>
      </c>
      <c r="C3614" t="s">
        <v>6863</v>
      </c>
      <c r="G3614" s="1">
        <v>-3.5265644700000001E-2</v>
      </c>
      <c r="H3614" s="1">
        <v>34.099722584699997</v>
      </c>
      <c r="K3614" s="4">
        <v>115236331.37</v>
      </c>
      <c r="L3614" s="5">
        <v>4525001</v>
      </c>
      <c r="M3614" s="6">
        <v>25.466586939999999</v>
      </c>
      <c r="AB3614" s="8" t="s">
        <v>6278</v>
      </c>
    </row>
    <row r="3615" spans="1:28" x14ac:dyDescent="0.35">
      <c r="A3615" t="s">
        <v>5773</v>
      </c>
      <c r="B3615" t="s">
        <v>6863</v>
      </c>
      <c r="C3615" t="s">
        <v>6863</v>
      </c>
      <c r="G3615" s="1">
        <v>-1.5025693999999999E-2</v>
      </c>
      <c r="H3615" s="1">
        <v>34.099722584699997</v>
      </c>
      <c r="K3615" s="4">
        <v>115236331.37</v>
      </c>
      <c r="L3615" s="5">
        <v>4525001</v>
      </c>
      <c r="M3615" s="6">
        <v>25.466586939999999</v>
      </c>
      <c r="AB3615" s="8" t="s">
        <v>6278</v>
      </c>
    </row>
    <row r="3616" spans="1:28" x14ac:dyDescent="0.35">
      <c r="A3616" t="s">
        <v>5773</v>
      </c>
      <c r="B3616" t="s">
        <v>6864</v>
      </c>
      <c r="C3616" t="s">
        <v>6864</v>
      </c>
      <c r="G3616" s="1">
        <v>-5.2868087199999997E-2</v>
      </c>
      <c r="H3616" s="1">
        <v>35.021406985500001</v>
      </c>
      <c r="K3616" s="4">
        <v>115236331.37</v>
      </c>
      <c r="L3616" s="5">
        <v>4525001</v>
      </c>
      <c r="M3616" s="6">
        <v>25.466586939999999</v>
      </c>
      <c r="AB3616" s="8" t="s">
        <v>6278</v>
      </c>
    </row>
    <row r="3617" spans="1:28" x14ac:dyDescent="0.35">
      <c r="A3617" t="s">
        <v>5773</v>
      </c>
      <c r="B3617" t="s">
        <v>6864</v>
      </c>
      <c r="C3617" t="s">
        <v>6864</v>
      </c>
      <c r="G3617" s="1">
        <v>-2.2525307499999998E-2</v>
      </c>
      <c r="H3617" s="1">
        <v>35.021406985500001</v>
      </c>
      <c r="K3617" s="4">
        <v>115236331.37</v>
      </c>
      <c r="L3617" s="5">
        <v>4525001</v>
      </c>
      <c r="M3617" s="6">
        <v>25.466586939999999</v>
      </c>
      <c r="AB3617" s="8" t="s">
        <v>6278</v>
      </c>
    </row>
    <row r="3618" spans="1:28" x14ac:dyDescent="0.35">
      <c r="A3618" t="s">
        <v>5773</v>
      </c>
      <c r="B3618" t="s">
        <v>6865</v>
      </c>
      <c r="C3618" t="s">
        <v>6865</v>
      </c>
      <c r="G3618" s="1">
        <v>-7.040977000000001E-2</v>
      </c>
      <c r="H3618" s="1">
        <v>36.919353995500003</v>
      </c>
      <c r="K3618" s="4">
        <v>115236331.37</v>
      </c>
      <c r="L3618" s="5">
        <v>4525001</v>
      </c>
      <c r="M3618" s="6">
        <v>25.466586939999999</v>
      </c>
      <c r="AB3618" s="8" t="s">
        <v>6278</v>
      </c>
    </row>
    <row r="3619" spans="1:28" x14ac:dyDescent="0.35">
      <c r="A3619" t="s">
        <v>5773</v>
      </c>
      <c r="B3619" t="s">
        <v>6865</v>
      </c>
      <c r="C3619" t="s">
        <v>6865</v>
      </c>
      <c r="G3619" s="1">
        <v>-2.9998454000000001E-2</v>
      </c>
      <c r="H3619" s="1">
        <v>36.919353995500003</v>
      </c>
      <c r="K3619" s="4">
        <v>115236331.37</v>
      </c>
      <c r="L3619" s="5">
        <v>4525001</v>
      </c>
      <c r="M3619" s="6">
        <v>25.466586939999999</v>
      </c>
      <c r="AB3619" s="8" t="s">
        <v>6278</v>
      </c>
    </row>
    <row r="3620" spans="1:28" x14ac:dyDescent="0.35">
      <c r="A3620" t="s">
        <v>5773</v>
      </c>
      <c r="B3620" t="s">
        <v>6866</v>
      </c>
      <c r="C3620" t="s">
        <v>6866</v>
      </c>
      <c r="G3620" s="1">
        <v>-7.0327565699999997E-2</v>
      </c>
      <c r="H3620" s="1">
        <v>38.891531360899997</v>
      </c>
      <c r="K3620" s="4">
        <v>115236331.37</v>
      </c>
      <c r="L3620" s="5">
        <v>4525001</v>
      </c>
      <c r="M3620" s="6">
        <v>25.466586939999999</v>
      </c>
      <c r="AB3620" s="8" t="s">
        <v>6278</v>
      </c>
    </row>
    <row r="3621" spans="1:28" x14ac:dyDescent="0.35">
      <c r="A3621" t="s">
        <v>5773</v>
      </c>
      <c r="B3621" t="s">
        <v>6866</v>
      </c>
      <c r="C3621" t="s">
        <v>6866</v>
      </c>
      <c r="G3621" s="1">
        <v>-2.9962534500000002E-2</v>
      </c>
      <c r="H3621" s="1">
        <v>38.891531360899997</v>
      </c>
      <c r="K3621" s="4">
        <v>115236331.37</v>
      </c>
      <c r="L3621" s="5">
        <v>4525001</v>
      </c>
      <c r="M3621" s="6">
        <v>25.466586939999999</v>
      </c>
      <c r="AB3621" s="8" t="s">
        <v>6278</v>
      </c>
    </row>
    <row r="3622" spans="1:28" x14ac:dyDescent="0.35">
      <c r="A3622" t="s">
        <v>5773</v>
      </c>
      <c r="B3622" t="s">
        <v>6867</v>
      </c>
      <c r="C3622" t="s">
        <v>6867</v>
      </c>
      <c r="G3622" s="1">
        <v>-7.0245361399999998E-2</v>
      </c>
      <c r="H3622" s="1">
        <v>40.939784279100003</v>
      </c>
      <c r="K3622" s="4">
        <v>115236331.37</v>
      </c>
      <c r="L3622" s="5">
        <v>4525001</v>
      </c>
      <c r="M3622" s="6">
        <v>25.466586939999999</v>
      </c>
      <c r="AB3622" s="8" t="s">
        <v>6278</v>
      </c>
    </row>
    <row r="3623" spans="1:28" x14ac:dyDescent="0.35">
      <c r="A3623" t="s">
        <v>5773</v>
      </c>
      <c r="B3623" t="s">
        <v>6867</v>
      </c>
      <c r="C3623" t="s">
        <v>6867</v>
      </c>
      <c r="G3623" s="1">
        <v>-2.9928505499999997E-2</v>
      </c>
      <c r="H3623" s="1">
        <v>40.939784279100003</v>
      </c>
      <c r="K3623" s="4">
        <v>115236331.37</v>
      </c>
      <c r="L3623" s="5">
        <v>4525001</v>
      </c>
      <c r="M3623" s="6">
        <v>25.466586939999999</v>
      </c>
      <c r="AB3623" s="8" t="s">
        <v>6278</v>
      </c>
    </row>
    <row r="3624" spans="1:28" x14ac:dyDescent="0.35">
      <c r="A3624" t="s">
        <v>5773</v>
      </c>
      <c r="B3624" t="s">
        <v>6868</v>
      </c>
      <c r="C3624" t="s">
        <v>6868</v>
      </c>
      <c r="G3624" s="1">
        <v>-5.2621474300000005E-2</v>
      </c>
      <c r="H3624" s="1">
        <v>43.065987975200002</v>
      </c>
      <c r="K3624" s="4">
        <v>115236331.37</v>
      </c>
      <c r="L3624" s="5">
        <v>4525001</v>
      </c>
      <c r="M3624" s="6">
        <v>25.466586939999999</v>
      </c>
      <c r="AB3624" s="8" t="s">
        <v>6278</v>
      </c>
    </row>
    <row r="3625" spans="1:28" x14ac:dyDescent="0.35">
      <c r="A3625" t="s">
        <v>5773</v>
      </c>
      <c r="B3625" t="s">
        <v>6868</v>
      </c>
      <c r="C3625" t="s">
        <v>6868</v>
      </c>
      <c r="G3625" s="1">
        <v>-2.2419439499999999E-2</v>
      </c>
      <c r="H3625" s="1">
        <v>43.065987975200002</v>
      </c>
      <c r="K3625" s="4">
        <v>115236331.37</v>
      </c>
      <c r="L3625" s="5">
        <v>4525001</v>
      </c>
      <c r="M3625" s="6">
        <v>25.466586939999999</v>
      </c>
      <c r="AB3625" s="8" t="s">
        <v>6278</v>
      </c>
    </row>
    <row r="3626" spans="1:28" x14ac:dyDescent="0.35">
      <c r="A3626" t="s">
        <v>5773</v>
      </c>
      <c r="B3626" t="s">
        <v>6869</v>
      </c>
      <c r="C3626" t="s">
        <v>6869</v>
      </c>
      <c r="G3626" s="1">
        <v>-3.5061921000000003E-2</v>
      </c>
      <c r="H3626" s="1">
        <v>44.158921526500002</v>
      </c>
      <c r="K3626" s="4">
        <v>115236331.37</v>
      </c>
      <c r="L3626" s="5">
        <v>4525001</v>
      </c>
      <c r="M3626" s="6">
        <v>25.466586939999999</v>
      </c>
      <c r="AB3626" s="8" t="s">
        <v>6278</v>
      </c>
    </row>
    <row r="3627" spans="1:28" x14ac:dyDescent="0.35">
      <c r="A3627" t="s">
        <v>5773</v>
      </c>
      <c r="B3627" t="s">
        <v>6869</v>
      </c>
      <c r="C3627" t="s">
        <v>6869</v>
      </c>
      <c r="G3627" s="1">
        <v>-1.49368405E-2</v>
      </c>
      <c r="H3627" s="1">
        <v>44.158921526500002</v>
      </c>
      <c r="K3627" s="4">
        <v>115236331.37</v>
      </c>
      <c r="L3627" s="5">
        <v>4525001</v>
      </c>
      <c r="M3627" s="6">
        <v>25.466586939999999</v>
      </c>
      <c r="AB3627" s="8" t="s">
        <v>6278</v>
      </c>
    </row>
    <row r="3628" spans="1:28" x14ac:dyDescent="0.35">
      <c r="A3628" t="s">
        <v>5773</v>
      </c>
      <c r="B3628" t="s">
        <v>6870</v>
      </c>
      <c r="C3628" t="s">
        <v>6870</v>
      </c>
      <c r="G3628" s="1">
        <v>-5.2560714599999996E-2</v>
      </c>
      <c r="H3628" s="1">
        <v>45.2720744987</v>
      </c>
      <c r="K3628" s="4">
        <v>115236331.37</v>
      </c>
      <c r="L3628" s="5">
        <v>4525001</v>
      </c>
      <c r="M3628" s="6">
        <v>25.466586939999999</v>
      </c>
      <c r="AB3628" s="8" t="s">
        <v>6278</v>
      </c>
    </row>
    <row r="3629" spans="1:28" x14ac:dyDescent="0.35">
      <c r="A3629" t="s">
        <v>5773</v>
      </c>
      <c r="B3629" t="s">
        <v>6870</v>
      </c>
      <c r="C3629" t="s">
        <v>6870</v>
      </c>
      <c r="G3629" s="1">
        <v>-2.23929725E-2</v>
      </c>
      <c r="H3629" s="1">
        <v>45.2720744987</v>
      </c>
      <c r="K3629" s="4">
        <v>115236331.37</v>
      </c>
      <c r="L3629" s="5">
        <v>4525001</v>
      </c>
      <c r="M3629" s="6">
        <v>25.466586939999999</v>
      </c>
      <c r="AB3629" s="8" t="s">
        <v>6278</v>
      </c>
    </row>
    <row r="3630" spans="1:28" x14ac:dyDescent="0.35">
      <c r="A3630" t="s">
        <v>5773</v>
      </c>
      <c r="B3630" t="s">
        <v>6871</v>
      </c>
      <c r="C3630" t="s">
        <v>6871</v>
      </c>
      <c r="G3630" s="1">
        <v>-6.9998748499999999E-2</v>
      </c>
      <c r="H3630" s="1">
        <v>47.5600430657</v>
      </c>
      <c r="K3630" s="4">
        <v>115236331.37</v>
      </c>
      <c r="L3630" s="5">
        <v>4525001</v>
      </c>
      <c r="M3630" s="6">
        <v>25.466586939999999</v>
      </c>
      <c r="AB3630" s="8" t="s">
        <v>6278</v>
      </c>
    </row>
    <row r="3631" spans="1:28" x14ac:dyDescent="0.35">
      <c r="A3631" t="s">
        <v>5773</v>
      </c>
      <c r="B3631" t="s">
        <v>6871</v>
      </c>
      <c r="C3631" t="s">
        <v>6871</v>
      </c>
      <c r="G3631" s="1">
        <v>-2.9822637499999999E-2</v>
      </c>
      <c r="H3631" s="1">
        <v>47.5600430657</v>
      </c>
      <c r="K3631" s="4">
        <v>115236331.37</v>
      </c>
      <c r="L3631" s="5">
        <v>4525001</v>
      </c>
      <c r="M3631" s="6">
        <v>25.466586939999999</v>
      </c>
      <c r="AB3631" s="8" t="s">
        <v>6278</v>
      </c>
    </row>
    <row r="3632" spans="1:28" x14ac:dyDescent="0.35">
      <c r="A3632" t="s">
        <v>5773</v>
      </c>
      <c r="B3632" t="s">
        <v>6872</v>
      </c>
      <c r="C3632" t="s">
        <v>6872</v>
      </c>
      <c r="G3632" s="1">
        <v>-6.99165442E-2</v>
      </c>
      <c r="H3632" s="1">
        <v>49.931914868</v>
      </c>
      <c r="K3632" s="4">
        <v>115236331.37</v>
      </c>
      <c r="L3632" s="5">
        <v>4525001</v>
      </c>
      <c r="M3632" s="6">
        <v>25.466586939999999</v>
      </c>
      <c r="AB3632" s="8" t="s">
        <v>6278</v>
      </c>
    </row>
    <row r="3633" spans="1:28" x14ac:dyDescent="0.35">
      <c r="A3633" t="s">
        <v>5773</v>
      </c>
      <c r="B3633" t="s">
        <v>6872</v>
      </c>
      <c r="C3633" t="s">
        <v>6872</v>
      </c>
      <c r="G3633" s="1">
        <v>-2.9788608500000001E-2</v>
      </c>
      <c r="H3633" s="1">
        <v>49.931914868</v>
      </c>
      <c r="K3633" s="4">
        <v>115236331.37</v>
      </c>
      <c r="L3633" s="5">
        <v>4525001</v>
      </c>
      <c r="M3633" s="6">
        <v>25.466586939999999</v>
      </c>
      <c r="AB3633" s="8" t="s">
        <v>6278</v>
      </c>
    </row>
    <row r="3634" spans="1:28" x14ac:dyDescent="0.35">
      <c r="A3634" t="s">
        <v>5773</v>
      </c>
      <c r="B3634" t="s">
        <v>6873</v>
      </c>
      <c r="C3634" t="s">
        <v>6873</v>
      </c>
      <c r="G3634" s="1">
        <v>-6.98343399E-2</v>
      </c>
      <c r="H3634" s="1">
        <v>52.389755346699999</v>
      </c>
      <c r="K3634" s="4">
        <v>115236331.37</v>
      </c>
      <c r="L3634" s="5">
        <v>4525001</v>
      </c>
      <c r="M3634" s="6">
        <v>25.466586939999999</v>
      </c>
      <c r="AB3634" s="8" t="s">
        <v>6278</v>
      </c>
    </row>
    <row r="3635" spans="1:28" x14ac:dyDescent="0.35">
      <c r="A3635" t="s">
        <v>5773</v>
      </c>
      <c r="B3635" t="s">
        <v>6873</v>
      </c>
      <c r="C3635" t="s">
        <v>6873</v>
      </c>
      <c r="G3635" s="1">
        <v>-2.9752689000000002E-2</v>
      </c>
      <c r="H3635" s="1">
        <v>52.389755346699999</v>
      </c>
      <c r="K3635" s="4">
        <v>115236331.37</v>
      </c>
      <c r="L3635" s="5">
        <v>4525001</v>
      </c>
      <c r="M3635" s="6">
        <v>25.466586939999999</v>
      </c>
      <c r="AB3635" s="8" t="s">
        <v>6278</v>
      </c>
    </row>
    <row r="3636" spans="1:28" x14ac:dyDescent="0.35">
      <c r="A3636" t="s">
        <v>5773</v>
      </c>
      <c r="B3636" t="s">
        <v>6874</v>
      </c>
      <c r="C3636" t="s">
        <v>6874</v>
      </c>
      <c r="G3636" s="1">
        <v>-5.2314101700000004E-2</v>
      </c>
      <c r="H3636" s="1">
        <v>54.935660248600001</v>
      </c>
      <c r="K3636" s="4">
        <v>115236331.37</v>
      </c>
      <c r="L3636" s="5">
        <v>4525001</v>
      </c>
      <c r="M3636" s="6">
        <v>25.466586939999999</v>
      </c>
      <c r="AB3636" s="8" t="s">
        <v>6278</v>
      </c>
    </row>
    <row r="3637" spans="1:28" x14ac:dyDescent="0.35">
      <c r="A3637" t="s">
        <v>5773</v>
      </c>
      <c r="B3637" t="s">
        <v>6874</v>
      </c>
      <c r="C3637" t="s">
        <v>6874</v>
      </c>
      <c r="G3637" s="1">
        <v>-2.2288995000000002E-2</v>
      </c>
      <c r="H3637" s="1">
        <v>54.935660248600001</v>
      </c>
      <c r="K3637" s="4">
        <v>115236331.37</v>
      </c>
      <c r="L3637" s="5">
        <v>4525001</v>
      </c>
      <c r="M3637" s="6">
        <v>25.466586939999999</v>
      </c>
      <c r="AB3637" s="8" t="s">
        <v>6278</v>
      </c>
    </row>
    <row r="3638" spans="1:28" x14ac:dyDescent="0.35">
      <c r="A3638" t="s">
        <v>5773</v>
      </c>
      <c r="B3638" t="s">
        <v>6875</v>
      </c>
      <c r="C3638" t="s">
        <v>6875</v>
      </c>
      <c r="G3638" s="1">
        <v>-3.4854623199999997E-2</v>
      </c>
      <c r="H3638" s="1">
        <v>56.242294509499999</v>
      </c>
      <c r="K3638" s="4">
        <v>115236331.37</v>
      </c>
      <c r="L3638" s="5">
        <v>4525001</v>
      </c>
      <c r="M3638" s="6">
        <v>25.466586939999999</v>
      </c>
      <c r="AB3638" s="8" t="s">
        <v>6278</v>
      </c>
    </row>
    <row r="3639" spans="1:28" x14ac:dyDescent="0.35">
      <c r="A3639" t="s">
        <v>5773</v>
      </c>
      <c r="B3639" t="s">
        <v>6875</v>
      </c>
      <c r="C3639" t="s">
        <v>6875</v>
      </c>
      <c r="G3639" s="1">
        <v>-1.4849877500000001E-2</v>
      </c>
      <c r="H3639" s="1">
        <v>56.242294509499999</v>
      </c>
      <c r="K3639" s="4">
        <v>115236331.37</v>
      </c>
      <c r="L3639" s="5">
        <v>4525001</v>
      </c>
      <c r="M3639" s="6">
        <v>25.466586939999999</v>
      </c>
      <c r="AB3639" s="8" t="s">
        <v>6278</v>
      </c>
    </row>
    <row r="3640" spans="1:28" x14ac:dyDescent="0.35">
      <c r="A3640" t="s">
        <v>5773</v>
      </c>
      <c r="B3640" t="s">
        <v>6876</v>
      </c>
      <c r="C3640" t="s">
        <v>6876</v>
      </c>
      <c r="G3640" s="1">
        <v>-5.2253341999999994E-2</v>
      </c>
      <c r="H3640" s="1">
        <v>57.571735556500002</v>
      </c>
      <c r="K3640" s="4">
        <v>115236331.37</v>
      </c>
      <c r="L3640" s="5">
        <v>4525001</v>
      </c>
      <c r="M3640" s="6">
        <v>25.466586939999999</v>
      </c>
      <c r="AB3640" s="8" t="s">
        <v>6278</v>
      </c>
    </row>
    <row r="3641" spans="1:28" x14ac:dyDescent="0.35">
      <c r="A3641" t="s">
        <v>5773</v>
      </c>
      <c r="B3641" t="s">
        <v>6876</v>
      </c>
      <c r="C3641" t="s">
        <v>6876</v>
      </c>
      <c r="G3641" s="1">
        <v>-2.2262528E-2</v>
      </c>
      <c r="H3641" s="1">
        <v>57.571735556500002</v>
      </c>
      <c r="K3641" s="4">
        <v>115236331.37</v>
      </c>
      <c r="L3641" s="5">
        <v>4525001</v>
      </c>
      <c r="M3641" s="6">
        <v>25.466586939999999</v>
      </c>
      <c r="AB3641" s="8" t="s">
        <v>6278</v>
      </c>
    </row>
    <row r="3642" spans="1:28" x14ac:dyDescent="0.35">
      <c r="A3642" t="s">
        <v>5773</v>
      </c>
      <c r="B3642" t="s">
        <v>6877</v>
      </c>
      <c r="C3642" t="s">
        <v>6877</v>
      </c>
      <c r="G3642" s="1">
        <v>-6.9591301100000003E-2</v>
      </c>
      <c r="H3642" s="1">
        <v>60.300097102300001</v>
      </c>
      <c r="K3642" s="4">
        <v>115236331.37</v>
      </c>
      <c r="L3642" s="5">
        <v>4525001</v>
      </c>
      <c r="M3642" s="6">
        <v>25.466586939999999</v>
      </c>
      <c r="AB3642" s="8" t="s">
        <v>6278</v>
      </c>
    </row>
    <row r="3643" spans="1:28" x14ac:dyDescent="0.35">
      <c r="A3643" t="s">
        <v>5773</v>
      </c>
      <c r="B3643" t="s">
        <v>6877</v>
      </c>
      <c r="C3643" t="s">
        <v>6877</v>
      </c>
      <c r="G3643" s="1">
        <v>-2.9648711500000001E-2</v>
      </c>
      <c r="H3643" s="1">
        <v>60.300097102300001</v>
      </c>
      <c r="K3643" s="4">
        <v>115236331.37</v>
      </c>
      <c r="L3643" s="5">
        <v>4525001</v>
      </c>
      <c r="M3643" s="6">
        <v>25.466586939999999</v>
      </c>
      <c r="AB3643" s="8" t="s">
        <v>6278</v>
      </c>
    </row>
    <row r="3644" spans="1:28" x14ac:dyDescent="0.35">
      <c r="A3644" t="s">
        <v>5773</v>
      </c>
      <c r="B3644" t="s">
        <v>6878</v>
      </c>
      <c r="C3644" t="s">
        <v>6878</v>
      </c>
      <c r="G3644" s="1">
        <v>-6.9509096800000003E-2</v>
      </c>
      <c r="H3644" s="1">
        <v>63.122861920200002</v>
      </c>
      <c r="K3644" s="4">
        <v>115236331.37</v>
      </c>
      <c r="L3644" s="5">
        <v>4525001</v>
      </c>
      <c r="M3644" s="6">
        <v>25.466586939999999</v>
      </c>
      <c r="AB3644" s="8" t="s">
        <v>6278</v>
      </c>
    </row>
    <row r="3645" spans="1:28" x14ac:dyDescent="0.35">
      <c r="A3645" t="s">
        <v>5773</v>
      </c>
      <c r="B3645" t="s">
        <v>6878</v>
      </c>
      <c r="C3645" t="s">
        <v>6878</v>
      </c>
      <c r="G3645" s="1">
        <v>-2.96146825E-2</v>
      </c>
      <c r="H3645" s="1">
        <v>63.122861920200002</v>
      </c>
      <c r="K3645" s="4">
        <v>115236331.37</v>
      </c>
      <c r="L3645" s="5">
        <v>4525001</v>
      </c>
      <c r="M3645" s="6">
        <v>25.466586939999999</v>
      </c>
      <c r="AB3645" s="8" t="s">
        <v>6278</v>
      </c>
    </row>
    <row r="3646" spans="1:28" x14ac:dyDescent="0.35">
      <c r="A3646" t="s">
        <v>5773</v>
      </c>
      <c r="B3646" t="s">
        <v>6879</v>
      </c>
      <c r="C3646" t="s">
        <v>6879</v>
      </c>
      <c r="G3646" s="1">
        <v>-6.9426892500000004E-2</v>
      </c>
      <c r="H3646" s="1">
        <v>66.0421325561</v>
      </c>
      <c r="K3646" s="4">
        <v>115236331.37</v>
      </c>
      <c r="L3646" s="5">
        <v>4525001</v>
      </c>
      <c r="M3646" s="6">
        <v>25.466586939999999</v>
      </c>
      <c r="AB3646" s="8" t="s">
        <v>6278</v>
      </c>
    </row>
    <row r="3647" spans="1:28" x14ac:dyDescent="0.35">
      <c r="A3647" t="s">
        <v>5773</v>
      </c>
      <c r="B3647" t="s">
        <v>6879</v>
      </c>
      <c r="C3647" t="s">
        <v>6879</v>
      </c>
      <c r="G3647" s="1">
        <v>-2.9580653500000002E-2</v>
      </c>
      <c r="H3647" s="1">
        <v>66.0421325561</v>
      </c>
      <c r="K3647" s="4">
        <v>115236331.37</v>
      </c>
      <c r="L3647" s="5">
        <v>4525001</v>
      </c>
      <c r="M3647" s="6">
        <v>25.466586939999999</v>
      </c>
      <c r="AB3647" s="8" t="s">
        <v>6278</v>
      </c>
    </row>
    <row r="3648" spans="1:28" x14ac:dyDescent="0.35">
      <c r="A3648" t="s">
        <v>5773</v>
      </c>
      <c r="B3648" t="s">
        <v>6880</v>
      </c>
      <c r="C3648" t="s">
        <v>6880</v>
      </c>
      <c r="G3648" s="1">
        <v>-5.2010303200000003E-2</v>
      </c>
      <c r="H3648" s="1">
        <v>69.059980775100001</v>
      </c>
      <c r="K3648" s="4">
        <v>115236331.37</v>
      </c>
      <c r="L3648" s="5">
        <v>4525001</v>
      </c>
      <c r="M3648" s="6">
        <v>25.466586939999999</v>
      </c>
      <c r="AB3648" s="8" t="s">
        <v>6278</v>
      </c>
    </row>
    <row r="3649" spans="1:28" x14ac:dyDescent="0.35">
      <c r="A3649" t="s">
        <v>5773</v>
      </c>
      <c r="B3649" t="s">
        <v>6880</v>
      </c>
      <c r="C3649" t="s">
        <v>6880</v>
      </c>
      <c r="G3649" s="1">
        <v>-2.2158550499999999E-2</v>
      </c>
      <c r="H3649" s="1">
        <v>69.059980775100001</v>
      </c>
      <c r="K3649" s="4">
        <v>115236331.37</v>
      </c>
      <c r="L3649" s="5">
        <v>4525001</v>
      </c>
      <c r="M3649" s="6">
        <v>25.466586939999999</v>
      </c>
      <c r="AB3649" s="8" t="s">
        <v>6278</v>
      </c>
    </row>
    <row r="3650" spans="1:28" x14ac:dyDescent="0.35">
      <c r="A3650" t="s">
        <v>5773</v>
      </c>
      <c r="B3650" t="s">
        <v>6881</v>
      </c>
      <c r="C3650" t="s">
        <v>6881</v>
      </c>
      <c r="G3650" s="1">
        <v>-3.4654473599999999E-2</v>
      </c>
      <c r="H3650" s="1">
        <v>70.606513211800007</v>
      </c>
      <c r="K3650" s="4">
        <v>115236331.37</v>
      </c>
      <c r="L3650" s="5">
        <v>4525001</v>
      </c>
      <c r="M3650" s="6">
        <v>25.466586939999999</v>
      </c>
      <c r="AB3650" s="8" t="s">
        <v>6278</v>
      </c>
    </row>
    <row r="3651" spans="1:28" x14ac:dyDescent="0.35">
      <c r="A3651" t="s">
        <v>5773</v>
      </c>
      <c r="B3651" t="s">
        <v>6881</v>
      </c>
      <c r="C3651" t="s">
        <v>6881</v>
      </c>
      <c r="G3651" s="1">
        <v>-1.4764805000000001E-2</v>
      </c>
      <c r="H3651" s="1">
        <v>70.606513211800007</v>
      </c>
      <c r="K3651" s="4">
        <v>115236331.37</v>
      </c>
      <c r="L3651" s="5">
        <v>4525001</v>
      </c>
      <c r="M3651" s="6">
        <v>25.466586939999999</v>
      </c>
      <c r="AB3651" s="8" t="s">
        <v>6278</v>
      </c>
    </row>
    <row r="3652" spans="1:28" x14ac:dyDescent="0.35">
      <c r="A3652" t="s">
        <v>5773</v>
      </c>
      <c r="B3652" t="s">
        <v>6882</v>
      </c>
      <c r="C3652" t="s">
        <v>6882</v>
      </c>
      <c r="G3652" s="1">
        <v>-5.1949543500000001E-2</v>
      </c>
      <c r="H3652" s="1">
        <v>72.178456187899997</v>
      </c>
      <c r="K3652" s="4">
        <v>115236331.37</v>
      </c>
      <c r="L3652" s="5">
        <v>4525001</v>
      </c>
      <c r="M3652" s="6">
        <v>25.466586939999999</v>
      </c>
      <c r="AB3652" s="8" t="s">
        <v>6278</v>
      </c>
    </row>
    <row r="3653" spans="1:28" x14ac:dyDescent="0.35">
      <c r="A3653" t="s">
        <v>5773</v>
      </c>
      <c r="B3653" t="s">
        <v>6882</v>
      </c>
      <c r="C3653" t="s">
        <v>6882</v>
      </c>
      <c r="G3653" s="1">
        <v>-2.2133974000000001E-2</v>
      </c>
      <c r="H3653" s="1">
        <v>72.178456187899997</v>
      </c>
      <c r="K3653" s="4">
        <v>115236331.37</v>
      </c>
      <c r="L3653" s="5">
        <v>4525001</v>
      </c>
      <c r="M3653" s="6">
        <v>25.466586939999999</v>
      </c>
      <c r="AB3653" s="8" t="s">
        <v>6278</v>
      </c>
    </row>
    <row r="3654" spans="1:28" x14ac:dyDescent="0.35">
      <c r="A3654" t="s">
        <v>5773</v>
      </c>
      <c r="B3654" t="s">
        <v>6883</v>
      </c>
      <c r="C3654" t="s">
        <v>6883</v>
      </c>
      <c r="G3654" s="1">
        <v>-6.9187427800000006E-2</v>
      </c>
      <c r="H3654" s="1">
        <v>75.399555479</v>
      </c>
      <c r="K3654" s="4">
        <v>115236331.37</v>
      </c>
      <c r="L3654" s="5">
        <v>4525001</v>
      </c>
      <c r="M3654" s="6">
        <v>25.466586939999999</v>
      </c>
      <c r="AB3654" s="8" t="s">
        <v>6278</v>
      </c>
    </row>
    <row r="3655" spans="1:28" x14ac:dyDescent="0.35">
      <c r="A3655" t="s">
        <v>5773</v>
      </c>
      <c r="B3655" t="s">
        <v>6883</v>
      </c>
      <c r="C3655" t="s">
        <v>6883</v>
      </c>
      <c r="G3655" s="1">
        <v>-2.9476676E-2</v>
      </c>
      <c r="H3655" s="1">
        <v>75.399555479</v>
      </c>
      <c r="K3655" s="4">
        <v>115236331.37</v>
      </c>
      <c r="L3655" s="5">
        <v>4525001</v>
      </c>
      <c r="M3655" s="6">
        <v>25.466586939999999</v>
      </c>
      <c r="AB3655" s="8" t="s">
        <v>6278</v>
      </c>
    </row>
    <row r="3656" spans="1:28" x14ac:dyDescent="0.35">
      <c r="A3656" t="s">
        <v>5773</v>
      </c>
      <c r="B3656" t="s">
        <v>6884</v>
      </c>
      <c r="C3656" t="s">
        <v>6884</v>
      </c>
      <c r="G3656" s="1">
        <v>-6.9105223500000007E-2</v>
      </c>
      <c r="H3656" s="1">
        <v>78.725212480600007</v>
      </c>
      <c r="K3656" s="4">
        <v>115236331.37</v>
      </c>
      <c r="L3656" s="5">
        <v>4525001</v>
      </c>
      <c r="M3656" s="6">
        <v>25.466586939999999</v>
      </c>
      <c r="AB3656" s="8" t="s">
        <v>6278</v>
      </c>
    </row>
    <row r="3657" spans="1:28" x14ac:dyDescent="0.35">
      <c r="A3657" t="s">
        <v>5773</v>
      </c>
      <c r="B3657" t="s">
        <v>6884</v>
      </c>
      <c r="C3657" t="s">
        <v>6884</v>
      </c>
      <c r="G3657" s="1">
        <v>-2.9442646999999999E-2</v>
      </c>
      <c r="H3657" s="1">
        <v>78.725212480600007</v>
      </c>
      <c r="K3657" s="4">
        <v>115236331.37</v>
      </c>
      <c r="L3657" s="5">
        <v>4525001</v>
      </c>
      <c r="M3657" s="6">
        <v>25.466586939999999</v>
      </c>
      <c r="AB3657" s="8" t="s">
        <v>6278</v>
      </c>
    </row>
    <row r="3658" spans="1:28" x14ac:dyDescent="0.35">
      <c r="A3658" t="s">
        <v>5773</v>
      </c>
      <c r="B3658" t="s">
        <v>6885</v>
      </c>
      <c r="C3658" t="s">
        <v>6885</v>
      </c>
      <c r="G3658" s="1">
        <v>-6.9026593300000008E-2</v>
      </c>
      <c r="H3658" s="1">
        <v>82.157314269899999</v>
      </c>
      <c r="K3658" s="4">
        <v>115236331.37</v>
      </c>
      <c r="L3658" s="5">
        <v>4525001</v>
      </c>
      <c r="M3658" s="6">
        <v>25.466586939999999</v>
      </c>
      <c r="AB3658" s="8" t="s">
        <v>6278</v>
      </c>
    </row>
    <row r="3659" spans="1:28" x14ac:dyDescent="0.35">
      <c r="A3659" t="s">
        <v>5773</v>
      </c>
      <c r="B3659" t="s">
        <v>6885</v>
      </c>
      <c r="C3659" t="s">
        <v>6885</v>
      </c>
      <c r="G3659" s="1">
        <v>-2.9408618000000001E-2</v>
      </c>
      <c r="H3659" s="1">
        <v>82.157314269899999</v>
      </c>
      <c r="K3659" s="4">
        <v>115236331.37</v>
      </c>
      <c r="L3659" s="5">
        <v>4525001</v>
      </c>
      <c r="M3659" s="6">
        <v>25.466586939999999</v>
      </c>
      <c r="AB3659" s="8" t="s">
        <v>6278</v>
      </c>
    </row>
    <row r="3660" spans="1:28" x14ac:dyDescent="0.35">
      <c r="A3660" t="s">
        <v>5773</v>
      </c>
      <c r="B3660" t="s">
        <v>6886</v>
      </c>
      <c r="C3660" t="s">
        <v>6886</v>
      </c>
      <c r="G3660" s="1">
        <v>-5.1710078800000003E-2</v>
      </c>
      <c r="H3660" s="1">
        <v>85.697652704299998</v>
      </c>
      <c r="K3660" s="4">
        <v>115236331.37</v>
      </c>
      <c r="L3660" s="5">
        <v>4525001</v>
      </c>
      <c r="M3660" s="6">
        <v>25.466586939999999</v>
      </c>
      <c r="AB3660" s="8" t="s">
        <v>6278</v>
      </c>
    </row>
    <row r="3661" spans="1:28" x14ac:dyDescent="0.35">
      <c r="A3661" t="s">
        <v>5773</v>
      </c>
      <c r="B3661" t="s">
        <v>6886</v>
      </c>
      <c r="C3661" t="s">
        <v>6886</v>
      </c>
      <c r="G3661" s="1">
        <v>-2.2029996500000003E-2</v>
      </c>
      <c r="H3661" s="1">
        <v>85.697652704299998</v>
      </c>
      <c r="K3661" s="4">
        <v>115236331.37</v>
      </c>
      <c r="L3661" s="5">
        <v>4525001</v>
      </c>
      <c r="M3661" s="6">
        <v>25.466586939999999</v>
      </c>
      <c r="AB3661" s="8" t="s">
        <v>6278</v>
      </c>
    </row>
    <row r="3662" spans="1:28" x14ac:dyDescent="0.35">
      <c r="A3662" t="s">
        <v>5773</v>
      </c>
      <c r="B3662" t="s">
        <v>6887</v>
      </c>
      <c r="C3662" t="s">
        <v>6887</v>
      </c>
      <c r="G3662" s="1">
        <v>-3.4454324000000001E-2</v>
      </c>
      <c r="H3662" s="1">
        <v>87.508947335499997</v>
      </c>
      <c r="K3662" s="4">
        <v>115236331.37</v>
      </c>
      <c r="L3662" s="5">
        <v>4525001</v>
      </c>
      <c r="M3662" s="6">
        <v>25.466586939999999</v>
      </c>
      <c r="AB3662" s="8" t="s">
        <v>6278</v>
      </c>
    </row>
    <row r="3663" spans="1:28" x14ac:dyDescent="0.35">
      <c r="A3663" t="s">
        <v>5773</v>
      </c>
      <c r="B3663" t="s">
        <v>6887</v>
      </c>
      <c r="C3663" t="s">
        <v>6887</v>
      </c>
      <c r="G3663" s="1">
        <v>-1.4677842E-2</v>
      </c>
      <c r="H3663" s="1">
        <v>87.508947335499997</v>
      </c>
      <c r="K3663" s="4">
        <v>115236331.37</v>
      </c>
      <c r="L3663" s="5">
        <v>4525001</v>
      </c>
      <c r="M3663" s="6">
        <v>25.466586939999999</v>
      </c>
      <c r="AB3663" s="8" t="s">
        <v>6278</v>
      </c>
    </row>
    <row r="3664" spans="1:28" x14ac:dyDescent="0.35">
      <c r="A3664" t="s">
        <v>5773</v>
      </c>
      <c r="B3664" t="s">
        <v>6888</v>
      </c>
      <c r="C3664" t="s">
        <v>6888</v>
      </c>
      <c r="G3664" s="1">
        <v>-5.16493191E-2</v>
      </c>
      <c r="H3664" s="1">
        <v>89.347937535</v>
      </c>
      <c r="K3664" s="4">
        <v>115236331.37</v>
      </c>
      <c r="L3664" s="5">
        <v>4525001</v>
      </c>
      <c r="M3664" s="6">
        <v>25.466586939999999</v>
      </c>
      <c r="AB3664" s="8" t="s">
        <v>6278</v>
      </c>
    </row>
    <row r="3665" spans="1:28" x14ac:dyDescent="0.35">
      <c r="A3665" t="s">
        <v>5773</v>
      </c>
      <c r="B3665" t="s">
        <v>6888</v>
      </c>
      <c r="C3665" t="s">
        <v>6888</v>
      </c>
      <c r="G3665" s="1">
        <v>-2.2005420000000001E-2</v>
      </c>
      <c r="H3665" s="1">
        <v>89.347937535</v>
      </c>
      <c r="K3665" s="4">
        <v>115236331.37</v>
      </c>
      <c r="L3665" s="5">
        <v>4525001</v>
      </c>
      <c r="M3665" s="6">
        <v>25.466586939999999</v>
      </c>
      <c r="AB3665" s="8" t="s">
        <v>6278</v>
      </c>
    </row>
    <row r="3666" spans="1:28" x14ac:dyDescent="0.35">
      <c r="A3666" t="s">
        <v>5773</v>
      </c>
      <c r="B3666" t="s">
        <v>6889</v>
      </c>
      <c r="C3666" t="s">
        <v>6889</v>
      </c>
      <c r="G3666" s="1">
        <v>-6.8783554499999996E-2</v>
      </c>
      <c r="H3666" s="1">
        <v>93.109802759299996</v>
      </c>
      <c r="K3666" s="4">
        <v>115236331.37</v>
      </c>
      <c r="L3666" s="5">
        <v>4525001</v>
      </c>
      <c r="M3666" s="6">
        <v>25.466586939999999</v>
      </c>
      <c r="AB3666" s="8" t="s">
        <v>6278</v>
      </c>
    </row>
    <row r="3667" spans="1:28" x14ac:dyDescent="0.35">
      <c r="A3667" t="s">
        <v>5773</v>
      </c>
      <c r="B3667" t="s">
        <v>6889</v>
      </c>
      <c r="C3667" t="s">
        <v>6889</v>
      </c>
      <c r="G3667" s="1">
        <v>-2.9306531E-2</v>
      </c>
      <c r="H3667" s="1">
        <v>93.109802759299996</v>
      </c>
      <c r="K3667" s="4">
        <v>115236331.37</v>
      </c>
      <c r="L3667" s="5">
        <v>4525001</v>
      </c>
      <c r="M3667" s="6">
        <v>25.466586939999999</v>
      </c>
      <c r="AB3667" s="8" t="s">
        <v>6278</v>
      </c>
    </row>
    <row r="3668" spans="1:28" x14ac:dyDescent="0.35">
      <c r="A3668" t="s">
        <v>5773</v>
      </c>
      <c r="B3668" t="s">
        <v>6890</v>
      </c>
      <c r="C3668" t="s">
        <v>6890</v>
      </c>
      <c r="G3668" s="1">
        <v>-6.8704924299999998E-2</v>
      </c>
      <c r="H3668" s="1">
        <v>96.984754605800006</v>
      </c>
      <c r="K3668" s="4">
        <v>115236331.37</v>
      </c>
      <c r="L3668" s="5">
        <v>4525001</v>
      </c>
      <c r="M3668" s="6">
        <v>25.466586939999999</v>
      </c>
      <c r="AB3668" s="8" t="s">
        <v>6278</v>
      </c>
    </row>
    <row r="3669" spans="1:28" x14ac:dyDescent="0.35">
      <c r="A3669" t="s">
        <v>5773</v>
      </c>
      <c r="B3669" t="s">
        <v>6890</v>
      </c>
      <c r="C3669" t="s">
        <v>6890</v>
      </c>
      <c r="G3669" s="1">
        <v>-2.9272502000000002E-2</v>
      </c>
      <c r="H3669" s="1">
        <v>96.984754605800006</v>
      </c>
      <c r="K3669" s="4">
        <v>115236331.37</v>
      </c>
      <c r="L3669" s="5">
        <v>4525001</v>
      </c>
      <c r="M3669" s="6">
        <v>25.466586939999999</v>
      </c>
      <c r="AB3669" s="8" t="s">
        <v>6278</v>
      </c>
    </row>
    <row r="3670" spans="1:28" x14ac:dyDescent="0.35">
      <c r="A3670" t="s">
        <v>5773</v>
      </c>
      <c r="B3670" t="s">
        <v>6891</v>
      </c>
      <c r="C3670" t="s">
        <v>6891</v>
      </c>
      <c r="G3670" s="1">
        <v>-6.8626294099999999E-2</v>
      </c>
      <c r="H3670" s="1">
        <v>100.9742066691</v>
      </c>
      <c r="K3670" s="4">
        <v>115236331.37</v>
      </c>
      <c r="L3670" s="5">
        <v>4525001</v>
      </c>
      <c r="M3670" s="6">
        <v>25.466586939999999</v>
      </c>
      <c r="AB3670" s="8" t="s">
        <v>6278</v>
      </c>
    </row>
    <row r="3671" spans="1:28" x14ac:dyDescent="0.35">
      <c r="A3671" t="s">
        <v>5773</v>
      </c>
      <c r="B3671" t="s">
        <v>6891</v>
      </c>
      <c r="C3671" t="s">
        <v>6891</v>
      </c>
      <c r="G3671" s="1">
        <v>-2.9238472999999997E-2</v>
      </c>
      <c r="H3671" s="1">
        <v>100.9742066691</v>
      </c>
      <c r="K3671" s="4">
        <v>115236331.37</v>
      </c>
      <c r="L3671" s="5">
        <v>4525001</v>
      </c>
      <c r="M3671" s="6">
        <v>25.466586939999999</v>
      </c>
      <c r="AB3671" s="8" t="s">
        <v>6278</v>
      </c>
    </row>
    <row r="3672" spans="1:28" x14ac:dyDescent="0.35">
      <c r="A3672" t="s">
        <v>5773</v>
      </c>
      <c r="B3672" t="s">
        <v>6892</v>
      </c>
      <c r="C3672" t="s">
        <v>6892</v>
      </c>
      <c r="G3672" s="1">
        <v>-5.1409854400000003E-2</v>
      </c>
      <c r="H3672" s="1">
        <v>105.0794661585</v>
      </c>
      <c r="K3672" s="4">
        <v>115236331.37</v>
      </c>
      <c r="L3672" s="5">
        <v>4525001</v>
      </c>
      <c r="M3672" s="6">
        <v>25.466586939999999</v>
      </c>
      <c r="AB3672" s="8" t="s">
        <v>6278</v>
      </c>
    </row>
    <row r="3673" spans="1:28" x14ac:dyDescent="0.35">
      <c r="A3673" t="s">
        <v>5773</v>
      </c>
      <c r="B3673" t="s">
        <v>6892</v>
      </c>
      <c r="C3673" t="s">
        <v>6892</v>
      </c>
      <c r="G3673" s="1">
        <v>-2.1903333000000001E-2</v>
      </c>
      <c r="H3673" s="1">
        <v>105.0794661585</v>
      </c>
      <c r="K3673" s="4">
        <v>115236331.37</v>
      </c>
      <c r="L3673" s="5">
        <v>4525001</v>
      </c>
      <c r="M3673" s="6">
        <v>25.466586939999999</v>
      </c>
      <c r="AB3673" s="8" t="s">
        <v>6278</v>
      </c>
    </row>
    <row r="3674" spans="1:28" x14ac:dyDescent="0.35">
      <c r="A3674" t="s">
        <v>5773</v>
      </c>
      <c r="B3674" t="s">
        <v>6893</v>
      </c>
      <c r="C3674" t="s">
        <v>6893</v>
      </c>
      <c r="G3674" s="1">
        <v>-3.4254174399999997E-2</v>
      </c>
      <c r="H3674" s="1">
        <v>107.1758920617</v>
      </c>
      <c r="K3674" s="4">
        <v>115236331.37</v>
      </c>
      <c r="L3674" s="5">
        <v>4525001</v>
      </c>
      <c r="M3674" s="6">
        <v>25.466586939999999</v>
      </c>
      <c r="AB3674" s="8" t="s">
        <v>6278</v>
      </c>
    </row>
    <row r="3675" spans="1:28" x14ac:dyDescent="0.35">
      <c r="A3675" t="s">
        <v>5773</v>
      </c>
      <c r="B3675" t="s">
        <v>6893</v>
      </c>
      <c r="C3675" t="s">
        <v>6893</v>
      </c>
      <c r="G3675" s="1">
        <v>-1.45927695E-2</v>
      </c>
      <c r="H3675" s="1">
        <v>107.1758920617</v>
      </c>
      <c r="K3675" s="4">
        <v>115236331.37</v>
      </c>
      <c r="L3675" s="5">
        <v>4525001</v>
      </c>
      <c r="M3675" s="6">
        <v>25.466586939999999</v>
      </c>
      <c r="AB3675" s="8" t="s">
        <v>6278</v>
      </c>
    </row>
    <row r="3676" spans="1:28" x14ac:dyDescent="0.35">
      <c r="A3676" t="s">
        <v>5773</v>
      </c>
      <c r="B3676" t="s">
        <v>6894</v>
      </c>
      <c r="C3676" t="s">
        <v>6894</v>
      </c>
      <c r="G3676" s="1">
        <v>-5.13490947E-2</v>
      </c>
      <c r="H3676" s="1">
        <v>109.3016989468</v>
      </c>
      <c r="K3676" s="4">
        <v>115236331.37</v>
      </c>
      <c r="L3676" s="5">
        <v>4525001</v>
      </c>
      <c r="M3676" s="6">
        <v>25.466586939999999</v>
      </c>
      <c r="AB3676" s="8" t="s">
        <v>6278</v>
      </c>
    </row>
    <row r="3677" spans="1:28" x14ac:dyDescent="0.35">
      <c r="A3677" t="s">
        <v>5773</v>
      </c>
      <c r="B3677" t="s">
        <v>6894</v>
      </c>
      <c r="C3677" t="s">
        <v>6894</v>
      </c>
      <c r="G3677" s="1">
        <v>-2.1878756499999999E-2</v>
      </c>
      <c r="H3677" s="1">
        <v>109.3016989468</v>
      </c>
      <c r="K3677" s="4">
        <v>115236331.37</v>
      </c>
      <c r="L3677" s="5">
        <v>4525001</v>
      </c>
      <c r="M3677" s="6">
        <v>25.466586939999999</v>
      </c>
      <c r="AB3677" s="8" t="s">
        <v>6278</v>
      </c>
    </row>
    <row r="3678" spans="1:28" x14ac:dyDescent="0.35">
      <c r="A3678" t="s">
        <v>5773</v>
      </c>
      <c r="B3678" t="s">
        <v>6895</v>
      </c>
      <c r="C3678" t="s">
        <v>6895</v>
      </c>
      <c r="G3678" s="1">
        <v>-6.8386829400000002E-2</v>
      </c>
      <c r="H3678" s="1">
        <v>113.6419693886</v>
      </c>
      <c r="K3678" s="4">
        <v>115236331.37</v>
      </c>
      <c r="L3678" s="5">
        <v>4525001</v>
      </c>
      <c r="M3678" s="6">
        <v>25.466586939999999</v>
      </c>
      <c r="AB3678" s="8" t="s">
        <v>6278</v>
      </c>
    </row>
    <row r="3679" spans="1:28" x14ac:dyDescent="0.35">
      <c r="A3679" t="s">
        <v>5773</v>
      </c>
      <c r="B3679" t="s">
        <v>6895</v>
      </c>
      <c r="C3679" t="s">
        <v>6895</v>
      </c>
      <c r="G3679" s="1">
        <v>-2.9136386E-2</v>
      </c>
      <c r="H3679" s="1">
        <v>113.6419693886</v>
      </c>
      <c r="K3679" s="4">
        <v>115236331.37</v>
      </c>
      <c r="L3679" s="5">
        <v>4525001</v>
      </c>
      <c r="M3679" s="6">
        <v>25.466586939999999</v>
      </c>
      <c r="AB3679" s="8" t="s">
        <v>6278</v>
      </c>
    </row>
    <row r="3680" spans="1:28" x14ac:dyDescent="0.35">
      <c r="A3680" t="s">
        <v>5773</v>
      </c>
      <c r="B3680" t="s">
        <v>6896</v>
      </c>
      <c r="C3680" t="s">
        <v>6896</v>
      </c>
      <c r="G3680" s="1">
        <v>-6.8308199200000003E-2</v>
      </c>
      <c r="H3680" s="1">
        <v>118.1012129132</v>
      </c>
      <c r="K3680" s="4">
        <v>115236331.37</v>
      </c>
      <c r="L3680" s="5">
        <v>4525001</v>
      </c>
      <c r="M3680" s="6">
        <v>25.466586939999999</v>
      </c>
      <c r="AB3680" s="8" t="s">
        <v>6278</v>
      </c>
    </row>
    <row r="3681" spans="1:28" x14ac:dyDescent="0.35">
      <c r="A3681" t="s">
        <v>5773</v>
      </c>
      <c r="B3681" t="s">
        <v>6896</v>
      </c>
      <c r="C3681" t="s">
        <v>6896</v>
      </c>
      <c r="G3681" s="1">
        <v>-2.9102357000000002E-2</v>
      </c>
      <c r="H3681" s="1">
        <v>118.1012129132</v>
      </c>
      <c r="K3681" s="4">
        <v>115236331.37</v>
      </c>
      <c r="L3681" s="5">
        <v>4525001</v>
      </c>
      <c r="M3681" s="6">
        <v>25.466586939999999</v>
      </c>
      <c r="AB3681" s="8" t="s">
        <v>6278</v>
      </c>
    </row>
    <row r="3682" spans="1:28" x14ac:dyDescent="0.35">
      <c r="A3682" t="s">
        <v>5773</v>
      </c>
      <c r="B3682" t="s">
        <v>6897</v>
      </c>
      <c r="C3682" t="s">
        <v>6897</v>
      </c>
      <c r="G3682" s="1">
        <v>-6.822956899999999E-2</v>
      </c>
      <c r="H3682" s="1">
        <v>122.6802266437</v>
      </c>
      <c r="K3682" s="4">
        <v>115236331.37</v>
      </c>
      <c r="L3682" s="5">
        <v>4525001</v>
      </c>
      <c r="M3682" s="6">
        <v>25.466586939999999</v>
      </c>
      <c r="AB3682" s="8" t="s">
        <v>6278</v>
      </c>
    </row>
    <row r="3683" spans="1:28" x14ac:dyDescent="0.35">
      <c r="A3683" t="s">
        <v>5773</v>
      </c>
      <c r="B3683" t="s">
        <v>6897</v>
      </c>
      <c r="C3683" t="s">
        <v>6897</v>
      </c>
      <c r="G3683" s="1">
        <v>-2.9070218499999998E-2</v>
      </c>
      <c r="H3683" s="1">
        <v>122.6802266437</v>
      </c>
      <c r="K3683" s="4">
        <v>115236331.37</v>
      </c>
      <c r="L3683" s="5">
        <v>4525001</v>
      </c>
      <c r="M3683" s="6">
        <v>25.466586939999999</v>
      </c>
      <c r="AB3683" s="8" t="s">
        <v>6278</v>
      </c>
    </row>
    <row r="3684" spans="1:28" x14ac:dyDescent="0.35">
      <c r="A3684" t="s">
        <v>5773</v>
      </c>
      <c r="B3684" t="s">
        <v>6898</v>
      </c>
      <c r="C3684" t="s">
        <v>6898</v>
      </c>
      <c r="G3684" s="1">
        <v>-5.1113204100000004E-2</v>
      </c>
      <c r="H3684" s="1">
        <v>127.3796973531</v>
      </c>
      <c r="K3684" s="4">
        <v>115236331.37</v>
      </c>
      <c r="L3684" s="5">
        <v>4525001</v>
      </c>
      <c r="M3684" s="6">
        <v>25.466586939999999</v>
      </c>
      <c r="AB3684" s="8" t="s">
        <v>6278</v>
      </c>
    </row>
    <row r="3685" spans="1:28" x14ac:dyDescent="0.35">
      <c r="A3685" t="s">
        <v>5773</v>
      </c>
      <c r="B3685" t="s">
        <v>6898</v>
      </c>
      <c r="C3685" t="s">
        <v>6898</v>
      </c>
      <c r="G3685" s="1">
        <v>-2.1776669499999998E-2</v>
      </c>
      <c r="H3685" s="1">
        <v>127.3796973531</v>
      </c>
      <c r="K3685" s="4">
        <v>115236331.37</v>
      </c>
      <c r="L3685" s="5">
        <v>4525001</v>
      </c>
      <c r="M3685" s="6">
        <v>25.466586939999999</v>
      </c>
      <c r="AB3685" s="8" t="s">
        <v>6278</v>
      </c>
    </row>
    <row r="3686" spans="1:28" x14ac:dyDescent="0.35">
      <c r="A3686" t="s">
        <v>5773</v>
      </c>
      <c r="B3686" t="s">
        <v>6899</v>
      </c>
      <c r="C3686" t="s">
        <v>6899</v>
      </c>
      <c r="G3686" s="1">
        <v>-3.40575989E-2</v>
      </c>
      <c r="H3686" s="1">
        <v>129.7747812719</v>
      </c>
      <c r="K3686" s="4">
        <v>115236331.37</v>
      </c>
      <c r="L3686" s="5">
        <v>4525001</v>
      </c>
      <c r="M3686" s="6">
        <v>25.466586939999999</v>
      </c>
      <c r="AB3686" s="8" t="s">
        <v>6278</v>
      </c>
    </row>
    <row r="3687" spans="1:28" x14ac:dyDescent="0.35">
      <c r="A3687" t="s">
        <v>5773</v>
      </c>
      <c r="B3687" t="s">
        <v>6899</v>
      </c>
      <c r="C3687" t="s">
        <v>6899</v>
      </c>
      <c r="G3687" s="1">
        <v>-1.4509587499999999E-2</v>
      </c>
      <c r="H3687" s="1">
        <v>129.7747812719</v>
      </c>
      <c r="K3687" s="4">
        <v>115236331.37</v>
      </c>
      <c r="L3687" s="5">
        <v>4525001</v>
      </c>
      <c r="M3687" s="6">
        <v>25.466586939999999</v>
      </c>
      <c r="AB3687" s="8" t="s">
        <v>6278</v>
      </c>
    </row>
    <row r="3688" spans="1:28" x14ac:dyDescent="0.35">
      <c r="A3688" t="s">
        <v>5773</v>
      </c>
      <c r="B3688" t="s">
        <v>6900</v>
      </c>
      <c r="C3688" t="s">
        <v>6900</v>
      </c>
      <c r="G3688" s="1">
        <v>-5.1056018500000001E-2</v>
      </c>
      <c r="H3688" s="1">
        <v>132.2001747066</v>
      </c>
      <c r="K3688" s="4">
        <v>115236331.37</v>
      </c>
      <c r="L3688" s="5">
        <v>4525001</v>
      </c>
      <c r="M3688" s="6">
        <v>25.466586939999999</v>
      </c>
      <c r="AB3688" s="8" t="s">
        <v>6278</v>
      </c>
    </row>
    <row r="3689" spans="1:28" x14ac:dyDescent="0.35">
      <c r="A3689" t="s">
        <v>5773</v>
      </c>
      <c r="B3689" t="s">
        <v>6900</v>
      </c>
      <c r="C3689" t="s">
        <v>6900</v>
      </c>
      <c r="G3689" s="1">
        <v>-2.1752093E-2</v>
      </c>
      <c r="H3689" s="1">
        <v>132.2001747066</v>
      </c>
      <c r="K3689" s="4">
        <v>115236331.37</v>
      </c>
      <c r="L3689" s="5">
        <v>4525001</v>
      </c>
      <c r="M3689" s="6">
        <v>25.466586939999999</v>
      </c>
      <c r="AB3689" s="8" t="s">
        <v>6278</v>
      </c>
    </row>
    <row r="3690" spans="1:28" x14ac:dyDescent="0.35">
      <c r="A3690" t="s">
        <v>5773</v>
      </c>
      <c r="B3690" t="s">
        <v>6901</v>
      </c>
      <c r="C3690" t="s">
        <v>6901</v>
      </c>
      <c r="G3690" s="1">
        <v>-6.7993678399999993E-2</v>
      </c>
      <c r="H3690" s="1">
        <v>137.14207907689999</v>
      </c>
      <c r="K3690" s="4">
        <v>115236331.37</v>
      </c>
      <c r="L3690" s="5">
        <v>4525001</v>
      </c>
      <c r="M3690" s="6">
        <v>25.466586939999999</v>
      </c>
      <c r="AB3690" s="8" t="s">
        <v>6278</v>
      </c>
    </row>
    <row r="3691" spans="1:28" x14ac:dyDescent="0.35">
      <c r="A3691" t="s">
        <v>5773</v>
      </c>
      <c r="B3691" t="s">
        <v>6901</v>
      </c>
      <c r="C3691" t="s">
        <v>6901</v>
      </c>
      <c r="G3691" s="1">
        <v>-2.8968131499999997E-2</v>
      </c>
      <c r="H3691" s="1">
        <v>137.14207907689999</v>
      </c>
      <c r="K3691" s="4">
        <v>115236331.37</v>
      </c>
      <c r="L3691" s="5">
        <v>4525001</v>
      </c>
      <c r="M3691" s="6">
        <v>25.466586939999999</v>
      </c>
      <c r="AB3691" s="8" t="s">
        <v>6278</v>
      </c>
    </row>
    <row r="3692" spans="1:28" x14ac:dyDescent="0.35">
      <c r="A3692" t="s">
        <v>5773</v>
      </c>
      <c r="B3692" t="s">
        <v>6902</v>
      </c>
      <c r="C3692" t="s">
        <v>6902</v>
      </c>
      <c r="G3692" s="1">
        <v>-6.7915048199999994E-2</v>
      </c>
      <c r="H3692" s="1">
        <v>142.205715621</v>
      </c>
      <c r="K3692" s="4">
        <v>115236331.37</v>
      </c>
      <c r="L3692" s="5">
        <v>4525001</v>
      </c>
      <c r="M3692" s="6">
        <v>25.466586939999999</v>
      </c>
      <c r="AB3692" s="8" t="s">
        <v>6278</v>
      </c>
    </row>
    <row r="3693" spans="1:28" x14ac:dyDescent="0.35">
      <c r="A3693" t="s">
        <v>5773</v>
      </c>
      <c r="B3693" t="s">
        <v>6902</v>
      </c>
      <c r="C3693" t="s">
        <v>6902</v>
      </c>
      <c r="G3693" s="1">
        <v>-2.8935993E-2</v>
      </c>
      <c r="H3693" s="1">
        <v>142.205715621</v>
      </c>
      <c r="K3693" s="4">
        <v>115236331.37</v>
      </c>
      <c r="L3693" s="5">
        <v>4525001</v>
      </c>
      <c r="M3693" s="6">
        <v>25.466586939999999</v>
      </c>
      <c r="AB3693" s="8" t="s">
        <v>6278</v>
      </c>
    </row>
    <row r="3694" spans="1:28" x14ac:dyDescent="0.35">
      <c r="A3694" t="s">
        <v>5773</v>
      </c>
      <c r="B3694" t="s">
        <v>6903</v>
      </c>
      <c r="C3694" t="s">
        <v>6903</v>
      </c>
      <c r="G3694" s="1">
        <v>-6.7836418000000009E-2</v>
      </c>
      <c r="H3694" s="1">
        <v>147.3912662685</v>
      </c>
      <c r="K3694" s="4">
        <v>115236331.37</v>
      </c>
      <c r="L3694" s="5">
        <v>4525001</v>
      </c>
      <c r="M3694" s="6">
        <v>25.466586939999999</v>
      </c>
      <c r="AB3694" s="8" t="s">
        <v>6278</v>
      </c>
    </row>
    <row r="3695" spans="1:28" x14ac:dyDescent="0.35">
      <c r="A3695" t="s">
        <v>5773</v>
      </c>
      <c r="B3695" t="s">
        <v>6903</v>
      </c>
      <c r="C3695" t="s">
        <v>6903</v>
      </c>
      <c r="G3695" s="1">
        <v>-2.8901964000000002E-2</v>
      </c>
      <c r="H3695" s="1">
        <v>147.3912662685</v>
      </c>
      <c r="K3695" s="4">
        <v>115236331.37</v>
      </c>
      <c r="L3695" s="5">
        <v>4525001</v>
      </c>
      <c r="M3695" s="6">
        <v>25.466586939999999</v>
      </c>
      <c r="AB3695" s="8" t="s">
        <v>6278</v>
      </c>
    </row>
    <row r="3696" spans="1:28" x14ac:dyDescent="0.35">
      <c r="A3696" t="s">
        <v>5773</v>
      </c>
      <c r="B3696" t="s">
        <v>6904</v>
      </c>
      <c r="C3696" t="s">
        <v>6904</v>
      </c>
      <c r="G3696" s="1">
        <v>-5.0820127900000005E-2</v>
      </c>
      <c r="H3696" s="1">
        <v>152.69879392409999</v>
      </c>
      <c r="K3696" s="4">
        <v>115236331.37</v>
      </c>
      <c r="L3696" s="5">
        <v>4525001</v>
      </c>
      <c r="M3696" s="6">
        <v>25.466586939999999</v>
      </c>
      <c r="AB3696" s="8" t="s">
        <v>6278</v>
      </c>
    </row>
    <row r="3697" spans="1:28" x14ac:dyDescent="0.35">
      <c r="A3697" t="s">
        <v>5773</v>
      </c>
      <c r="B3697" t="s">
        <v>6904</v>
      </c>
      <c r="C3697" t="s">
        <v>6904</v>
      </c>
      <c r="G3697" s="1">
        <v>-2.16518965E-2</v>
      </c>
      <c r="H3697" s="1">
        <v>152.69879392409999</v>
      </c>
      <c r="K3697" s="4">
        <v>115236331.37</v>
      </c>
      <c r="L3697" s="5">
        <v>4525001</v>
      </c>
      <c r="M3697" s="6">
        <v>25.466586939999999</v>
      </c>
      <c r="AB3697" s="8" t="s">
        <v>6278</v>
      </c>
    </row>
    <row r="3698" spans="1:28" x14ac:dyDescent="0.35">
      <c r="A3698" t="s">
        <v>5773</v>
      </c>
      <c r="B3698" t="s">
        <v>6905</v>
      </c>
      <c r="C3698" t="s">
        <v>6905</v>
      </c>
      <c r="G3698" s="1">
        <v>-3.3861023400000002E-2</v>
      </c>
      <c r="H3698" s="1">
        <v>155.3982844162</v>
      </c>
      <c r="K3698" s="4">
        <v>115236331.37</v>
      </c>
      <c r="L3698" s="5">
        <v>4525001</v>
      </c>
      <c r="M3698" s="6">
        <v>25.466586939999999</v>
      </c>
      <c r="AB3698" s="8" t="s">
        <v>6278</v>
      </c>
    </row>
    <row r="3699" spans="1:28" x14ac:dyDescent="0.35">
      <c r="A3699" t="s">
        <v>5773</v>
      </c>
      <c r="B3699" t="s">
        <v>6905</v>
      </c>
      <c r="C3699" t="s">
        <v>6905</v>
      </c>
      <c r="G3699" s="1">
        <v>-1.4426405500000001E-2</v>
      </c>
      <c r="H3699" s="1">
        <v>155.3982844162</v>
      </c>
      <c r="K3699" s="4">
        <v>115236331.37</v>
      </c>
      <c r="L3699" s="5">
        <v>4525001</v>
      </c>
      <c r="M3699" s="6">
        <v>25.466586939999999</v>
      </c>
      <c r="AB3699" s="8" t="s">
        <v>6278</v>
      </c>
    </row>
    <row r="3700" spans="1:28" x14ac:dyDescent="0.35">
      <c r="A3700" t="s">
        <v>5773</v>
      </c>
      <c r="B3700" t="s">
        <v>6906</v>
      </c>
      <c r="C3700" t="s">
        <v>6906</v>
      </c>
      <c r="G3700" s="1">
        <v>-5.0762942300000002E-2</v>
      </c>
      <c r="H3700" s="1">
        <v>158.1282304051</v>
      </c>
      <c r="K3700" s="4">
        <v>115236331.37</v>
      </c>
      <c r="L3700" s="5">
        <v>4525001</v>
      </c>
      <c r="M3700" s="6">
        <v>25.466586939999999</v>
      </c>
      <c r="AB3700" s="8" t="s">
        <v>6278</v>
      </c>
    </row>
    <row r="3701" spans="1:28" x14ac:dyDescent="0.35">
      <c r="A3701" t="s">
        <v>5773</v>
      </c>
      <c r="B3701" t="s">
        <v>6906</v>
      </c>
      <c r="C3701" t="s">
        <v>6906</v>
      </c>
      <c r="G3701" s="1">
        <v>-2.1627319999999998E-2</v>
      </c>
      <c r="H3701" s="1">
        <v>158.1282304051</v>
      </c>
      <c r="K3701" s="4">
        <v>115236331.37</v>
      </c>
      <c r="L3701" s="5">
        <v>4525001</v>
      </c>
      <c r="M3701" s="6">
        <v>25.466586939999999</v>
      </c>
      <c r="AB3701" s="8" t="s">
        <v>6278</v>
      </c>
    </row>
    <row r="3702" spans="1:28" x14ac:dyDescent="0.35">
      <c r="A3702" t="s">
        <v>5773</v>
      </c>
      <c r="B3702" t="s">
        <v>6907</v>
      </c>
      <c r="C3702" t="s">
        <v>6907</v>
      </c>
      <c r="G3702" s="1">
        <v>-6.76041015E-2</v>
      </c>
      <c r="H3702" s="1">
        <v>163.6793515908</v>
      </c>
      <c r="K3702" s="4">
        <v>115236331.37</v>
      </c>
      <c r="L3702" s="5">
        <v>4525001</v>
      </c>
      <c r="M3702" s="6">
        <v>25.466586939999999</v>
      </c>
      <c r="AB3702" s="8" t="s">
        <v>6278</v>
      </c>
    </row>
    <row r="3703" spans="1:28" x14ac:dyDescent="0.35">
      <c r="A3703" t="s">
        <v>5773</v>
      </c>
      <c r="B3703" t="s">
        <v>6907</v>
      </c>
      <c r="C3703" t="s">
        <v>6907</v>
      </c>
      <c r="G3703" s="1">
        <v>-2.8801767499999999E-2</v>
      </c>
      <c r="H3703" s="1">
        <v>163.6793515908</v>
      </c>
      <c r="K3703" s="4">
        <v>115236331.37</v>
      </c>
      <c r="L3703" s="5">
        <v>4525001</v>
      </c>
      <c r="M3703" s="6">
        <v>25.466586939999999</v>
      </c>
      <c r="AB3703" s="8" t="s">
        <v>6278</v>
      </c>
    </row>
    <row r="3704" spans="1:28" x14ac:dyDescent="0.35">
      <c r="A3704" t="s">
        <v>5773</v>
      </c>
      <c r="B3704" t="s">
        <v>6908</v>
      </c>
      <c r="C3704" t="s">
        <v>6908</v>
      </c>
      <c r="G3704" s="1">
        <v>-6.7525471300000001E-2</v>
      </c>
      <c r="H3704" s="1">
        <v>169.35180901550001</v>
      </c>
      <c r="K3704" s="4">
        <v>115236331.37</v>
      </c>
      <c r="L3704" s="5">
        <v>4525001</v>
      </c>
      <c r="M3704" s="6">
        <v>25.466586939999999</v>
      </c>
      <c r="AB3704" s="8" t="s">
        <v>6278</v>
      </c>
    </row>
    <row r="3705" spans="1:28" x14ac:dyDescent="0.35">
      <c r="A3705" t="s">
        <v>5773</v>
      </c>
      <c r="B3705" t="s">
        <v>6908</v>
      </c>
      <c r="C3705" t="s">
        <v>6908</v>
      </c>
      <c r="G3705" s="1">
        <v>-2.8769628999999998E-2</v>
      </c>
      <c r="H3705" s="1">
        <v>169.35180901550001</v>
      </c>
      <c r="K3705" s="4">
        <v>115236331.37</v>
      </c>
      <c r="L3705" s="5">
        <v>4525001</v>
      </c>
      <c r="M3705" s="6">
        <v>25.466586939999999</v>
      </c>
      <c r="AB3705" s="8" t="s">
        <v>6278</v>
      </c>
    </row>
    <row r="3706" spans="1:28" x14ac:dyDescent="0.35">
      <c r="A3706" t="s">
        <v>5773</v>
      </c>
      <c r="B3706" t="s">
        <v>6909</v>
      </c>
      <c r="C3706" t="s">
        <v>6909</v>
      </c>
      <c r="G3706" s="1">
        <v>-6.7446841100000002E-2</v>
      </c>
      <c r="H3706" s="1">
        <v>175.14506439850001</v>
      </c>
      <c r="K3706" s="4">
        <v>115236331.37</v>
      </c>
      <c r="L3706" s="5">
        <v>4525001</v>
      </c>
      <c r="M3706" s="6">
        <v>25.466586939999999</v>
      </c>
      <c r="AB3706" s="8" t="s">
        <v>6278</v>
      </c>
    </row>
    <row r="3707" spans="1:28" x14ac:dyDescent="0.35">
      <c r="A3707" t="s">
        <v>5773</v>
      </c>
      <c r="B3707" t="s">
        <v>6909</v>
      </c>
      <c r="C3707" t="s">
        <v>6909</v>
      </c>
      <c r="G3707" s="1">
        <v>-2.87356E-2</v>
      </c>
      <c r="H3707" s="1">
        <v>175.14506439850001</v>
      </c>
      <c r="K3707" s="4">
        <v>115236331.37</v>
      </c>
      <c r="L3707" s="5">
        <v>4525001</v>
      </c>
      <c r="M3707" s="6">
        <v>25.466586939999999</v>
      </c>
      <c r="AB3707" s="8" t="s">
        <v>6278</v>
      </c>
    </row>
    <row r="3708" spans="1:28" x14ac:dyDescent="0.35">
      <c r="A3708" t="s">
        <v>5773</v>
      </c>
      <c r="B3708" t="s">
        <v>6910</v>
      </c>
      <c r="C3708" t="s">
        <v>6910</v>
      </c>
      <c r="G3708" s="1">
        <v>-5.0527051699999999E-2</v>
      </c>
      <c r="H3708" s="1">
        <v>181.05835548900001</v>
      </c>
      <c r="K3708" s="4">
        <v>115236331.37</v>
      </c>
      <c r="L3708" s="5">
        <v>4525001</v>
      </c>
      <c r="M3708" s="6">
        <v>25.466586939999999</v>
      </c>
      <c r="AB3708" s="8" t="s">
        <v>6278</v>
      </c>
    </row>
    <row r="3709" spans="1:28" x14ac:dyDescent="0.35">
      <c r="A3709" t="s">
        <v>5773</v>
      </c>
      <c r="B3709" t="s">
        <v>6910</v>
      </c>
      <c r="C3709" t="s">
        <v>6910</v>
      </c>
      <c r="G3709" s="1">
        <v>-2.1527123499999998E-2</v>
      </c>
      <c r="H3709" s="1">
        <v>181.05835548900001</v>
      </c>
      <c r="K3709" s="4">
        <v>115236331.37</v>
      </c>
      <c r="L3709" s="5">
        <v>4525001</v>
      </c>
      <c r="M3709" s="6">
        <v>25.466586939999999</v>
      </c>
      <c r="AB3709" s="8" t="s">
        <v>6278</v>
      </c>
    </row>
    <row r="3710" spans="1:28" x14ac:dyDescent="0.35">
      <c r="A3710" t="s">
        <v>5773</v>
      </c>
      <c r="B3710" t="s">
        <v>6911</v>
      </c>
      <c r="C3710" t="s">
        <v>6911</v>
      </c>
      <c r="G3710" s="1">
        <v>-3.3664447899999998E-2</v>
      </c>
      <c r="H3710" s="1">
        <v>184.0597442957</v>
      </c>
      <c r="K3710" s="4">
        <v>115236331.37</v>
      </c>
      <c r="L3710" s="5">
        <v>4525001</v>
      </c>
      <c r="M3710" s="6">
        <v>25.466586939999999</v>
      </c>
      <c r="AB3710" s="8" t="s">
        <v>6278</v>
      </c>
    </row>
    <row r="3711" spans="1:28" x14ac:dyDescent="0.35">
      <c r="A3711" t="s">
        <v>5773</v>
      </c>
      <c r="B3711" t="s">
        <v>6911</v>
      </c>
      <c r="C3711" t="s">
        <v>6911</v>
      </c>
      <c r="G3711" s="1">
        <v>-1.43432235E-2</v>
      </c>
      <c r="H3711" s="1">
        <v>184.0597442957</v>
      </c>
      <c r="K3711" s="4">
        <v>115236331.37</v>
      </c>
      <c r="L3711" s="5">
        <v>4525001</v>
      </c>
      <c r="M3711" s="6">
        <v>25.466586939999999</v>
      </c>
      <c r="AB3711" s="8" t="s">
        <v>6278</v>
      </c>
    </row>
    <row r="3712" spans="1:28" x14ac:dyDescent="0.35">
      <c r="A3712" t="s">
        <v>5773</v>
      </c>
      <c r="B3712" t="s">
        <v>6912</v>
      </c>
      <c r="C3712" t="s">
        <v>6912</v>
      </c>
      <c r="G3712" s="1">
        <v>-5.0469866099999997E-2</v>
      </c>
      <c r="H3712" s="1">
        <v>187.090796829</v>
      </c>
      <c r="K3712" s="4">
        <v>115236331.37</v>
      </c>
      <c r="L3712" s="5">
        <v>4525001</v>
      </c>
      <c r="M3712" s="6">
        <v>25.466586939999999</v>
      </c>
      <c r="AB3712" s="8" t="s">
        <v>6278</v>
      </c>
    </row>
    <row r="3713" spans="1:28" x14ac:dyDescent="0.35">
      <c r="A3713" t="s">
        <v>5773</v>
      </c>
      <c r="B3713" t="s">
        <v>6912</v>
      </c>
      <c r="C3713" t="s">
        <v>6912</v>
      </c>
      <c r="G3713" s="1">
        <v>-2.1502546999999997E-2</v>
      </c>
      <c r="H3713" s="1">
        <v>187.090796829</v>
      </c>
      <c r="K3713" s="4">
        <v>115236331.37</v>
      </c>
      <c r="L3713" s="5">
        <v>4525001</v>
      </c>
      <c r="M3713" s="6">
        <v>25.466586939999999</v>
      </c>
      <c r="AB3713" s="8" t="s">
        <v>6278</v>
      </c>
    </row>
    <row r="3714" spans="1:28" x14ac:dyDescent="0.35">
      <c r="A3714" t="s">
        <v>5773</v>
      </c>
      <c r="B3714" t="s">
        <v>6913</v>
      </c>
      <c r="C3714" t="s">
        <v>6913</v>
      </c>
      <c r="G3714" s="1">
        <v>-6.7218098700000006E-2</v>
      </c>
      <c r="H3714" s="1">
        <v>193.2412547664</v>
      </c>
      <c r="K3714" s="4">
        <v>115236331.37</v>
      </c>
      <c r="L3714" s="5">
        <v>4525001</v>
      </c>
      <c r="M3714" s="6">
        <v>25.466586939999999</v>
      </c>
      <c r="AB3714" s="8" t="s">
        <v>6278</v>
      </c>
    </row>
    <row r="3715" spans="1:28" x14ac:dyDescent="0.35">
      <c r="A3715" t="s">
        <v>5773</v>
      </c>
      <c r="B3715" t="s">
        <v>6913</v>
      </c>
      <c r="C3715" t="s">
        <v>6913</v>
      </c>
      <c r="G3715" s="1">
        <v>-2.8637294000000001E-2</v>
      </c>
      <c r="H3715" s="1">
        <v>193.2412547664</v>
      </c>
      <c r="K3715" s="4">
        <v>115236331.37</v>
      </c>
      <c r="L3715" s="5">
        <v>4525001</v>
      </c>
      <c r="M3715" s="6">
        <v>25.466586939999999</v>
      </c>
      <c r="AB3715" s="8" t="s">
        <v>6278</v>
      </c>
    </row>
    <row r="3716" spans="1:28" x14ac:dyDescent="0.35">
      <c r="A3716" t="s">
        <v>5773</v>
      </c>
      <c r="B3716" t="s">
        <v>6914</v>
      </c>
      <c r="C3716" t="s">
        <v>6914</v>
      </c>
      <c r="G3716" s="1">
        <v>-6.7139468500000007E-2</v>
      </c>
      <c r="H3716" s="1">
        <v>199.5083784023</v>
      </c>
      <c r="K3716" s="4">
        <v>115236331.37</v>
      </c>
      <c r="L3716" s="5">
        <v>4525001</v>
      </c>
      <c r="M3716" s="6">
        <v>25.466586939999999</v>
      </c>
      <c r="AB3716" s="8" t="s">
        <v>6278</v>
      </c>
    </row>
    <row r="3717" spans="1:28" x14ac:dyDescent="0.35">
      <c r="A3717" t="s">
        <v>5773</v>
      </c>
      <c r="B3717" t="s">
        <v>6914</v>
      </c>
      <c r="C3717" t="s">
        <v>6914</v>
      </c>
      <c r="G3717" s="1">
        <v>-2.86051555E-2</v>
      </c>
      <c r="H3717" s="1">
        <v>199.5083784023</v>
      </c>
      <c r="K3717" s="4">
        <v>115236331.37</v>
      </c>
      <c r="L3717" s="5">
        <v>4525001</v>
      </c>
      <c r="M3717" s="6">
        <v>25.466586939999999</v>
      </c>
      <c r="AB3717" s="8" t="s">
        <v>6278</v>
      </c>
    </row>
    <row r="3718" spans="1:28" x14ac:dyDescent="0.35">
      <c r="A3718" t="s">
        <v>5773</v>
      </c>
      <c r="B3718" t="s">
        <v>6915</v>
      </c>
      <c r="C3718" t="s">
        <v>6915</v>
      </c>
      <c r="G3718" s="1">
        <v>-6.7064412399999995E-2</v>
      </c>
      <c r="H3718" s="1">
        <v>205.8907101689</v>
      </c>
      <c r="K3718" s="4">
        <v>115236331.37</v>
      </c>
      <c r="L3718" s="5">
        <v>4525001</v>
      </c>
      <c r="M3718" s="6">
        <v>25.466586939999999</v>
      </c>
      <c r="AB3718" s="8" t="s">
        <v>6278</v>
      </c>
    </row>
    <row r="3719" spans="1:28" x14ac:dyDescent="0.35">
      <c r="A3719" t="s">
        <v>5773</v>
      </c>
      <c r="B3719" t="s">
        <v>6915</v>
      </c>
      <c r="C3719" t="s">
        <v>6915</v>
      </c>
      <c r="G3719" s="1">
        <v>-2.8573016999999999E-2</v>
      </c>
      <c r="H3719" s="1">
        <v>205.8907101689</v>
      </c>
      <c r="K3719" s="4">
        <v>115236331.37</v>
      </c>
      <c r="L3719" s="5">
        <v>4525001</v>
      </c>
      <c r="M3719" s="6">
        <v>25.466586939999999</v>
      </c>
      <c r="AB3719" s="8" t="s">
        <v>6278</v>
      </c>
    </row>
    <row r="3720" spans="1:28" x14ac:dyDescent="0.35">
      <c r="A3720" t="s">
        <v>5773</v>
      </c>
      <c r="B3720" t="s">
        <v>6916</v>
      </c>
      <c r="C3720" t="s">
        <v>6916</v>
      </c>
      <c r="G3720" s="1">
        <v>-6.6985782199999996E-2</v>
      </c>
      <c r="H3720" s="1">
        <v>212.38653529640001</v>
      </c>
      <c r="K3720" s="4">
        <v>115236331.37</v>
      </c>
      <c r="L3720" s="5">
        <v>4525001</v>
      </c>
      <c r="M3720" s="6">
        <v>25.466586939999999</v>
      </c>
      <c r="AB3720" s="8" t="s">
        <v>6278</v>
      </c>
    </row>
    <row r="3721" spans="1:28" x14ac:dyDescent="0.35">
      <c r="A3721" t="s">
        <v>5773</v>
      </c>
      <c r="B3721" t="s">
        <v>6916</v>
      </c>
      <c r="C3721" t="s">
        <v>6916</v>
      </c>
      <c r="G3721" s="1">
        <v>-2.8538987999999998E-2</v>
      </c>
      <c r="H3721" s="1">
        <v>212.38653529640001</v>
      </c>
      <c r="K3721" s="4">
        <v>115236331.37</v>
      </c>
      <c r="L3721" s="5">
        <v>4525001</v>
      </c>
      <c r="M3721" s="6">
        <v>25.466586939999999</v>
      </c>
      <c r="AB3721" s="8" t="s">
        <v>6278</v>
      </c>
    </row>
    <row r="3722" spans="1:28" x14ac:dyDescent="0.35">
      <c r="A3722" t="s">
        <v>5773</v>
      </c>
      <c r="B3722" t="s">
        <v>1492</v>
      </c>
      <c r="C3722" t="s">
        <v>1492</v>
      </c>
      <c r="G3722" s="1">
        <v>-7.9269019973894954</v>
      </c>
      <c r="H3722" s="1">
        <v>3.7919999999999998</v>
      </c>
      <c r="K3722" s="4">
        <v>115236331.37</v>
      </c>
      <c r="L3722" s="5">
        <v>4525001</v>
      </c>
      <c r="M3722" s="6">
        <v>25.466586939999999</v>
      </c>
      <c r="AB3722" s="8" t="s">
        <v>6278</v>
      </c>
    </row>
    <row r="3723" spans="1:28" x14ac:dyDescent="0.35">
      <c r="A3723" t="s">
        <v>5773</v>
      </c>
      <c r="B3723" t="s">
        <v>1495</v>
      </c>
      <c r="C3723" t="s">
        <v>1495</v>
      </c>
      <c r="G3723" s="1">
        <v>42.715582913083402</v>
      </c>
      <c r="H3723" s="1">
        <v>3.6230000000000002</v>
      </c>
      <c r="K3723" s="4">
        <v>115236331.37</v>
      </c>
      <c r="L3723" s="5">
        <v>4525001</v>
      </c>
      <c r="M3723" s="6">
        <v>25.466586939999999</v>
      </c>
      <c r="AB3723" s="8" t="s">
        <v>6278</v>
      </c>
    </row>
    <row r="3724" spans="1:28" x14ac:dyDescent="0.35">
      <c r="A3724" t="s">
        <v>5773</v>
      </c>
      <c r="B3724" t="s">
        <v>6917</v>
      </c>
      <c r="C3724" t="s">
        <v>6917</v>
      </c>
      <c r="G3724" s="1">
        <v>-64.203050983650058</v>
      </c>
      <c r="H3724" s="1">
        <v>3.2429999999999999</v>
      </c>
      <c r="K3724" s="4">
        <v>115236331.37</v>
      </c>
      <c r="L3724" s="5">
        <v>4525001</v>
      </c>
      <c r="M3724" s="6">
        <v>25.466586939999999</v>
      </c>
      <c r="AB3724" s="8" t="s">
        <v>6278</v>
      </c>
    </row>
    <row r="3725" spans="1:28" x14ac:dyDescent="0.35">
      <c r="A3725" t="s">
        <v>5773</v>
      </c>
      <c r="B3725" t="s">
        <v>6918</v>
      </c>
      <c r="C3725" t="s">
        <v>6918</v>
      </c>
      <c r="G3725" s="1">
        <v>69.416871302249291</v>
      </c>
      <c r="H3725" s="1">
        <v>3.0350000000000001</v>
      </c>
      <c r="K3725" s="4">
        <v>115236331.37</v>
      </c>
      <c r="L3725" s="5">
        <v>4525001</v>
      </c>
      <c r="M3725" s="6">
        <v>25.466586939999999</v>
      </c>
      <c r="AB3725" s="8" t="s">
        <v>6278</v>
      </c>
    </row>
    <row r="3726" spans="1:28" x14ac:dyDescent="0.35">
      <c r="A3726" t="s">
        <v>5773</v>
      </c>
      <c r="B3726" t="s">
        <v>6919</v>
      </c>
      <c r="C3726" t="s">
        <v>6919</v>
      </c>
      <c r="G3726" s="1">
        <v>5.6093727442387618</v>
      </c>
      <c r="H3726" s="1">
        <v>1.9910000000000001</v>
      </c>
      <c r="K3726" s="4">
        <v>115236331.37</v>
      </c>
      <c r="L3726" s="5">
        <v>4525001</v>
      </c>
      <c r="M3726" s="6">
        <v>25.466586939999999</v>
      </c>
      <c r="AB3726" s="8" t="s">
        <v>6278</v>
      </c>
    </row>
    <row r="3727" spans="1:28" x14ac:dyDescent="0.35">
      <c r="A3727" t="s">
        <v>5773</v>
      </c>
      <c r="B3727" t="s">
        <v>6919</v>
      </c>
      <c r="C3727" t="s">
        <v>6919</v>
      </c>
      <c r="G3727" s="1">
        <v>6.3022548377269754</v>
      </c>
      <c r="H3727" s="1">
        <v>1.9910000000000001</v>
      </c>
      <c r="K3727" s="4">
        <v>115236331.37</v>
      </c>
      <c r="L3727" s="5">
        <v>4525001</v>
      </c>
      <c r="M3727" s="6">
        <v>25.466586939999999</v>
      </c>
      <c r="AB3727" s="8" t="s">
        <v>6278</v>
      </c>
    </row>
    <row r="3728" spans="1:28" x14ac:dyDescent="0.35">
      <c r="A3728" t="s">
        <v>5773</v>
      </c>
      <c r="B3728" t="s">
        <v>6919</v>
      </c>
      <c r="C3728" t="s">
        <v>6919</v>
      </c>
      <c r="G3728" s="1">
        <v>9.2477425081675975</v>
      </c>
      <c r="H3728" s="1">
        <v>1.9319999999999999</v>
      </c>
      <c r="K3728" s="4">
        <v>115236331.37</v>
      </c>
      <c r="L3728" s="5">
        <v>4525001</v>
      </c>
      <c r="M3728" s="6">
        <v>25.466586939999999</v>
      </c>
      <c r="AB3728" s="8" t="s">
        <v>6278</v>
      </c>
    </row>
    <row r="3729" spans="1:28" x14ac:dyDescent="0.35">
      <c r="A3729" t="s">
        <v>5773</v>
      </c>
      <c r="B3729" t="s">
        <v>4315</v>
      </c>
      <c r="C3729" t="s">
        <v>4315</v>
      </c>
      <c r="G3729" s="1">
        <v>-89.630575624654583</v>
      </c>
      <c r="H3729" s="1">
        <v>2.319</v>
      </c>
      <c r="K3729" s="4">
        <v>115236331.37</v>
      </c>
      <c r="L3729" s="5">
        <v>4525001</v>
      </c>
      <c r="M3729" s="6">
        <v>25.466586939999999</v>
      </c>
      <c r="AB3729" s="8" t="s">
        <v>6278</v>
      </c>
    </row>
    <row r="3730" spans="1:28" x14ac:dyDescent="0.35">
      <c r="A3730" t="s">
        <v>5773</v>
      </c>
      <c r="B3730" t="s">
        <v>1498</v>
      </c>
      <c r="C3730" t="s">
        <v>1498</v>
      </c>
      <c r="G3730" s="1">
        <v>-74.23301109690432</v>
      </c>
      <c r="H3730" s="1">
        <v>2.4380000000000002</v>
      </c>
      <c r="K3730" s="4">
        <v>115236331.37</v>
      </c>
      <c r="L3730" s="5">
        <v>4525001</v>
      </c>
      <c r="M3730" s="6">
        <v>25.466586939999999</v>
      </c>
      <c r="AB3730" s="8" t="s">
        <v>6278</v>
      </c>
    </row>
    <row r="3731" spans="1:28" x14ac:dyDescent="0.35">
      <c r="A3731" t="s">
        <v>5773</v>
      </c>
      <c r="B3731" t="s">
        <v>1501</v>
      </c>
      <c r="C3731" t="s">
        <v>1501</v>
      </c>
      <c r="G3731" s="1">
        <v>84.90728207496177</v>
      </c>
      <c r="H3731" s="1">
        <v>2.4580000000000002</v>
      </c>
      <c r="K3731" s="4">
        <v>115236331.37</v>
      </c>
      <c r="L3731" s="5">
        <v>4525001</v>
      </c>
      <c r="M3731" s="6">
        <v>25.466586939999999</v>
      </c>
      <c r="AB3731" s="8" t="s">
        <v>6278</v>
      </c>
    </row>
    <row r="3732" spans="1:28" x14ac:dyDescent="0.35">
      <c r="A3732" t="s">
        <v>5773</v>
      </c>
      <c r="B3732" t="s">
        <v>1504</v>
      </c>
      <c r="C3732" t="s">
        <v>1504</v>
      </c>
      <c r="G3732" s="1">
        <v>68.764654157628215</v>
      </c>
      <c r="H3732" s="1">
        <v>2.5640000000000001</v>
      </c>
      <c r="K3732" s="4">
        <v>115236331.37</v>
      </c>
      <c r="L3732" s="5">
        <v>4525001</v>
      </c>
      <c r="M3732" s="6">
        <v>25.466586939999999</v>
      </c>
      <c r="AB3732" s="8" t="s">
        <v>6278</v>
      </c>
    </row>
    <row r="3733" spans="1:28" x14ac:dyDescent="0.35">
      <c r="A3733" t="s">
        <v>5773</v>
      </c>
      <c r="B3733" t="s">
        <v>1507</v>
      </c>
      <c r="C3733" t="s">
        <v>1507</v>
      </c>
      <c r="G3733" s="1">
        <v>25.842885387647421</v>
      </c>
      <c r="H3733" s="1">
        <v>2.9809999999999999</v>
      </c>
      <c r="K3733" s="4">
        <v>115236331.37</v>
      </c>
      <c r="L3733" s="5">
        <v>4525001</v>
      </c>
      <c r="M3733" s="6">
        <v>25.466586939999999</v>
      </c>
      <c r="AB3733" s="8" t="s">
        <v>6278</v>
      </c>
    </row>
    <row r="3734" spans="1:28" x14ac:dyDescent="0.35">
      <c r="A3734" t="s">
        <v>5773</v>
      </c>
      <c r="B3734" t="s">
        <v>1510</v>
      </c>
      <c r="C3734" t="s">
        <v>1510</v>
      </c>
      <c r="G3734" s="1">
        <v>-59.913571514708053</v>
      </c>
      <c r="H3734" s="1">
        <v>3.5270000000000001</v>
      </c>
      <c r="K3734" s="4">
        <v>115236331.37</v>
      </c>
      <c r="L3734" s="5">
        <v>4525001</v>
      </c>
      <c r="M3734" s="6">
        <v>25.466586939999999</v>
      </c>
      <c r="AB3734" s="8" t="s">
        <v>6278</v>
      </c>
    </row>
    <row r="3735" spans="1:28" x14ac:dyDescent="0.35">
      <c r="A3735" t="s">
        <v>5773</v>
      </c>
      <c r="B3735" t="s">
        <v>6920</v>
      </c>
      <c r="C3735" t="s">
        <v>6920</v>
      </c>
      <c r="G3735" s="1">
        <v>-0.29748771384292699</v>
      </c>
      <c r="H3735" s="1">
        <v>38470</v>
      </c>
      <c r="K3735" s="4">
        <v>115236331.37</v>
      </c>
      <c r="L3735" s="5">
        <v>4525001</v>
      </c>
      <c r="M3735" s="6">
        <v>25.466586939999999</v>
      </c>
      <c r="AB3735" s="8" t="s">
        <v>6278</v>
      </c>
    </row>
    <row r="3736" spans="1:28" x14ac:dyDescent="0.35">
      <c r="A3736" t="s">
        <v>5773</v>
      </c>
      <c r="B3736" t="s">
        <v>6921</v>
      </c>
      <c r="C3736" t="s">
        <v>6921</v>
      </c>
      <c r="G3736" s="1">
        <v>-349288.02187975001</v>
      </c>
      <c r="H3736" s="1">
        <v>9.0300791937945296E-2</v>
      </c>
      <c r="K3736" s="4">
        <v>115236331.37</v>
      </c>
      <c r="L3736" s="5">
        <v>4525001</v>
      </c>
      <c r="M3736" s="6">
        <v>25.466586939999999</v>
      </c>
      <c r="AB3736" s="8" t="s">
        <v>6278</v>
      </c>
    </row>
    <row r="3737" spans="1:28" x14ac:dyDescent="0.35">
      <c r="A3737" t="s">
        <v>5773</v>
      </c>
      <c r="B3737" t="s">
        <v>6922</v>
      </c>
      <c r="C3737" t="s">
        <v>6922</v>
      </c>
      <c r="G3737" s="1">
        <v>-4.3500442581999996</v>
      </c>
      <c r="H3737" s="1">
        <v>17438.25</v>
      </c>
      <c r="K3737" s="4">
        <v>115236331.37</v>
      </c>
      <c r="L3737" s="5">
        <v>4525001</v>
      </c>
      <c r="M3737" s="6">
        <v>25.466586939999999</v>
      </c>
      <c r="AB3737" s="8" t="s">
        <v>6278</v>
      </c>
    </row>
    <row r="3738" spans="1:28" x14ac:dyDescent="0.35">
      <c r="A3738" t="s">
        <v>5773</v>
      </c>
      <c r="B3738" t="s">
        <v>6922</v>
      </c>
      <c r="C3738" t="s">
        <v>6922</v>
      </c>
      <c r="G3738" s="1">
        <v>-1.2264580940000001</v>
      </c>
      <c r="H3738" s="1">
        <v>17438.25</v>
      </c>
      <c r="K3738" s="4">
        <v>115236331.37</v>
      </c>
      <c r="L3738" s="5">
        <v>4525001</v>
      </c>
      <c r="M3738" s="6">
        <v>25.466586939999999</v>
      </c>
      <c r="AB3738" s="8" t="s">
        <v>6278</v>
      </c>
    </row>
    <row r="3739" spans="1:28" x14ac:dyDescent="0.35">
      <c r="A3739" t="s">
        <v>5773</v>
      </c>
      <c r="B3739" t="s">
        <v>6922</v>
      </c>
      <c r="C3739" t="s">
        <v>6922</v>
      </c>
      <c r="G3739" s="1">
        <v>-0.32183683452489897</v>
      </c>
      <c r="H3739" s="1">
        <v>17571.25</v>
      </c>
      <c r="K3739" s="4">
        <v>115236331.37</v>
      </c>
      <c r="L3739" s="5">
        <v>4525001</v>
      </c>
      <c r="M3739" s="6">
        <v>25.466586939999999</v>
      </c>
      <c r="AB3739" s="8" t="s">
        <v>6278</v>
      </c>
    </row>
    <row r="3740" spans="1:28" x14ac:dyDescent="0.35">
      <c r="A3740" t="s">
        <v>5773</v>
      </c>
      <c r="B3740" t="s">
        <v>6923</v>
      </c>
      <c r="C3740" t="s">
        <v>6923</v>
      </c>
      <c r="G3740" s="1">
        <v>1213562.6662836899</v>
      </c>
      <c r="H3740" s="1">
        <v>0.59150000000000003</v>
      </c>
      <c r="K3740" s="4">
        <v>115236331.37</v>
      </c>
      <c r="L3740" s="5">
        <v>4525001</v>
      </c>
      <c r="M3740" s="6">
        <v>25.466586939999999</v>
      </c>
      <c r="AB3740" s="8" t="s">
        <v>6278</v>
      </c>
    </row>
    <row r="3741" spans="1:28" x14ac:dyDescent="0.35">
      <c r="A3741" t="s">
        <v>5773</v>
      </c>
      <c r="B3741" t="s">
        <v>6924</v>
      </c>
      <c r="C3741" t="s">
        <v>6924</v>
      </c>
      <c r="G3741" s="1">
        <v>-1.2550026232374101</v>
      </c>
      <c r="H3741" s="1">
        <v>369.5</v>
      </c>
      <c r="K3741" s="4">
        <v>115236331.37</v>
      </c>
      <c r="L3741" s="5">
        <v>4525001</v>
      </c>
      <c r="M3741" s="6">
        <v>25.466586939999999</v>
      </c>
      <c r="AB3741" s="8" t="s">
        <v>6278</v>
      </c>
    </row>
    <row r="3742" spans="1:28" x14ac:dyDescent="0.35">
      <c r="A3742" t="s">
        <v>5773</v>
      </c>
      <c r="B3742" t="s">
        <v>6925</v>
      </c>
      <c r="C3742" t="s">
        <v>6925</v>
      </c>
      <c r="G3742" s="1">
        <v>-5.0973701554614701</v>
      </c>
      <c r="H3742" s="1">
        <v>116.43</v>
      </c>
      <c r="K3742" s="4">
        <v>115236331.37</v>
      </c>
      <c r="L3742" s="5">
        <v>4525001</v>
      </c>
      <c r="M3742" s="6">
        <v>25.466586939999999</v>
      </c>
      <c r="AB3742" s="8" t="s">
        <v>6278</v>
      </c>
    </row>
    <row r="3743" spans="1:28" x14ac:dyDescent="0.35">
      <c r="A3743" t="s">
        <v>5773</v>
      </c>
      <c r="B3743" t="s">
        <v>6926</v>
      </c>
      <c r="C3743" t="s">
        <v>6926</v>
      </c>
      <c r="G3743" s="1">
        <v>1925521.2568282885</v>
      </c>
      <c r="H3743" s="1">
        <v>0</v>
      </c>
      <c r="K3743" s="4">
        <v>115236331.37</v>
      </c>
      <c r="L3743" s="5">
        <v>4525001</v>
      </c>
      <c r="M3743" s="6">
        <v>25.466586939999999</v>
      </c>
      <c r="AB3743" s="8" t="s">
        <v>6278</v>
      </c>
    </row>
    <row r="3744" spans="1:28" x14ac:dyDescent="0.35">
      <c r="A3744" t="s">
        <v>5773</v>
      </c>
      <c r="B3744" t="s">
        <v>6927</v>
      </c>
      <c r="C3744" t="s">
        <v>6927</v>
      </c>
      <c r="G3744" s="1">
        <v>1240832.7484777782</v>
      </c>
      <c r="H3744" s="1">
        <v>0</v>
      </c>
      <c r="K3744" s="4">
        <v>115236331.37</v>
      </c>
      <c r="L3744" s="5">
        <v>4525001</v>
      </c>
      <c r="M3744" s="6">
        <v>25.466586939999999</v>
      </c>
      <c r="AB3744" s="8" t="s">
        <v>6278</v>
      </c>
    </row>
    <row r="3745" spans="1:28" x14ac:dyDescent="0.35">
      <c r="A3745" t="s">
        <v>5773</v>
      </c>
      <c r="B3745" t="s">
        <v>6928</v>
      </c>
      <c r="C3745" t="s">
        <v>6928</v>
      </c>
      <c r="G3745" s="1">
        <v>17716858.995090343</v>
      </c>
      <c r="H3745" s="1">
        <v>0</v>
      </c>
      <c r="K3745" s="4">
        <v>115236331.37</v>
      </c>
      <c r="L3745" s="5">
        <v>4525001</v>
      </c>
      <c r="M3745" s="6">
        <v>25.466586939999999</v>
      </c>
      <c r="AB3745" s="8" t="s">
        <v>6278</v>
      </c>
    </row>
    <row r="3746" spans="1:28" x14ac:dyDescent="0.35">
      <c r="A3746" t="s">
        <v>5773</v>
      </c>
      <c r="B3746" t="s">
        <v>6929</v>
      </c>
      <c r="C3746" t="s">
        <v>6929</v>
      </c>
      <c r="G3746" s="1">
        <v>4809611.6058879001</v>
      </c>
      <c r="H3746" s="1">
        <v>0</v>
      </c>
      <c r="K3746" s="4">
        <v>115236331.37</v>
      </c>
      <c r="L3746" s="5">
        <v>4525001</v>
      </c>
      <c r="M3746" s="6">
        <v>25.466586939999999</v>
      </c>
      <c r="AB3746" s="8" t="s">
        <v>6278</v>
      </c>
    </row>
    <row r="3747" spans="1:28" x14ac:dyDescent="0.35">
      <c r="A3747" t="s">
        <v>5773</v>
      </c>
      <c r="B3747" t="s">
        <v>6930</v>
      </c>
      <c r="C3747" t="s">
        <v>6930</v>
      </c>
      <c r="G3747" s="1">
        <v>1417813.8790362512</v>
      </c>
      <c r="H3747" s="1">
        <v>0</v>
      </c>
      <c r="K3747" s="4">
        <v>115236331.37</v>
      </c>
      <c r="L3747" s="5">
        <v>4525001</v>
      </c>
      <c r="M3747" s="6">
        <v>25.466586939999999</v>
      </c>
      <c r="AB3747" s="8" t="s">
        <v>6278</v>
      </c>
    </row>
    <row r="3748" spans="1:28" x14ac:dyDescent="0.35">
      <c r="A3748" t="s">
        <v>5773</v>
      </c>
      <c r="B3748" t="s">
        <v>6931</v>
      </c>
      <c r="C3748" t="s">
        <v>6931</v>
      </c>
      <c r="G3748" s="1">
        <v>1287801.4454931933</v>
      </c>
      <c r="H3748" s="1">
        <v>0</v>
      </c>
      <c r="K3748" s="4">
        <v>115236331.37</v>
      </c>
      <c r="L3748" s="5">
        <v>4525001</v>
      </c>
      <c r="M3748" s="6">
        <v>25.466586939999999</v>
      </c>
      <c r="AB3748" s="8" t="s">
        <v>6278</v>
      </c>
    </row>
    <row r="3749" spans="1:28" x14ac:dyDescent="0.35">
      <c r="A3749" t="s">
        <v>5773</v>
      </c>
      <c r="B3749" t="s">
        <v>6932</v>
      </c>
      <c r="C3749" t="s">
        <v>6932</v>
      </c>
      <c r="G3749" s="1">
        <v>12327212.398239741</v>
      </c>
      <c r="H3749" s="1">
        <v>0</v>
      </c>
      <c r="K3749" s="4">
        <v>115236331.37</v>
      </c>
      <c r="L3749" s="5">
        <v>4525001</v>
      </c>
      <c r="M3749" s="6">
        <v>25.466586939999999</v>
      </c>
      <c r="AB3749" s="8" t="s">
        <v>6278</v>
      </c>
    </row>
    <row r="3750" spans="1:28" x14ac:dyDescent="0.35">
      <c r="A3750" t="s">
        <v>5773</v>
      </c>
      <c r="B3750" t="s">
        <v>6933</v>
      </c>
      <c r="C3750" t="s">
        <v>6933</v>
      </c>
      <c r="G3750" s="1">
        <v>5263397.7940479685</v>
      </c>
      <c r="H3750" s="1">
        <v>0</v>
      </c>
      <c r="K3750" s="4">
        <v>115236331.37</v>
      </c>
      <c r="L3750" s="5">
        <v>4525001</v>
      </c>
      <c r="M3750" s="6">
        <v>25.466586939999999</v>
      </c>
      <c r="AB3750" s="8" t="s">
        <v>6278</v>
      </c>
    </row>
    <row r="3751" spans="1:28" x14ac:dyDescent="0.35">
      <c r="A3751" t="s">
        <v>5773</v>
      </c>
      <c r="B3751" t="s">
        <v>6934</v>
      </c>
      <c r="C3751" t="s">
        <v>6934</v>
      </c>
      <c r="G3751" s="1">
        <v>-0.15377928234615729</v>
      </c>
      <c r="H3751" s="1">
        <v>952.8</v>
      </c>
      <c r="K3751" s="4">
        <v>115236331.37</v>
      </c>
      <c r="L3751" s="5">
        <v>4525001</v>
      </c>
      <c r="M3751" s="6">
        <v>25.466586939999999</v>
      </c>
      <c r="AB3751" s="8" t="s">
        <v>6278</v>
      </c>
    </row>
    <row r="3752" spans="1:28" x14ac:dyDescent="0.35">
      <c r="A3752" t="s">
        <v>5773</v>
      </c>
      <c r="B3752" t="s">
        <v>6934</v>
      </c>
      <c r="C3752" t="s">
        <v>6934</v>
      </c>
      <c r="G3752" s="1">
        <v>1.932436537968262</v>
      </c>
      <c r="H3752" s="1">
        <v>948.6</v>
      </c>
      <c r="K3752" s="4">
        <v>115236331.37</v>
      </c>
      <c r="L3752" s="5">
        <v>4525001</v>
      </c>
      <c r="M3752" s="6">
        <v>25.466586939999999</v>
      </c>
      <c r="AB3752" s="8" t="s">
        <v>6278</v>
      </c>
    </row>
    <row r="3753" spans="1:28" x14ac:dyDescent="0.35">
      <c r="A3753" t="s">
        <v>5773</v>
      </c>
      <c r="B3753" t="s">
        <v>6935</v>
      </c>
      <c r="C3753" t="s">
        <v>6935</v>
      </c>
      <c r="G3753" s="1">
        <v>2.1304471336942301</v>
      </c>
      <c r="H3753" s="1">
        <v>948.2</v>
      </c>
      <c r="K3753" s="4">
        <v>115236331.37</v>
      </c>
      <c r="L3753" s="5">
        <v>4525001</v>
      </c>
      <c r="M3753" s="6">
        <v>25.466586939999999</v>
      </c>
      <c r="AB3753" s="8" t="s">
        <v>6278</v>
      </c>
    </row>
    <row r="3754" spans="1:28" x14ac:dyDescent="0.35">
      <c r="A3754" t="s">
        <v>5773</v>
      </c>
      <c r="B3754" t="s">
        <v>6935</v>
      </c>
      <c r="C3754" t="s">
        <v>6935</v>
      </c>
      <c r="G3754" s="1">
        <v>16.537543091495472</v>
      </c>
      <c r="H3754" s="1">
        <v>954.9</v>
      </c>
      <c r="K3754" s="4">
        <v>115236331.37</v>
      </c>
      <c r="L3754" s="5">
        <v>4525001</v>
      </c>
      <c r="M3754" s="6">
        <v>25.466586939999999</v>
      </c>
      <c r="AB3754" s="8" t="s">
        <v>6278</v>
      </c>
    </row>
    <row r="3755" spans="1:28" x14ac:dyDescent="0.35">
      <c r="A3755" t="s">
        <v>5773</v>
      </c>
      <c r="B3755" t="s">
        <v>6936</v>
      </c>
      <c r="C3755" t="s">
        <v>6936</v>
      </c>
      <c r="G3755" s="1">
        <v>538160.37308002799</v>
      </c>
      <c r="H3755" s="1">
        <v>0.2471943441934048</v>
      </c>
      <c r="K3755" s="4">
        <v>115236331.37</v>
      </c>
      <c r="L3755" s="5">
        <v>4525001</v>
      </c>
      <c r="M3755" s="6">
        <v>25.466586939999999</v>
      </c>
      <c r="AB3755" s="8" t="s">
        <v>6278</v>
      </c>
    </row>
    <row r="3756" spans="1:28" x14ac:dyDescent="0.35">
      <c r="A3756" t="s">
        <v>5773</v>
      </c>
      <c r="B3756" t="s">
        <v>6937</v>
      </c>
      <c r="C3756" t="s">
        <v>6937</v>
      </c>
      <c r="G3756" s="1">
        <v>1.0215809183073601</v>
      </c>
      <c r="H3756" s="1">
        <v>7929</v>
      </c>
      <c r="K3756" s="4">
        <v>115236331.37</v>
      </c>
      <c r="L3756" s="5">
        <v>4525001</v>
      </c>
      <c r="M3756" s="6">
        <v>25.466586939999999</v>
      </c>
      <c r="AB3756" s="8" t="s">
        <v>6278</v>
      </c>
    </row>
    <row r="3757" spans="1:28" x14ac:dyDescent="0.35">
      <c r="A3757" t="s">
        <v>5773</v>
      </c>
      <c r="B3757" t="s">
        <v>6938</v>
      </c>
      <c r="C3757" t="s">
        <v>6938</v>
      </c>
      <c r="G3757" s="1">
        <v>9.9669713350035458</v>
      </c>
      <c r="H3757" s="1">
        <v>769</v>
      </c>
      <c r="K3757" s="4">
        <v>115236331.37</v>
      </c>
      <c r="L3757" s="5">
        <v>4525001</v>
      </c>
      <c r="M3757" s="6">
        <v>25.466586939999999</v>
      </c>
      <c r="AB3757" s="8" t="s">
        <v>6278</v>
      </c>
    </row>
    <row r="3758" spans="1:28" x14ac:dyDescent="0.35">
      <c r="A3758" t="s">
        <v>5773</v>
      </c>
      <c r="B3758" t="s">
        <v>6939</v>
      </c>
      <c r="C3758" t="s">
        <v>6939</v>
      </c>
      <c r="G3758" s="1">
        <v>2.6809360133666278</v>
      </c>
      <c r="H3758" s="1">
        <v>774</v>
      </c>
      <c r="K3758" s="4">
        <v>115236331.37</v>
      </c>
      <c r="L3758" s="5">
        <v>4525001</v>
      </c>
      <c r="M3758" s="6">
        <v>25.466586939999999</v>
      </c>
      <c r="AB3758" s="8" t="s">
        <v>6278</v>
      </c>
    </row>
    <row r="3759" spans="1:28" x14ac:dyDescent="0.35">
      <c r="A3759" t="s">
        <v>5773</v>
      </c>
      <c r="B3759" t="s">
        <v>6940</v>
      </c>
      <c r="C3759" t="s">
        <v>6940</v>
      </c>
      <c r="G3759" s="1">
        <v>-5.8468875481613152</v>
      </c>
      <c r="H3759" s="1">
        <v>756.25</v>
      </c>
      <c r="K3759" s="4">
        <v>115236331.37</v>
      </c>
      <c r="L3759" s="5">
        <v>4525001</v>
      </c>
      <c r="M3759" s="6">
        <v>25.466586939999999</v>
      </c>
      <c r="AB3759" s="8" t="s">
        <v>6278</v>
      </c>
    </row>
    <row r="3760" spans="1:28" x14ac:dyDescent="0.35">
      <c r="A3760" t="s">
        <v>5773</v>
      </c>
      <c r="B3760" t="s">
        <v>6941</v>
      </c>
      <c r="C3760" t="s">
        <v>6941</v>
      </c>
      <c r="G3760" s="1">
        <v>10.23133813695272</v>
      </c>
      <c r="H3760" s="1">
        <v>751</v>
      </c>
      <c r="K3760" s="4">
        <v>115236331.37</v>
      </c>
      <c r="L3760" s="5">
        <v>4525001</v>
      </c>
      <c r="M3760" s="6">
        <v>25.466586939999999</v>
      </c>
      <c r="AB3760" s="8" t="s">
        <v>6278</v>
      </c>
    </row>
    <row r="3761" spans="1:28" x14ac:dyDescent="0.35">
      <c r="A3761" t="s">
        <v>5773</v>
      </c>
      <c r="B3761" t="s">
        <v>6942</v>
      </c>
      <c r="C3761" t="s">
        <v>6942</v>
      </c>
      <c r="G3761" s="1">
        <v>-4.0947166179460108</v>
      </c>
      <c r="H3761" s="1">
        <v>778</v>
      </c>
      <c r="K3761" s="4">
        <v>115236331.37</v>
      </c>
      <c r="L3761" s="5">
        <v>4525001</v>
      </c>
      <c r="M3761" s="6">
        <v>25.466586939999999</v>
      </c>
      <c r="AB3761" s="8" t="s">
        <v>6278</v>
      </c>
    </row>
    <row r="3762" spans="1:28" x14ac:dyDescent="0.35">
      <c r="A3762" t="s">
        <v>5773</v>
      </c>
      <c r="B3762" t="s">
        <v>6943</v>
      </c>
      <c r="C3762" t="s">
        <v>6943</v>
      </c>
      <c r="G3762" s="1">
        <v>-6.7782946430981941</v>
      </c>
      <c r="H3762" s="1">
        <v>779</v>
      </c>
      <c r="K3762" s="4">
        <v>115236331.37</v>
      </c>
      <c r="L3762" s="5">
        <v>4525001</v>
      </c>
      <c r="M3762" s="6">
        <v>25.466586939999999</v>
      </c>
      <c r="AB3762" s="8" t="s">
        <v>6278</v>
      </c>
    </row>
    <row r="3763" spans="1:28" x14ac:dyDescent="0.35">
      <c r="A3763" t="s">
        <v>5773</v>
      </c>
      <c r="B3763" t="s">
        <v>6944</v>
      </c>
      <c r="C3763" t="s">
        <v>6944</v>
      </c>
      <c r="G3763" s="1">
        <v>-9.8023259188601202</v>
      </c>
      <c r="H3763" s="1">
        <v>780.5</v>
      </c>
      <c r="K3763" s="4">
        <v>115236331.37</v>
      </c>
      <c r="L3763" s="5">
        <v>4525001</v>
      </c>
      <c r="M3763" s="6">
        <v>25.466586939999999</v>
      </c>
      <c r="AB3763" s="8" t="s">
        <v>6278</v>
      </c>
    </row>
    <row r="3764" spans="1:28" x14ac:dyDescent="0.35">
      <c r="A3764" t="s">
        <v>5773</v>
      </c>
      <c r="B3764" t="s">
        <v>6945</v>
      </c>
      <c r="C3764" t="s">
        <v>6945</v>
      </c>
      <c r="G3764" s="1">
        <v>-9.7867973811989142</v>
      </c>
      <c r="H3764" s="1">
        <v>782</v>
      </c>
      <c r="K3764" s="4">
        <v>115236331.37</v>
      </c>
      <c r="L3764" s="5">
        <v>4525001</v>
      </c>
      <c r="M3764" s="6">
        <v>25.466586939999999</v>
      </c>
      <c r="AB3764" s="8" t="s">
        <v>6278</v>
      </c>
    </row>
    <row r="3765" spans="1:28" x14ac:dyDescent="0.35">
      <c r="A3765" t="s">
        <v>5773</v>
      </c>
      <c r="B3765" t="s">
        <v>6946</v>
      </c>
      <c r="C3765" t="s">
        <v>6946</v>
      </c>
      <c r="G3765" s="1">
        <v>9.8335835574564374</v>
      </c>
      <c r="H3765" s="1">
        <v>778.75</v>
      </c>
      <c r="K3765" s="4">
        <v>115236331.37</v>
      </c>
      <c r="L3765" s="5">
        <v>4525001</v>
      </c>
      <c r="M3765" s="6">
        <v>25.466586939999999</v>
      </c>
      <c r="AB3765" s="8" t="s">
        <v>6278</v>
      </c>
    </row>
    <row r="3766" spans="1:28" x14ac:dyDescent="0.35">
      <c r="A3766" t="s">
        <v>5773</v>
      </c>
      <c r="B3766" t="s">
        <v>6947</v>
      </c>
      <c r="C3766" t="s">
        <v>6947</v>
      </c>
      <c r="G3766" s="1">
        <v>9.9253126444390762</v>
      </c>
      <c r="H3766" s="1">
        <v>772</v>
      </c>
      <c r="K3766" s="4">
        <v>115236331.37</v>
      </c>
      <c r="L3766" s="5">
        <v>4525001</v>
      </c>
      <c r="M3766" s="6">
        <v>25.466586939999999</v>
      </c>
      <c r="AB3766" s="8" t="s">
        <v>6278</v>
      </c>
    </row>
    <row r="3767" spans="1:28" x14ac:dyDescent="0.35">
      <c r="A3767" t="s">
        <v>5773</v>
      </c>
      <c r="B3767" t="s">
        <v>6948</v>
      </c>
      <c r="C3767" t="s">
        <v>6948</v>
      </c>
      <c r="G3767" s="1">
        <v>-9.3353833409980194</v>
      </c>
      <c r="H3767" s="1">
        <v>735.75</v>
      </c>
      <c r="K3767" s="4">
        <v>115236331.37</v>
      </c>
      <c r="L3767" s="5">
        <v>4525001</v>
      </c>
      <c r="M3767" s="6">
        <v>25.466586939999999</v>
      </c>
      <c r="AB3767" s="8" t="s">
        <v>6278</v>
      </c>
    </row>
    <row r="3768" spans="1:28" x14ac:dyDescent="0.35">
      <c r="A3768" t="s">
        <v>5773</v>
      </c>
      <c r="B3768" t="s">
        <v>6949</v>
      </c>
      <c r="C3768" t="s">
        <v>6949</v>
      </c>
      <c r="G3768" s="1">
        <v>-4.2008793253082803</v>
      </c>
      <c r="H3768" s="1">
        <v>569.29999999999995</v>
      </c>
      <c r="K3768" s="4">
        <v>115236331.37</v>
      </c>
      <c r="L3768" s="5">
        <v>4525001</v>
      </c>
      <c r="M3768" s="6">
        <v>25.466586939999999</v>
      </c>
      <c r="AB3768" s="8" t="s">
        <v>6278</v>
      </c>
    </row>
    <row r="3769" spans="1:28" x14ac:dyDescent="0.35">
      <c r="A3769" t="s">
        <v>5773</v>
      </c>
      <c r="B3769" t="s">
        <v>6950</v>
      </c>
      <c r="C3769" t="s">
        <v>6950</v>
      </c>
      <c r="G3769" s="1">
        <v>1.84719780151549</v>
      </c>
      <c r="H3769" s="1">
        <v>19.28</v>
      </c>
      <c r="K3769" s="4">
        <v>115236331.37</v>
      </c>
      <c r="L3769" s="5">
        <v>4525001</v>
      </c>
      <c r="M3769" s="6">
        <v>25.466586939999999</v>
      </c>
      <c r="AB3769" s="8" t="s">
        <v>6278</v>
      </c>
    </row>
    <row r="3770" spans="1:28" x14ac:dyDescent="0.35">
      <c r="A3770" t="s">
        <v>5773</v>
      </c>
      <c r="B3770" t="s">
        <v>6951</v>
      </c>
      <c r="C3770" t="s">
        <v>6951</v>
      </c>
      <c r="G3770" s="1">
        <v>-21.365947478400003</v>
      </c>
      <c r="H3770" s="1">
        <v>1989.7</v>
      </c>
      <c r="K3770" s="4">
        <v>115236331.37</v>
      </c>
      <c r="L3770" s="5">
        <v>4525001</v>
      </c>
      <c r="M3770" s="6">
        <v>25.466586939999999</v>
      </c>
      <c r="AB3770" s="8" t="s">
        <v>6278</v>
      </c>
    </row>
    <row r="3771" spans="1:28" x14ac:dyDescent="0.35">
      <c r="A3771" t="s">
        <v>5773</v>
      </c>
      <c r="B3771" t="s">
        <v>6952</v>
      </c>
      <c r="C3771" t="s">
        <v>6952</v>
      </c>
      <c r="G3771" s="1">
        <v>1.2502838354999999</v>
      </c>
      <c r="H3771" s="1">
        <v>5.1345086183999999</v>
      </c>
      <c r="K3771" s="4">
        <v>115236331.37</v>
      </c>
      <c r="L3771" s="5">
        <v>4525001</v>
      </c>
      <c r="M3771" s="6">
        <v>25.466586939999999</v>
      </c>
      <c r="AB3771" s="8" t="s">
        <v>6278</v>
      </c>
    </row>
    <row r="3772" spans="1:28" x14ac:dyDescent="0.35">
      <c r="A3772" t="s">
        <v>5773</v>
      </c>
      <c r="B3772" t="s">
        <v>6953</v>
      </c>
      <c r="C3772" t="s">
        <v>6953</v>
      </c>
      <c r="G3772" s="1">
        <v>1.1392055934</v>
      </c>
      <c r="H3772" s="1">
        <v>5.9683081684000001</v>
      </c>
      <c r="K3772" s="4">
        <v>115236331.37</v>
      </c>
      <c r="L3772" s="5">
        <v>4525001</v>
      </c>
      <c r="M3772" s="6">
        <v>25.466586939999999</v>
      </c>
      <c r="AB3772" s="8" t="s">
        <v>6278</v>
      </c>
    </row>
    <row r="3773" spans="1:28" x14ac:dyDescent="0.35">
      <c r="A3773" t="s">
        <v>5773</v>
      </c>
      <c r="B3773" t="s">
        <v>6954</v>
      </c>
      <c r="C3773" t="s">
        <v>6954</v>
      </c>
      <c r="G3773" s="1">
        <v>1.0422949047000001</v>
      </c>
      <c r="H3773" s="1">
        <v>6.9181910236000004</v>
      </c>
      <c r="K3773" s="4">
        <v>115236331.37</v>
      </c>
      <c r="L3773" s="5">
        <v>4525001</v>
      </c>
      <c r="M3773" s="6">
        <v>25.466586939999999</v>
      </c>
      <c r="AB3773" s="8" t="s">
        <v>6278</v>
      </c>
    </row>
    <row r="3774" spans="1:28" x14ac:dyDescent="0.35">
      <c r="A3774" t="s">
        <v>5773</v>
      </c>
      <c r="B3774" t="s">
        <v>6955</v>
      </c>
      <c r="C3774" t="s">
        <v>6955</v>
      </c>
      <c r="G3774" s="1">
        <v>0.95724555150000001</v>
      </c>
      <c r="H3774" s="1">
        <v>8.0103715887</v>
      </c>
      <c r="K3774" s="4">
        <v>115236331.37</v>
      </c>
      <c r="L3774" s="5">
        <v>4525001</v>
      </c>
      <c r="M3774" s="6">
        <v>25.466586939999999</v>
      </c>
      <c r="AB3774" s="8" t="s">
        <v>6278</v>
      </c>
    </row>
    <row r="3775" spans="1:28" x14ac:dyDescent="0.35">
      <c r="A3775" t="s">
        <v>5773</v>
      </c>
      <c r="B3775" t="s">
        <v>6956</v>
      </c>
      <c r="C3775" t="s">
        <v>6956</v>
      </c>
      <c r="G3775" s="1">
        <v>0.88219714799999993</v>
      </c>
      <c r="H3775" s="1">
        <v>9.2832640373000004</v>
      </c>
      <c r="K3775" s="4">
        <v>115236331.37</v>
      </c>
      <c r="L3775" s="5">
        <v>4525001</v>
      </c>
      <c r="M3775" s="6">
        <v>25.466586939999999</v>
      </c>
      <c r="AB3775" s="8" t="s">
        <v>6278</v>
      </c>
    </row>
    <row r="3776" spans="1:28" x14ac:dyDescent="0.35">
      <c r="A3776" t="s">
        <v>5773</v>
      </c>
      <c r="B3776" t="s">
        <v>6957</v>
      </c>
      <c r="C3776" t="s">
        <v>6957</v>
      </c>
      <c r="G3776" s="1">
        <v>0.81564157079999999</v>
      </c>
      <c r="H3776" s="1">
        <v>10.787759486600001</v>
      </c>
      <c r="K3776" s="4">
        <v>115236331.37</v>
      </c>
      <c r="L3776" s="5">
        <v>4525001</v>
      </c>
      <c r="M3776" s="6">
        <v>25.466586939999999</v>
      </c>
      <c r="AB3776" s="8" t="s">
        <v>6278</v>
      </c>
    </row>
    <row r="3777" spans="1:28" x14ac:dyDescent="0.35">
      <c r="A3777" t="s">
        <v>5773</v>
      </c>
      <c r="B3777" t="s">
        <v>6958</v>
      </c>
      <c r="C3777" t="s">
        <v>6958</v>
      </c>
      <c r="G3777" s="1">
        <v>0.75634590150000003</v>
      </c>
      <c r="H3777" s="1">
        <v>12.594791736199999</v>
      </c>
      <c r="K3777" s="4">
        <v>115236331.37</v>
      </c>
      <c r="L3777" s="5">
        <v>4525001</v>
      </c>
      <c r="M3777" s="6">
        <v>25.466586939999999</v>
      </c>
      <c r="AB3777" s="8" t="s">
        <v>6278</v>
      </c>
    </row>
    <row r="3778" spans="1:28" x14ac:dyDescent="0.35">
      <c r="A3778" t="s">
        <v>5773</v>
      </c>
      <c r="B3778" t="s">
        <v>6959</v>
      </c>
      <c r="C3778" t="s">
        <v>6959</v>
      </c>
      <c r="G3778" s="1">
        <v>0.7032863775</v>
      </c>
      <c r="H3778" s="1">
        <v>14.7951919121</v>
      </c>
      <c r="K3778" s="4">
        <v>115236331.37</v>
      </c>
      <c r="L3778" s="5">
        <v>4525001</v>
      </c>
      <c r="M3778" s="6">
        <v>25.466586939999999</v>
      </c>
      <c r="AB3778" s="8" t="s">
        <v>6278</v>
      </c>
    </row>
    <row r="3779" spans="1:28" x14ac:dyDescent="0.35">
      <c r="A3779" t="s">
        <v>5773</v>
      </c>
      <c r="B3779" t="s">
        <v>6960</v>
      </c>
      <c r="C3779" t="s">
        <v>6960</v>
      </c>
      <c r="G3779" s="1">
        <v>0.65561536739999993</v>
      </c>
      <c r="H3779" s="1">
        <v>17.5037261304</v>
      </c>
      <c r="K3779" s="4">
        <v>115236331.37</v>
      </c>
      <c r="L3779" s="5">
        <v>4525001</v>
      </c>
      <c r="M3779" s="6">
        <v>25.466586939999999</v>
      </c>
      <c r="AB3779" s="8" t="s">
        <v>6278</v>
      </c>
    </row>
    <row r="3780" spans="1:28" x14ac:dyDescent="0.35">
      <c r="A3780" t="s">
        <v>5773</v>
      </c>
      <c r="B3780" t="s">
        <v>6961</v>
      </c>
      <c r="C3780" t="s">
        <v>6961</v>
      </c>
      <c r="G3780" s="1">
        <v>0.61263935459999996</v>
      </c>
      <c r="H3780" s="1">
        <v>20.8574410292</v>
      </c>
      <c r="K3780" s="4">
        <v>115236331.37</v>
      </c>
      <c r="L3780" s="5">
        <v>4525001</v>
      </c>
      <c r="M3780" s="6">
        <v>25.466586939999999</v>
      </c>
      <c r="AB3780" s="8" t="s">
        <v>6278</v>
      </c>
    </row>
    <row r="3781" spans="1:28" x14ac:dyDescent="0.35">
      <c r="A3781" t="s">
        <v>5773</v>
      </c>
      <c r="B3781" t="s">
        <v>6962</v>
      </c>
      <c r="C3781" t="s">
        <v>6962</v>
      </c>
      <c r="G3781" s="1">
        <v>0.57375288810000002</v>
      </c>
      <c r="H3781" s="1">
        <v>25.0114223687</v>
      </c>
      <c r="K3781" s="4">
        <v>115236331.37</v>
      </c>
      <c r="L3781" s="5">
        <v>4525001</v>
      </c>
      <c r="M3781" s="6">
        <v>25.466586939999999</v>
      </c>
      <c r="AB3781" s="8" t="s">
        <v>6278</v>
      </c>
    </row>
    <row r="3782" spans="1:28" x14ac:dyDescent="0.35">
      <c r="A3782" t="s">
        <v>5773</v>
      </c>
      <c r="B3782" t="s">
        <v>6963</v>
      </c>
      <c r="C3782" t="s">
        <v>6963</v>
      </c>
      <c r="G3782" s="1">
        <v>0.53844959069999998</v>
      </c>
      <c r="H3782" s="1">
        <v>30.131706635299999</v>
      </c>
      <c r="K3782" s="4">
        <v>115236331.37</v>
      </c>
      <c r="L3782" s="5">
        <v>4525001</v>
      </c>
      <c r="M3782" s="6">
        <v>25.466586939999999</v>
      </c>
      <c r="AB3782" s="8" t="s">
        <v>6278</v>
      </c>
    </row>
    <row r="3783" spans="1:28" x14ac:dyDescent="0.35">
      <c r="A3783" t="s">
        <v>5773</v>
      </c>
      <c r="B3783" t="s">
        <v>6964</v>
      </c>
      <c r="C3783" t="s">
        <v>6964</v>
      </c>
      <c r="G3783" s="1">
        <v>0.3544200072</v>
      </c>
      <c r="H3783" s="1">
        <v>36.387744778600002</v>
      </c>
      <c r="K3783" s="4">
        <v>115236331.37</v>
      </c>
      <c r="L3783" s="5">
        <v>4525001</v>
      </c>
      <c r="M3783" s="6">
        <v>25.466586939999999</v>
      </c>
      <c r="AB3783" s="8" t="s">
        <v>6278</v>
      </c>
    </row>
    <row r="3784" spans="1:28" x14ac:dyDescent="0.35">
      <c r="A3784" t="s">
        <v>5773</v>
      </c>
      <c r="B3784" t="s">
        <v>6965</v>
      </c>
      <c r="C3784" t="s">
        <v>6965</v>
      </c>
      <c r="G3784" s="1">
        <v>0.14827494990000001</v>
      </c>
      <c r="H3784" s="1">
        <v>39.245895816800001</v>
      </c>
      <c r="K3784" s="4">
        <v>115236331.37</v>
      </c>
      <c r="L3784" s="5">
        <v>4525001</v>
      </c>
      <c r="M3784" s="6">
        <v>25.466586939999999</v>
      </c>
      <c r="AB3784" s="8" t="s">
        <v>6278</v>
      </c>
    </row>
    <row r="3785" spans="1:28" x14ac:dyDescent="0.35">
      <c r="A3785" t="s">
        <v>5773</v>
      </c>
      <c r="B3785" t="s">
        <v>6966</v>
      </c>
      <c r="C3785" t="s">
        <v>6966</v>
      </c>
      <c r="G3785" s="1">
        <v>9.7675758599999996E-2</v>
      </c>
      <c r="H3785" s="1">
        <v>40.756536987300002</v>
      </c>
      <c r="K3785" s="4">
        <v>115236331.37</v>
      </c>
      <c r="L3785" s="5">
        <v>4525001</v>
      </c>
      <c r="M3785" s="6">
        <v>25.466586939999999</v>
      </c>
      <c r="AB3785" s="8" t="s">
        <v>6278</v>
      </c>
    </row>
    <row r="3786" spans="1:28" x14ac:dyDescent="0.35">
      <c r="A3786" t="s">
        <v>5773</v>
      </c>
      <c r="B3786" t="s">
        <v>6967</v>
      </c>
      <c r="C3786" t="s">
        <v>6967</v>
      </c>
      <c r="G3786" s="1">
        <v>9.6525401699999999E-2</v>
      </c>
      <c r="H3786" s="1">
        <v>42.323325447999999</v>
      </c>
      <c r="K3786" s="4">
        <v>115236331.37</v>
      </c>
      <c r="L3786" s="5">
        <v>4525001</v>
      </c>
      <c r="M3786" s="6">
        <v>25.466586939999999</v>
      </c>
      <c r="AB3786" s="8" t="s">
        <v>6278</v>
      </c>
    </row>
    <row r="3787" spans="1:28" x14ac:dyDescent="0.35">
      <c r="A3787" t="s">
        <v>5773</v>
      </c>
      <c r="B3787" t="s">
        <v>6968</v>
      </c>
      <c r="C3787" t="s">
        <v>6968</v>
      </c>
      <c r="G3787" s="1">
        <v>9.5391557099999996E-2</v>
      </c>
      <c r="H3787" s="1">
        <v>43.9475879445</v>
      </c>
      <c r="K3787" s="4">
        <v>115236331.37</v>
      </c>
      <c r="L3787" s="5">
        <v>4525001</v>
      </c>
      <c r="M3787" s="6">
        <v>25.466586939999999</v>
      </c>
      <c r="AB3787" s="8" t="s">
        <v>6278</v>
      </c>
    </row>
    <row r="3788" spans="1:28" x14ac:dyDescent="0.35">
      <c r="A3788" t="s">
        <v>5773</v>
      </c>
      <c r="B3788" t="s">
        <v>6969</v>
      </c>
      <c r="C3788" t="s">
        <v>6969</v>
      </c>
      <c r="G3788" s="1">
        <v>9.4279728899999998E-2</v>
      </c>
      <c r="H3788" s="1">
        <v>45.630652218500003</v>
      </c>
      <c r="K3788" s="4">
        <v>115236331.37</v>
      </c>
      <c r="L3788" s="5">
        <v>4525001</v>
      </c>
      <c r="M3788" s="6">
        <v>25.466586939999999</v>
      </c>
      <c r="AB3788" s="8" t="s">
        <v>6278</v>
      </c>
    </row>
    <row r="3789" spans="1:28" x14ac:dyDescent="0.35">
      <c r="A3789" t="s">
        <v>5773</v>
      </c>
      <c r="B3789" t="s">
        <v>6970</v>
      </c>
      <c r="C3789" t="s">
        <v>6970</v>
      </c>
      <c r="G3789" s="1">
        <v>9.3189917099999992E-2</v>
      </c>
      <c r="H3789" s="1">
        <v>47.373848563099997</v>
      </c>
      <c r="K3789" s="4">
        <v>115236331.37</v>
      </c>
      <c r="L3789" s="5">
        <v>4525001</v>
      </c>
      <c r="M3789" s="6">
        <v>25.466586939999999</v>
      </c>
      <c r="AB3789" s="8" t="s">
        <v>6278</v>
      </c>
    </row>
    <row r="3790" spans="1:28" x14ac:dyDescent="0.35">
      <c r="A3790" t="s">
        <v>5773</v>
      </c>
      <c r="B3790" t="s">
        <v>6971</v>
      </c>
      <c r="C3790" t="s">
        <v>6971</v>
      </c>
      <c r="G3790" s="1">
        <v>9.2111113499999994E-2</v>
      </c>
      <c r="H3790" s="1">
        <v>49.178511428699998</v>
      </c>
      <c r="K3790" s="4">
        <v>115236331.37</v>
      </c>
      <c r="L3790" s="5">
        <v>4525001</v>
      </c>
      <c r="M3790" s="6">
        <v>25.466586939999999</v>
      </c>
      <c r="AB3790" s="8" t="s">
        <v>6278</v>
      </c>
    </row>
    <row r="3791" spans="1:28" x14ac:dyDescent="0.35">
      <c r="A3791" t="s">
        <v>5773</v>
      </c>
      <c r="B3791" t="s">
        <v>6972</v>
      </c>
      <c r="C3791" t="s">
        <v>6972</v>
      </c>
      <c r="G3791" s="1">
        <v>9.10598304E-2</v>
      </c>
      <c r="H3791" s="1">
        <v>51.045981031899998</v>
      </c>
      <c r="K3791" s="4">
        <v>115236331.37</v>
      </c>
      <c r="L3791" s="5">
        <v>4525001</v>
      </c>
      <c r="M3791" s="6">
        <v>25.466586939999999</v>
      </c>
      <c r="AB3791" s="8" t="s">
        <v>6278</v>
      </c>
    </row>
    <row r="3792" spans="1:28" x14ac:dyDescent="0.35">
      <c r="A3792" t="s">
        <v>5773</v>
      </c>
      <c r="B3792" t="s">
        <v>6973</v>
      </c>
      <c r="C3792" t="s">
        <v>6973</v>
      </c>
      <c r="G3792" s="1">
        <v>9.0019555500000001E-2</v>
      </c>
      <c r="H3792" s="1">
        <v>52.977604920399997</v>
      </c>
      <c r="K3792" s="4">
        <v>115236331.37</v>
      </c>
      <c r="L3792" s="5">
        <v>4525001</v>
      </c>
      <c r="M3792" s="6">
        <v>25.466586939999999</v>
      </c>
      <c r="AB3792" s="8" t="s">
        <v>6278</v>
      </c>
    </row>
    <row r="3793" spans="1:28" x14ac:dyDescent="0.35">
      <c r="A3793" t="s">
        <v>5773</v>
      </c>
      <c r="B3793" t="s">
        <v>6974</v>
      </c>
      <c r="C3793" t="s">
        <v>6974</v>
      </c>
      <c r="G3793" s="1">
        <v>8.9001296999999993E-2</v>
      </c>
      <c r="H3793" s="1">
        <v>54.974739456499996</v>
      </c>
      <c r="K3793" s="4">
        <v>115236331.37</v>
      </c>
      <c r="L3793" s="5">
        <v>4525001</v>
      </c>
      <c r="M3793" s="6">
        <v>25.466586939999999</v>
      </c>
      <c r="AB3793" s="8" t="s">
        <v>6278</v>
      </c>
    </row>
    <row r="3794" spans="1:28" x14ac:dyDescent="0.35">
      <c r="A3794" t="s">
        <v>5773</v>
      </c>
      <c r="B3794" t="s">
        <v>6975</v>
      </c>
      <c r="C3794" t="s">
        <v>6975</v>
      </c>
      <c r="G3794" s="1">
        <v>8.7999550800000007E-2</v>
      </c>
      <c r="H3794" s="1">
        <v>57.038751141100001</v>
      </c>
      <c r="K3794" s="4">
        <v>115236331.37</v>
      </c>
      <c r="L3794" s="5">
        <v>4525001</v>
      </c>
      <c r="M3794" s="6">
        <v>25.466586939999999</v>
      </c>
      <c r="AB3794" s="8" t="s">
        <v>6278</v>
      </c>
    </row>
    <row r="3795" spans="1:28" x14ac:dyDescent="0.35">
      <c r="A3795" t="s">
        <v>5773</v>
      </c>
      <c r="B3795" t="s">
        <v>6976</v>
      </c>
      <c r="C3795" t="s">
        <v>6976</v>
      </c>
      <c r="G3795" s="1">
        <v>8.7008812800000002E-2</v>
      </c>
      <c r="H3795" s="1">
        <v>59.171017752099999</v>
      </c>
      <c r="K3795" s="4">
        <v>115236331.37</v>
      </c>
      <c r="L3795" s="5">
        <v>4525001</v>
      </c>
      <c r="M3795" s="6">
        <v>25.466586939999999</v>
      </c>
      <c r="AB3795" s="8" t="s">
        <v>6278</v>
      </c>
    </row>
    <row r="3796" spans="1:28" x14ac:dyDescent="0.35">
      <c r="A3796" t="s">
        <v>5773</v>
      </c>
      <c r="B3796" t="s">
        <v>6977</v>
      </c>
      <c r="C3796" t="s">
        <v>6977</v>
      </c>
      <c r="G3796" s="1">
        <v>7.1459730299999996E-2</v>
      </c>
      <c r="H3796" s="1">
        <v>61.372929255999999</v>
      </c>
      <c r="K3796" s="4">
        <v>115236331.37</v>
      </c>
      <c r="L3796" s="5">
        <v>4525001</v>
      </c>
      <c r="M3796" s="6">
        <v>25.466586939999999</v>
      </c>
      <c r="AB3796" s="8" t="s">
        <v>6278</v>
      </c>
    </row>
    <row r="3797" spans="1:28" x14ac:dyDescent="0.35">
      <c r="A3797" t="s">
        <v>5773</v>
      </c>
      <c r="B3797" t="s">
        <v>6978</v>
      </c>
      <c r="C3797" t="s">
        <v>6978</v>
      </c>
      <c r="G3797" s="1">
        <v>7.0672643999999993E-2</v>
      </c>
      <c r="H3797" s="1">
        <v>63.645888454000001</v>
      </c>
      <c r="K3797" s="4">
        <v>115236331.37</v>
      </c>
      <c r="L3797" s="5">
        <v>4525001</v>
      </c>
      <c r="M3797" s="6">
        <v>25.466586939999999</v>
      </c>
      <c r="AB3797" s="8" t="s">
        <v>6278</v>
      </c>
    </row>
    <row r="3798" spans="1:28" x14ac:dyDescent="0.35">
      <c r="A3798" t="s">
        <v>5773</v>
      </c>
      <c r="B3798" t="s">
        <v>6979</v>
      </c>
      <c r="C3798" t="s">
        <v>6979</v>
      </c>
      <c r="G3798" s="1">
        <v>6.9891061800000001E-2</v>
      </c>
      <c r="H3798" s="1">
        <v>65.9913113267</v>
      </c>
      <c r="K3798" s="4">
        <v>115236331.37</v>
      </c>
      <c r="L3798" s="5">
        <v>4525001</v>
      </c>
      <c r="M3798" s="6">
        <v>25.466586939999999</v>
      </c>
      <c r="AB3798" s="8" t="s">
        <v>6278</v>
      </c>
    </row>
    <row r="3799" spans="1:28" x14ac:dyDescent="0.35">
      <c r="A3799" t="s">
        <v>5773</v>
      </c>
      <c r="B3799" t="s">
        <v>6980</v>
      </c>
      <c r="C3799" t="s">
        <v>6980</v>
      </c>
      <c r="G3799" s="1">
        <v>6.9125991899999989E-2</v>
      </c>
      <c r="H3799" s="1">
        <v>68.410627049699997</v>
      </c>
      <c r="K3799" s="4">
        <v>115236331.37</v>
      </c>
      <c r="L3799" s="5">
        <v>4525001</v>
      </c>
      <c r="M3799" s="6">
        <v>25.466586939999999</v>
      </c>
      <c r="AB3799" s="8" t="s">
        <v>6278</v>
      </c>
    </row>
    <row r="3800" spans="1:28" x14ac:dyDescent="0.35">
      <c r="A3800" t="s">
        <v>5773</v>
      </c>
      <c r="B3800" t="s">
        <v>6981</v>
      </c>
      <c r="C3800" t="s">
        <v>6981</v>
      </c>
      <c r="G3800" s="1">
        <v>5.3202630600000002E-2</v>
      </c>
      <c r="H3800" s="1">
        <v>70.905277649200002</v>
      </c>
      <c r="K3800" s="4">
        <v>115236331.37</v>
      </c>
      <c r="L3800" s="5">
        <v>4525001</v>
      </c>
      <c r="M3800" s="6">
        <v>25.466586939999999</v>
      </c>
      <c r="AB3800" s="8" t="s">
        <v>6278</v>
      </c>
    </row>
    <row r="3801" spans="1:28" x14ac:dyDescent="0.35">
      <c r="A3801" t="s">
        <v>5773</v>
      </c>
      <c r="B3801" t="s">
        <v>6982</v>
      </c>
      <c r="C3801" t="s">
        <v>6982</v>
      </c>
      <c r="G3801" s="1">
        <v>5.2624700100000005E-2</v>
      </c>
      <c r="H3801" s="1">
        <v>73.476717313999998</v>
      </c>
      <c r="K3801" s="4">
        <v>115236331.37</v>
      </c>
      <c r="L3801" s="5">
        <v>4525001</v>
      </c>
      <c r="M3801" s="6">
        <v>25.466586939999999</v>
      </c>
      <c r="AB3801" s="8" t="s">
        <v>6278</v>
      </c>
    </row>
    <row r="3802" spans="1:28" x14ac:dyDescent="0.35">
      <c r="A3802" t="s">
        <v>5773</v>
      </c>
      <c r="B3802" t="s">
        <v>6983</v>
      </c>
      <c r="C3802" t="s">
        <v>6983</v>
      </c>
      <c r="G3802" s="1">
        <v>5.2057777800000003E-2</v>
      </c>
      <c r="H3802" s="1">
        <v>76.126411338599993</v>
      </c>
      <c r="K3802" s="4">
        <v>115236331.37</v>
      </c>
      <c r="L3802" s="5">
        <v>4525001</v>
      </c>
      <c r="M3802" s="6">
        <v>25.466586939999999</v>
      </c>
      <c r="AB3802" s="8" t="s">
        <v>6278</v>
      </c>
    </row>
    <row r="3803" spans="1:28" x14ac:dyDescent="0.35">
      <c r="A3803" t="s">
        <v>5773</v>
      </c>
      <c r="B3803" t="s">
        <v>6984</v>
      </c>
      <c r="C3803" t="s">
        <v>6984</v>
      </c>
      <c r="G3803" s="1">
        <v>5.14963596E-2</v>
      </c>
      <c r="H3803" s="1">
        <v>78.855834520100004</v>
      </c>
      <c r="K3803" s="4">
        <v>115236331.37</v>
      </c>
      <c r="L3803" s="5">
        <v>4525001</v>
      </c>
      <c r="M3803" s="6">
        <v>25.466586939999999</v>
      </c>
      <c r="AB3803" s="8" t="s">
        <v>6278</v>
      </c>
    </row>
    <row r="3804" spans="1:28" x14ac:dyDescent="0.35">
      <c r="A3804" t="s">
        <v>5773</v>
      </c>
      <c r="B3804" t="s">
        <v>6985</v>
      </c>
      <c r="C3804" t="s">
        <v>6985</v>
      </c>
      <c r="G3804" s="1">
        <v>5.0951453699999996E-2</v>
      </c>
      <c r="H3804" s="1">
        <v>81.666469158799998</v>
      </c>
      <c r="K3804" s="4">
        <v>115236331.37</v>
      </c>
      <c r="L3804" s="5">
        <v>4525001</v>
      </c>
      <c r="M3804" s="6">
        <v>25.466586939999999</v>
      </c>
      <c r="AB3804" s="8" t="s">
        <v>6278</v>
      </c>
    </row>
    <row r="3805" spans="1:28" x14ac:dyDescent="0.35">
      <c r="A3805" t="s">
        <v>5773</v>
      </c>
      <c r="B3805" t="s">
        <v>6986</v>
      </c>
      <c r="C3805" t="s">
        <v>6986</v>
      </c>
      <c r="G3805" s="1">
        <v>3.7389351299999998E-2</v>
      </c>
      <c r="H3805" s="1">
        <v>84.559802621299994</v>
      </c>
      <c r="K3805" s="4">
        <v>115236331.37</v>
      </c>
      <c r="L3805" s="5">
        <v>4525001</v>
      </c>
      <c r="M3805" s="6">
        <v>25.466586939999999</v>
      </c>
      <c r="AB3805" s="8" t="s">
        <v>6278</v>
      </c>
    </row>
    <row r="3806" spans="1:28" x14ac:dyDescent="0.35">
      <c r="A3806" t="s">
        <v>5773</v>
      </c>
      <c r="B3806" t="s">
        <v>6987</v>
      </c>
      <c r="C3806" t="s">
        <v>6987</v>
      </c>
      <c r="G3806" s="1">
        <v>2.4570302399999997E-2</v>
      </c>
      <c r="H3806" s="1">
        <v>87.537324450200003</v>
      </c>
      <c r="K3806" s="4">
        <v>115236331.37</v>
      </c>
      <c r="L3806" s="5">
        <v>4525001</v>
      </c>
      <c r="M3806" s="6">
        <v>25.466586939999999</v>
      </c>
      <c r="AB3806" s="8" t="s">
        <v>6278</v>
      </c>
    </row>
    <row r="3807" spans="1:28" x14ac:dyDescent="0.35">
      <c r="A3807" t="s">
        <v>5773</v>
      </c>
      <c r="B3807" t="s">
        <v>6988</v>
      </c>
      <c r="C3807" t="s">
        <v>6988</v>
      </c>
      <c r="G3807" s="1">
        <v>2.43116097E-2</v>
      </c>
      <c r="H3807" s="1">
        <v>90.600523021499995</v>
      </c>
      <c r="K3807" s="4">
        <v>115236331.37</v>
      </c>
      <c r="L3807" s="5">
        <v>4525001</v>
      </c>
      <c r="M3807" s="6">
        <v>25.466586939999999</v>
      </c>
      <c r="AB3807" s="8" t="s">
        <v>6278</v>
      </c>
    </row>
    <row r="3808" spans="1:28" x14ac:dyDescent="0.35">
      <c r="A3808" t="s">
        <v>5773</v>
      </c>
      <c r="B3808" t="s">
        <v>6989</v>
      </c>
      <c r="C3808" t="s">
        <v>6989</v>
      </c>
      <c r="G3808" s="1">
        <v>2.4058421100000001E-2</v>
      </c>
      <c r="H3808" s="1">
        <v>93.750881860199996</v>
      </c>
      <c r="K3808" s="4">
        <v>115236331.37</v>
      </c>
      <c r="L3808" s="5">
        <v>4525001</v>
      </c>
      <c r="M3808" s="6">
        <v>25.466586939999999</v>
      </c>
      <c r="AB3808" s="8" t="s">
        <v>6278</v>
      </c>
    </row>
    <row r="3809" spans="1:28" x14ac:dyDescent="0.35">
      <c r="A3809" t="s">
        <v>5773</v>
      </c>
      <c r="B3809" t="s">
        <v>6990</v>
      </c>
      <c r="C3809" t="s">
        <v>6990</v>
      </c>
      <c r="G3809" s="1">
        <v>2.3805232499999999E-2</v>
      </c>
      <c r="H3809" s="1">
        <v>96.989875382500003</v>
      </c>
      <c r="K3809" s="4">
        <v>115236331.37</v>
      </c>
      <c r="L3809" s="5">
        <v>4525001</v>
      </c>
      <c r="M3809" s="6">
        <v>25.466586939999999</v>
      </c>
      <c r="AB3809" s="8" t="s">
        <v>6278</v>
      </c>
    </row>
    <row r="3810" spans="1:28" x14ac:dyDescent="0.35">
      <c r="A3810" t="s">
        <v>5773</v>
      </c>
      <c r="B3810" t="s">
        <v>6991</v>
      </c>
      <c r="C3810" t="s">
        <v>6991</v>
      </c>
      <c r="G3810" s="1">
        <v>2.3563052099999999E-2</v>
      </c>
      <c r="H3810" s="1">
        <v>100.31896404850001</v>
      </c>
      <c r="K3810" s="4">
        <v>115236331.37</v>
      </c>
      <c r="L3810" s="5">
        <v>4525001</v>
      </c>
      <c r="M3810" s="6">
        <v>25.466586939999999</v>
      </c>
      <c r="AB3810" s="8" t="s">
        <v>6278</v>
      </c>
    </row>
    <row r="3811" spans="1:28" x14ac:dyDescent="0.35">
      <c r="A3811" t="s">
        <v>5773</v>
      </c>
      <c r="B3811" t="s">
        <v>6992</v>
      </c>
      <c r="C3811" t="s">
        <v>6992</v>
      </c>
      <c r="G3811" s="1">
        <v>1.1696212500000001E-2</v>
      </c>
      <c r="H3811" s="1">
        <v>103.7395891805</v>
      </c>
      <c r="K3811" s="4">
        <v>115236331.37</v>
      </c>
      <c r="L3811" s="5">
        <v>4525001</v>
      </c>
      <c r="M3811" s="6">
        <v>25.466586939999999</v>
      </c>
      <c r="AB3811" s="8" t="s">
        <v>6278</v>
      </c>
    </row>
    <row r="3812" spans="1:28" x14ac:dyDescent="0.35">
      <c r="A3812" t="s">
        <v>5773</v>
      </c>
      <c r="B3812" t="s">
        <v>6993</v>
      </c>
      <c r="C3812" t="s">
        <v>6993</v>
      </c>
      <c r="G3812" s="1">
        <v>1.1575122299999999E-2</v>
      </c>
      <c r="H3812" s="1">
        <v>107.25316736889999</v>
      </c>
      <c r="K3812" s="4">
        <v>115236331.37</v>
      </c>
      <c r="L3812" s="5">
        <v>4525001</v>
      </c>
      <c r="M3812" s="6">
        <v>25.466586939999999</v>
      </c>
      <c r="AB3812" s="8" t="s">
        <v>6278</v>
      </c>
    </row>
    <row r="3813" spans="1:28" x14ac:dyDescent="0.35">
      <c r="A3813" t="s">
        <v>5773</v>
      </c>
      <c r="B3813" t="s">
        <v>6994</v>
      </c>
      <c r="C3813" t="s">
        <v>6994</v>
      </c>
      <c r="G3813" s="1">
        <v>2.4517022711999998</v>
      </c>
      <c r="H3813" s="1">
        <v>7.3129834599999999E-2</v>
      </c>
      <c r="K3813" s="4">
        <v>115236331.37</v>
      </c>
      <c r="L3813" s="5">
        <v>4525001</v>
      </c>
      <c r="M3813" s="6">
        <v>25.466586939999999</v>
      </c>
      <c r="AB3813" s="8" t="s">
        <v>6278</v>
      </c>
    </row>
    <row r="3814" spans="1:28" x14ac:dyDescent="0.35">
      <c r="A3814" t="s">
        <v>5773</v>
      </c>
      <c r="B3814" t="s">
        <v>6995</v>
      </c>
      <c r="C3814" t="s">
        <v>6995</v>
      </c>
      <c r="G3814" s="1">
        <v>2.2237664819999998</v>
      </c>
      <c r="H3814" s="1">
        <v>0.10294443089999999</v>
      </c>
      <c r="K3814" s="4">
        <v>115236331.37</v>
      </c>
      <c r="L3814" s="5">
        <v>4525001</v>
      </c>
      <c r="M3814" s="6">
        <v>25.466586939999999</v>
      </c>
      <c r="AB3814" s="8" t="s">
        <v>6278</v>
      </c>
    </row>
    <row r="3815" spans="1:28" x14ac:dyDescent="0.35">
      <c r="A3815" t="s">
        <v>5773</v>
      </c>
      <c r="B3815" t="s">
        <v>6996</v>
      </c>
      <c r="C3815" t="s">
        <v>6996</v>
      </c>
      <c r="G3815" s="1">
        <v>2.0261968124999998</v>
      </c>
      <c r="H3815" s="1">
        <v>0.1429775731</v>
      </c>
      <c r="K3815" s="4">
        <v>115236331.37</v>
      </c>
      <c r="L3815" s="5">
        <v>4525001</v>
      </c>
      <c r="M3815" s="6">
        <v>25.466586939999999</v>
      </c>
      <c r="AB3815" s="8" t="s">
        <v>6278</v>
      </c>
    </row>
    <row r="3816" spans="1:28" x14ac:dyDescent="0.35">
      <c r="A3816" t="s">
        <v>5773</v>
      </c>
      <c r="B3816" t="s">
        <v>6997</v>
      </c>
      <c r="C3816" t="s">
        <v>6997</v>
      </c>
      <c r="G3816" s="1">
        <v>1.8538359209999999</v>
      </c>
      <c r="H3816" s="1">
        <v>0.19615040929999999</v>
      </c>
      <c r="K3816" s="4">
        <v>115236331.37</v>
      </c>
      <c r="L3816" s="5">
        <v>4525001</v>
      </c>
      <c r="M3816" s="6">
        <v>25.466586939999999</v>
      </c>
      <c r="AB3816" s="8" t="s">
        <v>6278</v>
      </c>
    </row>
    <row r="3817" spans="1:28" x14ac:dyDescent="0.35">
      <c r="A3817" t="s">
        <v>5773</v>
      </c>
      <c r="B3817" t="s">
        <v>6998</v>
      </c>
      <c r="C3817" t="s">
        <v>6998</v>
      </c>
      <c r="G3817" s="1">
        <v>1.7025722448000002</v>
      </c>
      <c r="H3817" s="1">
        <v>0.26606677220000002</v>
      </c>
      <c r="K3817" s="4">
        <v>115236331.37</v>
      </c>
      <c r="L3817" s="5">
        <v>4525001</v>
      </c>
      <c r="M3817" s="6">
        <v>25.466586939999999</v>
      </c>
      <c r="AB3817" s="8" t="s">
        <v>6278</v>
      </c>
    </row>
    <row r="3818" spans="1:28" x14ac:dyDescent="0.35">
      <c r="A3818" t="s">
        <v>5773</v>
      </c>
      <c r="B3818" t="s">
        <v>6999</v>
      </c>
      <c r="C3818" t="s">
        <v>6999</v>
      </c>
      <c r="G3818" s="1">
        <v>1.5690868116000001</v>
      </c>
      <c r="H3818" s="1">
        <v>0.35713939630000002</v>
      </c>
      <c r="K3818" s="4">
        <v>115236331.37</v>
      </c>
      <c r="L3818" s="5">
        <v>4525001</v>
      </c>
      <c r="M3818" s="6">
        <v>25.466586939999999</v>
      </c>
      <c r="AB3818" s="8" t="s">
        <v>6278</v>
      </c>
    </row>
    <row r="3819" spans="1:28" x14ac:dyDescent="0.35">
      <c r="A3819" t="s">
        <v>5773</v>
      </c>
      <c r="B3819" t="s">
        <v>7000</v>
      </c>
      <c r="C3819" t="s">
        <v>7000</v>
      </c>
      <c r="G3819" s="1">
        <v>1.4507101328999998</v>
      </c>
      <c r="H3819" s="1">
        <v>0.47474386029999999</v>
      </c>
      <c r="K3819" s="4">
        <v>115236331.37</v>
      </c>
      <c r="L3819" s="5">
        <v>4525001</v>
      </c>
      <c r="M3819" s="6">
        <v>25.466586939999999</v>
      </c>
      <c r="AB3819" s="8" t="s">
        <v>6278</v>
      </c>
    </row>
    <row r="3820" spans="1:28" x14ac:dyDescent="0.35">
      <c r="A3820" t="s">
        <v>5773</v>
      </c>
      <c r="B3820" t="s">
        <v>7001</v>
      </c>
      <c r="C3820" t="s">
        <v>7001</v>
      </c>
      <c r="G3820" s="1">
        <v>1.3452405687</v>
      </c>
      <c r="H3820" s="1">
        <v>0.62543840429999997</v>
      </c>
      <c r="K3820" s="4">
        <v>115236331.37</v>
      </c>
      <c r="L3820" s="5">
        <v>4525001</v>
      </c>
      <c r="M3820" s="6">
        <v>25.466586939999999</v>
      </c>
      <c r="AB3820" s="8" t="s">
        <v>6278</v>
      </c>
    </row>
    <row r="3821" spans="1:28" x14ac:dyDescent="0.35">
      <c r="A3821" t="s">
        <v>5773</v>
      </c>
      <c r="B3821" t="s">
        <v>7002</v>
      </c>
      <c r="C3821" t="s">
        <v>7002</v>
      </c>
      <c r="G3821" s="1">
        <v>1.2508672700999999</v>
      </c>
      <c r="H3821" s="1">
        <v>0.81736063150000005</v>
      </c>
      <c r="K3821" s="4">
        <v>115236331.37</v>
      </c>
      <c r="L3821" s="5">
        <v>4525001</v>
      </c>
      <c r="M3821" s="6">
        <v>25.466586939999999</v>
      </c>
      <c r="AB3821" s="8" t="s">
        <v>6278</v>
      </c>
    </row>
    <row r="3822" spans="1:28" x14ac:dyDescent="0.35">
      <c r="A3822" t="s">
        <v>5773</v>
      </c>
      <c r="B3822" t="s">
        <v>7003</v>
      </c>
      <c r="C3822" t="s">
        <v>7003</v>
      </c>
      <c r="G3822" s="1">
        <v>1.1660876177999999</v>
      </c>
      <c r="H3822" s="1">
        <v>1.0610832000999999</v>
      </c>
      <c r="K3822" s="4">
        <v>115236331.37</v>
      </c>
      <c r="L3822" s="5">
        <v>4525001</v>
      </c>
      <c r="M3822" s="6">
        <v>25.466586939999999</v>
      </c>
      <c r="AB3822" s="8" t="s">
        <v>6278</v>
      </c>
    </row>
    <row r="3823" spans="1:28" x14ac:dyDescent="0.35">
      <c r="A3823" t="s">
        <v>5773</v>
      </c>
      <c r="B3823" t="s">
        <v>7004</v>
      </c>
      <c r="C3823" t="s">
        <v>7004</v>
      </c>
      <c r="G3823" s="1">
        <v>1.089646677</v>
      </c>
      <c r="H3823" s="1">
        <v>1.3716603733999999</v>
      </c>
      <c r="K3823" s="4">
        <v>115236331.37</v>
      </c>
      <c r="L3823" s="5">
        <v>4525001</v>
      </c>
      <c r="M3823" s="6">
        <v>25.466586939999999</v>
      </c>
      <c r="AB3823" s="8" t="s">
        <v>6278</v>
      </c>
    </row>
    <row r="3824" spans="1:28" x14ac:dyDescent="0.35">
      <c r="A3824" t="s">
        <v>5773</v>
      </c>
      <c r="B3824" t="s">
        <v>7005</v>
      </c>
      <c r="C3824" t="s">
        <v>7005</v>
      </c>
      <c r="G3824" s="1">
        <v>1.0204766523</v>
      </c>
      <c r="H3824" s="1">
        <v>1.7735696081000001</v>
      </c>
      <c r="K3824" s="4">
        <v>115236331.37</v>
      </c>
      <c r="L3824" s="5">
        <v>4525001</v>
      </c>
      <c r="M3824" s="6">
        <v>25.466586939999999</v>
      </c>
      <c r="AB3824" s="8" t="s">
        <v>6278</v>
      </c>
    </row>
    <row r="3825" spans="1:28" x14ac:dyDescent="0.35">
      <c r="A3825" t="s">
        <v>5773</v>
      </c>
      <c r="B3825" t="s">
        <v>7006</v>
      </c>
      <c r="C3825" t="s">
        <v>7006</v>
      </c>
      <c r="G3825" s="1">
        <v>0.95769688769999994</v>
      </c>
      <c r="H3825" s="1">
        <v>2.3124672465999998</v>
      </c>
      <c r="K3825" s="4">
        <v>115236331.37</v>
      </c>
      <c r="L3825" s="5">
        <v>4525001</v>
      </c>
      <c r="M3825" s="6">
        <v>25.466586939999999</v>
      </c>
      <c r="AB3825" s="8" t="s">
        <v>6278</v>
      </c>
    </row>
    <row r="3826" spans="1:28" x14ac:dyDescent="0.35">
      <c r="A3826" t="s">
        <v>5773</v>
      </c>
      <c r="B3826" t="s">
        <v>7007</v>
      </c>
      <c r="C3826" t="s">
        <v>7007</v>
      </c>
      <c r="G3826" s="1">
        <v>0.90053130510000012</v>
      </c>
      <c r="H3826" s="1">
        <v>3.0820590563999999</v>
      </c>
      <c r="K3826" s="4">
        <v>115236331.37</v>
      </c>
      <c r="L3826" s="5">
        <v>4525001</v>
      </c>
      <c r="M3826" s="6">
        <v>25.466586939999999</v>
      </c>
      <c r="AB3826" s="8" t="s">
        <v>6278</v>
      </c>
    </row>
    <row r="3827" spans="1:28" x14ac:dyDescent="0.35">
      <c r="A3827" t="s">
        <v>5773</v>
      </c>
      <c r="B3827" t="s">
        <v>7008</v>
      </c>
      <c r="C3827" t="s">
        <v>7008</v>
      </c>
      <c r="G3827" s="1">
        <v>0.84834142889999997</v>
      </c>
      <c r="H3827" s="1">
        <v>4.2812764212000003</v>
      </c>
      <c r="K3827" s="4">
        <v>115236331.37</v>
      </c>
      <c r="L3827" s="5">
        <v>4525001</v>
      </c>
      <c r="M3827" s="6">
        <v>25.466586939999999</v>
      </c>
      <c r="AB3827" s="8" t="s">
        <v>6278</v>
      </c>
    </row>
    <row r="3828" spans="1:28" x14ac:dyDescent="0.35">
      <c r="A3828" t="s">
        <v>5773</v>
      </c>
      <c r="B3828" t="s">
        <v>7009</v>
      </c>
      <c r="C3828" t="s">
        <v>7009</v>
      </c>
      <c r="G3828" s="1">
        <v>0.4974495498</v>
      </c>
      <c r="H3828" s="1">
        <v>6.3166644737000004</v>
      </c>
      <c r="K3828" s="4">
        <v>115236331.37</v>
      </c>
      <c r="L3828" s="5">
        <v>4525001</v>
      </c>
      <c r="M3828" s="6">
        <v>25.466586939999999</v>
      </c>
      <c r="AB3828" s="8" t="s">
        <v>6278</v>
      </c>
    </row>
    <row r="3829" spans="1:28" x14ac:dyDescent="0.35">
      <c r="A3829" t="s">
        <v>5773</v>
      </c>
      <c r="B3829" t="s">
        <v>7010</v>
      </c>
      <c r="C3829" t="s">
        <v>7010</v>
      </c>
      <c r="G3829" s="1">
        <v>0.22223904570000003</v>
      </c>
      <c r="H3829" s="1">
        <v>9.9149286802999992</v>
      </c>
      <c r="K3829" s="4">
        <v>115236331.37</v>
      </c>
      <c r="L3829" s="5">
        <v>4525001</v>
      </c>
      <c r="M3829" s="6">
        <v>25.466586939999999</v>
      </c>
      <c r="AB3829" s="8" t="s">
        <v>6278</v>
      </c>
    </row>
    <row r="3830" spans="1:28" x14ac:dyDescent="0.35">
      <c r="A3830" t="s">
        <v>5773</v>
      </c>
      <c r="B3830" t="s">
        <v>7011</v>
      </c>
      <c r="C3830" t="s">
        <v>7011</v>
      </c>
      <c r="G3830" s="1">
        <v>6.3169069592999998</v>
      </c>
      <c r="H3830" s="1">
        <v>1.57801209E-2</v>
      </c>
      <c r="K3830" s="4">
        <v>115236331.37</v>
      </c>
      <c r="L3830" s="5">
        <v>4525001</v>
      </c>
      <c r="M3830" s="6">
        <v>25.466586939999999</v>
      </c>
      <c r="AB3830" s="8" t="s">
        <v>6278</v>
      </c>
    </row>
    <row r="3831" spans="1:28" x14ac:dyDescent="0.35">
      <c r="A3831" t="s">
        <v>5773</v>
      </c>
      <c r="B3831" t="s">
        <v>7012</v>
      </c>
      <c r="C3831" t="s">
        <v>7012</v>
      </c>
      <c r="G3831" s="1">
        <v>4.2745776296999995</v>
      </c>
      <c r="H3831" s="1">
        <v>3.5244054499999997E-2</v>
      </c>
      <c r="K3831" s="4">
        <v>115236331.37</v>
      </c>
      <c r="L3831" s="5">
        <v>4525001</v>
      </c>
      <c r="M3831" s="6">
        <v>25.466586939999999</v>
      </c>
      <c r="AB3831" s="8" t="s">
        <v>6278</v>
      </c>
    </row>
    <row r="3832" spans="1:28" x14ac:dyDescent="0.35">
      <c r="A3832" t="s">
        <v>5773</v>
      </c>
      <c r="B3832" t="s">
        <v>7013</v>
      </c>
      <c r="C3832" t="s">
        <v>7013</v>
      </c>
      <c r="G3832" s="1">
        <v>2.7165650672999999</v>
      </c>
      <c r="H3832" s="1">
        <v>5.1186363300000003E-2</v>
      </c>
      <c r="K3832" s="4">
        <v>115236331.37</v>
      </c>
      <c r="L3832" s="5">
        <v>4525001</v>
      </c>
      <c r="M3832" s="6">
        <v>25.466586939999999</v>
      </c>
      <c r="AB3832" s="8" t="s">
        <v>6278</v>
      </c>
    </row>
    <row r="3833" spans="1:28" x14ac:dyDescent="0.35">
      <c r="A3833" t="s">
        <v>5773</v>
      </c>
      <c r="B3833" t="s">
        <v>7014</v>
      </c>
      <c r="C3833" t="s">
        <v>7014</v>
      </c>
      <c r="G3833" s="1">
        <v>3.0516271547999998</v>
      </c>
      <c r="H3833" s="1">
        <v>1.0059349859</v>
      </c>
      <c r="K3833" s="4">
        <v>115236331.37</v>
      </c>
      <c r="L3833" s="5">
        <v>4525001</v>
      </c>
      <c r="M3833" s="6">
        <v>25.466586939999999</v>
      </c>
      <c r="AB3833" s="8" t="s">
        <v>6278</v>
      </c>
    </row>
    <row r="3834" spans="1:28" x14ac:dyDescent="0.35">
      <c r="A3834" t="s">
        <v>5773</v>
      </c>
      <c r="B3834" t="s">
        <v>7015</v>
      </c>
      <c r="C3834" t="s">
        <v>7015</v>
      </c>
      <c r="G3834" s="1">
        <v>2.7679128162</v>
      </c>
      <c r="H3834" s="1">
        <v>1.2590580622</v>
      </c>
      <c r="K3834" s="4">
        <v>115236331.37</v>
      </c>
      <c r="L3834" s="5">
        <v>4525001</v>
      </c>
      <c r="M3834" s="6">
        <v>25.466586939999999</v>
      </c>
      <c r="AB3834" s="8" t="s">
        <v>6278</v>
      </c>
    </row>
    <row r="3835" spans="1:28" x14ac:dyDescent="0.35">
      <c r="A3835" t="s">
        <v>5773</v>
      </c>
      <c r="B3835" t="s">
        <v>7016</v>
      </c>
      <c r="C3835" t="s">
        <v>7016</v>
      </c>
      <c r="G3835" s="1">
        <v>2.5220061404999998</v>
      </c>
      <c r="H3835" s="1">
        <v>1.5602772412000001</v>
      </c>
      <c r="K3835" s="4">
        <v>115236331.37</v>
      </c>
      <c r="L3835" s="5">
        <v>4525001</v>
      </c>
      <c r="M3835" s="6">
        <v>25.466586939999999</v>
      </c>
      <c r="AB3835" s="8" t="s">
        <v>6278</v>
      </c>
    </row>
    <row r="3836" spans="1:28" x14ac:dyDescent="0.35">
      <c r="A3836" t="s">
        <v>5773</v>
      </c>
      <c r="B3836" t="s">
        <v>7017</v>
      </c>
      <c r="C3836" t="s">
        <v>7017</v>
      </c>
      <c r="G3836" s="1">
        <v>2.3074673306999998</v>
      </c>
      <c r="H3836" s="1">
        <v>1.9159756379999999</v>
      </c>
      <c r="K3836" s="4">
        <v>115236331.37</v>
      </c>
      <c r="L3836" s="5">
        <v>4525001</v>
      </c>
      <c r="M3836" s="6">
        <v>25.466586939999999</v>
      </c>
      <c r="AB3836" s="8" t="s">
        <v>6278</v>
      </c>
    </row>
    <row r="3837" spans="1:28" x14ac:dyDescent="0.35">
      <c r="A3837" t="s">
        <v>5773</v>
      </c>
      <c r="B3837" t="s">
        <v>7018</v>
      </c>
      <c r="C3837" t="s">
        <v>7018</v>
      </c>
      <c r="G3837" s="1">
        <v>2.1191830778999998</v>
      </c>
      <c r="H3837" s="1">
        <v>2.3333641086000001</v>
      </c>
      <c r="K3837" s="4">
        <v>115236331.37</v>
      </c>
      <c r="L3837" s="5">
        <v>4525001</v>
      </c>
      <c r="M3837" s="6">
        <v>25.466586939999999</v>
      </c>
      <c r="AB3837" s="8" t="s">
        <v>6278</v>
      </c>
    </row>
    <row r="3838" spans="1:28" x14ac:dyDescent="0.35">
      <c r="A3838" t="s">
        <v>5773</v>
      </c>
      <c r="B3838" t="s">
        <v>7019</v>
      </c>
      <c r="C3838" t="s">
        <v>7019</v>
      </c>
      <c r="G3838" s="1">
        <v>1.9530418193999999</v>
      </c>
      <c r="H3838" s="1">
        <v>2.8211155055999999</v>
      </c>
      <c r="K3838" s="4">
        <v>115236331.37</v>
      </c>
      <c r="L3838" s="5">
        <v>4525001</v>
      </c>
      <c r="M3838" s="6">
        <v>25.466586939999999</v>
      </c>
      <c r="AB3838" s="8" t="s">
        <v>6278</v>
      </c>
    </row>
    <row r="3839" spans="1:28" x14ac:dyDescent="0.35">
      <c r="A3839" t="s">
        <v>5773</v>
      </c>
      <c r="B3839" t="s">
        <v>7020</v>
      </c>
      <c r="C3839" t="s">
        <v>7020</v>
      </c>
      <c r="G3839" s="1">
        <v>1.8056970623999999</v>
      </c>
      <c r="H3839" s="1">
        <v>3.3907536864000001</v>
      </c>
      <c r="K3839" s="4">
        <v>115236331.37</v>
      </c>
      <c r="L3839" s="5">
        <v>4525001</v>
      </c>
      <c r="M3839" s="6">
        <v>25.466586939999999</v>
      </c>
      <c r="AB3839" s="8" t="s">
        <v>6278</v>
      </c>
    </row>
    <row r="3840" spans="1:28" x14ac:dyDescent="0.35">
      <c r="A3840" t="s">
        <v>5773</v>
      </c>
      <c r="B3840" t="s">
        <v>7021</v>
      </c>
      <c r="C3840" t="s">
        <v>7021</v>
      </c>
      <c r="G3840" s="1">
        <v>1.6744187733</v>
      </c>
      <c r="H3840" s="1">
        <v>4.0591050276000002</v>
      </c>
      <c r="K3840" s="4">
        <v>115236331.37</v>
      </c>
      <c r="L3840" s="5">
        <v>4525001</v>
      </c>
      <c r="M3840" s="6">
        <v>25.466586939999999</v>
      </c>
      <c r="AB3840" s="8" t="s">
        <v>6278</v>
      </c>
    </row>
    <row r="3841" spans="1:28" x14ac:dyDescent="0.35">
      <c r="A3841" t="s">
        <v>5773</v>
      </c>
      <c r="B3841" t="s">
        <v>7022</v>
      </c>
      <c r="C3841" t="s">
        <v>7022</v>
      </c>
      <c r="G3841" s="1">
        <v>1.5569502710999998</v>
      </c>
      <c r="H3841" s="1">
        <v>4.8523143724000004</v>
      </c>
      <c r="K3841" s="4">
        <v>115236331.37</v>
      </c>
      <c r="L3841" s="5">
        <v>4525001</v>
      </c>
      <c r="M3841" s="6">
        <v>25.466586939999999</v>
      </c>
      <c r="AB3841" s="8" t="s">
        <v>6278</v>
      </c>
    </row>
    <row r="3842" spans="1:28" x14ac:dyDescent="0.35">
      <c r="A3842" t="s">
        <v>5773</v>
      </c>
      <c r="B3842" t="s">
        <v>7023</v>
      </c>
      <c r="C3842" t="s">
        <v>7023</v>
      </c>
      <c r="G3842" s="1">
        <v>1.1611394318999999</v>
      </c>
      <c r="H3842" s="1">
        <v>5.8140616795</v>
      </c>
      <c r="K3842" s="4">
        <v>115236331.37</v>
      </c>
      <c r="L3842" s="5">
        <v>4525001</v>
      </c>
      <c r="M3842" s="6">
        <v>25.466586939999999</v>
      </c>
      <c r="AB3842" s="8" t="s">
        <v>6278</v>
      </c>
    </row>
    <row r="3843" spans="1:28" x14ac:dyDescent="0.35">
      <c r="A3843" t="s">
        <v>5773</v>
      </c>
      <c r="B3843" t="s">
        <v>7024</v>
      </c>
      <c r="C3843" t="s">
        <v>7024</v>
      </c>
      <c r="G3843" s="1">
        <v>0.55727361269999998</v>
      </c>
      <c r="H3843" s="1">
        <v>6.4995560580999996</v>
      </c>
      <c r="K3843" s="4">
        <v>115236331.37</v>
      </c>
      <c r="L3843" s="5">
        <v>4525001</v>
      </c>
      <c r="M3843" s="6">
        <v>25.466586939999999</v>
      </c>
      <c r="AB3843" s="8" t="s">
        <v>6278</v>
      </c>
    </row>
    <row r="3844" spans="1:28" x14ac:dyDescent="0.35">
      <c r="A3844" t="s">
        <v>5773</v>
      </c>
      <c r="B3844" t="s">
        <v>7025</v>
      </c>
      <c r="C3844" t="s">
        <v>7025</v>
      </c>
      <c r="G3844" s="1">
        <v>0.27490777859999999</v>
      </c>
      <c r="H3844" s="1">
        <v>6.7506064108999997</v>
      </c>
      <c r="K3844" s="4">
        <v>115236331.37</v>
      </c>
      <c r="L3844" s="5">
        <v>4525001</v>
      </c>
      <c r="M3844" s="6">
        <v>25.466586939999999</v>
      </c>
      <c r="AB3844" s="8" t="s">
        <v>6278</v>
      </c>
    </row>
    <row r="3845" spans="1:28" x14ac:dyDescent="0.35">
      <c r="A3845" t="s">
        <v>5773</v>
      </c>
      <c r="B3845" t="s">
        <v>7026</v>
      </c>
      <c r="C3845" t="s">
        <v>7026</v>
      </c>
      <c r="G3845" s="1">
        <v>0.27125305620000001</v>
      </c>
      <c r="H3845" s="1">
        <v>7.0144888650999997</v>
      </c>
      <c r="K3845" s="4">
        <v>115236331.37</v>
      </c>
      <c r="L3845" s="5">
        <v>4525001</v>
      </c>
      <c r="M3845" s="6">
        <v>25.466586939999999</v>
      </c>
      <c r="AB3845" s="8" t="s">
        <v>6278</v>
      </c>
    </row>
    <row r="3846" spans="1:28" x14ac:dyDescent="0.35">
      <c r="A3846" t="s">
        <v>5773</v>
      </c>
      <c r="B3846" t="s">
        <v>7027</v>
      </c>
      <c r="C3846" t="s">
        <v>7027</v>
      </c>
      <c r="G3846" s="1">
        <v>0.2676753912</v>
      </c>
      <c r="H3846" s="1">
        <v>7.2922716558999996</v>
      </c>
      <c r="K3846" s="4">
        <v>115236331.37</v>
      </c>
      <c r="L3846" s="5">
        <v>4525001</v>
      </c>
      <c r="M3846" s="6">
        <v>25.466586939999999</v>
      </c>
      <c r="AB3846" s="8" t="s">
        <v>6278</v>
      </c>
    </row>
    <row r="3847" spans="1:28" x14ac:dyDescent="0.35">
      <c r="A3847" t="s">
        <v>5773</v>
      </c>
      <c r="B3847" t="s">
        <v>7028</v>
      </c>
      <c r="C3847" t="s">
        <v>7028</v>
      </c>
      <c r="G3847" s="1">
        <v>0.2444260728</v>
      </c>
      <c r="H3847" s="1">
        <v>7.5851219833999997</v>
      </c>
      <c r="K3847" s="4">
        <v>115236331.37</v>
      </c>
      <c r="L3847" s="5">
        <v>4525001</v>
      </c>
      <c r="M3847" s="6">
        <v>25.466586939999999</v>
      </c>
      <c r="AB3847" s="8" t="s">
        <v>6278</v>
      </c>
    </row>
    <row r="3848" spans="1:28" x14ac:dyDescent="0.35">
      <c r="A3848" t="s">
        <v>5773</v>
      </c>
      <c r="B3848" t="s">
        <v>7029</v>
      </c>
      <c r="C3848" t="s">
        <v>7029</v>
      </c>
      <c r="G3848" s="1">
        <v>0.241244703</v>
      </c>
      <c r="H3848" s="1">
        <v>7.8943126669000003</v>
      </c>
      <c r="K3848" s="4">
        <v>115236331.37</v>
      </c>
      <c r="L3848" s="5">
        <v>4525001</v>
      </c>
      <c r="M3848" s="6">
        <v>25.466586939999999</v>
      </c>
      <c r="AB3848" s="8" t="s">
        <v>6278</v>
      </c>
    </row>
    <row r="3849" spans="1:28" x14ac:dyDescent="0.35">
      <c r="A3849" t="s">
        <v>5773</v>
      </c>
      <c r="B3849" t="s">
        <v>7030</v>
      </c>
      <c r="C3849" t="s">
        <v>7030</v>
      </c>
      <c r="G3849" s="1">
        <v>0.23811837420000001</v>
      </c>
      <c r="H3849" s="1">
        <v>8.2212286710000004</v>
      </c>
      <c r="K3849" s="4">
        <v>115236331.37</v>
      </c>
      <c r="L3849" s="5">
        <v>4525001</v>
      </c>
      <c r="M3849" s="6">
        <v>25.466586939999999</v>
      </c>
      <c r="AB3849" s="8" t="s">
        <v>6278</v>
      </c>
    </row>
    <row r="3850" spans="1:28" x14ac:dyDescent="0.35">
      <c r="A3850" t="s">
        <v>5773</v>
      </c>
      <c r="B3850" t="s">
        <v>7031</v>
      </c>
      <c r="C3850" t="s">
        <v>7031</v>
      </c>
      <c r="G3850" s="1">
        <v>0.23505809460000002</v>
      </c>
      <c r="H3850" s="1">
        <v>8.5673734587000006</v>
      </c>
      <c r="K3850" s="4">
        <v>115236331.37</v>
      </c>
      <c r="L3850" s="5">
        <v>4525001</v>
      </c>
      <c r="M3850" s="6">
        <v>25.466586939999999</v>
      </c>
      <c r="AB3850" s="8" t="s">
        <v>6278</v>
      </c>
    </row>
    <row r="3851" spans="1:28" x14ac:dyDescent="0.35">
      <c r="A3851" t="s">
        <v>5773</v>
      </c>
      <c r="B3851" t="s">
        <v>7032</v>
      </c>
      <c r="C3851" t="s">
        <v>7032</v>
      </c>
      <c r="G3851" s="1">
        <v>0.19385990610000001</v>
      </c>
      <c r="H3851" s="1">
        <v>8.9343750124000003</v>
      </c>
      <c r="K3851" s="4">
        <v>115236331.37</v>
      </c>
      <c r="L3851" s="5">
        <v>4525001</v>
      </c>
      <c r="M3851" s="6">
        <v>25.466586939999999</v>
      </c>
      <c r="AB3851" s="8" t="s">
        <v>6278</v>
      </c>
    </row>
    <row r="3852" spans="1:28" x14ac:dyDescent="0.35">
      <c r="A3852" t="s">
        <v>5773</v>
      </c>
      <c r="B3852" t="s">
        <v>7033</v>
      </c>
      <c r="C3852" t="s">
        <v>7033</v>
      </c>
      <c r="G3852" s="1">
        <v>0.1913940693</v>
      </c>
      <c r="H3852" s="1">
        <v>9.3239913555000005</v>
      </c>
      <c r="K3852" s="4">
        <v>115236331.37</v>
      </c>
      <c r="L3852" s="5">
        <v>4525001</v>
      </c>
      <c r="M3852" s="6">
        <v>25.466586939999999</v>
      </c>
      <c r="AB3852" s="8" t="s">
        <v>6278</v>
      </c>
    </row>
    <row r="3853" spans="1:28" x14ac:dyDescent="0.35">
      <c r="A3853" t="s">
        <v>5773</v>
      </c>
      <c r="B3853" t="s">
        <v>7034</v>
      </c>
      <c r="C3853" t="s">
        <v>7034</v>
      </c>
      <c r="G3853" s="1">
        <v>0.16972993169999998</v>
      </c>
      <c r="H3853" s="1">
        <v>9.7381153982999997</v>
      </c>
      <c r="K3853" s="4">
        <v>115236331.37</v>
      </c>
      <c r="L3853" s="5">
        <v>4525001</v>
      </c>
      <c r="M3853" s="6">
        <v>25.466586939999999</v>
      </c>
      <c r="AB3853" s="8" t="s">
        <v>6278</v>
      </c>
    </row>
    <row r="3854" spans="1:28" x14ac:dyDescent="0.35">
      <c r="A3854" t="s">
        <v>5773</v>
      </c>
      <c r="B3854" t="s">
        <v>7035</v>
      </c>
      <c r="C3854" t="s">
        <v>7035</v>
      </c>
      <c r="G3854" s="1">
        <v>0.15055915140000001</v>
      </c>
      <c r="H3854" s="1">
        <v>10.178778917700001</v>
      </c>
      <c r="K3854" s="4">
        <v>115236331.37</v>
      </c>
      <c r="L3854" s="5">
        <v>4525001</v>
      </c>
      <c r="M3854" s="6">
        <v>25.466586939999999</v>
      </c>
      <c r="AB3854" s="8" t="s">
        <v>6278</v>
      </c>
    </row>
    <row r="3855" spans="1:28" x14ac:dyDescent="0.35">
      <c r="A3855" t="s">
        <v>5773</v>
      </c>
      <c r="B3855" t="s">
        <v>7036</v>
      </c>
      <c r="C3855" t="s">
        <v>7036</v>
      </c>
      <c r="G3855" s="1">
        <v>0.13159202280000001</v>
      </c>
      <c r="H3855" s="1">
        <v>10.648155468800001</v>
      </c>
      <c r="K3855" s="4">
        <v>115236331.37</v>
      </c>
      <c r="L3855" s="5">
        <v>4525001</v>
      </c>
      <c r="M3855" s="6">
        <v>25.466586939999999</v>
      </c>
      <c r="AB3855" s="8" t="s">
        <v>6278</v>
      </c>
    </row>
    <row r="3856" spans="1:28" x14ac:dyDescent="0.35">
      <c r="A3856" t="s">
        <v>5773</v>
      </c>
      <c r="B3856" t="s">
        <v>7037</v>
      </c>
      <c r="C3856" t="s">
        <v>7037</v>
      </c>
      <c r="G3856" s="1">
        <v>0.1299628092</v>
      </c>
      <c r="H3856" s="1">
        <v>11.1485620466</v>
      </c>
      <c r="K3856" s="4">
        <v>115236331.37</v>
      </c>
      <c r="L3856" s="5">
        <v>4525001</v>
      </c>
      <c r="M3856" s="6">
        <v>25.466586939999999</v>
      </c>
      <c r="AB3856" s="8" t="s">
        <v>6278</v>
      </c>
    </row>
    <row r="3857" spans="1:28" x14ac:dyDescent="0.35">
      <c r="A3857" t="s">
        <v>5773</v>
      </c>
      <c r="B3857" t="s">
        <v>7038</v>
      </c>
      <c r="C3857" t="s">
        <v>7038</v>
      </c>
      <c r="G3857" s="1">
        <v>0.1283666202</v>
      </c>
      <c r="H3857" s="1">
        <v>11.6824593291</v>
      </c>
      <c r="K3857" s="4">
        <v>115236331.37</v>
      </c>
      <c r="L3857" s="5">
        <v>4525001</v>
      </c>
      <c r="M3857" s="6">
        <v>25.466586939999999</v>
      </c>
      <c r="AB3857" s="8" t="s">
        <v>6278</v>
      </c>
    </row>
    <row r="3858" spans="1:28" x14ac:dyDescent="0.35">
      <c r="A3858" t="s">
        <v>5773</v>
      </c>
      <c r="B3858" t="s">
        <v>7039</v>
      </c>
      <c r="C3858" t="s">
        <v>7039</v>
      </c>
      <c r="G3858" s="1">
        <v>0.1267924476</v>
      </c>
      <c r="H3858" s="1">
        <v>12.2524503464</v>
      </c>
      <c r="K3858" s="4">
        <v>115236331.37</v>
      </c>
      <c r="L3858" s="5">
        <v>4525001</v>
      </c>
      <c r="M3858" s="6">
        <v>25.466586939999999</v>
      </c>
      <c r="AB3858" s="8" t="s">
        <v>6278</v>
      </c>
    </row>
    <row r="3859" spans="1:28" x14ac:dyDescent="0.35">
      <c r="A3859" t="s">
        <v>5773</v>
      </c>
      <c r="B3859" t="s">
        <v>7040</v>
      </c>
      <c r="C3859" t="s">
        <v>7040</v>
      </c>
      <c r="G3859" s="1">
        <v>0.10974624990000001</v>
      </c>
      <c r="H3859" s="1">
        <v>12.861277469299999</v>
      </c>
      <c r="K3859" s="4">
        <v>115236331.37</v>
      </c>
      <c r="L3859" s="5">
        <v>4525001</v>
      </c>
      <c r="M3859" s="6">
        <v>25.466586939999999</v>
      </c>
      <c r="AB3859" s="8" t="s">
        <v>6278</v>
      </c>
    </row>
    <row r="3860" spans="1:28" x14ac:dyDescent="0.35">
      <c r="A3860" t="s">
        <v>5773</v>
      </c>
      <c r="B3860" t="s">
        <v>7041</v>
      </c>
      <c r="C3860" t="s">
        <v>7041</v>
      </c>
      <c r="G3860" s="1">
        <v>7.5373145399999994E-2</v>
      </c>
      <c r="H3860" s="1">
        <v>13.511817671699999</v>
      </c>
      <c r="K3860" s="4">
        <v>115236331.37</v>
      </c>
      <c r="L3860" s="5">
        <v>4525001</v>
      </c>
      <c r="M3860" s="6">
        <v>25.466586939999999</v>
      </c>
      <c r="AB3860" s="8" t="s">
        <v>6278</v>
      </c>
    </row>
    <row r="3861" spans="1:28" x14ac:dyDescent="0.35">
      <c r="A3861" t="s">
        <v>5773</v>
      </c>
      <c r="B3861" t="s">
        <v>7042</v>
      </c>
      <c r="C3861" t="s">
        <v>7042</v>
      </c>
      <c r="G3861" s="1">
        <v>7.4464968899999998E-2</v>
      </c>
      <c r="H3861" s="1">
        <v>14.207076089499999</v>
      </c>
      <c r="K3861" s="4">
        <v>115236331.37</v>
      </c>
      <c r="L3861" s="5">
        <v>4525001</v>
      </c>
      <c r="M3861" s="6">
        <v>25.466586939999999</v>
      </c>
      <c r="AB3861" s="8" t="s">
        <v>6278</v>
      </c>
    </row>
    <row r="3862" spans="1:28" x14ac:dyDescent="0.35">
      <c r="A3862" t="s">
        <v>5773</v>
      </c>
      <c r="B3862" t="s">
        <v>7043</v>
      </c>
      <c r="C3862" t="s">
        <v>7043</v>
      </c>
      <c r="G3862" s="1">
        <v>5.5828086299999996E-2</v>
      </c>
      <c r="H3862" s="1">
        <v>14.9501779857</v>
      </c>
      <c r="K3862" s="4">
        <v>115236331.37</v>
      </c>
      <c r="L3862" s="5">
        <v>4525001</v>
      </c>
      <c r="M3862" s="6">
        <v>25.466586939999999</v>
      </c>
      <c r="AB3862" s="8" t="s">
        <v>6278</v>
      </c>
    </row>
    <row r="3863" spans="1:28" x14ac:dyDescent="0.35">
      <c r="A3863" t="s">
        <v>5773</v>
      </c>
      <c r="B3863" t="s">
        <v>7044</v>
      </c>
      <c r="C3863" t="s">
        <v>7044</v>
      </c>
      <c r="G3863" s="1">
        <v>3.6778396200000001E-2</v>
      </c>
      <c r="H3863" s="1">
        <v>15.744359318300001</v>
      </c>
      <c r="K3863" s="4">
        <v>115236331.37</v>
      </c>
      <c r="L3863" s="5">
        <v>4525001</v>
      </c>
      <c r="M3863" s="6">
        <v>25.466586939999999</v>
      </c>
      <c r="AB3863" s="8" t="s">
        <v>6278</v>
      </c>
    </row>
    <row r="3864" spans="1:28" x14ac:dyDescent="0.35">
      <c r="A3864" t="s">
        <v>5773</v>
      </c>
      <c r="B3864" t="s">
        <v>7045</v>
      </c>
      <c r="C3864" t="s">
        <v>7045</v>
      </c>
      <c r="G3864" s="1">
        <v>3.6343572299999995E-2</v>
      </c>
      <c r="H3864" s="1">
        <v>16.592956195799999</v>
      </c>
      <c r="K3864" s="4">
        <v>115236331.37</v>
      </c>
      <c r="L3864" s="5">
        <v>4525001</v>
      </c>
      <c r="M3864" s="6">
        <v>25.466586939999999</v>
      </c>
      <c r="AB3864" s="8" t="s">
        <v>6278</v>
      </c>
    </row>
    <row r="3865" spans="1:28" x14ac:dyDescent="0.35">
      <c r="A3865" t="s">
        <v>5773</v>
      </c>
      <c r="B3865" t="s">
        <v>7046</v>
      </c>
      <c r="C3865" t="s">
        <v>7046</v>
      </c>
      <c r="G3865" s="1">
        <v>3.5919756599999998E-2</v>
      </c>
      <c r="H3865" s="1">
        <v>17.499393589099999</v>
      </c>
      <c r="K3865" s="4">
        <v>115236331.37</v>
      </c>
      <c r="L3865" s="5">
        <v>4525001</v>
      </c>
      <c r="M3865" s="6">
        <v>25.466586939999999</v>
      </c>
      <c r="AB3865" s="8" t="s">
        <v>6278</v>
      </c>
    </row>
    <row r="3866" spans="1:28" x14ac:dyDescent="0.35">
      <c r="A3866" t="s">
        <v>5773</v>
      </c>
      <c r="B3866" t="s">
        <v>7047</v>
      </c>
      <c r="C3866" t="s">
        <v>7047</v>
      </c>
      <c r="G3866" s="1">
        <v>3.5501445E-2</v>
      </c>
      <c r="H3866" s="1">
        <v>18.467173729700001</v>
      </c>
      <c r="K3866" s="4">
        <v>115236331.37</v>
      </c>
      <c r="L3866" s="5">
        <v>4525001</v>
      </c>
      <c r="M3866" s="6">
        <v>25.466586939999999</v>
      </c>
      <c r="AB3866" s="8" t="s">
        <v>6278</v>
      </c>
    </row>
    <row r="3867" spans="1:28" x14ac:dyDescent="0.35">
      <c r="A3867" t="s">
        <v>5773</v>
      </c>
      <c r="B3867" t="s">
        <v>7048</v>
      </c>
      <c r="C3867" t="s">
        <v>7048</v>
      </c>
      <c r="G3867" s="1">
        <v>3.5088637499999999E-2</v>
      </c>
      <c r="H3867" s="1">
        <v>19.499864666699999</v>
      </c>
      <c r="K3867" s="4">
        <v>115236331.37</v>
      </c>
      <c r="L3867" s="5">
        <v>4525001</v>
      </c>
      <c r="M3867" s="6">
        <v>25.466586939999999</v>
      </c>
      <c r="AB3867" s="8" t="s">
        <v>6278</v>
      </c>
    </row>
    <row r="3868" spans="1:28" x14ac:dyDescent="0.35">
      <c r="A3868" t="s">
        <v>5773</v>
      </c>
      <c r="B3868" t="s">
        <v>7049</v>
      </c>
      <c r="C3868" t="s">
        <v>7049</v>
      </c>
      <c r="G3868" s="1">
        <v>1.75250544E-2</v>
      </c>
      <c r="H3868" s="1">
        <v>20.601089463800001</v>
      </c>
      <c r="K3868" s="4">
        <v>115236331.37</v>
      </c>
      <c r="L3868" s="5">
        <v>4525001</v>
      </c>
      <c r="M3868" s="6">
        <v>25.466586939999999</v>
      </c>
      <c r="AB3868" s="8" t="s">
        <v>6278</v>
      </c>
    </row>
    <row r="3869" spans="1:28" x14ac:dyDescent="0.35">
      <c r="A3869" t="s">
        <v>5773</v>
      </c>
      <c r="B3869" t="s">
        <v>7050</v>
      </c>
      <c r="C3869" t="s">
        <v>7050</v>
      </c>
      <c r="G3869" s="1">
        <v>1.7321402699999999E-2</v>
      </c>
      <c r="H3869" s="1">
        <v>21.774516491</v>
      </c>
      <c r="K3869" s="4">
        <v>115236331.37</v>
      </c>
      <c r="L3869" s="5">
        <v>4525001</v>
      </c>
      <c r="M3869" s="6">
        <v>25.466586939999999</v>
      </c>
      <c r="AB3869" s="8" t="s">
        <v>6278</v>
      </c>
    </row>
    <row r="3870" spans="1:28" x14ac:dyDescent="0.35">
      <c r="A3870" t="s">
        <v>5773</v>
      </c>
      <c r="B3870" t="s">
        <v>7051</v>
      </c>
      <c r="C3870" t="s">
        <v>7051</v>
      </c>
      <c r="G3870" s="1">
        <v>1.71287592E-2</v>
      </c>
      <c r="H3870" s="1">
        <v>23.0238512088</v>
      </c>
      <c r="K3870" s="4">
        <v>115236331.37</v>
      </c>
      <c r="L3870" s="5">
        <v>4525001</v>
      </c>
      <c r="M3870" s="6">
        <v>25.466586939999999</v>
      </c>
      <c r="AB3870" s="8" t="s">
        <v>6278</v>
      </c>
    </row>
    <row r="3871" spans="1:28" x14ac:dyDescent="0.35">
      <c r="A3871" t="s">
        <v>5773</v>
      </c>
      <c r="B3871" t="s">
        <v>7052</v>
      </c>
      <c r="C3871" t="s">
        <v>7052</v>
      </c>
      <c r="G3871" s="1">
        <v>1.6930611599999999E-2</v>
      </c>
      <c r="H3871" s="1">
        <v>24.352829745600001</v>
      </c>
      <c r="K3871" s="4">
        <v>115236331.37</v>
      </c>
      <c r="L3871" s="5">
        <v>4525001</v>
      </c>
      <c r="M3871" s="6">
        <v>25.466586939999999</v>
      </c>
      <c r="AB3871" s="8" t="s">
        <v>6278</v>
      </c>
    </row>
    <row r="3872" spans="1:28" x14ac:dyDescent="0.35">
      <c r="A3872" t="s">
        <v>5773</v>
      </c>
      <c r="B3872" t="s">
        <v>7053</v>
      </c>
      <c r="C3872" t="s">
        <v>7053</v>
      </c>
      <c r="G3872" s="1">
        <v>1.6743472199999998E-2</v>
      </c>
      <c r="H3872" s="1">
        <v>25.765214454799999</v>
      </c>
      <c r="K3872" s="4">
        <v>115236331.37</v>
      </c>
      <c r="L3872" s="5">
        <v>4525001</v>
      </c>
      <c r="M3872" s="6">
        <v>25.466586939999999</v>
      </c>
      <c r="AB3872" s="8" t="s">
        <v>6278</v>
      </c>
    </row>
    <row r="3873" spans="1:28" x14ac:dyDescent="0.35">
      <c r="A3873" t="s">
        <v>5773</v>
      </c>
      <c r="B3873" t="s">
        <v>7054</v>
      </c>
      <c r="C3873" t="s">
        <v>7054</v>
      </c>
      <c r="G3873" s="1">
        <v>1.65563328E-2</v>
      </c>
      <c r="H3873" s="1">
        <v>27.264791498200001</v>
      </c>
      <c r="K3873" s="4">
        <v>115236331.37</v>
      </c>
      <c r="L3873" s="5">
        <v>4525001</v>
      </c>
      <c r="M3873" s="6">
        <v>25.466586939999999</v>
      </c>
      <c r="AB3873" s="8" t="s">
        <v>6278</v>
      </c>
    </row>
    <row r="3874" spans="1:28" x14ac:dyDescent="0.35">
      <c r="A3874" t="s">
        <v>5773</v>
      </c>
      <c r="B3874" t="s">
        <v>7055</v>
      </c>
      <c r="C3874" t="s">
        <v>7055</v>
      </c>
      <c r="G3874" s="1">
        <v>1.6369193399999999E-2</v>
      </c>
      <c r="H3874" s="1">
        <v>28.8553703609</v>
      </c>
      <c r="K3874" s="4">
        <v>115236331.37</v>
      </c>
      <c r="L3874" s="5">
        <v>4525001</v>
      </c>
      <c r="M3874" s="6">
        <v>25.466586939999999</v>
      </c>
      <c r="AB3874" s="8" t="s">
        <v>6278</v>
      </c>
    </row>
    <row r="3875" spans="1:28" x14ac:dyDescent="0.35">
      <c r="A3875" t="s">
        <v>5773</v>
      </c>
      <c r="B3875" t="s">
        <v>7056</v>
      </c>
      <c r="C3875" t="s">
        <v>7056</v>
      </c>
      <c r="G3875" s="1">
        <v>1.6187558100000003E-2</v>
      </c>
      <c r="H3875" s="1">
        <v>30.540785062800001</v>
      </c>
      <c r="K3875" s="4">
        <v>115236331.37</v>
      </c>
      <c r="L3875" s="5">
        <v>4525001</v>
      </c>
      <c r="M3875" s="6">
        <v>25.466586939999999</v>
      </c>
      <c r="AB3875" s="8" t="s">
        <v>6278</v>
      </c>
    </row>
    <row r="3876" spans="1:28" x14ac:dyDescent="0.35">
      <c r="A3876" t="s">
        <v>5773</v>
      </c>
      <c r="B3876" t="s">
        <v>7057</v>
      </c>
      <c r="C3876" t="s">
        <v>7057</v>
      </c>
      <c r="G3876" s="1">
        <v>1.60114269E-2</v>
      </c>
      <c r="H3876" s="1">
        <v>32.3248967034</v>
      </c>
      <c r="K3876" s="4">
        <v>115236331.37</v>
      </c>
      <c r="L3876" s="5">
        <v>4525001</v>
      </c>
      <c r="M3876" s="6">
        <v>25.466586939999999</v>
      </c>
      <c r="AB3876" s="8" t="s">
        <v>6278</v>
      </c>
    </row>
    <row r="3877" spans="1:28" x14ac:dyDescent="0.35">
      <c r="A3877" t="s">
        <v>5773</v>
      </c>
      <c r="B3877" t="s">
        <v>7058</v>
      </c>
      <c r="C3877" t="s">
        <v>7058</v>
      </c>
      <c r="G3877" s="1">
        <v>1.5835295700000002E-2</v>
      </c>
      <c r="H3877" s="1">
        <v>34.211596867799997</v>
      </c>
      <c r="K3877" s="4">
        <v>115236331.37</v>
      </c>
      <c r="L3877" s="5">
        <v>4525001</v>
      </c>
      <c r="M3877" s="6">
        <v>25.466586939999999</v>
      </c>
      <c r="AB3877" s="8" t="s">
        <v>6278</v>
      </c>
    </row>
    <row r="3878" spans="1:28" x14ac:dyDescent="0.35">
      <c r="A3878" t="s">
        <v>5773</v>
      </c>
      <c r="B3878" t="s">
        <v>7059</v>
      </c>
      <c r="C3878" t="s">
        <v>7059</v>
      </c>
      <c r="G3878" s="1">
        <v>1.5664668600000001E-2</v>
      </c>
      <c r="H3878" s="1">
        <v>36.204811340799999</v>
      </c>
      <c r="K3878" s="4">
        <v>115236331.37</v>
      </c>
      <c r="L3878" s="5">
        <v>4525001</v>
      </c>
      <c r="M3878" s="6">
        <v>25.466586939999999</v>
      </c>
      <c r="AB3878" s="8" t="s">
        <v>6278</v>
      </c>
    </row>
    <row r="3879" spans="1:28" x14ac:dyDescent="0.35">
      <c r="A3879" t="s">
        <v>5773</v>
      </c>
      <c r="B3879" t="s">
        <v>7060</v>
      </c>
      <c r="C3879" t="s">
        <v>7060</v>
      </c>
      <c r="G3879" s="1">
        <v>1.5494041500000002E-2</v>
      </c>
      <c r="H3879" s="1">
        <v>38.308503518000002</v>
      </c>
      <c r="K3879" s="4">
        <v>115236331.37</v>
      </c>
      <c r="L3879" s="5">
        <v>4525001</v>
      </c>
      <c r="M3879" s="6">
        <v>25.466586939999999</v>
      </c>
      <c r="AB3879" s="8" t="s">
        <v>6278</v>
      </c>
    </row>
    <row r="3880" spans="1:28" x14ac:dyDescent="0.35">
      <c r="A3880" t="s">
        <v>5773</v>
      </c>
      <c r="B3880" t="s">
        <v>7061</v>
      </c>
      <c r="C3880" t="s">
        <v>7061</v>
      </c>
      <c r="G3880" s="1">
        <v>1.5323414400000001E-2</v>
      </c>
      <c r="H3880" s="1">
        <v>40.526676872099998</v>
      </c>
      <c r="K3880" s="4">
        <v>115236331.37</v>
      </c>
      <c r="L3880" s="5">
        <v>4525001</v>
      </c>
      <c r="M3880" s="6">
        <v>25.466586939999999</v>
      </c>
      <c r="AB3880" s="8" t="s">
        <v>6278</v>
      </c>
    </row>
    <row r="3881" spans="1:28" x14ac:dyDescent="0.35">
      <c r="A3881" t="s">
        <v>5773</v>
      </c>
      <c r="B3881" t="s">
        <v>7062</v>
      </c>
      <c r="C3881" t="s">
        <v>7062</v>
      </c>
      <c r="G3881" s="1">
        <v>3.3813007284000003</v>
      </c>
      <c r="H3881" s="1">
        <v>0.79506874390000004</v>
      </c>
      <c r="K3881" s="4">
        <v>115236331.37</v>
      </c>
      <c r="L3881" s="5">
        <v>4525001</v>
      </c>
      <c r="M3881" s="6">
        <v>25.466586939999999</v>
      </c>
      <c r="AB3881" s="8" t="s">
        <v>6278</v>
      </c>
    </row>
    <row r="3882" spans="1:28" x14ac:dyDescent="0.35">
      <c r="A3882" t="s">
        <v>5773</v>
      </c>
      <c r="B3882" t="s">
        <v>7063</v>
      </c>
      <c r="C3882" t="s">
        <v>7063</v>
      </c>
      <c r="G3882" s="1">
        <v>2.4582411419999999</v>
      </c>
      <c r="H3882" s="1">
        <v>2.7578123395</v>
      </c>
      <c r="K3882" s="4">
        <v>115236331.37</v>
      </c>
      <c r="L3882" s="5">
        <v>4525001</v>
      </c>
      <c r="M3882" s="6">
        <v>25.466586939999999</v>
      </c>
      <c r="AB3882" s="8" t="s">
        <v>6278</v>
      </c>
    </row>
    <row r="3883" spans="1:28" x14ac:dyDescent="0.35">
      <c r="A3883" t="s">
        <v>5773</v>
      </c>
      <c r="B3883" t="s">
        <v>7064</v>
      </c>
      <c r="C3883" t="s">
        <v>7064</v>
      </c>
      <c r="G3883" s="1">
        <v>2.2296999018000001</v>
      </c>
      <c r="H3883" s="1">
        <v>3.2974293144</v>
      </c>
      <c r="K3883" s="4">
        <v>115236331.37</v>
      </c>
      <c r="L3883" s="5">
        <v>4525001</v>
      </c>
      <c r="M3883" s="6">
        <v>25.466586939999999</v>
      </c>
      <c r="AB3883" s="8" t="s">
        <v>6278</v>
      </c>
    </row>
    <row r="3884" spans="1:28" x14ac:dyDescent="0.35">
      <c r="A3884" t="s">
        <v>5773</v>
      </c>
      <c r="B3884" t="s">
        <v>7065</v>
      </c>
      <c r="C3884" t="s">
        <v>7065</v>
      </c>
      <c r="G3884" s="1">
        <v>2.0316073428000001</v>
      </c>
      <c r="H3884" s="1">
        <v>3.9152527857999999</v>
      </c>
      <c r="K3884" s="4">
        <v>115236331.37</v>
      </c>
      <c r="L3884" s="5">
        <v>4525001</v>
      </c>
      <c r="M3884" s="6">
        <v>25.466586939999999</v>
      </c>
      <c r="AB3884" s="8" t="s">
        <v>6278</v>
      </c>
    </row>
    <row r="3885" spans="1:28" x14ac:dyDescent="0.35">
      <c r="A3885" t="s">
        <v>5773</v>
      </c>
      <c r="B3885" t="s">
        <v>7066</v>
      </c>
      <c r="C3885" t="s">
        <v>7066</v>
      </c>
      <c r="G3885" s="1">
        <v>1.8587841069</v>
      </c>
      <c r="H3885" s="1">
        <v>4.6224699103000004</v>
      </c>
      <c r="K3885" s="4">
        <v>115236331.37</v>
      </c>
      <c r="L3885" s="5">
        <v>4525001</v>
      </c>
      <c r="M3885" s="6">
        <v>25.466586939999999</v>
      </c>
      <c r="AB3885" s="8" t="s">
        <v>6278</v>
      </c>
    </row>
    <row r="3886" spans="1:28" x14ac:dyDescent="0.35">
      <c r="A3886" t="s">
        <v>5773</v>
      </c>
      <c r="B3886" t="s">
        <v>7067</v>
      </c>
      <c r="C3886" t="s">
        <v>7067</v>
      </c>
      <c r="G3886" s="1">
        <v>1.7071131273</v>
      </c>
      <c r="H3886" s="1">
        <v>5.4342731113999996</v>
      </c>
      <c r="K3886" s="4">
        <v>115236331.37</v>
      </c>
      <c r="L3886" s="5">
        <v>4525001</v>
      </c>
      <c r="M3886" s="6">
        <v>25.466586939999999</v>
      </c>
      <c r="AB3886" s="8" t="s">
        <v>6278</v>
      </c>
    </row>
    <row r="3887" spans="1:28" x14ac:dyDescent="0.35">
      <c r="A3887" t="s">
        <v>5773</v>
      </c>
      <c r="B3887" t="s">
        <v>7068</v>
      </c>
      <c r="C3887" t="s">
        <v>7068</v>
      </c>
      <c r="G3887" s="1">
        <v>1.5732754316999999</v>
      </c>
      <c r="H3887" s="1">
        <v>6.3729027725999998</v>
      </c>
      <c r="K3887" s="4">
        <v>115236331.37</v>
      </c>
      <c r="L3887" s="5">
        <v>4525001</v>
      </c>
      <c r="M3887" s="6">
        <v>25.466586939999999</v>
      </c>
      <c r="AB3887" s="8" t="s">
        <v>6278</v>
      </c>
    </row>
    <row r="3888" spans="1:28" x14ac:dyDescent="0.35">
      <c r="A3888" t="s">
        <v>5773</v>
      </c>
      <c r="B3888" t="s">
        <v>7069</v>
      </c>
      <c r="C3888" t="s">
        <v>7069</v>
      </c>
      <c r="G3888" s="1">
        <v>1.4545795152000001</v>
      </c>
      <c r="H3888" s="1">
        <v>7.4699628321000002</v>
      </c>
      <c r="K3888" s="4">
        <v>115236331.37</v>
      </c>
      <c r="L3888" s="5">
        <v>4525001</v>
      </c>
      <c r="M3888" s="6">
        <v>25.466586939999999</v>
      </c>
      <c r="AB3888" s="8" t="s">
        <v>6278</v>
      </c>
    </row>
    <row r="3889" spans="1:28" x14ac:dyDescent="0.35">
      <c r="A3889" t="s">
        <v>5773</v>
      </c>
      <c r="B3889" t="s">
        <v>7070</v>
      </c>
      <c r="C3889" t="s">
        <v>7070</v>
      </c>
      <c r="G3889" s="1">
        <v>1.3488292418999999</v>
      </c>
      <c r="H3889" s="1">
        <v>8.7729201514999993</v>
      </c>
      <c r="K3889" s="4">
        <v>115236331.37</v>
      </c>
      <c r="L3889" s="5">
        <v>4525001</v>
      </c>
      <c r="M3889" s="6">
        <v>25.466586939999999</v>
      </c>
      <c r="AB3889" s="8" t="s">
        <v>6278</v>
      </c>
    </row>
    <row r="3890" spans="1:28" x14ac:dyDescent="0.35">
      <c r="A3890" t="s">
        <v>5773</v>
      </c>
      <c r="B3890" t="s">
        <v>7071</v>
      </c>
      <c r="C3890" t="s">
        <v>7071</v>
      </c>
      <c r="G3890" s="1">
        <v>1.2542082588000001</v>
      </c>
      <c r="H3890" s="1">
        <v>10.347929973699999</v>
      </c>
      <c r="K3890" s="4">
        <v>115236331.37</v>
      </c>
      <c r="L3890" s="5">
        <v>4525001</v>
      </c>
      <c r="M3890" s="6">
        <v>25.466586939999999</v>
      </c>
      <c r="AB3890" s="8" t="s">
        <v>6278</v>
      </c>
    </row>
    <row r="3891" spans="1:28" x14ac:dyDescent="0.35">
      <c r="A3891" t="s">
        <v>5773</v>
      </c>
      <c r="B3891" t="s">
        <v>7072</v>
      </c>
      <c r="C3891" t="s">
        <v>7072</v>
      </c>
      <c r="G3891" s="1">
        <v>1.1692029384</v>
      </c>
      <c r="H3891" s="1">
        <v>12.289439867800001</v>
      </c>
      <c r="K3891" s="4">
        <v>115236331.37</v>
      </c>
      <c r="L3891" s="5">
        <v>4525001</v>
      </c>
      <c r="M3891" s="6">
        <v>25.466586939999999</v>
      </c>
      <c r="AB3891" s="8" t="s">
        <v>6278</v>
      </c>
    </row>
    <row r="3892" spans="1:28" x14ac:dyDescent="0.35">
      <c r="A3892" t="s">
        <v>5773</v>
      </c>
      <c r="B3892" t="s">
        <v>7073</v>
      </c>
      <c r="C3892" t="s">
        <v>7073</v>
      </c>
      <c r="G3892" s="1">
        <v>1.0925528418000001</v>
      </c>
      <c r="H3892" s="1">
        <v>14.7227266845</v>
      </c>
      <c r="K3892" s="4">
        <v>115236331.37</v>
      </c>
      <c r="L3892" s="5">
        <v>4525001</v>
      </c>
      <c r="M3892" s="6">
        <v>25.466586939999999</v>
      </c>
      <c r="AB3892" s="8" t="s">
        <v>6278</v>
      </c>
    </row>
    <row r="3893" spans="1:28" x14ac:dyDescent="0.35">
      <c r="A3893" t="s">
        <v>5773</v>
      </c>
      <c r="B3893" t="s">
        <v>7074</v>
      </c>
      <c r="C3893" t="s">
        <v>7074</v>
      </c>
      <c r="G3893" s="1">
        <v>1.0232011818</v>
      </c>
      <c r="H3893" s="1">
        <v>17.809167674200001</v>
      </c>
      <c r="K3893" s="4">
        <v>115236331.37</v>
      </c>
      <c r="L3893" s="5">
        <v>4525001</v>
      </c>
      <c r="M3893" s="6">
        <v>25.466586939999999</v>
      </c>
      <c r="AB3893" s="8" t="s">
        <v>6278</v>
      </c>
    </row>
    <row r="3894" spans="1:28" x14ac:dyDescent="0.35">
      <c r="A3894" t="s">
        <v>5773</v>
      </c>
      <c r="B3894" t="s">
        <v>7075</v>
      </c>
      <c r="C3894" t="s">
        <v>7075</v>
      </c>
      <c r="G3894" s="1">
        <v>0.96025079009999992</v>
      </c>
      <c r="H3894" s="1">
        <v>21.743431356799999</v>
      </c>
      <c r="K3894" s="4">
        <v>115236331.37</v>
      </c>
      <c r="L3894" s="5">
        <v>4525001</v>
      </c>
      <c r="M3894" s="6">
        <v>25.466586939999999</v>
      </c>
      <c r="AB3894" s="8" t="s">
        <v>6278</v>
      </c>
    </row>
    <row r="3895" spans="1:28" x14ac:dyDescent="0.35">
      <c r="A3895" t="s">
        <v>5773</v>
      </c>
      <c r="B3895" t="s">
        <v>7076</v>
      </c>
      <c r="C3895" t="s">
        <v>7076</v>
      </c>
      <c r="G3895" s="1">
        <v>0.90293659679999994</v>
      </c>
      <c r="H3895" s="1">
        <v>26.746351417300001</v>
      </c>
      <c r="K3895" s="4">
        <v>115236331.37</v>
      </c>
      <c r="L3895" s="5">
        <v>4525001</v>
      </c>
      <c r="M3895" s="6">
        <v>25.466586939999999</v>
      </c>
      <c r="AB3895" s="8" t="s">
        <v>6278</v>
      </c>
    </row>
    <row r="3896" spans="1:28" x14ac:dyDescent="0.35">
      <c r="A3896" t="s">
        <v>5773</v>
      </c>
      <c r="B3896" t="s">
        <v>7077</v>
      </c>
      <c r="C3896" t="s">
        <v>7077</v>
      </c>
      <c r="G3896" s="1">
        <v>0.85060361400000006</v>
      </c>
      <c r="H3896" s="1">
        <v>33.054659704999999</v>
      </c>
      <c r="K3896" s="4">
        <v>115236331.37</v>
      </c>
      <c r="L3896" s="5">
        <v>4525001</v>
      </c>
      <c r="M3896" s="6">
        <v>25.466586939999999</v>
      </c>
      <c r="AB3896" s="8" t="s">
        <v>6278</v>
      </c>
    </row>
    <row r="3897" spans="1:28" x14ac:dyDescent="0.35">
      <c r="A3897" t="s">
        <v>5773</v>
      </c>
      <c r="B3897" t="s">
        <v>7078</v>
      </c>
      <c r="C3897" t="s">
        <v>7078</v>
      </c>
      <c r="G3897" s="1">
        <v>0.80269042349999997</v>
      </c>
      <c r="H3897" s="1">
        <v>40.913107969800002</v>
      </c>
      <c r="K3897" s="4">
        <v>115236331.37</v>
      </c>
      <c r="L3897" s="5">
        <v>4525001</v>
      </c>
      <c r="M3897" s="6">
        <v>25.466586939999999</v>
      </c>
      <c r="AB3897" s="8" t="s">
        <v>6278</v>
      </c>
    </row>
    <row r="3898" spans="1:28" x14ac:dyDescent="0.35">
      <c r="A3898" t="s">
        <v>5773</v>
      </c>
      <c r="B3898" t="s">
        <v>7079</v>
      </c>
      <c r="C3898" t="s">
        <v>7079</v>
      </c>
      <c r="G3898" s="1">
        <v>0.69826113420000002</v>
      </c>
      <c r="H3898" s="1">
        <v>50.573045773300002</v>
      </c>
      <c r="K3898" s="4">
        <v>115236331.37</v>
      </c>
      <c r="L3898" s="5">
        <v>4525001</v>
      </c>
      <c r="M3898" s="6">
        <v>25.466586939999999</v>
      </c>
      <c r="AB3898" s="8" t="s">
        <v>6278</v>
      </c>
    </row>
    <row r="3899" spans="1:28" x14ac:dyDescent="0.35">
      <c r="A3899" t="s">
        <v>5773</v>
      </c>
      <c r="B3899" t="s">
        <v>7080</v>
      </c>
      <c r="C3899" t="s">
        <v>7080</v>
      </c>
      <c r="G3899" s="1">
        <v>0.4024157592</v>
      </c>
      <c r="H3899" s="1">
        <v>62.296366684399999</v>
      </c>
      <c r="K3899" s="4">
        <v>115236331.37</v>
      </c>
      <c r="L3899" s="5">
        <v>4525001</v>
      </c>
      <c r="M3899" s="6">
        <v>25.466586939999999</v>
      </c>
      <c r="AB3899" s="8" t="s">
        <v>6278</v>
      </c>
    </row>
    <row r="3900" spans="1:28" x14ac:dyDescent="0.35">
      <c r="A3900" t="s">
        <v>5773</v>
      </c>
      <c r="B3900" t="s">
        <v>7081</v>
      </c>
      <c r="C3900" t="s">
        <v>7081</v>
      </c>
      <c r="G3900" s="1">
        <v>0.1664109594</v>
      </c>
      <c r="H3900" s="1">
        <v>76.358733709500001</v>
      </c>
      <c r="K3900" s="4">
        <v>115236331.37</v>
      </c>
      <c r="L3900" s="5">
        <v>4525001</v>
      </c>
      <c r="M3900" s="6">
        <v>25.466586939999999</v>
      </c>
      <c r="AB3900" s="8" t="s">
        <v>6278</v>
      </c>
    </row>
    <row r="3901" spans="1:28" x14ac:dyDescent="0.35">
      <c r="A3901" t="s">
        <v>5773</v>
      </c>
      <c r="B3901" t="s">
        <v>7082</v>
      </c>
      <c r="C3901" t="s">
        <v>7082</v>
      </c>
      <c r="G3901" s="1">
        <v>0.33430252170000002</v>
      </c>
      <c r="H3901" s="1">
        <v>0.44326621989999998</v>
      </c>
      <c r="K3901" s="4">
        <v>115236331.37</v>
      </c>
      <c r="L3901" s="5">
        <v>4525001</v>
      </c>
      <c r="M3901" s="6">
        <v>25.466586939999999</v>
      </c>
      <c r="AB3901" s="8" t="s">
        <v>6278</v>
      </c>
    </row>
    <row r="3902" spans="1:28" x14ac:dyDescent="0.35">
      <c r="A3902" t="s">
        <v>5773</v>
      </c>
      <c r="B3902" t="s">
        <v>7083</v>
      </c>
      <c r="C3902" t="s">
        <v>7083</v>
      </c>
      <c r="G3902" s="1">
        <v>0.68249188769999991</v>
      </c>
      <c r="H3902" s="1">
        <v>0.58749215860000004</v>
      </c>
      <c r="K3902" s="4">
        <v>115236331.37</v>
      </c>
      <c r="L3902" s="5">
        <v>4525001</v>
      </c>
      <c r="M3902" s="6">
        <v>25.466586939999999</v>
      </c>
      <c r="AB3902" s="8" t="s">
        <v>6278</v>
      </c>
    </row>
    <row r="3903" spans="1:28" x14ac:dyDescent="0.35">
      <c r="A3903" t="s">
        <v>5773</v>
      </c>
      <c r="B3903" t="s">
        <v>7084</v>
      </c>
      <c r="C3903" t="s">
        <v>7084</v>
      </c>
      <c r="G3903" s="1">
        <v>0.5884763556</v>
      </c>
      <c r="H3903" s="1">
        <v>0.76378550940000001</v>
      </c>
      <c r="K3903" s="4">
        <v>115236331.37</v>
      </c>
      <c r="L3903" s="5">
        <v>4525001</v>
      </c>
      <c r="M3903" s="6">
        <v>25.466586939999999</v>
      </c>
      <c r="AB3903" s="8" t="s">
        <v>6278</v>
      </c>
    </row>
    <row r="3904" spans="1:28" x14ac:dyDescent="0.35">
      <c r="A3904" t="s">
        <v>5773</v>
      </c>
      <c r="B3904" t="s">
        <v>7085</v>
      </c>
      <c r="C3904" t="s">
        <v>7085</v>
      </c>
      <c r="G3904" s="1">
        <v>0.51262435350000002</v>
      </c>
      <c r="H3904" s="1">
        <v>0.97650044000000003</v>
      </c>
      <c r="K3904" s="4">
        <v>115236331.37</v>
      </c>
      <c r="L3904" s="5">
        <v>4525001</v>
      </c>
      <c r="M3904" s="6">
        <v>25.466586939999999</v>
      </c>
      <c r="AB3904" s="8" t="s">
        <v>6278</v>
      </c>
    </row>
    <row r="3905" spans="1:28" x14ac:dyDescent="0.35">
      <c r="A3905" t="s">
        <v>5773</v>
      </c>
      <c r="B3905" t="s">
        <v>7086</v>
      </c>
      <c r="C3905" t="s">
        <v>7086</v>
      </c>
      <c r="G3905" s="1">
        <v>1.8266401629</v>
      </c>
      <c r="H3905" s="1">
        <v>1.2302461571000001</v>
      </c>
      <c r="K3905" s="4">
        <v>115236331.37</v>
      </c>
      <c r="L3905" s="5">
        <v>4525001</v>
      </c>
      <c r="M3905" s="6">
        <v>25.466586939999999</v>
      </c>
      <c r="AB3905" s="8" t="s">
        <v>6278</v>
      </c>
    </row>
    <row r="3906" spans="1:28" x14ac:dyDescent="0.35">
      <c r="A3906" t="s">
        <v>5773</v>
      </c>
      <c r="B3906" t="s">
        <v>7087</v>
      </c>
      <c r="C3906" t="s">
        <v>7087</v>
      </c>
      <c r="G3906" s="1">
        <v>2.5504293129</v>
      </c>
      <c r="H3906" s="1">
        <v>1.5298901597000001</v>
      </c>
      <c r="K3906" s="4">
        <v>115236331.37</v>
      </c>
      <c r="L3906" s="5">
        <v>4525001</v>
      </c>
      <c r="M3906" s="6">
        <v>25.466586939999999</v>
      </c>
      <c r="AB3906" s="8" t="s">
        <v>6278</v>
      </c>
    </row>
    <row r="3907" spans="1:28" x14ac:dyDescent="0.35">
      <c r="A3907" t="s">
        <v>5773</v>
      </c>
      <c r="B3907" t="s">
        <v>7088</v>
      </c>
      <c r="C3907" t="s">
        <v>7088</v>
      </c>
      <c r="G3907" s="1">
        <v>2.8862894948999998</v>
      </c>
      <c r="H3907" s="1">
        <v>1.8805869645</v>
      </c>
      <c r="K3907" s="4">
        <v>115236331.37</v>
      </c>
      <c r="L3907" s="5">
        <v>4525001</v>
      </c>
      <c r="M3907" s="6">
        <v>25.466586939999999</v>
      </c>
      <c r="AB3907" s="8" t="s">
        <v>6278</v>
      </c>
    </row>
    <row r="3908" spans="1:28" x14ac:dyDescent="0.35">
      <c r="A3908" t="s">
        <v>5773</v>
      </c>
      <c r="B3908" t="s">
        <v>7089</v>
      </c>
      <c r="C3908" t="s">
        <v>7089</v>
      </c>
      <c r="G3908" s="1">
        <v>2.7904906344000002</v>
      </c>
      <c r="H3908" s="1">
        <v>2.2878633449999999</v>
      </c>
      <c r="K3908" s="4">
        <v>115236331.37</v>
      </c>
      <c r="L3908" s="5">
        <v>4525001</v>
      </c>
      <c r="M3908" s="6">
        <v>25.466586939999999</v>
      </c>
      <c r="AB3908" s="8" t="s">
        <v>6278</v>
      </c>
    </row>
    <row r="3909" spans="1:28" x14ac:dyDescent="0.35">
      <c r="A3909" t="s">
        <v>5773</v>
      </c>
      <c r="B3909" t="s">
        <v>7090</v>
      </c>
      <c r="C3909" t="s">
        <v>7090</v>
      </c>
      <c r="G3909" s="1">
        <v>-4.5817339302000004</v>
      </c>
      <c r="H3909" s="1">
        <v>4.6494963799999997E-2</v>
      </c>
      <c r="K3909" s="4">
        <v>115236331.37</v>
      </c>
      <c r="L3909" s="5">
        <v>4525001</v>
      </c>
      <c r="M3909" s="6">
        <v>25.466586939999999</v>
      </c>
      <c r="AB3909" s="8" t="s">
        <v>6278</v>
      </c>
    </row>
    <row r="3910" spans="1:28" x14ac:dyDescent="0.35">
      <c r="A3910" t="s">
        <v>5773</v>
      </c>
      <c r="B3910" t="s">
        <v>7091</v>
      </c>
      <c r="C3910" t="s">
        <v>7091</v>
      </c>
      <c r="G3910" s="1">
        <v>-4.5556665126000002</v>
      </c>
      <c r="H3910" s="1">
        <v>4.9525739300000003E-2</v>
      </c>
      <c r="K3910" s="4">
        <v>115236331.37</v>
      </c>
      <c r="L3910" s="5">
        <v>4525001</v>
      </c>
      <c r="M3910" s="6">
        <v>25.466586939999999</v>
      </c>
      <c r="AB3910" s="8" t="s">
        <v>6278</v>
      </c>
    </row>
    <row r="3911" spans="1:28" x14ac:dyDescent="0.35">
      <c r="A3911" t="s">
        <v>5773</v>
      </c>
      <c r="B3911" t="s">
        <v>7092</v>
      </c>
      <c r="C3911" t="s">
        <v>7092</v>
      </c>
      <c r="G3911" s="1">
        <v>-4.5298192589999999</v>
      </c>
      <c r="H3911" s="1">
        <v>5.2728903000000001E-2</v>
      </c>
      <c r="K3911" s="4">
        <v>115236331.37</v>
      </c>
      <c r="L3911" s="5">
        <v>4525001</v>
      </c>
      <c r="M3911" s="6">
        <v>25.466586939999999</v>
      </c>
      <c r="AB3911" s="8" t="s">
        <v>6278</v>
      </c>
    </row>
    <row r="3912" spans="1:28" x14ac:dyDescent="0.35">
      <c r="A3912" t="s">
        <v>5773</v>
      </c>
      <c r="B3912" t="s">
        <v>7093</v>
      </c>
      <c r="C3912" t="s">
        <v>7093</v>
      </c>
      <c r="G3912" s="1">
        <v>-4.5041866652999998</v>
      </c>
      <c r="H3912" s="1">
        <v>5.6119678999999999E-2</v>
      </c>
      <c r="K3912" s="4">
        <v>115236331.37</v>
      </c>
      <c r="L3912" s="5">
        <v>4525001</v>
      </c>
      <c r="M3912" s="6">
        <v>25.466586939999999</v>
      </c>
      <c r="AB3912" s="8" t="s">
        <v>6278</v>
      </c>
    </row>
    <row r="3913" spans="1:28" x14ac:dyDescent="0.35">
      <c r="A3913" t="s">
        <v>5773</v>
      </c>
      <c r="B3913" t="s">
        <v>7094</v>
      </c>
      <c r="C3913" t="s">
        <v>7094</v>
      </c>
      <c r="G3913" s="1">
        <v>-4.4787797397000002</v>
      </c>
      <c r="H3913" s="1">
        <v>5.9714765400000001E-2</v>
      </c>
      <c r="K3913" s="4">
        <v>115236331.37</v>
      </c>
      <c r="L3913" s="5">
        <v>4525001</v>
      </c>
      <c r="M3913" s="6">
        <v>25.466586939999999</v>
      </c>
      <c r="AB3913" s="8" t="s">
        <v>6278</v>
      </c>
    </row>
    <row r="3914" spans="1:28" x14ac:dyDescent="0.35">
      <c r="A3914" t="s">
        <v>5773</v>
      </c>
      <c r="B3914" t="s">
        <v>7095</v>
      </c>
      <c r="C3914" t="s">
        <v>7095</v>
      </c>
      <c r="G3914" s="1">
        <v>-4.4535819699000001</v>
      </c>
      <c r="H3914" s="1">
        <v>6.3532688300000001E-2</v>
      </c>
      <c r="K3914" s="4">
        <v>115236331.37</v>
      </c>
      <c r="L3914" s="5">
        <v>4525001</v>
      </c>
      <c r="M3914" s="6">
        <v>25.466586939999999</v>
      </c>
      <c r="AB3914" s="8" t="s">
        <v>6278</v>
      </c>
    </row>
    <row r="3915" spans="1:28" x14ac:dyDescent="0.35">
      <c r="A3915" t="s">
        <v>5773</v>
      </c>
      <c r="B3915" t="s">
        <v>7096</v>
      </c>
      <c r="C3915" t="s">
        <v>7096</v>
      </c>
      <c r="G3915" s="1">
        <v>-4.4285933559000004</v>
      </c>
      <c r="H3915" s="1">
        <v>6.7594199199999996E-2</v>
      </c>
      <c r="K3915" s="4">
        <v>115236331.37</v>
      </c>
      <c r="L3915" s="5">
        <v>4525001</v>
      </c>
      <c r="M3915" s="6">
        <v>25.466586939999999</v>
      </c>
      <c r="AB3915" s="8" t="s">
        <v>6278</v>
      </c>
    </row>
    <row r="3916" spans="1:28" x14ac:dyDescent="0.35">
      <c r="A3916" t="s">
        <v>5773</v>
      </c>
      <c r="B3916" t="s">
        <v>7097</v>
      </c>
      <c r="C3916" t="s">
        <v>7097</v>
      </c>
      <c r="G3916" s="1">
        <v>-4.4038194017999999</v>
      </c>
      <c r="H3916" s="1">
        <v>7.1922664499999997E-2</v>
      </c>
      <c r="K3916" s="4">
        <v>115236331.37</v>
      </c>
      <c r="L3916" s="5">
        <v>4525001</v>
      </c>
      <c r="M3916" s="6">
        <v>25.466586939999999</v>
      </c>
      <c r="AB3916" s="8" t="s">
        <v>6278</v>
      </c>
    </row>
    <row r="3917" spans="1:28" x14ac:dyDescent="0.35">
      <c r="A3917" t="s">
        <v>5773</v>
      </c>
      <c r="B3917" t="s">
        <v>7098</v>
      </c>
      <c r="C3917" t="s">
        <v>7098</v>
      </c>
      <c r="G3917" s="1">
        <v>-4.3792546035000006</v>
      </c>
      <c r="H3917" s="1">
        <v>7.6544442099999999E-2</v>
      </c>
      <c r="K3917" s="4">
        <v>115236331.37</v>
      </c>
      <c r="L3917" s="5">
        <v>4525001</v>
      </c>
      <c r="M3917" s="6">
        <v>25.466586939999999</v>
      </c>
      <c r="AB3917" s="8" t="s">
        <v>6278</v>
      </c>
    </row>
    <row r="3918" spans="1:28" x14ac:dyDescent="0.35">
      <c r="A3918" t="s">
        <v>5773</v>
      </c>
      <c r="B3918" t="s">
        <v>7099</v>
      </c>
      <c r="C3918" t="s">
        <v>7099</v>
      </c>
      <c r="G3918" s="1">
        <v>-4.3548879528000004</v>
      </c>
      <c r="H3918" s="1">
        <v>8.1488468499999994E-2</v>
      </c>
      <c r="K3918" s="4">
        <v>115236331.37</v>
      </c>
      <c r="L3918" s="5">
        <v>4525001</v>
      </c>
      <c r="M3918" s="6">
        <v>25.466586939999999</v>
      </c>
      <c r="AB3918" s="8" t="s">
        <v>6278</v>
      </c>
    </row>
    <row r="3919" spans="1:28" x14ac:dyDescent="0.35">
      <c r="A3919" t="s">
        <v>5773</v>
      </c>
      <c r="B3919" t="s">
        <v>7100</v>
      </c>
      <c r="C3919" t="s">
        <v>7100</v>
      </c>
      <c r="G3919" s="1">
        <v>-4.3307304578999997</v>
      </c>
      <c r="H3919" s="1">
        <v>8.6787279800000006E-2</v>
      </c>
      <c r="K3919" s="4">
        <v>115236331.37</v>
      </c>
      <c r="L3919" s="5">
        <v>4525001</v>
      </c>
      <c r="M3919" s="6">
        <v>25.466586939999999</v>
      </c>
      <c r="AB3919" s="8" t="s">
        <v>6278</v>
      </c>
    </row>
    <row r="3920" spans="1:28" x14ac:dyDescent="0.35">
      <c r="A3920" t="s">
        <v>5773</v>
      </c>
      <c r="B3920" t="s">
        <v>7101</v>
      </c>
      <c r="C3920" t="s">
        <v>7101</v>
      </c>
      <c r="G3920" s="1">
        <v>-4.3067711105999997</v>
      </c>
      <c r="H3920" s="1">
        <v>9.2477912999999995E-2</v>
      </c>
      <c r="K3920" s="4">
        <v>115236331.37</v>
      </c>
      <c r="L3920" s="5">
        <v>4525001</v>
      </c>
      <c r="M3920" s="6">
        <v>25.466586939999999</v>
      </c>
      <c r="AB3920" s="8" t="s">
        <v>6278</v>
      </c>
    </row>
    <row r="3921" spans="1:28" x14ac:dyDescent="0.35">
      <c r="A3921" t="s">
        <v>5773</v>
      </c>
      <c r="B3921" t="s">
        <v>7102</v>
      </c>
      <c r="C3921" t="s">
        <v>7102</v>
      </c>
      <c r="G3921" s="1">
        <v>-4.2830099109000006</v>
      </c>
      <c r="H3921" s="1">
        <v>9.8602314499999996E-2</v>
      </c>
      <c r="K3921" s="4">
        <v>115236331.37</v>
      </c>
      <c r="L3921" s="5">
        <v>4525001</v>
      </c>
      <c r="M3921" s="6">
        <v>25.466586939999999</v>
      </c>
      <c r="AB3921" s="8" t="s">
        <v>6278</v>
      </c>
    </row>
    <row r="3922" spans="1:28" x14ac:dyDescent="0.35">
      <c r="A3922" t="s">
        <v>5773</v>
      </c>
      <c r="B3922" t="s">
        <v>7103</v>
      </c>
      <c r="C3922" t="s">
        <v>7103</v>
      </c>
      <c r="G3922" s="1">
        <v>-4.2594413546999998</v>
      </c>
      <c r="H3922" s="1">
        <v>0.10520815560000001</v>
      </c>
      <c r="K3922" s="4">
        <v>115236331.37</v>
      </c>
      <c r="L3922" s="5">
        <v>4525001</v>
      </c>
      <c r="M3922" s="6">
        <v>25.466586939999999</v>
      </c>
      <c r="AB3922" s="8" t="s">
        <v>6278</v>
      </c>
    </row>
    <row r="3923" spans="1:28" x14ac:dyDescent="0.35">
      <c r="A3923" t="s">
        <v>5773</v>
      </c>
      <c r="B3923" t="s">
        <v>7104</v>
      </c>
      <c r="C3923" t="s">
        <v>7104</v>
      </c>
      <c r="G3923" s="1">
        <v>-4.2360709461000008</v>
      </c>
      <c r="H3923" s="1">
        <v>0.11234979990000001</v>
      </c>
      <c r="K3923" s="4">
        <v>115236331.37</v>
      </c>
      <c r="L3923" s="5">
        <v>4525001</v>
      </c>
      <c r="M3923" s="6">
        <v>25.466586939999999</v>
      </c>
      <c r="AB3923" s="8" t="s">
        <v>6278</v>
      </c>
    </row>
    <row r="3924" spans="1:28" x14ac:dyDescent="0.35">
      <c r="A3924" t="s">
        <v>5773</v>
      </c>
      <c r="B3924" t="s">
        <v>7105</v>
      </c>
      <c r="C3924" t="s">
        <v>7105</v>
      </c>
      <c r="G3924" s="1">
        <v>-4.2128931810000001</v>
      </c>
      <c r="H3924" s="1">
        <v>0.1200894668</v>
      </c>
      <c r="K3924" s="4">
        <v>115236331.37</v>
      </c>
      <c r="L3924" s="5">
        <v>4525001</v>
      </c>
      <c r="M3924" s="6">
        <v>25.466586939999999</v>
      </c>
      <c r="AB3924" s="8" t="s">
        <v>6278</v>
      </c>
    </row>
    <row r="3925" spans="1:28" x14ac:dyDescent="0.35">
      <c r="A3925" t="s">
        <v>5773</v>
      </c>
      <c r="B3925" t="s">
        <v>7106</v>
      </c>
      <c r="C3925" t="s">
        <v>7106</v>
      </c>
      <c r="G3925" s="1">
        <v>-4.1899025552999998</v>
      </c>
      <c r="H3925" s="1">
        <v>0.12849863249999999</v>
      </c>
      <c r="K3925" s="4">
        <v>115236331.37</v>
      </c>
      <c r="L3925" s="5">
        <v>4525001</v>
      </c>
      <c r="M3925" s="6">
        <v>25.466586939999999</v>
      </c>
      <c r="AB3925" s="8" t="s">
        <v>6278</v>
      </c>
    </row>
    <row r="3926" spans="1:28" x14ac:dyDescent="0.35">
      <c r="A3926" t="s">
        <v>5773</v>
      </c>
      <c r="B3926" t="s">
        <v>7107</v>
      </c>
      <c r="C3926" t="s">
        <v>7107</v>
      </c>
      <c r="G3926" s="1">
        <v>-4.1670990689999998</v>
      </c>
      <c r="H3926" s="1">
        <v>0.1376597286</v>
      </c>
      <c r="K3926" s="4">
        <v>115236331.37</v>
      </c>
      <c r="L3926" s="5">
        <v>4525001</v>
      </c>
      <c r="M3926" s="6">
        <v>25.466586939999999</v>
      </c>
      <c r="AB3926" s="8" t="s">
        <v>6278</v>
      </c>
    </row>
    <row r="3927" spans="1:28" x14ac:dyDescent="0.35">
      <c r="A3927" t="s">
        <v>5773</v>
      </c>
      <c r="B3927" t="s">
        <v>7108</v>
      </c>
      <c r="C3927" t="s">
        <v>7108</v>
      </c>
      <c r="G3927" s="1">
        <v>-4.1444827221000002</v>
      </c>
      <c r="H3927" s="1">
        <v>0.14766820929999999</v>
      </c>
      <c r="K3927" s="4">
        <v>115236331.37</v>
      </c>
      <c r="L3927" s="5">
        <v>4525001</v>
      </c>
      <c r="M3927" s="6">
        <v>25.466586939999999</v>
      </c>
      <c r="AB3927" s="8" t="s">
        <v>6278</v>
      </c>
    </row>
    <row r="3928" spans="1:28" x14ac:dyDescent="0.35">
      <c r="A3928" t="s">
        <v>5773</v>
      </c>
      <c r="B3928" t="s">
        <v>7109</v>
      </c>
      <c r="C3928" t="s">
        <v>7109</v>
      </c>
      <c r="G3928" s="1">
        <v>-4.1220480105000004</v>
      </c>
      <c r="H3928" s="1">
        <v>0.15863509749999999</v>
      </c>
      <c r="K3928" s="4">
        <v>115236331.37</v>
      </c>
      <c r="L3928" s="5">
        <v>4525001</v>
      </c>
      <c r="M3928" s="6">
        <v>25.466586939999999</v>
      </c>
      <c r="AB3928" s="8" t="s">
        <v>6278</v>
      </c>
    </row>
    <row r="3929" spans="1:28" x14ac:dyDescent="0.35">
      <c r="A3929" t="s">
        <v>5773</v>
      </c>
      <c r="B3929" t="s">
        <v>7110</v>
      </c>
      <c r="C3929" t="s">
        <v>7110</v>
      </c>
      <c r="G3929" s="1">
        <v>-4.0998004383</v>
      </c>
      <c r="H3929" s="1">
        <v>0.17069050669999999</v>
      </c>
      <c r="K3929" s="4">
        <v>115236331.37</v>
      </c>
      <c r="L3929" s="5">
        <v>4525001</v>
      </c>
      <c r="M3929" s="6">
        <v>25.466586939999999</v>
      </c>
      <c r="AB3929" s="8" t="s">
        <v>6278</v>
      </c>
    </row>
    <row r="3930" spans="1:28" x14ac:dyDescent="0.35">
      <c r="A3930" t="s">
        <v>5773</v>
      </c>
      <c r="B3930" t="s">
        <v>7111</v>
      </c>
      <c r="C3930" t="s">
        <v>7111</v>
      </c>
      <c r="G3930" s="1">
        <v>-4.0777289973000004</v>
      </c>
      <c r="H3930" s="1">
        <v>0.1839884114</v>
      </c>
      <c r="K3930" s="4">
        <v>115236331.37</v>
      </c>
      <c r="L3930" s="5">
        <v>4525001</v>
      </c>
      <c r="M3930" s="6">
        <v>25.466586939999999</v>
      </c>
      <c r="AB3930" s="8" t="s">
        <v>6278</v>
      </c>
    </row>
    <row r="3931" spans="1:28" x14ac:dyDescent="0.35">
      <c r="A3931" t="s">
        <v>5773</v>
      </c>
      <c r="B3931" t="s">
        <v>7112</v>
      </c>
      <c r="C3931" t="s">
        <v>7112</v>
      </c>
      <c r="G3931" s="1">
        <v>-4.0558336874999998</v>
      </c>
      <c r="H3931" s="1">
        <v>0.19893763880000001</v>
      </c>
      <c r="K3931" s="4">
        <v>115236331.37</v>
      </c>
      <c r="L3931" s="5">
        <v>4525001</v>
      </c>
      <c r="M3931" s="6">
        <v>25.466586939999999</v>
      </c>
      <c r="AB3931" s="8" t="s">
        <v>6278</v>
      </c>
    </row>
    <row r="3932" spans="1:28" x14ac:dyDescent="0.35">
      <c r="A3932" t="s">
        <v>5773</v>
      </c>
      <c r="B3932" t="s">
        <v>7113</v>
      </c>
      <c r="C3932" t="s">
        <v>7113</v>
      </c>
      <c r="G3932" s="1">
        <v>-4.0341145089000001</v>
      </c>
      <c r="H3932" s="1">
        <v>0.21619653950000001</v>
      </c>
      <c r="K3932" s="4">
        <v>115236331.37</v>
      </c>
      <c r="L3932" s="5">
        <v>4525001</v>
      </c>
      <c r="M3932" s="6">
        <v>25.466586939999999</v>
      </c>
      <c r="AB3932" s="8" t="s">
        <v>6278</v>
      </c>
    </row>
    <row r="3933" spans="1:28" x14ac:dyDescent="0.35">
      <c r="A3933" t="s">
        <v>5773</v>
      </c>
      <c r="B3933" t="s">
        <v>7114</v>
      </c>
      <c r="C3933" t="s">
        <v>7114</v>
      </c>
      <c r="G3933" s="1">
        <v>-4.0125714615000003</v>
      </c>
      <c r="H3933" s="1">
        <v>0.23646126889999999</v>
      </c>
      <c r="K3933" s="4">
        <v>115236331.37</v>
      </c>
      <c r="L3933" s="5">
        <v>4525001</v>
      </c>
      <c r="M3933" s="6">
        <v>25.466586939999999</v>
      </c>
      <c r="AB3933" s="8" t="s">
        <v>6278</v>
      </c>
    </row>
    <row r="3934" spans="1:28" x14ac:dyDescent="0.35">
      <c r="A3934" t="s">
        <v>5773</v>
      </c>
      <c r="B3934" t="s">
        <v>7115</v>
      </c>
      <c r="C3934" t="s">
        <v>7115</v>
      </c>
      <c r="G3934" s="1">
        <v>-3.9911990412000002</v>
      </c>
      <c r="H3934" s="1">
        <v>0.26071580049999998</v>
      </c>
      <c r="K3934" s="4">
        <v>115236331.37</v>
      </c>
      <c r="L3934" s="5">
        <v>4525001</v>
      </c>
      <c r="M3934" s="6">
        <v>25.466586939999999</v>
      </c>
      <c r="AB3934" s="8" t="s">
        <v>6278</v>
      </c>
    </row>
    <row r="3935" spans="1:28" x14ac:dyDescent="0.35">
      <c r="A3935" t="s">
        <v>5773</v>
      </c>
      <c r="B3935" t="s">
        <v>7116</v>
      </c>
      <c r="C3935" t="s">
        <v>7116</v>
      </c>
      <c r="G3935" s="1">
        <v>-3.9699972479999999</v>
      </c>
      <c r="H3935" s="1">
        <v>0.29035290809999997</v>
      </c>
      <c r="K3935" s="4">
        <v>115236331.37</v>
      </c>
      <c r="L3935" s="5">
        <v>4525001</v>
      </c>
      <c r="M3935" s="6">
        <v>25.466586939999999</v>
      </c>
      <c r="AB3935" s="8" t="s">
        <v>6278</v>
      </c>
    </row>
    <row r="3936" spans="1:28" x14ac:dyDescent="0.35">
      <c r="A3936" t="s">
        <v>5773</v>
      </c>
      <c r="B3936" t="s">
        <v>7117</v>
      </c>
      <c r="C3936" t="s">
        <v>7117</v>
      </c>
      <c r="G3936" s="1">
        <v>-3.9489660818999996</v>
      </c>
      <c r="H3936" s="1">
        <v>0.32736407960000002</v>
      </c>
      <c r="K3936" s="4">
        <v>115236331.37</v>
      </c>
      <c r="L3936" s="5">
        <v>4525001</v>
      </c>
      <c r="M3936" s="6">
        <v>25.466586939999999</v>
      </c>
      <c r="AB3936" s="8" t="s">
        <v>6278</v>
      </c>
    </row>
    <row r="3937" spans="1:28" x14ac:dyDescent="0.35">
      <c r="A3937" t="s">
        <v>5773</v>
      </c>
      <c r="B3937" t="s">
        <v>7118</v>
      </c>
      <c r="C3937" t="s">
        <v>7118</v>
      </c>
      <c r="G3937" s="1">
        <v>-3.9281000387999998</v>
      </c>
      <c r="H3937" s="1">
        <v>0.37462284600000001</v>
      </c>
      <c r="K3937" s="4">
        <v>115236331.37</v>
      </c>
      <c r="L3937" s="5">
        <v>4525001</v>
      </c>
      <c r="M3937" s="6">
        <v>25.466586939999999</v>
      </c>
      <c r="AB3937" s="8" t="s">
        <v>6278</v>
      </c>
    </row>
    <row r="3938" spans="1:28" x14ac:dyDescent="0.35">
      <c r="A3938" t="s">
        <v>5773</v>
      </c>
      <c r="B3938" t="s">
        <v>7119</v>
      </c>
      <c r="C3938" t="s">
        <v>7119</v>
      </c>
      <c r="G3938" s="1">
        <v>-3.9073991187000003</v>
      </c>
      <c r="H3938" s="1">
        <v>0.4362938958</v>
      </c>
      <c r="K3938" s="4">
        <v>115236331.37</v>
      </c>
      <c r="L3938" s="5">
        <v>4525001</v>
      </c>
      <c r="M3938" s="6">
        <v>25.466586939999999</v>
      </c>
      <c r="AB3938" s="8" t="s">
        <v>6278</v>
      </c>
    </row>
    <row r="3939" spans="1:28" x14ac:dyDescent="0.35">
      <c r="A3939" t="s">
        <v>5773</v>
      </c>
      <c r="B3939" t="s">
        <v>7120</v>
      </c>
      <c r="C3939" t="s">
        <v>7120</v>
      </c>
      <c r="G3939" s="1">
        <v>-3.8868578175000001</v>
      </c>
      <c r="H3939" s="1">
        <v>0.51840296090000004</v>
      </c>
      <c r="K3939" s="4">
        <v>115236331.37</v>
      </c>
      <c r="L3939" s="5">
        <v>4525001</v>
      </c>
      <c r="M3939" s="6">
        <v>25.466586939999999</v>
      </c>
      <c r="AB3939" s="8" t="s">
        <v>6278</v>
      </c>
    </row>
    <row r="3940" spans="1:28" x14ac:dyDescent="0.35">
      <c r="A3940" t="s">
        <v>5773</v>
      </c>
      <c r="B3940" t="s">
        <v>7121</v>
      </c>
      <c r="C3940" t="s">
        <v>7121</v>
      </c>
      <c r="G3940" s="1">
        <v>-3.8664816392999999</v>
      </c>
      <c r="H3940" s="1">
        <v>0.62955277740000004</v>
      </c>
      <c r="K3940" s="4">
        <v>115236331.37</v>
      </c>
      <c r="L3940" s="5">
        <v>4525001</v>
      </c>
      <c r="M3940" s="6">
        <v>25.466586939999999</v>
      </c>
      <c r="AB3940" s="8" t="s">
        <v>6278</v>
      </c>
    </row>
    <row r="3941" spans="1:28" x14ac:dyDescent="0.35">
      <c r="A3941" t="s">
        <v>5773</v>
      </c>
      <c r="B3941" t="s">
        <v>7122</v>
      </c>
      <c r="C3941" t="s">
        <v>7122</v>
      </c>
      <c r="G3941" s="1">
        <v>-3.8462650800000002</v>
      </c>
      <c r="H3941" s="1">
        <v>0.78165753859999998</v>
      </c>
      <c r="K3941" s="4">
        <v>115236331.37</v>
      </c>
      <c r="L3941" s="5">
        <v>4525001</v>
      </c>
      <c r="M3941" s="6">
        <v>25.466586939999999</v>
      </c>
      <c r="AB3941" s="8" t="s">
        <v>6278</v>
      </c>
    </row>
    <row r="3942" spans="1:28" x14ac:dyDescent="0.35">
      <c r="A3942" t="s">
        <v>5773</v>
      </c>
      <c r="B3942" t="s">
        <v>7123</v>
      </c>
      <c r="C3942" t="s">
        <v>7123</v>
      </c>
      <c r="G3942" s="1">
        <v>-3.8262081396000003</v>
      </c>
      <c r="H3942" s="1">
        <v>0.99034696160000002</v>
      </c>
      <c r="K3942" s="4">
        <v>115236331.37</v>
      </c>
      <c r="L3942" s="5">
        <v>4525001</v>
      </c>
      <c r="M3942" s="6">
        <v>25.466586939999999</v>
      </c>
      <c r="AB3942" s="8" t="s">
        <v>6278</v>
      </c>
    </row>
    <row r="3943" spans="1:28" x14ac:dyDescent="0.35">
      <c r="A3943" t="s">
        <v>5773</v>
      </c>
      <c r="B3943" t="s">
        <v>7124</v>
      </c>
      <c r="C3943" t="s">
        <v>7124</v>
      </c>
      <c r="G3943" s="1">
        <v>-3.8063053139999998</v>
      </c>
      <c r="H3943" s="1">
        <v>1.2744382731999999</v>
      </c>
      <c r="K3943" s="4">
        <v>115236331.37</v>
      </c>
      <c r="L3943" s="5">
        <v>4525001</v>
      </c>
      <c r="M3943" s="6">
        <v>25.466586939999999</v>
      </c>
      <c r="AB3943" s="8" t="s">
        <v>6278</v>
      </c>
    </row>
    <row r="3944" spans="1:28" x14ac:dyDescent="0.35">
      <c r="A3944" t="s">
        <v>5773</v>
      </c>
      <c r="B3944" t="s">
        <v>7125</v>
      </c>
      <c r="C3944" t="s">
        <v>7125</v>
      </c>
      <c r="G3944" s="1">
        <v>-3.7865566031999998</v>
      </c>
      <c r="H3944" s="1">
        <v>1.6540404959999999</v>
      </c>
      <c r="K3944" s="4">
        <v>115236331.37</v>
      </c>
      <c r="L3944" s="5">
        <v>4525001</v>
      </c>
      <c r="M3944" s="6">
        <v>25.466586939999999</v>
      </c>
      <c r="AB3944" s="8" t="s">
        <v>6278</v>
      </c>
    </row>
    <row r="3945" spans="1:28" x14ac:dyDescent="0.35">
      <c r="A3945" t="s">
        <v>5773</v>
      </c>
      <c r="B3945" t="s">
        <v>7126</v>
      </c>
      <c r="C3945" t="s">
        <v>7126</v>
      </c>
      <c r="G3945" s="1">
        <v>-3.7669620072000001</v>
      </c>
      <c r="H3945" s="1">
        <v>2.1475920191000002</v>
      </c>
      <c r="K3945" s="4">
        <v>115236331.37</v>
      </c>
      <c r="L3945" s="5">
        <v>4525001</v>
      </c>
      <c r="M3945" s="6">
        <v>25.466586939999999</v>
      </c>
      <c r="AB3945" s="8" t="s">
        <v>6278</v>
      </c>
    </row>
    <row r="3946" spans="1:28" x14ac:dyDescent="0.35">
      <c r="A3946" t="s">
        <v>5773</v>
      </c>
      <c r="B3946" t="s">
        <v>7127</v>
      </c>
      <c r="C3946" t="s">
        <v>7127</v>
      </c>
      <c r="G3946" s="1">
        <v>-3.7475215259999999</v>
      </c>
      <c r="H3946" s="1">
        <v>2.7693903991000002</v>
      </c>
      <c r="K3946" s="4">
        <v>115236331.37</v>
      </c>
      <c r="L3946" s="5">
        <v>4525001</v>
      </c>
      <c r="M3946" s="6">
        <v>25.466586939999999</v>
      </c>
      <c r="AB3946" s="8" t="s">
        <v>6278</v>
      </c>
    </row>
    <row r="3947" spans="1:28" x14ac:dyDescent="0.35">
      <c r="A3947" t="s">
        <v>5773</v>
      </c>
      <c r="B3947" t="s">
        <v>7128</v>
      </c>
      <c r="C3947" t="s">
        <v>7128</v>
      </c>
      <c r="G3947" s="1">
        <v>-3.7282296554999999</v>
      </c>
      <c r="H3947" s="1">
        <v>3.5291395458000001</v>
      </c>
      <c r="K3947" s="4">
        <v>115236331.37</v>
      </c>
      <c r="L3947" s="5">
        <v>4525001</v>
      </c>
      <c r="M3947" s="6">
        <v>25.466586939999999</v>
      </c>
      <c r="AB3947" s="8" t="s">
        <v>6278</v>
      </c>
    </row>
    <row r="3948" spans="1:28" x14ac:dyDescent="0.35">
      <c r="A3948" t="s">
        <v>5773</v>
      </c>
      <c r="B3948" t="s">
        <v>7129</v>
      </c>
      <c r="C3948" t="s">
        <v>7129</v>
      </c>
      <c r="G3948" s="1">
        <v>-3.7090863957000004</v>
      </c>
      <c r="H3948" s="1">
        <v>4.4337314819999998</v>
      </c>
      <c r="K3948" s="4">
        <v>115236331.37</v>
      </c>
      <c r="L3948" s="5">
        <v>4525001</v>
      </c>
      <c r="M3948" s="6">
        <v>25.466586939999999</v>
      </c>
      <c r="AB3948" s="8" t="s">
        <v>6278</v>
      </c>
    </row>
    <row r="3949" spans="1:28" x14ac:dyDescent="0.35">
      <c r="A3949" t="s">
        <v>5773</v>
      </c>
      <c r="B3949" t="s">
        <v>7130</v>
      </c>
      <c r="C3949" t="s">
        <v>7130</v>
      </c>
      <c r="G3949" s="1">
        <v>-3.6900917465999998</v>
      </c>
      <c r="H3949" s="1">
        <v>5.4900675336999996</v>
      </c>
      <c r="K3949" s="4">
        <v>115236331.37</v>
      </c>
      <c r="L3949" s="5">
        <v>4525001</v>
      </c>
      <c r="M3949" s="6">
        <v>25.466586939999999</v>
      </c>
      <c r="AB3949" s="8" t="s">
        <v>6278</v>
      </c>
    </row>
    <row r="3950" spans="1:28" x14ac:dyDescent="0.35">
      <c r="A3950" t="s">
        <v>5773</v>
      </c>
      <c r="B3950" t="s">
        <v>7131</v>
      </c>
      <c r="C3950" t="s">
        <v>7131</v>
      </c>
      <c r="G3950" s="1">
        <v>-3.6712402041000001</v>
      </c>
      <c r="H3950" s="1">
        <v>6.7073957515</v>
      </c>
      <c r="K3950" s="4">
        <v>115236331.37</v>
      </c>
      <c r="L3950" s="5">
        <v>4525001</v>
      </c>
      <c r="M3950" s="6">
        <v>25.466586939999999</v>
      </c>
      <c r="AB3950" s="8" t="s">
        <v>6278</v>
      </c>
    </row>
    <row r="3951" spans="1:28" x14ac:dyDescent="0.35">
      <c r="A3951" t="s">
        <v>5773</v>
      </c>
      <c r="B3951" t="s">
        <v>7132</v>
      </c>
      <c r="C3951" t="s">
        <v>7132</v>
      </c>
      <c r="G3951" s="1">
        <v>-3.6525317681999998</v>
      </c>
      <c r="H3951" s="1">
        <v>8.0985512131000004</v>
      </c>
      <c r="K3951" s="4">
        <v>115236331.37</v>
      </c>
      <c r="L3951" s="5">
        <v>4525001</v>
      </c>
      <c r="M3951" s="6">
        <v>25.466586939999999</v>
      </c>
      <c r="AB3951" s="8" t="s">
        <v>6278</v>
      </c>
    </row>
    <row r="3952" spans="1:28" x14ac:dyDescent="0.35">
      <c r="A3952" t="s">
        <v>5773</v>
      </c>
      <c r="B3952" t="s">
        <v>7133</v>
      </c>
      <c r="C3952" t="s">
        <v>7133</v>
      </c>
      <c r="G3952" s="1">
        <v>-3.6339664388999995</v>
      </c>
      <c r="H3952" s="1">
        <v>9.6798552368999999</v>
      </c>
      <c r="K3952" s="4">
        <v>115236331.37</v>
      </c>
      <c r="L3952" s="5">
        <v>4525001</v>
      </c>
      <c r="M3952" s="6">
        <v>25.466586939999999</v>
      </c>
      <c r="AB3952" s="8" t="s">
        <v>6278</v>
      </c>
    </row>
    <row r="3953" spans="1:28" x14ac:dyDescent="0.35">
      <c r="A3953" t="s">
        <v>5773</v>
      </c>
      <c r="B3953" t="s">
        <v>7134</v>
      </c>
      <c r="C3953" t="s">
        <v>7134</v>
      </c>
      <c r="G3953" s="1">
        <v>-3.6155442162</v>
      </c>
      <c r="H3953" s="1">
        <v>11.4699236254</v>
      </c>
      <c r="K3953" s="4">
        <v>115236331.37</v>
      </c>
      <c r="L3953" s="5">
        <v>4525001</v>
      </c>
      <c r="M3953" s="6">
        <v>25.466586939999999</v>
      </c>
      <c r="AB3953" s="8" t="s">
        <v>6278</v>
      </c>
    </row>
    <row r="3954" spans="1:28" x14ac:dyDescent="0.35">
      <c r="A3954" t="s">
        <v>5773</v>
      </c>
      <c r="B3954" t="s">
        <v>7135</v>
      </c>
      <c r="C3954" t="s">
        <v>7135</v>
      </c>
      <c r="G3954" s="1">
        <v>-3.5972595960000002</v>
      </c>
      <c r="H3954" s="1">
        <v>13.487498522799999</v>
      </c>
      <c r="K3954" s="4">
        <v>115236331.37</v>
      </c>
      <c r="L3954" s="5">
        <v>4525001</v>
      </c>
      <c r="M3954" s="6">
        <v>25.466586939999999</v>
      </c>
      <c r="AB3954" s="8" t="s">
        <v>6278</v>
      </c>
    </row>
    <row r="3955" spans="1:28" x14ac:dyDescent="0.35">
      <c r="A3955" t="s">
        <v>5773</v>
      </c>
      <c r="B3955" t="s">
        <v>7136</v>
      </c>
      <c r="C3955" t="s">
        <v>7136</v>
      </c>
      <c r="G3955" s="1">
        <v>-3.5791125783000002</v>
      </c>
      <c r="H3955" s="1">
        <v>15.7485755338</v>
      </c>
      <c r="K3955" s="4">
        <v>115236331.37</v>
      </c>
      <c r="L3955" s="5">
        <v>4525001</v>
      </c>
      <c r="M3955" s="6">
        <v>25.466586939999999</v>
      </c>
      <c r="AB3955" s="8" t="s">
        <v>6278</v>
      </c>
    </row>
    <row r="3956" spans="1:28" x14ac:dyDescent="0.35">
      <c r="A3956" t="s">
        <v>5773</v>
      </c>
      <c r="B3956" t="s">
        <v>7137</v>
      </c>
      <c r="C3956" t="s">
        <v>7137</v>
      </c>
      <c r="G3956" s="1">
        <v>-3.5611086672000001</v>
      </c>
      <c r="H3956" s="1">
        <v>18.263259976899999</v>
      </c>
      <c r="K3956" s="4">
        <v>115236331.37</v>
      </c>
      <c r="L3956" s="5">
        <v>4525001</v>
      </c>
      <c r="M3956" s="6">
        <v>25.466586939999999</v>
      </c>
      <c r="AB3956" s="8" t="s">
        <v>6278</v>
      </c>
    </row>
    <row r="3957" spans="1:28" x14ac:dyDescent="0.35">
      <c r="A3957" t="s">
        <v>5773</v>
      </c>
      <c r="B3957" t="s">
        <v>7138</v>
      </c>
      <c r="C3957" t="s">
        <v>7138</v>
      </c>
      <c r="G3957" s="1">
        <v>-5.9998787396246502</v>
      </c>
      <c r="H3957" s="1">
        <v>130.08000000000001</v>
      </c>
      <c r="K3957" s="4">
        <v>115236331.37</v>
      </c>
      <c r="L3957" s="5">
        <v>4525001</v>
      </c>
      <c r="M3957" s="6">
        <v>25.466586939999999</v>
      </c>
      <c r="AB3957" s="8" t="s">
        <v>6278</v>
      </c>
    </row>
    <row r="3958" spans="1:28" x14ac:dyDescent="0.35">
      <c r="A3958" t="s">
        <v>5773</v>
      </c>
      <c r="B3958" t="s">
        <v>4318</v>
      </c>
      <c r="C3958" t="s">
        <v>4318</v>
      </c>
      <c r="G3958" s="1">
        <v>-9.9370041433698884</v>
      </c>
      <c r="H3958" s="1">
        <v>1163</v>
      </c>
      <c r="K3958" s="4">
        <v>115236331.37</v>
      </c>
      <c r="L3958" s="5">
        <v>4525001</v>
      </c>
      <c r="M3958" s="6">
        <v>25.466586939999999</v>
      </c>
      <c r="AB3958" s="8" t="s">
        <v>6278</v>
      </c>
    </row>
    <row r="3959" spans="1:28" x14ac:dyDescent="0.35">
      <c r="A3959" t="s">
        <v>5773</v>
      </c>
      <c r="B3959" t="s">
        <v>4318</v>
      </c>
      <c r="C3959" t="s">
        <v>4318</v>
      </c>
      <c r="G3959" s="1">
        <v>-3.2296528504450723</v>
      </c>
      <c r="H3959" s="1">
        <v>11.702500000000001</v>
      </c>
      <c r="K3959" s="4">
        <v>115236331.37</v>
      </c>
      <c r="L3959" s="5">
        <v>4525001</v>
      </c>
      <c r="M3959" s="6">
        <v>25.466586939999999</v>
      </c>
      <c r="AB3959" s="8" t="s">
        <v>6278</v>
      </c>
    </row>
    <row r="3960" spans="1:28" x14ac:dyDescent="0.35">
      <c r="A3960" t="s">
        <v>5773</v>
      </c>
      <c r="B3960" t="s">
        <v>7139</v>
      </c>
      <c r="C3960" t="s">
        <v>7139</v>
      </c>
      <c r="G3960" s="1">
        <v>-34.967155953435572</v>
      </c>
      <c r="H3960" s="1">
        <v>24.25</v>
      </c>
      <c r="K3960" s="4">
        <v>115236331.37</v>
      </c>
      <c r="L3960" s="5">
        <v>4525001</v>
      </c>
      <c r="M3960" s="6">
        <v>25.466586939999999</v>
      </c>
      <c r="AB3960" s="8" t="s">
        <v>6278</v>
      </c>
    </row>
    <row r="3961" spans="1:28" x14ac:dyDescent="0.35">
      <c r="A3961" t="s">
        <v>5773</v>
      </c>
      <c r="B3961" t="s">
        <v>7140</v>
      </c>
      <c r="C3961" t="s">
        <v>7140</v>
      </c>
      <c r="G3961" s="1">
        <v>-36.280229433876961</v>
      </c>
      <c r="H3961" s="1">
        <v>54.375</v>
      </c>
      <c r="K3961" s="4">
        <v>115236331.37</v>
      </c>
      <c r="L3961" s="5">
        <v>4525001</v>
      </c>
      <c r="M3961" s="6">
        <v>25.466586939999999</v>
      </c>
      <c r="AB3961" s="8" t="s">
        <v>6278</v>
      </c>
    </row>
    <row r="3962" spans="1:28" x14ac:dyDescent="0.35">
      <c r="A3962" t="s">
        <v>5773</v>
      </c>
      <c r="B3962" t="s">
        <v>1516</v>
      </c>
      <c r="C3962" t="s">
        <v>1516</v>
      </c>
      <c r="G3962" s="1">
        <v>2.710320031970241</v>
      </c>
      <c r="H3962" s="1">
        <v>0.19219999999999901</v>
      </c>
      <c r="K3962" s="4">
        <v>115236331.37</v>
      </c>
      <c r="L3962" s="5">
        <v>4525001</v>
      </c>
      <c r="M3962" s="6">
        <v>25.466586939999999</v>
      </c>
      <c r="AB3962" s="8" t="s">
        <v>6278</v>
      </c>
    </row>
    <row r="3963" spans="1:28" x14ac:dyDescent="0.35">
      <c r="A3963" t="s">
        <v>5773</v>
      </c>
      <c r="B3963" t="s">
        <v>1516</v>
      </c>
      <c r="C3963" t="s">
        <v>1516</v>
      </c>
      <c r="G3963" s="1">
        <v>12.76452226234273</v>
      </c>
      <c r="H3963" s="1">
        <v>19.41</v>
      </c>
      <c r="K3963" s="4">
        <v>115236331.37</v>
      </c>
      <c r="L3963" s="5">
        <v>4525001</v>
      </c>
      <c r="M3963" s="6">
        <v>25.466586939999999</v>
      </c>
      <c r="AB3963" s="8" t="s">
        <v>6278</v>
      </c>
    </row>
    <row r="3964" spans="1:28" x14ac:dyDescent="0.35">
      <c r="A3964" t="s">
        <v>5773</v>
      </c>
      <c r="B3964" t="s">
        <v>7141</v>
      </c>
      <c r="C3964" t="s">
        <v>7141</v>
      </c>
      <c r="G3964" s="1">
        <v>3.8001098703518701</v>
      </c>
      <c r="H3964" s="1">
        <v>116.03</v>
      </c>
      <c r="K3964" s="4">
        <v>115236331.37</v>
      </c>
      <c r="L3964" s="5">
        <v>4525001</v>
      </c>
      <c r="M3964" s="6">
        <v>25.466586939999999</v>
      </c>
      <c r="AB3964" s="8" t="s">
        <v>6278</v>
      </c>
    </row>
    <row r="3965" spans="1:28" x14ac:dyDescent="0.35">
      <c r="A3965" t="s">
        <v>5773</v>
      </c>
      <c r="B3965" t="s">
        <v>7142</v>
      </c>
      <c r="C3965" t="s">
        <v>7142</v>
      </c>
      <c r="G3965" s="1">
        <v>-21369216.2605015</v>
      </c>
      <c r="H3965" s="1">
        <v>9.1132780461131796E-2</v>
      </c>
      <c r="K3965" s="4">
        <v>115236331.37</v>
      </c>
      <c r="L3965" s="5">
        <v>4525001</v>
      </c>
      <c r="M3965" s="6">
        <v>25.466586939999999</v>
      </c>
      <c r="AB3965" s="8" t="s">
        <v>6278</v>
      </c>
    </row>
    <row r="3966" spans="1:28" x14ac:dyDescent="0.35">
      <c r="A3966" t="s">
        <v>5773</v>
      </c>
      <c r="B3966" t="s">
        <v>7143</v>
      </c>
      <c r="C3966" t="s">
        <v>7143</v>
      </c>
      <c r="G3966" s="1">
        <v>-2688494.85575569</v>
      </c>
      <c r="H3966" s="1">
        <v>0.73329911270807369</v>
      </c>
      <c r="K3966" s="4">
        <v>115236331.37</v>
      </c>
      <c r="L3966" s="5">
        <v>4525001</v>
      </c>
      <c r="M3966" s="6">
        <v>25.466586939999999</v>
      </c>
      <c r="AB3966" s="8" t="s">
        <v>6278</v>
      </c>
    </row>
    <row r="3967" spans="1:28" x14ac:dyDescent="0.35">
      <c r="A3967" t="s">
        <v>5773</v>
      </c>
      <c r="B3967" t="s">
        <v>1535</v>
      </c>
      <c r="C3967" t="s">
        <v>1535</v>
      </c>
      <c r="G3967" s="1">
        <v>8.1873044004429851E-2</v>
      </c>
      <c r="H3967" s="1">
        <v>26.748000000000001</v>
      </c>
      <c r="K3967" s="4">
        <v>115236331.37</v>
      </c>
      <c r="L3967" s="5">
        <v>4525001</v>
      </c>
      <c r="M3967" s="6">
        <v>25.466586939999999</v>
      </c>
      <c r="AB3967" s="8" t="s">
        <v>6278</v>
      </c>
    </row>
    <row r="3968" spans="1:28" x14ac:dyDescent="0.35">
      <c r="A3968" t="s">
        <v>5773</v>
      </c>
      <c r="B3968" t="s">
        <v>1535</v>
      </c>
      <c r="C3968" t="s">
        <v>1535</v>
      </c>
      <c r="G3968" s="1">
        <v>1.036254410292957</v>
      </c>
      <c r="H3968" s="1">
        <v>26.654</v>
      </c>
      <c r="K3968" s="4">
        <v>115236331.37</v>
      </c>
      <c r="L3968" s="5">
        <v>4525001</v>
      </c>
      <c r="M3968" s="6">
        <v>25.466586939999999</v>
      </c>
      <c r="AB3968" s="8" t="s">
        <v>6278</v>
      </c>
    </row>
    <row r="3969" spans="1:28" x14ac:dyDescent="0.35">
      <c r="A3969" t="s">
        <v>5773</v>
      </c>
      <c r="B3969" t="s">
        <v>7144</v>
      </c>
      <c r="C3969" t="s">
        <v>7144</v>
      </c>
      <c r="G3969" s="1">
        <v>1.674510093880458</v>
      </c>
      <c r="H3969" s="1">
        <v>351.9</v>
      </c>
      <c r="K3969" s="4">
        <v>115236331.37</v>
      </c>
      <c r="L3969" s="5">
        <v>4525001</v>
      </c>
      <c r="M3969" s="6">
        <v>25.466586939999999</v>
      </c>
      <c r="AB3969" s="8" t="s">
        <v>6278</v>
      </c>
    </row>
    <row r="3970" spans="1:28" x14ac:dyDescent="0.35">
      <c r="A3970" t="s">
        <v>5773</v>
      </c>
      <c r="B3970" t="s">
        <v>7144</v>
      </c>
      <c r="C3970" t="s">
        <v>7144</v>
      </c>
      <c r="G3970" s="1">
        <v>10.904299425105714</v>
      </c>
      <c r="H3970" s="1">
        <v>349</v>
      </c>
      <c r="K3970" s="4">
        <v>115236331.37</v>
      </c>
      <c r="L3970" s="5">
        <v>4525001</v>
      </c>
      <c r="M3970" s="6">
        <v>25.466586939999999</v>
      </c>
      <c r="AB3970" s="8" t="s">
        <v>6278</v>
      </c>
    </row>
    <row r="3971" spans="1:28" x14ac:dyDescent="0.35">
      <c r="A3971" t="s">
        <v>5773</v>
      </c>
      <c r="B3971" t="s">
        <v>7145</v>
      </c>
      <c r="C3971" t="s">
        <v>7145</v>
      </c>
      <c r="G3971" s="1">
        <v>37.57565205135829</v>
      </c>
      <c r="H3971" s="1">
        <v>92</v>
      </c>
      <c r="K3971" s="4">
        <v>115236331.37</v>
      </c>
      <c r="L3971" s="5">
        <v>4525001</v>
      </c>
      <c r="M3971" s="6">
        <v>25.466586939999999</v>
      </c>
      <c r="AB3971" s="8" t="s">
        <v>6278</v>
      </c>
    </row>
    <row r="3972" spans="1:28" x14ac:dyDescent="0.35">
      <c r="A3972" t="s">
        <v>5773</v>
      </c>
      <c r="B3972" t="s">
        <v>7146</v>
      </c>
      <c r="C3972" t="s">
        <v>7146</v>
      </c>
      <c r="G3972" s="1">
        <v>-63.044486169323427</v>
      </c>
      <c r="H3972" s="1">
        <v>56.1</v>
      </c>
      <c r="K3972" s="4">
        <v>115236331.37</v>
      </c>
      <c r="L3972" s="5">
        <v>4525001</v>
      </c>
      <c r="M3972" s="6">
        <v>25.466586939999999</v>
      </c>
      <c r="AB3972" s="8" t="s">
        <v>6278</v>
      </c>
    </row>
    <row r="3973" spans="1:28" x14ac:dyDescent="0.35">
      <c r="A3973" t="s">
        <v>5773</v>
      </c>
      <c r="B3973" t="s">
        <v>7147</v>
      </c>
      <c r="C3973" t="s">
        <v>7147</v>
      </c>
      <c r="G3973" s="1">
        <v>-1.1369326157262061</v>
      </c>
      <c r="H3973" s="1">
        <v>12.8</v>
      </c>
      <c r="K3973" s="4">
        <v>115236331.37</v>
      </c>
      <c r="L3973" s="5">
        <v>4525001</v>
      </c>
      <c r="M3973" s="6">
        <v>25.466586939999999</v>
      </c>
      <c r="AB3973" s="8" t="s">
        <v>6278</v>
      </c>
    </row>
    <row r="3974" spans="1:28" x14ac:dyDescent="0.35">
      <c r="A3974" t="s">
        <v>5773</v>
      </c>
      <c r="B3974" t="s">
        <v>7148</v>
      </c>
      <c r="C3974" t="s">
        <v>7148</v>
      </c>
      <c r="G3974" s="1">
        <v>-7.6967799641038424</v>
      </c>
      <c r="H3974" s="1">
        <v>25.15</v>
      </c>
      <c r="K3974" s="4">
        <v>115236331.37</v>
      </c>
      <c r="L3974" s="5">
        <v>4525001</v>
      </c>
      <c r="M3974" s="6">
        <v>25.466586939999999</v>
      </c>
      <c r="AB3974" s="8" t="s">
        <v>6278</v>
      </c>
    </row>
    <row r="3975" spans="1:28" x14ac:dyDescent="0.35">
      <c r="A3975" t="s">
        <v>5773</v>
      </c>
      <c r="B3975" t="s">
        <v>7149</v>
      </c>
      <c r="C3975" t="s">
        <v>7149</v>
      </c>
      <c r="G3975" s="1">
        <v>-979.39400000000001</v>
      </c>
      <c r="H3975" s="1">
        <v>500.35</v>
      </c>
      <c r="K3975" s="4">
        <v>115236331.37</v>
      </c>
      <c r="L3975" s="5">
        <v>4525001</v>
      </c>
      <c r="M3975" s="6">
        <v>25.466586939999999</v>
      </c>
      <c r="AB3975" s="8" t="s">
        <v>6278</v>
      </c>
    </row>
    <row r="3976" spans="1:28" x14ac:dyDescent="0.35">
      <c r="A3976" t="s">
        <v>5773</v>
      </c>
      <c r="B3976" t="s">
        <v>7150</v>
      </c>
      <c r="C3976" t="s">
        <v>7150</v>
      </c>
      <c r="G3976" s="1">
        <v>-25.238230000000001</v>
      </c>
      <c r="H3976" s="1">
        <v>2.5000000000000001E-2</v>
      </c>
      <c r="K3976" s="4">
        <v>115236331.37</v>
      </c>
      <c r="L3976" s="5">
        <v>4525001</v>
      </c>
      <c r="M3976" s="6">
        <v>25.466586939999999</v>
      </c>
      <c r="AB3976" s="8" t="s">
        <v>6278</v>
      </c>
    </row>
    <row r="3977" spans="1:28" x14ac:dyDescent="0.35">
      <c r="A3977" t="s">
        <v>5773</v>
      </c>
      <c r="B3977" t="s">
        <v>7151</v>
      </c>
      <c r="C3977" t="s">
        <v>7151</v>
      </c>
      <c r="G3977" s="1">
        <v>-25.238230000000001</v>
      </c>
      <c r="H3977" s="1">
        <v>3.5000000000000003E-2</v>
      </c>
      <c r="K3977" s="4">
        <v>115236331.37</v>
      </c>
      <c r="L3977" s="5">
        <v>4525001</v>
      </c>
      <c r="M3977" s="6">
        <v>25.466586939999999</v>
      </c>
      <c r="AB3977" s="8" t="s">
        <v>6278</v>
      </c>
    </row>
    <row r="3978" spans="1:28" x14ac:dyDescent="0.35">
      <c r="A3978" t="s">
        <v>5773</v>
      </c>
      <c r="B3978" t="s">
        <v>7152</v>
      </c>
      <c r="C3978" t="s">
        <v>7152</v>
      </c>
      <c r="G3978" s="1">
        <v>-75.714690000000004</v>
      </c>
      <c r="H3978" s="1">
        <v>4.4999999999999998E-2</v>
      </c>
      <c r="K3978" s="4">
        <v>115236331.37</v>
      </c>
      <c r="L3978" s="5">
        <v>4525001</v>
      </c>
      <c r="M3978" s="6">
        <v>25.466586939999999</v>
      </c>
      <c r="AB3978" s="8" t="s">
        <v>6278</v>
      </c>
    </row>
    <row r="3979" spans="1:28" x14ac:dyDescent="0.35">
      <c r="A3979" t="s">
        <v>5773</v>
      </c>
      <c r="B3979" t="s">
        <v>7153</v>
      </c>
      <c r="C3979" t="s">
        <v>7153</v>
      </c>
      <c r="G3979" s="1">
        <v>-50.476460000000003</v>
      </c>
      <c r="H3979" s="1">
        <v>5.5E-2</v>
      </c>
      <c r="K3979" s="4">
        <v>115236331.37</v>
      </c>
      <c r="L3979" s="5">
        <v>4525001</v>
      </c>
      <c r="M3979" s="6">
        <v>25.466586939999999</v>
      </c>
      <c r="AB3979" s="8" t="s">
        <v>6278</v>
      </c>
    </row>
    <row r="3980" spans="1:28" x14ac:dyDescent="0.35">
      <c r="A3980" t="s">
        <v>5773</v>
      </c>
      <c r="B3980" t="s">
        <v>7154</v>
      </c>
      <c r="C3980" t="s">
        <v>7154</v>
      </c>
      <c r="G3980" s="1">
        <v>-50.476460000000003</v>
      </c>
      <c r="H3980" s="1">
        <v>7.4999999999999997E-2</v>
      </c>
      <c r="K3980" s="4">
        <v>115236331.37</v>
      </c>
      <c r="L3980" s="5">
        <v>4525001</v>
      </c>
      <c r="M3980" s="6">
        <v>25.466586939999999</v>
      </c>
      <c r="AB3980" s="8" t="s">
        <v>6278</v>
      </c>
    </row>
    <row r="3981" spans="1:28" x14ac:dyDescent="0.35">
      <c r="A3981" t="s">
        <v>5773</v>
      </c>
      <c r="B3981" t="s">
        <v>7155</v>
      </c>
      <c r="C3981" t="s">
        <v>7155</v>
      </c>
      <c r="G3981" s="1">
        <v>-25.238230000000001</v>
      </c>
      <c r="H3981" s="1">
        <v>0.105</v>
      </c>
      <c r="K3981" s="4">
        <v>115236331.37</v>
      </c>
      <c r="L3981" s="5">
        <v>4525001</v>
      </c>
      <c r="M3981" s="6">
        <v>25.466586939999999</v>
      </c>
      <c r="AB3981" s="8" t="s">
        <v>6278</v>
      </c>
    </row>
    <row r="3982" spans="1:28" x14ac:dyDescent="0.35">
      <c r="A3982" t="s">
        <v>5773</v>
      </c>
      <c r="B3982" t="s">
        <v>7156</v>
      </c>
      <c r="C3982" t="s">
        <v>7156</v>
      </c>
      <c r="G3982" s="1">
        <v>-25.238230000000001</v>
      </c>
      <c r="H3982" s="1">
        <v>0.13500000000000001</v>
      </c>
      <c r="K3982" s="4">
        <v>115236331.37</v>
      </c>
      <c r="L3982" s="5">
        <v>4525001</v>
      </c>
      <c r="M3982" s="6">
        <v>25.466586939999999</v>
      </c>
      <c r="AB3982" s="8" t="s">
        <v>6278</v>
      </c>
    </row>
    <row r="3983" spans="1:28" x14ac:dyDescent="0.35">
      <c r="A3983" t="s">
        <v>5773</v>
      </c>
      <c r="B3983" t="s">
        <v>7157</v>
      </c>
      <c r="C3983" t="s">
        <v>7157</v>
      </c>
      <c r="G3983" s="1">
        <v>-25.238230000000001</v>
      </c>
      <c r="H3983" s="1">
        <v>0.17499999999999999</v>
      </c>
      <c r="K3983" s="4">
        <v>115236331.37</v>
      </c>
      <c r="L3983" s="5">
        <v>4525001</v>
      </c>
      <c r="M3983" s="6">
        <v>25.466586939999999</v>
      </c>
      <c r="AB3983" s="8" t="s">
        <v>6278</v>
      </c>
    </row>
    <row r="3984" spans="1:28" x14ac:dyDescent="0.35">
      <c r="A3984" t="s">
        <v>5773</v>
      </c>
      <c r="B3984" t="s">
        <v>7158</v>
      </c>
      <c r="C3984" t="s">
        <v>7158</v>
      </c>
      <c r="G3984" s="1">
        <v>65167770.989173882</v>
      </c>
      <c r="H3984" s="1">
        <v>0</v>
      </c>
      <c r="K3984" s="4">
        <v>115236331.37</v>
      </c>
      <c r="L3984" s="5">
        <v>4525001</v>
      </c>
      <c r="M3984" s="6">
        <v>25.466586939999999</v>
      </c>
      <c r="AB3984" s="8" t="s">
        <v>6278</v>
      </c>
    </row>
    <row r="3985" spans="1:28" x14ac:dyDescent="0.35">
      <c r="A3985" t="s">
        <v>5773</v>
      </c>
      <c r="B3985" t="s">
        <v>7159</v>
      </c>
      <c r="C3985" t="s">
        <v>7159</v>
      </c>
      <c r="G3985" s="1">
        <v>-84755831.456119046</v>
      </c>
      <c r="H3985" s="1">
        <v>0</v>
      </c>
      <c r="K3985" s="4">
        <v>115236331.37</v>
      </c>
      <c r="L3985" s="5">
        <v>4525001</v>
      </c>
      <c r="M3985" s="6">
        <v>25.466586939999999</v>
      </c>
      <c r="AB3985" s="8" t="s">
        <v>6278</v>
      </c>
    </row>
    <row r="3986" spans="1:28" x14ac:dyDescent="0.35">
      <c r="A3986" t="s">
        <v>5773</v>
      </c>
      <c r="B3986" t="s">
        <v>7160</v>
      </c>
      <c r="C3986" t="s">
        <v>7160</v>
      </c>
      <c r="G3986" s="1">
        <v>80894959.583690479</v>
      </c>
      <c r="H3986" s="1">
        <v>0</v>
      </c>
      <c r="K3986" s="4">
        <v>115236331.37</v>
      </c>
      <c r="L3986" s="5">
        <v>4525001</v>
      </c>
      <c r="M3986" s="6">
        <v>25.466586939999999</v>
      </c>
      <c r="AB3986" s="8" t="s">
        <v>6278</v>
      </c>
    </row>
    <row r="3987" spans="1:28" x14ac:dyDescent="0.35">
      <c r="A3987" t="s">
        <v>5773</v>
      </c>
      <c r="B3987" t="s">
        <v>7161</v>
      </c>
      <c r="C3987" t="s">
        <v>7161</v>
      </c>
      <c r="G3987" s="1">
        <v>-22630991.217581674</v>
      </c>
      <c r="H3987" s="1">
        <v>0</v>
      </c>
      <c r="K3987" s="4">
        <v>115236331.37</v>
      </c>
      <c r="L3987" s="5">
        <v>4525001</v>
      </c>
      <c r="M3987" s="6">
        <v>25.466586939999999</v>
      </c>
      <c r="AB3987" s="8" t="s">
        <v>6278</v>
      </c>
    </row>
    <row r="3988" spans="1:28" x14ac:dyDescent="0.35">
      <c r="A3988" t="s">
        <v>5773</v>
      </c>
      <c r="B3988" t="s">
        <v>7162</v>
      </c>
      <c r="C3988" t="s">
        <v>7162</v>
      </c>
      <c r="G3988" s="1">
        <v>23046287.558010742</v>
      </c>
      <c r="H3988" s="1">
        <v>0</v>
      </c>
      <c r="K3988" s="4">
        <v>115236331.37</v>
      </c>
      <c r="L3988" s="5">
        <v>4525001</v>
      </c>
      <c r="M3988" s="6">
        <v>25.466586939999999</v>
      </c>
      <c r="AB3988" s="8" t="s">
        <v>6278</v>
      </c>
    </row>
    <row r="3989" spans="1:28" x14ac:dyDescent="0.35">
      <c r="A3989" t="s">
        <v>5773</v>
      </c>
      <c r="B3989" t="s">
        <v>1194</v>
      </c>
      <c r="C3989" t="s">
        <v>1194</v>
      </c>
      <c r="G3989" s="1">
        <v>-8.2752500518682908</v>
      </c>
      <c r="H3989" s="1">
        <v>101.328125</v>
      </c>
      <c r="K3989" s="4">
        <v>115236331.37</v>
      </c>
      <c r="L3989" s="5">
        <v>4525001</v>
      </c>
      <c r="M3989" s="6">
        <v>25.466586939999999</v>
      </c>
      <c r="AB3989" s="8" t="s">
        <v>6278</v>
      </c>
    </row>
    <row r="3990" spans="1:28" x14ac:dyDescent="0.35">
      <c r="A3990" t="s">
        <v>5773</v>
      </c>
      <c r="B3990" t="s">
        <v>7163</v>
      </c>
      <c r="C3990" t="s">
        <v>7163</v>
      </c>
      <c r="G3990" s="1">
        <v>-43532776.157470301</v>
      </c>
      <c r="H3990" s="1">
        <v>3.0694619233248399E-2</v>
      </c>
      <c r="K3990" s="4">
        <v>115236331.37</v>
      </c>
      <c r="L3990" s="5">
        <v>4525001</v>
      </c>
      <c r="M3990" s="6">
        <v>25.466586939999999</v>
      </c>
      <c r="AB3990" s="8" t="s">
        <v>6278</v>
      </c>
    </row>
    <row r="3991" spans="1:28" x14ac:dyDescent="0.35">
      <c r="A3991" t="s">
        <v>5773</v>
      </c>
      <c r="B3991" t="s">
        <v>43</v>
      </c>
      <c r="C3991" t="s">
        <v>43</v>
      </c>
      <c r="G3991" s="1">
        <v>-15.729662066047</v>
      </c>
      <c r="H3991" s="1">
        <v>107.4375</v>
      </c>
      <c r="K3991" s="4">
        <v>115236331.37</v>
      </c>
      <c r="L3991" s="5">
        <v>4525001</v>
      </c>
      <c r="M3991" s="6">
        <v>25.466586939999999</v>
      </c>
      <c r="AB3991" s="8" t="s">
        <v>6278</v>
      </c>
    </row>
    <row r="3992" spans="1:28" x14ac:dyDescent="0.35">
      <c r="A3992" t="s">
        <v>5773</v>
      </c>
      <c r="B3992" t="s">
        <v>43</v>
      </c>
      <c r="C3992" t="s">
        <v>43</v>
      </c>
      <c r="G3992" s="1">
        <v>0.84695148001573439</v>
      </c>
      <c r="K3992" s="4">
        <v>115236331.37</v>
      </c>
      <c r="L3992" s="5">
        <v>4525001</v>
      </c>
      <c r="M3992" s="6">
        <v>25.466586939999999</v>
      </c>
      <c r="AB3992" s="8" t="s">
        <v>6278</v>
      </c>
    </row>
    <row r="3993" spans="1:28" x14ac:dyDescent="0.35">
      <c r="A3993" t="s">
        <v>5773</v>
      </c>
      <c r="B3993" t="s">
        <v>43</v>
      </c>
      <c r="C3993" t="s">
        <v>43</v>
      </c>
      <c r="G3993" s="1">
        <v>0.93561949182453308</v>
      </c>
      <c r="K3993" s="4">
        <v>115236331.37</v>
      </c>
      <c r="L3993" s="5">
        <v>4525001</v>
      </c>
      <c r="M3993" s="6">
        <v>25.466586939999999</v>
      </c>
      <c r="AB3993" s="8" t="s">
        <v>6278</v>
      </c>
    </row>
    <row r="3994" spans="1:28" x14ac:dyDescent="0.35">
      <c r="A3994" t="s">
        <v>5773</v>
      </c>
      <c r="B3994" t="s">
        <v>43</v>
      </c>
      <c r="C3994" t="s">
        <v>43</v>
      </c>
      <c r="G3994" s="1">
        <v>1.1121942182395743</v>
      </c>
      <c r="K3994" s="4">
        <v>115236331.37</v>
      </c>
      <c r="L3994" s="5">
        <v>4525001</v>
      </c>
      <c r="M3994" s="6">
        <v>25.466586939999999</v>
      </c>
      <c r="AB3994" s="8" t="s">
        <v>6278</v>
      </c>
    </row>
    <row r="3995" spans="1:28" x14ac:dyDescent="0.35">
      <c r="A3995" t="s">
        <v>5773</v>
      </c>
      <c r="B3995" t="s">
        <v>43</v>
      </c>
      <c r="C3995" t="s">
        <v>43</v>
      </c>
      <c r="G3995" s="1">
        <v>1.2001171598321794</v>
      </c>
      <c r="K3995" s="4">
        <v>115236331.37</v>
      </c>
      <c r="L3995" s="5">
        <v>4525001</v>
      </c>
      <c r="M3995" s="6">
        <v>25.466586939999999</v>
      </c>
      <c r="AB3995" s="8" t="s">
        <v>6278</v>
      </c>
    </row>
    <row r="3996" spans="1:28" x14ac:dyDescent="0.35">
      <c r="A3996" t="s">
        <v>5773</v>
      </c>
      <c r="B3996" t="s">
        <v>43</v>
      </c>
      <c r="C3996" t="s">
        <v>43</v>
      </c>
      <c r="G3996" s="1">
        <v>2.63789767977</v>
      </c>
      <c r="K3996" s="4">
        <v>115236331.37</v>
      </c>
      <c r="L3996" s="5">
        <v>4525001</v>
      </c>
      <c r="M3996" s="6">
        <v>25.466586939999999</v>
      </c>
      <c r="AB3996" s="8" t="s">
        <v>6278</v>
      </c>
    </row>
    <row r="3997" spans="1:28" x14ac:dyDescent="0.35">
      <c r="A3997" t="s">
        <v>5773</v>
      </c>
      <c r="B3997" t="s">
        <v>7164</v>
      </c>
      <c r="C3997" t="s">
        <v>7164</v>
      </c>
      <c r="G3997" s="1">
        <v>-2.5720978419736382</v>
      </c>
      <c r="K3997" s="4">
        <v>115236331.37</v>
      </c>
      <c r="L3997" s="5">
        <v>4525001</v>
      </c>
      <c r="M3997" s="6">
        <v>25.466586939999999</v>
      </c>
      <c r="AB3997" s="8" t="s">
        <v>6278</v>
      </c>
    </row>
    <row r="3998" spans="1:28" x14ac:dyDescent="0.35">
      <c r="A3998" t="s">
        <v>5773</v>
      </c>
      <c r="B3998" t="s">
        <v>7164</v>
      </c>
      <c r="C3998" t="s">
        <v>7164</v>
      </c>
      <c r="G3998" s="1">
        <v>-2.5720869729525107</v>
      </c>
      <c r="K3998" s="4">
        <v>115236331.37</v>
      </c>
      <c r="L3998" s="5">
        <v>4525001</v>
      </c>
      <c r="M3998" s="6">
        <v>25.466586939999999</v>
      </c>
      <c r="AB3998" s="8" t="s">
        <v>6278</v>
      </c>
    </row>
    <row r="3999" spans="1:28" x14ac:dyDescent="0.35">
      <c r="A3999" t="s">
        <v>5773</v>
      </c>
      <c r="B3999" t="s">
        <v>7164</v>
      </c>
      <c r="C3999" t="s">
        <v>7164</v>
      </c>
      <c r="G3999" s="1">
        <v>-2.5720364985435307</v>
      </c>
      <c r="K3999" s="4">
        <v>115236331.37</v>
      </c>
      <c r="L3999" s="5">
        <v>4525001</v>
      </c>
      <c r="M3999" s="6">
        <v>25.466586939999999</v>
      </c>
      <c r="AB3999" s="8" t="s">
        <v>6278</v>
      </c>
    </row>
    <row r="4000" spans="1:28" x14ac:dyDescent="0.35">
      <c r="A4000" t="s">
        <v>5773</v>
      </c>
      <c r="B4000" t="s">
        <v>7164</v>
      </c>
      <c r="C4000" t="s">
        <v>7164</v>
      </c>
      <c r="G4000" s="1">
        <v>-2.5720081138324105</v>
      </c>
      <c r="K4000" s="4">
        <v>115236331.37</v>
      </c>
      <c r="L4000" s="5">
        <v>4525001</v>
      </c>
      <c r="M4000" s="6">
        <v>25.466586939999999</v>
      </c>
      <c r="AB4000" s="8" t="s">
        <v>6278</v>
      </c>
    </row>
    <row r="4001" spans="1:28" x14ac:dyDescent="0.35">
      <c r="A4001" t="s">
        <v>5773</v>
      </c>
      <c r="B4001" t="s">
        <v>7164</v>
      </c>
      <c r="C4001" t="s">
        <v>7164</v>
      </c>
      <c r="G4001" s="1">
        <v>-2.571944860459483</v>
      </c>
      <c r="K4001" s="4">
        <v>115236331.37</v>
      </c>
      <c r="L4001" s="5">
        <v>4525001</v>
      </c>
      <c r="M4001" s="6">
        <v>25.466586939999999</v>
      </c>
      <c r="AB4001" s="8" t="s">
        <v>6278</v>
      </c>
    </row>
    <row r="4002" spans="1:28" x14ac:dyDescent="0.35">
      <c r="A4002" t="s">
        <v>5773</v>
      </c>
      <c r="B4002" t="s">
        <v>7165</v>
      </c>
      <c r="C4002" t="s">
        <v>7165</v>
      </c>
      <c r="G4002" s="1">
        <v>-5.0966745003957143</v>
      </c>
      <c r="K4002" s="4">
        <v>115236331.37</v>
      </c>
      <c r="L4002" s="5">
        <v>4525001</v>
      </c>
      <c r="M4002" s="6">
        <v>25.466586939999999</v>
      </c>
      <c r="AB4002" s="8" t="s">
        <v>6278</v>
      </c>
    </row>
    <row r="4003" spans="1:28" x14ac:dyDescent="0.35">
      <c r="A4003" t="s">
        <v>5773</v>
      </c>
      <c r="B4003" t="s">
        <v>7165</v>
      </c>
      <c r="C4003" t="s">
        <v>7165</v>
      </c>
      <c r="G4003" s="1">
        <v>-5.0966529631657149</v>
      </c>
      <c r="K4003" s="4">
        <v>115236331.37</v>
      </c>
      <c r="L4003" s="5">
        <v>4525001</v>
      </c>
      <c r="M4003" s="6">
        <v>25.466586939999999</v>
      </c>
      <c r="AB4003" s="8" t="s">
        <v>6278</v>
      </c>
    </row>
    <row r="4004" spans="1:28" x14ac:dyDescent="0.35">
      <c r="A4004" t="s">
        <v>5773</v>
      </c>
      <c r="B4004" t="s">
        <v>7165</v>
      </c>
      <c r="C4004" t="s">
        <v>7165</v>
      </c>
      <c r="G4004" s="1">
        <v>-5.0965529468953363</v>
      </c>
      <c r="K4004" s="4">
        <v>115236331.37</v>
      </c>
      <c r="L4004" s="5">
        <v>4525001</v>
      </c>
      <c r="M4004" s="6">
        <v>25.466586939999999</v>
      </c>
      <c r="AB4004" s="8" t="s">
        <v>6278</v>
      </c>
    </row>
    <row r="4005" spans="1:28" x14ac:dyDescent="0.35">
      <c r="A4005" t="s">
        <v>5773</v>
      </c>
      <c r="B4005" t="s">
        <v>7165</v>
      </c>
      <c r="C4005" t="s">
        <v>7165</v>
      </c>
      <c r="G4005" s="1">
        <v>-5.0964967018991159</v>
      </c>
      <c r="K4005" s="4">
        <v>115236331.37</v>
      </c>
      <c r="L4005" s="5">
        <v>4525001</v>
      </c>
      <c r="M4005" s="6">
        <v>25.466586939999999</v>
      </c>
      <c r="AB4005" s="8" t="s">
        <v>6278</v>
      </c>
    </row>
    <row r="4006" spans="1:28" x14ac:dyDescent="0.35">
      <c r="A4006" t="s">
        <v>5773</v>
      </c>
      <c r="B4006" t="s">
        <v>7165</v>
      </c>
      <c r="C4006" t="s">
        <v>7165</v>
      </c>
      <c r="G4006" s="1">
        <v>-5.0963713638005457</v>
      </c>
      <c r="K4006" s="4">
        <v>115236331.37</v>
      </c>
      <c r="L4006" s="5">
        <v>4525001</v>
      </c>
      <c r="M4006" s="6">
        <v>25.466586939999999</v>
      </c>
      <c r="AB4006" s="8" t="s">
        <v>6278</v>
      </c>
    </row>
    <row r="4007" spans="1:28" x14ac:dyDescent="0.35">
      <c r="A4007" t="s">
        <v>5773</v>
      </c>
      <c r="B4007" t="s">
        <v>7166</v>
      </c>
      <c r="C4007" t="s">
        <v>7166</v>
      </c>
      <c r="G4007" s="1">
        <v>-5.0498087767942703</v>
      </c>
      <c r="K4007" s="4">
        <v>115236331.37</v>
      </c>
      <c r="L4007" s="5">
        <v>4525001</v>
      </c>
      <c r="M4007" s="6">
        <v>25.466586939999999</v>
      </c>
      <c r="AB4007" s="8" t="s">
        <v>6278</v>
      </c>
    </row>
    <row r="4008" spans="1:28" x14ac:dyDescent="0.35">
      <c r="A4008" t="s">
        <v>5773</v>
      </c>
      <c r="B4008" t="s">
        <v>7166</v>
      </c>
      <c r="C4008" t="s">
        <v>7166</v>
      </c>
      <c r="G4008" s="1">
        <v>-5.0497874376067022</v>
      </c>
      <c r="K4008" s="4">
        <v>115236331.37</v>
      </c>
      <c r="L4008" s="5">
        <v>4525001</v>
      </c>
      <c r="M4008" s="6">
        <v>25.466586939999999</v>
      </c>
      <c r="AB4008" s="8" t="s">
        <v>6278</v>
      </c>
    </row>
    <row r="4009" spans="1:28" x14ac:dyDescent="0.35">
      <c r="A4009" t="s">
        <v>5773</v>
      </c>
      <c r="B4009" t="s">
        <v>7166</v>
      </c>
      <c r="C4009" t="s">
        <v>7166</v>
      </c>
      <c r="G4009" s="1">
        <v>-5.0496883410212954</v>
      </c>
      <c r="K4009" s="4">
        <v>115236331.37</v>
      </c>
      <c r="L4009" s="5">
        <v>4525001</v>
      </c>
      <c r="M4009" s="6">
        <v>25.466586939999999</v>
      </c>
      <c r="AB4009" s="8" t="s">
        <v>6278</v>
      </c>
    </row>
    <row r="4010" spans="1:28" x14ac:dyDescent="0.35">
      <c r="A4010" t="s">
        <v>5773</v>
      </c>
      <c r="B4010" t="s">
        <v>7166</v>
      </c>
      <c r="C4010" t="s">
        <v>7166</v>
      </c>
      <c r="G4010" s="1">
        <v>-5.0496326132177192</v>
      </c>
      <c r="K4010" s="4">
        <v>115236331.37</v>
      </c>
      <c r="L4010" s="5">
        <v>4525001</v>
      </c>
      <c r="M4010" s="6">
        <v>25.466586939999999</v>
      </c>
      <c r="AB4010" s="8" t="s">
        <v>6278</v>
      </c>
    </row>
    <row r="4011" spans="1:28" x14ac:dyDescent="0.35">
      <c r="A4011" t="s">
        <v>5773</v>
      </c>
      <c r="B4011" t="s">
        <v>7166</v>
      </c>
      <c r="C4011" t="s">
        <v>7166</v>
      </c>
      <c r="G4011" s="1">
        <v>-5.0495084276472513</v>
      </c>
      <c r="K4011" s="4">
        <v>115236331.37</v>
      </c>
      <c r="L4011" s="5">
        <v>4525001</v>
      </c>
      <c r="M4011" s="6">
        <v>25.466586939999999</v>
      </c>
      <c r="AB4011" s="8" t="s">
        <v>6278</v>
      </c>
    </row>
    <row r="4012" spans="1:28" x14ac:dyDescent="0.35">
      <c r="A4012" t="s">
        <v>5773</v>
      </c>
      <c r="B4012" t="s">
        <v>7167</v>
      </c>
      <c r="C4012" t="s">
        <v>7167</v>
      </c>
      <c r="G4012" s="1">
        <v>-5.0035865139817659</v>
      </c>
      <c r="K4012" s="4">
        <v>115236331.37</v>
      </c>
      <c r="L4012" s="5">
        <v>4525001</v>
      </c>
      <c r="M4012" s="6">
        <v>25.466586939999999</v>
      </c>
      <c r="AB4012" s="8" t="s">
        <v>6278</v>
      </c>
    </row>
    <row r="4013" spans="1:28" x14ac:dyDescent="0.35">
      <c r="A4013" t="s">
        <v>5773</v>
      </c>
      <c r="B4013" t="s">
        <v>7167</v>
      </c>
      <c r="C4013" t="s">
        <v>7167</v>
      </c>
      <c r="G4013" s="1">
        <v>-5.0035653701175473</v>
      </c>
      <c r="K4013" s="4">
        <v>115236331.37</v>
      </c>
      <c r="L4013" s="5">
        <v>4525001</v>
      </c>
      <c r="M4013" s="6">
        <v>25.466586939999999</v>
      </c>
      <c r="AB4013" s="8" t="s">
        <v>6278</v>
      </c>
    </row>
    <row r="4014" spans="1:28" x14ac:dyDescent="0.35">
      <c r="A4014" t="s">
        <v>5773</v>
      </c>
      <c r="B4014" t="s">
        <v>7167</v>
      </c>
      <c r="C4014" t="s">
        <v>7167</v>
      </c>
      <c r="G4014" s="1">
        <v>-5.0034671805899329</v>
      </c>
      <c r="K4014" s="4">
        <v>115236331.37</v>
      </c>
      <c r="L4014" s="5">
        <v>4525001</v>
      </c>
      <c r="M4014" s="6">
        <v>25.466586939999999</v>
      </c>
      <c r="AB4014" s="8" t="s">
        <v>6278</v>
      </c>
    </row>
    <row r="4015" spans="1:28" x14ac:dyDescent="0.35">
      <c r="A4015" t="s">
        <v>5773</v>
      </c>
      <c r="B4015" t="s">
        <v>7167</v>
      </c>
      <c r="C4015" t="s">
        <v>7167</v>
      </c>
      <c r="G4015" s="1">
        <v>-5.0034119628779621</v>
      </c>
      <c r="K4015" s="4">
        <v>115236331.37</v>
      </c>
      <c r="L4015" s="5">
        <v>4525001</v>
      </c>
      <c r="M4015" s="6">
        <v>25.466586939999999</v>
      </c>
      <c r="AB4015" s="8" t="s">
        <v>6278</v>
      </c>
    </row>
    <row r="4016" spans="1:28" x14ac:dyDescent="0.35">
      <c r="A4016" t="s">
        <v>5773</v>
      </c>
      <c r="B4016" t="s">
        <v>7167</v>
      </c>
      <c r="C4016" t="s">
        <v>7167</v>
      </c>
      <c r="G4016" s="1">
        <v>-5.0032889140115406</v>
      </c>
      <c r="K4016" s="4">
        <v>115236331.37</v>
      </c>
      <c r="L4016" s="5">
        <v>4525001</v>
      </c>
      <c r="M4016" s="6">
        <v>25.466586939999999</v>
      </c>
      <c r="AB4016" s="8" t="s">
        <v>6278</v>
      </c>
    </row>
    <row r="4017" spans="1:28" x14ac:dyDescent="0.35">
      <c r="A4017" t="s">
        <v>5773</v>
      </c>
      <c r="B4017" t="s">
        <v>7168</v>
      </c>
      <c r="C4017" t="s">
        <v>7168</v>
      </c>
      <c r="G4017" s="1">
        <v>30.194740675884375</v>
      </c>
      <c r="K4017" s="4">
        <v>115236331.37</v>
      </c>
      <c r="L4017" s="5">
        <v>4525001</v>
      </c>
      <c r="M4017" s="6">
        <v>25.466586939999999</v>
      </c>
      <c r="AB4017" s="8" t="s">
        <v>6278</v>
      </c>
    </row>
    <row r="4018" spans="1:28" x14ac:dyDescent="0.35">
      <c r="A4018" t="s">
        <v>5773</v>
      </c>
      <c r="B4018" t="s">
        <v>7168</v>
      </c>
      <c r="C4018" t="s">
        <v>7168</v>
      </c>
      <c r="G4018" s="1">
        <v>30.195483273139022</v>
      </c>
      <c r="K4018" s="4">
        <v>115236331.37</v>
      </c>
      <c r="L4018" s="5">
        <v>4525001</v>
      </c>
      <c r="M4018" s="6">
        <v>25.466586939999999</v>
      </c>
      <c r="AB4018" s="8" t="s">
        <v>6278</v>
      </c>
    </row>
    <row r="4019" spans="1:28" x14ac:dyDescent="0.35">
      <c r="A4019" t="s">
        <v>5773</v>
      </c>
      <c r="B4019" t="s">
        <v>7168</v>
      </c>
      <c r="C4019" t="s">
        <v>7168</v>
      </c>
      <c r="G4019" s="1">
        <v>30.195816510839634</v>
      </c>
      <c r="K4019" s="4">
        <v>115236331.37</v>
      </c>
      <c r="L4019" s="5">
        <v>4525001</v>
      </c>
      <c r="M4019" s="6">
        <v>25.466586939999999</v>
      </c>
      <c r="AB4019" s="8" t="s">
        <v>6278</v>
      </c>
    </row>
    <row r="4020" spans="1:28" x14ac:dyDescent="0.35">
      <c r="A4020" t="s">
        <v>5773</v>
      </c>
      <c r="B4020" t="s">
        <v>7168</v>
      </c>
      <c r="C4020" t="s">
        <v>7168</v>
      </c>
      <c r="G4020" s="1">
        <v>30.196409082520837</v>
      </c>
      <c r="K4020" s="4">
        <v>115236331.37</v>
      </c>
      <c r="L4020" s="5">
        <v>4525001</v>
      </c>
      <c r="M4020" s="6">
        <v>25.466586939999999</v>
      </c>
      <c r="AB4020" s="8" t="s">
        <v>6278</v>
      </c>
    </row>
    <row r="4021" spans="1:28" x14ac:dyDescent="0.35">
      <c r="A4021" t="s">
        <v>5773</v>
      </c>
      <c r="B4021" t="s">
        <v>7168</v>
      </c>
      <c r="C4021" t="s">
        <v>7168</v>
      </c>
      <c r="G4021" s="1">
        <v>30.196536685285359</v>
      </c>
      <c r="K4021" s="4">
        <v>115236331.37</v>
      </c>
      <c r="L4021" s="5">
        <v>4525001</v>
      </c>
      <c r="M4021" s="6">
        <v>25.466586939999999</v>
      </c>
      <c r="AB4021" s="8" t="s">
        <v>6278</v>
      </c>
    </row>
    <row r="4022" spans="1:28" x14ac:dyDescent="0.35">
      <c r="A4022" t="s">
        <v>5773</v>
      </c>
      <c r="B4022" t="s">
        <v>7169</v>
      </c>
      <c r="C4022" t="s">
        <v>7169</v>
      </c>
      <c r="G4022" s="1">
        <v>29.925746553551697</v>
      </c>
      <c r="K4022" s="4">
        <v>115236331.37</v>
      </c>
      <c r="L4022" s="5">
        <v>4525001</v>
      </c>
      <c r="M4022" s="6">
        <v>25.466586939999999</v>
      </c>
      <c r="AB4022" s="8" t="s">
        <v>6278</v>
      </c>
    </row>
    <row r="4023" spans="1:28" x14ac:dyDescent="0.35">
      <c r="A4023" t="s">
        <v>5773</v>
      </c>
      <c r="B4023" t="s">
        <v>7169</v>
      </c>
      <c r="C4023" t="s">
        <v>7169</v>
      </c>
      <c r="G4023" s="1">
        <v>29.92648253527355</v>
      </c>
      <c r="K4023" s="4">
        <v>115236331.37</v>
      </c>
      <c r="L4023" s="5">
        <v>4525001</v>
      </c>
      <c r="M4023" s="6">
        <v>25.466586939999999</v>
      </c>
      <c r="AB4023" s="8" t="s">
        <v>6278</v>
      </c>
    </row>
    <row r="4024" spans="1:28" x14ac:dyDescent="0.35">
      <c r="A4024" t="s">
        <v>5773</v>
      </c>
      <c r="B4024" t="s">
        <v>7169</v>
      </c>
      <c r="C4024" t="s">
        <v>7169</v>
      </c>
      <c r="G4024" s="1">
        <v>29.92681280427896</v>
      </c>
      <c r="K4024" s="4">
        <v>115236331.37</v>
      </c>
      <c r="L4024" s="5">
        <v>4525001</v>
      </c>
      <c r="M4024" s="6">
        <v>25.466586939999999</v>
      </c>
      <c r="AB4024" s="8" t="s">
        <v>6278</v>
      </c>
    </row>
    <row r="4025" spans="1:28" x14ac:dyDescent="0.35">
      <c r="A4025" t="s">
        <v>5773</v>
      </c>
      <c r="B4025" t="s">
        <v>7169</v>
      </c>
      <c r="C4025" t="s">
        <v>7169</v>
      </c>
      <c r="G4025" s="1">
        <v>29.927400096951416</v>
      </c>
      <c r="K4025" s="4">
        <v>115236331.37</v>
      </c>
      <c r="L4025" s="5">
        <v>4525001</v>
      </c>
      <c r="M4025" s="6">
        <v>25.466586939999999</v>
      </c>
      <c r="AB4025" s="8" t="s">
        <v>6278</v>
      </c>
    </row>
    <row r="4026" spans="1:28" x14ac:dyDescent="0.35">
      <c r="A4026" t="s">
        <v>5773</v>
      </c>
      <c r="B4026" t="s">
        <v>7169</v>
      </c>
      <c r="C4026" t="s">
        <v>7169</v>
      </c>
      <c r="G4026" s="1">
        <v>29.92752656294865</v>
      </c>
      <c r="K4026" s="4">
        <v>115236331.37</v>
      </c>
      <c r="L4026" s="5">
        <v>4525001</v>
      </c>
      <c r="M4026" s="6">
        <v>25.466586939999999</v>
      </c>
      <c r="AB4026" s="8" t="s">
        <v>6278</v>
      </c>
    </row>
    <row r="4027" spans="1:28" x14ac:dyDescent="0.35">
      <c r="A4027" t="s">
        <v>5773</v>
      </c>
      <c r="B4027" t="s">
        <v>7170</v>
      </c>
      <c r="C4027" t="s">
        <v>7170</v>
      </c>
      <c r="G4027" s="1">
        <v>29.66033104337717</v>
      </c>
      <c r="K4027" s="4">
        <v>115236331.37</v>
      </c>
      <c r="L4027" s="5">
        <v>4525001</v>
      </c>
      <c r="M4027" s="6">
        <v>25.466586939999999</v>
      </c>
      <c r="AB4027" s="8" t="s">
        <v>6278</v>
      </c>
    </row>
    <row r="4028" spans="1:28" x14ac:dyDescent="0.35">
      <c r="A4028" t="s">
        <v>5773</v>
      </c>
      <c r="B4028" t="s">
        <v>7170</v>
      </c>
      <c r="C4028" t="s">
        <v>7170</v>
      </c>
      <c r="G4028" s="1">
        <v>29.661060497577189</v>
      </c>
      <c r="K4028" s="4">
        <v>115236331.37</v>
      </c>
      <c r="L4028" s="5">
        <v>4525001</v>
      </c>
      <c r="M4028" s="6">
        <v>25.466586939999999</v>
      </c>
      <c r="AB4028" s="8" t="s">
        <v>6278</v>
      </c>
    </row>
    <row r="4029" spans="1:28" x14ac:dyDescent="0.35">
      <c r="A4029" t="s">
        <v>5773</v>
      </c>
      <c r="B4029" t="s">
        <v>7170</v>
      </c>
      <c r="C4029" t="s">
        <v>7170</v>
      </c>
      <c r="G4029" s="1">
        <v>29.661387837381906</v>
      </c>
      <c r="K4029" s="4">
        <v>115236331.37</v>
      </c>
      <c r="L4029" s="5">
        <v>4525001</v>
      </c>
      <c r="M4029" s="6">
        <v>25.466586939999999</v>
      </c>
      <c r="AB4029" s="8" t="s">
        <v>6278</v>
      </c>
    </row>
    <row r="4030" spans="1:28" x14ac:dyDescent="0.35">
      <c r="A4030" t="s">
        <v>5773</v>
      </c>
      <c r="B4030" t="s">
        <v>7170</v>
      </c>
      <c r="C4030" t="s">
        <v>7170</v>
      </c>
      <c r="G4030" s="1">
        <v>29.661969921275904</v>
      </c>
      <c r="K4030" s="4">
        <v>115236331.37</v>
      </c>
      <c r="L4030" s="5">
        <v>4525001</v>
      </c>
      <c r="M4030" s="6">
        <v>25.466586939999999</v>
      </c>
      <c r="AB4030" s="8" t="s">
        <v>6278</v>
      </c>
    </row>
    <row r="4031" spans="1:28" x14ac:dyDescent="0.35">
      <c r="A4031" t="s">
        <v>5773</v>
      </c>
      <c r="B4031" t="s">
        <v>7170</v>
      </c>
      <c r="C4031" t="s">
        <v>7170</v>
      </c>
      <c r="G4031" s="1">
        <v>29.662095265629034</v>
      </c>
      <c r="K4031" s="4">
        <v>115236331.37</v>
      </c>
      <c r="L4031" s="5">
        <v>4525001</v>
      </c>
      <c r="M4031" s="6">
        <v>25.466586939999999</v>
      </c>
      <c r="AB4031" s="8" t="s">
        <v>6278</v>
      </c>
    </row>
    <row r="4032" spans="1:28" x14ac:dyDescent="0.35">
      <c r="A4032" t="s">
        <v>5773</v>
      </c>
      <c r="B4032" t="s">
        <v>7171</v>
      </c>
      <c r="C4032" t="s">
        <v>7171</v>
      </c>
      <c r="G4032" s="1">
        <v>-5.2412538405180396</v>
      </c>
      <c r="K4032" s="4">
        <v>115236331.37</v>
      </c>
      <c r="L4032" s="5">
        <v>4525001</v>
      </c>
      <c r="M4032" s="6">
        <v>25.466586939999999</v>
      </c>
      <c r="AB4032" s="8" t="s">
        <v>6278</v>
      </c>
    </row>
    <row r="4033" spans="1:28" x14ac:dyDescent="0.35">
      <c r="A4033" t="s">
        <v>5773</v>
      </c>
      <c r="B4033" t="s">
        <v>7171</v>
      </c>
      <c r="C4033" t="s">
        <v>7171</v>
      </c>
      <c r="G4033" s="1">
        <v>-5.2412316923330771</v>
      </c>
      <c r="K4033" s="4">
        <v>115236331.37</v>
      </c>
      <c r="L4033" s="5">
        <v>4525001</v>
      </c>
      <c r="M4033" s="6">
        <v>25.466586939999999</v>
      </c>
      <c r="AB4033" s="8" t="s">
        <v>6278</v>
      </c>
    </row>
    <row r="4034" spans="1:28" x14ac:dyDescent="0.35">
      <c r="A4034" t="s">
        <v>5773</v>
      </c>
      <c r="B4034" t="s">
        <v>7171</v>
      </c>
      <c r="C4034" t="s">
        <v>7171</v>
      </c>
      <c r="G4034" s="1">
        <v>-5.2411288388624131</v>
      </c>
      <c r="K4034" s="4">
        <v>115236331.37</v>
      </c>
      <c r="L4034" s="5">
        <v>4525001</v>
      </c>
      <c r="M4034" s="6">
        <v>25.466586939999999</v>
      </c>
      <c r="AB4034" s="8" t="s">
        <v>6278</v>
      </c>
    </row>
    <row r="4035" spans="1:28" x14ac:dyDescent="0.35">
      <c r="A4035" t="s">
        <v>5773</v>
      </c>
      <c r="B4035" t="s">
        <v>7171</v>
      </c>
      <c r="C4035" t="s">
        <v>7171</v>
      </c>
      <c r="G4035" s="1">
        <v>-5.2410709983425967</v>
      </c>
      <c r="K4035" s="4">
        <v>115236331.37</v>
      </c>
      <c r="L4035" s="5">
        <v>4525001</v>
      </c>
      <c r="M4035" s="6">
        <v>25.466586939999999</v>
      </c>
      <c r="AB4035" s="8" t="s">
        <v>6278</v>
      </c>
    </row>
    <row r="4036" spans="1:28" x14ac:dyDescent="0.35">
      <c r="A4036" t="s">
        <v>5773</v>
      </c>
      <c r="B4036" t="s">
        <v>7171</v>
      </c>
      <c r="C4036" t="s">
        <v>7171</v>
      </c>
      <c r="G4036" s="1">
        <v>-5.2409421047296432</v>
      </c>
      <c r="K4036" s="4">
        <v>115236331.37</v>
      </c>
      <c r="L4036" s="5">
        <v>4525001</v>
      </c>
      <c r="M4036" s="6">
        <v>25.466586939999999</v>
      </c>
      <c r="AB4036" s="8" t="s">
        <v>6278</v>
      </c>
    </row>
    <row r="4037" spans="1:28" x14ac:dyDescent="0.35">
      <c r="A4037" t="s">
        <v>5773</v>
      </c>
      <c r="B4037" t="s">
        <v>7172</v>
      </c>
      <c r="C4037" t="s">
        <v>7172</v>
      </c>
      <c r="G4037" s="1">
        <v>-5.1923846076177549</v>
      </c>
      <c r="K4037" s="4">
        <v>115236331.37</v>
      </c>
      <c r="L4037" s="5">
        <v>4525001</v>
      </c>
      <c r="M4037" s="6">
        <v>25.466586939999999</v>
      </c>
      <c r="AB4037" s="8" t="s">
        <v>6278</v>
      </c>
    </row>
    <row r="4038" spans="1:28" x14ac:dyDescent="0.35">
      <c r="A4038" t="s">
        <v>5773</v>
      </c>
      <c r="B4038" t="s">
        <v>7172</v>
      </c>
      <c r="C4038" t="s">
        <v>7172</v>
      </c>
      <c r="G4038" s="1">
        <v>-5.1923626659415323</v>
      </c>
      <c r="K4038" s="4">
        <v>115236331.37</v>
      </c>
      <c r="L4038" s="5">
        <v>4525001</v>
      </c>
      <c r="M4038" s="6">
        <v>25.466586939999999</v>
      </c>
      <c r="AB4038" s="8" t="s">
        <v>6278</v>
      </c>
    </row>
    <row r="4039" spans="1:28" x14ac:dyDescent="0.35">
      <c r="A4039" t="s">
        <v>5773</v>
      </c>
      <c r="B4039" t="s">
        <v>7172</v>
      </c>
      <c r="C4039" t="s">
        <v>7172</v>
      </c>
      <c r="G4039" s="1">
        <v>-5.1922607714723812</v>
      </c>
      <c r="K4039" s="4">
        <v>115236331.37</v>
      </c>
      <c r="L4039" s="5">
        <v>4525001</v>
      </c>
      <c r="M4039" s="6">
        <v>25.466586939999999</v>
      </c>
      <c r="AB4039" s="8" t="s">
        <v>6278</v>
      </c>
    </row>
    <row r="4040" spans="1:28" x14ac:dyDescent="0.35">
      <c r="A4040" t="s">
        <v>5773</v>
      </c>
      <c r="B4040" t="s">
        <v>7172</v>
      </c>
      <c r="C4040" t="s">
        <v>7172</v>
      </c>
      <c r="G4040" s="1">
        <v>-5.1922034702551807</v>
      </c>
      <c r="K4040" s="4">
        <v>115236331.37</v>
      </c>
      <c r="L4040" s="5">
        <v>4525001</v>
      </c>
      <c r="M4040" s="6">
        <v>25.466586939999999</v>
      </c>
      <c r="AB4040" s="8" t="s">
        <v>6278</v>
      </c>
    </row>
    <row r="4041" spans="1:28" x14ac:dyDescent="0.35">
      <c r="A4041" t="s">
        <v>5773</v>
      </c>
      <c r="B4041" t="s">
        <v>7172</v>
      </c>
      <c r="C4041" t="s">
        <v>7172</v>
      </c>
      <c r="G4041" s="1">
        <v>-5.1920757784408718</v>
      </c>
      <c r="K4041" s="4">
        <v>115236331.37</v>
      </c>
      <c r="L4041" s="5">
        <v>4525001</v>
      </c>
      <c r="M4041" s="6">
        <v>25.466586939999999</v>
      </c>
      <c r="AB4041" s="8" t="s">
        <v>6278</v>
      </c>
    </row>
    <row r="4042" spans="1:28" x14ac:dyDescent="0.35">
      <c r="A4042" t="s">
        <v>5773</v>
      </c>
      <c r="B4042" t="s">
        <v>7173</v>
      </c>
      <c r="C4042" t="s">
        <v>7173</v>
      </c>
      <c r="G4042" s="1">
        <v>-2.5720978419736382</v>
      </c>
      <c r="K4042" s="4">
        <v>115236331.37</v>
      </c>
      <c r="L4042" s="5">
        <v>4525001</v>
      </c>
      <c r="M4042" s="6">
        <v>25.466586939999999</v>
      </c>
      <c r="AB4042" s="8" t="s">
        <v>6278</v>
      </c>
    </row>
    <row r="4043" spans="1:28" x14ac:dyDescent="0.35">
      <c r="A4043" t="s">
        <v>5773</v>
      </c>
      <c r="B4043" t="s">
        <v>7173</v>
      </c>
      <c r="C4043" t="s">
        <v>7173</v>
      </c>
      <c r="G4043" s="1">
        <v>-2.5720869729525107</v>
      </c>
      <c r="K4043" s="4">
        <v>115236331.37</v>
      </c>
      <c r="L4043" s="5">
        <v>4525001</v>
      </c>
      <c r="M4043" s="6">
        <v>25.466586939999999</v>
      </c>
      <c r="AB4043" s="8" t="s">
        <v>6278</v>
      </c>
    </row>
    <row r="4044" spans="1:28" x14ac:dyDescent="0.35">
      <c r="A4044" t="s">
        <v>5773</v>
      </c>
      <c r="B4044" t="s">
        <v>7173</v>
      </c>
      <c r="C4044" t="s">
        <v>7173</v>
      </c>
      <c r="G4044" s="1">
        <v>-2.5720364985435307</v>
      </c>
      <c r="K4044" s="4">
        <v>115236331.37</v>
      </c>
      <c r="L4044" s="5">
        <v>4525001</v>
      </c>
      <c r="M4044" s="6">
        <v>25.466586939999999</v>
      </c>
      <c r="AB4044" s="8" t="s">
        <v>6278</v>
      </c>
    </row>
    <row r="4045" spans="1:28" x14ac:dyDescent="0.35">
      <c r="A4045" t="s">
        <v>5773</v>
      </c>
      <c r="B4045" t="s">
        <v>7173</v>
      </c>
      <c r="C4045" t="s">
        <v>7173</v>
      </c>
      <c r="G4045" s="1">
        <v>-2.5720081138324105</v>
      </c>
      <c r="K4045" s="4">
        <v>115236331.37</v>
      </c>
      <c r="L4045" s="5">
        <v>4525001</v>
      </c>
      <c r="M4045" s="6">
        <v>25.466586939999999</v>
      </c>
      <c r="AB4045" s="8" t="s">
        <v>6278</v>
      </c>
    </row>
    <row r="4046" spans="1:28" x14ac:dyDescent="0.35">
      <c r="A4046" t="s">
        <v>5773</v>
      </c>
      <c r="B4046" t="s">
        <v>7173</v>
      </c>
      <c r="C4046" t="s">
        <v>7173</v>
      </c>
      <c r="G4046" s="1">
        <v>-2.571944860459483</v>
      </c>
      <c r="K4046" s="4">
        <v>115236331.37</v>
      </c>
      <c r="L4046" s="5">
        <v>4525001</v>
      </c>
      <c r="M4046" s="6">
        <v>25.466586939999999</v>
      </c>
      <c r="AB4046" s="8" t="s">
        <v>6278</v>
      </c>
    </row>
    <row r="4047" spans="1:28" x14ac:dyDescent="0.35">
      <c r="A4047" t="s">
        <v>5773</v>
      </c>
      <c r="B4047" t="s">
        <v>7174</v>
      </c>
      <c r="C4047" t="s">
        <v>7174</v>
      </c>
      <c r="G4047" s="1">
        <v>0.22881569117610259</v>
      </c>
      <c r="H4047" s="1">
        <v>29.117999999999999</v>
      </c>
      <c r="K4047" s="4">
        <v>115236331.37</v>
      </c>
      <c r="L4047" s="5">
        <v>4525001</v>
      </c>
      <c r="M4047" s="6">
        <v>25.466586939999999</v>
      </c>
      <c r="AB4047" s="8" t="s">
        <v>6278</v>
      </c>
    </row>
    <row r="4048" spans="1:28" x14ac:dyDescent="0.35">
      <c r="A4048" t="s">
        <v>5773</v>
      </c>
      <c r="B4048" t="s">
        <v>7175</v>
      </c>
      <c r="C4048" t="s">
        <v>7175</v>
      </c>
      <c r="G4048" s="1">
        <v>8059885.2540000007</v>
      </c>
      <c r="H4048" s="1">
        <v>1</v>
      </c>
      <c r="K4048" s="4">
        <v>115236331.37</v>
      </c>
      <c r="L4048" s="5">
        <v>4525001</v>
      </c>
      <c r="M4048" s="6">
        <v>25.466586939999999</v>
      </c>
      <c r="AB4048" s="8" t="s">
        <v>6278</v>
      </c>
    </row>
    <row r="4049" spans="1:28" x14ac:dyDescent="0.35">
      <c r="A4049" t="s">
        <v>5773</v>
      </c>
      <c r="B4049" t="s">
        <v>7176</v>
      </c>
      <c r="C4049" t="s">
        <v>7176</v>
      </c>
      <c r="G4049" s="1">
        <v>-8213402.9646646371</v>
      </c>
      <c r="K4049" s="4">
        <v>115236331.37</v>
      </c>
      <c r="L4049" s="5">
        <v>4525001</v>
      </c>
      <c r="M4049" s="6">
        <v>25.466586939999999</v>
      </c>
      <c r="AB4049" s="8" t="s">
        <v>6278</v>
      </c>
    </row>
    <row r="4050" spans="1:28" x14ac:dyDescent="0.35">
      <c r="A4050" t="s">
        <v>5773</v>
      </c>
      <c r="B4050" t="s">
        <v>7177</v>
      </c>
      <c r="C4050" t="s">
        <v>7177</v>
      </c>
      <c r="G4050" s="1">
        <v>-233060.71978422799</v>
      </c>
      <c r="K4050" s="4">
        <v>115236331.37</v>
      </c>
      <c r="L4050" s="5">
        <v>4525001</v>
      </c>
      <c r="M4050" s="6">
        <v>25.466586939999999</v>
      </c>
      <c r="AB4050" s="8" t="s">
        <v>6278</v>
      </c>
    </row>
    <row r="4051" spans="1:28" x14ac:dyDescent="0.35">
      <c r="A4051" t="s">
        <v>5773</v>
      </c>
      <c r="B4051" t="s">
        <v>7178</v>
      </c>
      <c r="C4051" t="s">
        <v>7178</v>
      </c>
      <c r="G4051" s="1">
        <v>-233060.71978422799</v>
      </c>
      <c r="K4051" s="4">
        <v>115236331.37</v>
      </c>
      <c r="L4051" s="5">
        <v>4525001</v>
      </c>
      <c r="M4051" s="6">
        <v>25.466586939999999</v>
      </c>
      <c r="AB4051" s="8" t="s">
        <v>6278</v>
      </c>
    </row>
    <row r="4052" spans="1:28" x14ac:dyDescent="0.35">
      <c r="A4052" t="s">
        <v>5773</v>
      </c>
      <c r="B4052" t="s">
        <v>7179</v>
      </c>
      <c r="C4052" t="s">
        <v>7179</v>
      </c>
      <c r="G4052" s="1">
        <v>-233060.71978422799</v>
      </c>
      <c r="K4052" s="4">
        <v>115236331.37</v>
      </c>
      <c r="L4052" s="5">
        <v>4525001</v>
      </c>
      <c r="M4052" s="6">
        <v>25.466586939999999</v>
      </c>
      <c r="AB4052" s="8" t="s">
        <v>6278</v>
      </c>
    </row>
    <row r="4053" spans="1:28" x14ac:dyDescent="0.35">
      <c r="A4053" t="s">
        <v>5773</v>
      </c>
      <c r="B4053" t="s">
        <v>7180</v>
      </c>
      <c r="C4053" t="s">
        <v>7180</v>
      </c>
      <c r="G4053" s="1">
        <v>-233060.71978422799</v>
      </c>
      <c r="K4053" s="4">
        <v>115236331.37</v>
      </c>
      <c r="L4053" s="5">
        <v>4525001</v>
      </c>
      <c r="M4053" s="6">
        <v>25.466586939999999</v>
      </c>
      <c r="AB4053" s="8" t="s">
        <v>6278</v>
      </c>
    </row>
    <row r="4054" spans="1:28" x14ac:dyDescent="0.35">
      <c r="A4054" t="s">
        <v>5773</v>
      </c>
      <c r="B4054" t="s">
        <v>7181</v>
      </c>
      <c r="C4054" t="s">
        <v>7181</v>
      </c>
      <c r="G4054" s="1">
        <v>-233060.71978422799</v>
      </c>
      <c r="K4054" s="4">
        <v>115236331.37</v>
      </c>
      <c r="L4054" s="5">
        <v>4525001</v>
      </c>
      <c r="M4054" s="6">
        <v>25.466586939999999</v>
      </c>
      <c r="AB4054" s="8" t="s">
        <v>6278</v>
      </c>
    </row>
    <row r="4055" spans="1:28" x14ac:dyDescent="0.35">
      <c r="A4055" t="s">
        <v>5773</v>
      </c>
      <c r="B4055" t="s">
        <v>7182</v>
      </c>
      <c r="C4055" t="s">
        <v>7182</v>
      </c>
      <c r="G4055" s="1">
        <v>-233060.71970988245</v>
      </c>
      <c r="K4055" s="4">
        <v>115236331.37</v>
      </c>
      <c r="L4055" s="5">
        <v>4525001</v>
      </c>
      <c r="M4055" s="6">
        <v>25.466586939999999</v>
      </c>
      <c r="AB4055" s="8" t="s">
        <v>6278</v>
      </c>
    </row>
    <row r="4056" spans="1:28" x14ac:dyDescent="0.35">
      <c r="A4056" t="s">
        <v>5773</v>
      </c>
      <c r="B4056" t="s">
        <v>7183</v>
      </c>
      <c r="C4056" t="s">
        <v>7183</v>
      </c>
      <c r="G4056" s="1">
        <v>1867346.2782145937</v>
      </c>
      <c r="H4056" s="1">
        <v>1</v>
      </c>
      <c r="K4056" s="4">
        <v>115236331.37</v>
      </c>
      <c r="L4056" s="5">
        <v>4525001</v>
      </c>
      <c r="M4056" s="6">
        <v>25.466586939999999</v>
      </c>
      <c r="AB4056" s="8" t="s">
        <v>6278</v>
      </c>
    </row>
    <row r="4057" spans="1:28" x14ac:dyDescent="0.35">
      <c r="A4057" t="s">
        <v>5773</v>
      </c>
      <c r="B4057" t="s">
        <v>7183</v>
      </c>
      <c r="C4057" t="s">
        <v>7183</v>
      </c>
      <c r="G4057" s="1">
        <v>1895862.0824169987</v>
      </c>
      <c r="H4057" s="1">
        <v>1</v>
      </c>
      <c r="K4057" s="4">
        <v>115236331.37</v>
      </c>
      <c r="L4057" s="5">
        <v>4525001</v>
      </c>
      <c r="M4057" s="6">
        <v>25.466586939999999</v>
      </c>
      <c r="AB4057" s="8" t="s">
        <v>6278</v>
      </c>
    </row>
    <row r="4058" spans="1:28" x14ac:dyDescent="0.35">
      <c r="A4058" t="s">
        <v>5773</v>
      </c>
      <c r="B4058" t="s">
        <v>7183</v>
      </c>
      <c r="C4058" t="s">
        <v>7183</v>
      </c>
      <c r="G4058" s="1">
        <v>2778262.5731998165</v>
      </c>
      <c r="H4058" s="1">
        <v>1</v>
      </c>
      <c r="K4058" s="4">
        <v>115236331.37</v>
      </c>
      <c r="L4058" s="5">
        <v>4525001</v>
      </c>
      <c r="M4058" s="6">
        <v>25.466586939999999</v>
      </c>
      <c r="AB4058" s="8" t="s">
        <v>6278</v>
      </c>
    </row>
    <row r="4059" spans="1:28" x14ac:dyDescent="0.35">
      <c r="A4059" t="s">
        <v>5773</v>
      </c>
      <c r="B4059" t="s">
        <v>7183</v>
      </c>
      <c r="C4059" t="s">
        <v>7183</v>
      </c>
      <c r="G4059" s="1">
        <v>3216134.2697457587</v>
      </c>
      <c r="H4059" s="1">
        <v>1</v>
      </c>
      <c r="K4059" s="4">
        <v>115236331.37</v>
      </c>
      <c r="L4059" s="5">
        <v>4525001</v>
      </c>
      <c r="M4059" s="6">
        <v>25.466586939999999</v>
      </c>
      <c r="AB4059" s="8" t="s">
        <v>6278</v>
      </c>
    </row>
    <row r="4060" spans="1:28" x14ac:dyDescent="0.35">
      <c r="A4060" t="s">
        <v>5773</v>
      </c>
      <c r="B4060" t="s">
        <v>7183</v>
      </c>
      <c r="C4060" t="s">
        <v>7183</v>
      </c>
      <c r="G4060" s="1">
        <v>8164838.9504286591</v>
      </c>
      <c r="H4060" s="1">
        <v>1</v>
      </c>
      <c r="K4060" s="4">
        <v>115236331.37</v>
      </c>
      <c r="L4060" s="5">
        <v>4525001</v>
      </c>
      <c r="M4060" s="6">
        <v>25.466586939999999</v>
      </c>
      <c r="AB4060" s="8" t="s">
        <v>6278</v>
      </c>
    </row>
    <row r="4061" spans="1:28" x14ac:dyDescent="0.35">
      <c r="A4061" t="s">
        <v>5773</v>
      </c>
      <c r="B4061" t="s">
        <v>7183</v>
      </c>
      <c r="C4061" t="s">
        <v>7183</v>
      </c>
      <c r="G4061" s="1">
        <v>11771148.809140494</v>
      </c>
      <c r="H4061" s="1">
        <v>1</v>
      </c>
      <c r="K4061" s="4">
        <v>115236331.37</v>
      </c>
      <c r="L4061" s="5">
        <v>4525001</v>
      </c>
      <c r="M4061" s="6">
        <v>25.466586939999999</v>
      </c>
      <c r="AB4061" s="8" t="s">
        <v>6278</v>
      </c>
    </row>
    <row r="4062" spans="1:28" x14ac:dyDescent="0.35">
      <c r="A4062" t="s">
        <v>5773</v>
      </c>
      <c r="B4062" t="s">
        <v>7184</v>
      </c>
      <c r="C4062" t="s">
        <v>7184</v>
      </c>
      <c r="G4062" s="1">
        <v>-0.30924433346828556</v>
      </c>
      <c r="K4062" s="4">
        <v>115236331.37</v>
      </c>
      <c r="L4062" s="5">
        <v>4525001</v>
      </c>
      <c r="M4062" s="6">
        <v>25.466586939999999</v>
      </c>
      <c r="AB4062" s="8" t="s">
        <v>6278</v>
      </c>
    </row>
    <row r="4063" spans="1:28" x14ac:dyDescent="0.35">
      <c r="A4063" t="s">
        <v>5773</v>
      </c>
      <c r="B4063" t="s">
        <v>7184</v>
      </c>
      <c r="C4063" t="s">
        <v>7184</v>
      </c>
      <c r="G4063" s="1">
        <v>-0.26073579378441797</v>
      </c>
      <c r="K4063" s="4">
        <v>115236331.37</v>
      </c>
      <c r="L4063" s="5">
        <v>4525001</v>
      </c>
      <c r="M4063" s="6">
        <v>25.466586939999999</v>
      </c>
      <c r="AB4063" s="8" t="s">
        <v>6278</v>
      </c>
    </row>
    <row r="4064" spans="1:28" x14ac:dyDescent="0.35">
      <c r="A4064" t="s">
        <v>5773</v>
      </c>
      <c r="B4064" t="s">
        <v>7184</v>
      </c>
      <c r="C4064" t="s">
        <v>7184</v>
      </c>
      <c r="G4064" s="1">
        <v>-0.16447462399035245</v>
      </c>
      <c r="K4064" s="4">
        <v>115236331.37</v>
      </c>
      <c r="L4064" s="5">
        <v>4525001</v>
      </c>
      <c r="M4064" s="6">
        <v>25.466586939999999</v>
      </c>
      <c r="AB4064" s="8" t="s">
        <v>6278</v>
      </c>
    </row>
    <row r="4065" spans="1:28" x14ac:dyDescent="0.35">
      <c r="A4065" t="s">
        <v>5773</v>
      </c>
      <c r="B4065" t="s">
        <v>7184</v>
      </c>
      <c r="C4065" t="s">
        <v>7184</v>
      </c>
      <c r="G4065" s="1">
        <v>-0.16447135778824543</v>
      </c>
      <c r="K4065" s="4">
        <v>115236331.37</v>
      </c>
      <c r="L4065" s="5">
        <v>4525001</v>
      </c>
      <c r="M4065" s="6">
        <v>25.466586939999999</v>
      </c>
      <c r="AB4065" s="8" t="s">
        <v>6278</v>
      </c>
    </row>
    <row r="4066" spans="1:28" x14ac:dyDescent="0.35">
      <c r="A4066" t="s">
        <v>5773</v>
      </c>
      <c r="B4066" t="s">
        <v>7184</v>
      </c>
      <c r="C4066" t="s">
        <v>7184</v>
      </c>
      <c r="G4066" s="1">
        <v>0.47630291434394989</v>
      </c>
      <c r="K4066" s="4">
        <v>115236331.37</v>
      </c>
      <c r="L4066" s="5">
        <v>4525001</v>
      </c>
      <c r="M4066" s="6">
        <v>25.466586939999999</v>
      </c>
      <c r="AB4066" s="8" t="s">
        <v>6278</v>
      </c>
    </row>
    <row r="4067" spans="1:28" x14ac:dyDescent="0.35">
      <c r="A4067" t="s">
        <v>5773</v>
      </c>
      <c r="B4067" t="s">
        <v>7185</v>
      </c>
      <c r="C4067" t="s">
        <v>7185</v>
      </c>
      <c r="G4067" s="1">
        <v>-1.543430047046646</v>
      </c>
      <c r="K4067" s="4">
        <v>115236331.37</v>
      </c>
      <c r="L4067" s="5">
        <v>4525001</v>
      </c>
      <c r="M4067" s="6">
        <v>25.466586939999999</v>
      </c>
      <c r="AB4067" s="8" t="s">
        <v>6278</v>
      </c>
    </row>
    <row r="4068" spans="1:28" x14ac:dyDescent="0.35">
      <c r="A4068" t="s">
        <v>5773</v>
      </c>
      <c r="B4068" t="s">
        <v>7185</v>
      </c>
      <c r="C4068" t="s">
        <v>7185</v>
      </c>
      <c r="G4068" s="1">
        <v>-1.5434022214139931</v>
      </c>
      <c r="K4068" s="4">
        <v>115236331.37</v>
      </c>
      <c r="L4068" s="5">
        <v>4525001</v>
      </c>
      <c r="M4068" s="6">
        <v>25.466586939999999</v>
      </c>
      <c r="AB4068" s="8" t="s">
        <v>6278</v>
      </c>
    </row>
    <row r="4069" spans="1:28" x14ac:dyDescent="0.35">
      <c r="A4069" t="s">
        <v>5773</v>
      </c>
      <c r="B4069" t="s">
        <v>7185</v>
      </c>
      <c r="C4069" t="s">
        <v>7185</v>
      </c>
      <c r="G4069" s="1">
        <v>-1.5433993970025814</v>
      </c>
      <c r="K4069" s="4">
        <v>115236331.37</v>
      </c>
      <c r="L4069" s="5">
        <v>4525001</v>
      </c>
      <c r="M4069" s="6">
        <v>25.466586939999999</v>
      </c>
      <c r="AB4069" s="8" t="s">
        <v>6278</v>
      </c>
    </row>
    <row r="4070" spans="1:28" x14ac:dyDescent="0.35">
      <c r="A4070" t="s">
        <v>5773</v>
      </c>
      <c r="B4070" t="s">
        <v>7185</v>
      </c>
      <c r="C4070" t="s">
        <v>7185</v>
      </c>
      <c r="G4070" s="1">
        <v>-1.5433635345472778</v>
      </c>
      <c r="K4070" s="4">
        <v>115236331.37</v>
      </c>
      <c r="L4070" s="5">
        <v>4525001</v>
      </c>
      <c r="M4070" s="6">
        <v>25.466586939999999</v>
      </c>
      <c r="AB4070" s="8" t="s">
        <v>6278</v>
      </c>
    </row>
    <row r="4071" spans="1:28" x14ac:dyDescent="0.35">
      <c r="A4071" t="s">
        <v>5773</v>
      </c>
      <c r="B4071" t="s">
        <v>7185</v>
      </c>
      <c r="C4071" t="s">
        <v>7185</v>
      </c>
      <c r="G4071" s="1">
        <v>-1.5433543087518213</v>
      </c>
      <c r="K4071" s="4">
        <v>115236331.37</v>
      </c>
      <c r="L4071" s="5">
        <v>4525001</v>
      </c>
      <c r="M4071" s="6">
        <v>25.466586939999999</v>
      </c>
      <c r="AB4071" s="8" t="s">
        <v>6278</v>
      </c>
    </row>
    <row r="4072" spans="1:28" x14ac:dyDescent="0.35">
      <c r="A4072" t="s">
        <v>5773</v>
      </c>
      <c r="B4072" t="s">
        <v>7186</v>
      </c>
      <c r="C4072" t="s">
        <v>7186</v>
      </c>
      <c r="G4072" s="1">
        <v>-3.0334089816889556</v>
      </c>
      <c r="K4072" s="4">
        <v>115236331.37</v>
      </c>
      <c r="L4072" s="5">
        <v>4525001</v>
      </c>
      <c r="M4072" s="6">
        <v>25.466586939999999</v>
      </c>
      <c r="AB4072" s="8" t="s">
        <v>6278</v>
      </c>
    </row>
    <row r="4073" spans="1:28" x14ac:dyDescent="0.35">
      <c r="A4073" t="s">
        <v>5773</v>
      </c>
      <c r="B4073" t="s">
        <v>7186</v>
      </c>
      <c r="C4073" t="s">
        <v>7186</v>
      </c>
      <c r="G4073" s="1">
        <v>-3.0333542940637064</v>
      </c>
      <c r="K4073" s="4">
        <v>115236331.37</v>
      </c>
      <c r="L4073" s="5">
        <v>4525001</v>
      </c>
      <c r="M4073" s="6">
        <v>25.466586939999999</v>
      </c>
      <c r="AB4073" s="8" t="s">
        <v>6278</v>
      </c>
    </row>
    <row r="4074" spans="1:28" x14ac:dyDescent="0.35">
      <c r="A4074" t="s">
        <v>5773</v>
      </c>
      <c r="B4074" t="s">
        <v>7186</v>
      </c>
      <c r="C4074" t="s">
        <v>7186</v>
      </c>
      <c r="G4074" s="1">
        <v>-3.0333487430541495</v>
      </c>
      <c r="K4074" s="4">
        <v>115236331.37</v>
      </c>
      <c r="L4074" s="5">
        <v>4525001</v>
      </c>
      <c r="M4074" s="6">
        <v>25.466586939999999</v>
      </c>
      <c r="AB4074" s="8" t="s">
        <v>6278</v>
      </c>
    </row>
    <row r="4075" spans="1:28" x14ac:dyDescent="0.35">
      <c r="A4075" t="s">
        <v>5773</v>
      </c>
      <c r="B4075" t="s">
        <v>7186</v>
      </c>
      <c r="C4075" t="s">
        <v>7186</v>
      </c>
      <c r="G4075" s="1">
        <v>-3.0332782601098565</v>
      </c>
      <c r="K4075" s="4">
        <v>115236331.37</v>
      </c>
      <c r="L4075" s="5">
        <v>4525001</v>
      </c>
      <c r="M4075" s="6">
        <v>25.466586939999999</v>
      </c>
      <c r="AB4075" s="8" t="s">
        <v>6278</v>
      </c>
    </row>
    <row r="4076" spans="1:28" x14ac:dyDescent="0.35">
      <c r="A4076" t="s">
        <v>5773</v>
      </c>
      <c r="B4076" t="s">
        <v>7186</v>
      </c>
      <c r="C4076" t="s">
        <v>7186</v>
      </c>
      <c r="G4076" s="1">
        <v>-3.0332601280209714</v>
      </c>
      <c r="K4076" s="4">
        <v>115236331.37</v>
      </c>
      <c r="L4076" s="5">
        <v>4525001</v>
      </c>
      <c r="M4076" s="6">
        <v>25.466586939999999</v>
      </c>
      <c r="AB4076" s="8" t="s">
        <v>6278</v>
      </c>
    </row>
    <row r="4077" spans="1:28" x14ac:dyDescent="0.35">
      <c r="A4077" t="s">
        <v>5773</v>
      </c>
      <c r="B4077" t="s">
        <v>7187</v>
      </c>
      <c r="C4077" t="s">
        <v>7187</v>
      </c>
      <c r="G4077" s="1">
        <v>-2.9813342585342171</v>
      </c>
      <c r="K4077" s="4">
        <v>115236331.37</v>
      </c>
      <c r="L4077" s="5">
        <v>4525001</v>
      </c>
      <c r="M4077" s="6">
        <v>25.466586939999999</v>
      </c>
      <c r="AB4077" s="8" t="s">
        <v>6278</v>
      </c>
    </row>
    <row r="4078" spans="1:28" x14ac:dyDescent="0.35">
      <c r="A4078" t="s">
        <v>5773</v>
      </c>
      <c r="B4078" t="s">
        <v>7187</v>
      </c>
      <c r="C4078" t="s">
        <v>7187</v>
      </c>
      <c r="G4078" s="1">
        <v>-2.9812805097348773</v>
      </c>
      <c r="K4078" s="4">
        <v>115236331.37</v>
      </c>
      <c r="L4078" s="5">
        <v>4525001</v>
      </c>
      <c r="M4078" s="6">
        <v>25.466586939999999</v>
      </c>
      <c r="AB4078" s="8" t="s">
        <v>6278</v>
      </c>
    </row>
    <row r="4079" spans="1:28" x14ac:dyDescent="0.35">
      <c r="A4079" t="s">
        <v>5773</v>
      </c>
      <c r="B4079" t="s">
        <v>7187</v>
      </c>
      <c r="C4079" t="s">
        <v>7187</v>
      </c>
      <c r="G4079" s="1">
        <v>-2.9812750540198527</v>
      </c>
      <c r="K4079" s="4">
        <v>115236331.37</v>
      </c>
      <c r="L4079" s="5">
        <v>4525001</v>
      </c>
      <c r="M4079" s="6">
        <v>25.466586939999999</v>
      </c>
      <c r="AB4079" s="8" t="s">
        <v>6278</v>
      </c>
    </row>
    <row r="4080" spans="1:28" x14ac:dyDescent="0.35">
      <c r="A4080" t="s">
        <v>5773</v>
      </c>
      <c r="B4080" t="s">
        <v>7187</v>
      </c>
      <c r="C4080" t="s">
        <v>7187</v>
      </c>
      <c r="G4080" s="1">
        <v>-2.9812057810607047</v>
      </c>
      <c r="K4080" s="4">
        <v>115236331.37</v>
      </c>
      <c r="L4080" s="5">
        <v>4525001</v>
      </c>
      <c r="M4080" s="6">
        <v>25.466586939999999</v>
      </c>
      <c r="AB4080" s="8" t="s">
        <v>6278</v>
      </c>
    </row>
    <row r="4081" spans="1:28" x14ac:dyDescent="0.35">
      <c r="A4081" t="s">
        <v>5773</v>
      </c>
      <c r="B4081" t="s">
        <v>7187</v>
      </c>
      <c r="C4081" t="s">
        <v>7187</v>
      </c>
      <c r="G4081" s="1">
        <v>-2.9811879602465328</v>
      </c>
      <c r="K4081" s="4">
        <v>115236331.37</v>
      </c>
      <c r="L4081" s="5">
        <v>4525001</v>
      </c>
      <c r="M4081" s="6">
        <v>25.466586939999999</v>
      </c>
      <c r="AB4081" s="8" t="s">
        <v>6278</v>
      </c>
    </row>
    <row r="4082" spans="1:28" x14ac:dyDescent="0.35">
      <c r="A4082" t="s">
        <v>5773</v>
      </c>
      <c r="B4082" t="s">
        <v>7188</v>
      </c>
      <c r="C4082" t="s">
        <v>7188</v>
      </c>
      <c r="G4082" s="1">
        <v>14.386585456112867</v>
      </c>
      <c r="K4082" s="4">
        <v>115236331.37</v>
      </c>
      <c r="L4082" s="5">
        <v>4525001</v>
      </c>
      <c r="M4082" s="6">
        <v>25.466586939999999</v>
      </c>
      <c r="AB4082" s="8" t="s">
        <v>6278</v>
      </c>
    </row>
    <row r="4083" spans="1:28" x14ac:dyDescent="0.35">
      <c r="A4083" t="s">
        <v>5773</v>
      </c>
      <c r="B4083" t="s">
        <v>7188</v>
      </c>
      <c r="C4083" t="s">
        <v>7188</v>
      </c>
      <c r="G4083" s="1">
        <v>14.386671455610182</v>
      </c>
      <c r="K4083" s="4">
        <v>115236331.37</v>
      </c>
      <c r="L4083" s="5">
        <v>4525001</v>
      </c>
      <c r="M4083" s="6">
        <v>25.466586939999999</v>
      </c>
      <c r="AB4083" s="8" t="s">
        <v>6278</v>
      </c>
    </row>
    <row r="4084" spans="1:28" x14ac:dyDescent="0.35">
      <c r="A4084" t="s">
        <v>5773</v>
      </c>
      <c r="B4084" t="s">
        <v>7188</v>
      </c>
      <c r="C4084" t="s">
        <v>7188</v>
      </c>
      <c r="G4084" s="1">
        <v>14.387005752326738</v>
      </c>
      <c r="K4084" s="4">
        <v>115236331.37</v>
      </c>
      <c r="L4084" s="5">
        <v>4525001</v>
      </c>
      <c r="M4084" s="6">
        <v>25.466586939999999</v>
      </c>
      <c r="AB4084" s="8" t="s">
        <v>6278</v>
      </c>
    </row>
    <row r="4085" spans="1:28" x14ac:dyDescent="0.35">
      <c r="A4085" t="s">
        <v>5773</v>
      </c>
      <c r="B4085" t="s">
        <v>7188</v>
      </c>
      <c r="C4085" t="s">
        <v>7188</v>
      </c>
      <c r="G4085" s="1">
        <v>14.387032080458837</v>
      </c>
      <c r="K4085" s="4">
        <v>115236331.37</v>
      </c>
      <c r="L4085" s="5">
        <v>4525001</v>
      </c>
      <c r="M4085" s="6">
        <v>25.466586939999999</v>
      </c>
      <c r="AB4085" s="8" t="s">
        <v>6278</v>
      </c>
    </row>
    <row r="4086" spans="1:28" x14ac:dyDescent="0.35">
      <c r="A4086" t="s">
        <v>5773</v>
      </c>
      <c r="B4086" t="s">
        <v>7188</v>
      </c>
      <c r="C4086" t="s">
        <v>7188</v>
      </c>
      <c r="G4086" s="1">
        <v>14.387291460848532</v>
      </c>
      <c r="K4086" s="4">
        <v>115236331.37</v>
      </c>
      <c r="L4086" s="5">
        <v>4525001</v>
      </c>
      <c r="M4086" s="6">
        <v>25.466586939999999</v>
      </c>
      <c r="AB4086" s="8" t="s">
        <v>6278</v>
      </c>
    </row>
    <row r="4087" spans="1:28" x14ac:dyDescent="0.35">
      <c r="A4087" t="s">
        <v>5773</v>
      </c>
      <c r="B4087" t="s">
        <v>54</v>
      </c>
      <c r="C4087" t="s">
        <v>54</v>
      </c>
      <c r="G4087" s="1">
        <v>14.151706373484844</v>
      </c>
      <c r="K4087" s="4">
        <v>115236331.37</v>
      </c>
      <c r="L4087" s="5">
        <v>4525001</v>
      </c>
      <c r="M4087" s="6">
        <v>25.466586939999999</v>
      </c>
      <c r="AB4087" s="8" t="s">
        <v>6278</v>
      </c>
    </row>
    <row r="4088" spans="1:28" x14ac:dyDescent="0.35">
      <c r="A4088" t="s">
        <v>5773</v>
      </c>
      <c r="B4088" t="s">
        <v>54</v>
      </c>
      <c r="C4088" t="s">
        <v>54</v>
      </c>
      <c r="G4088" s="1">
        <v>14.151790968932289</v>
      </c>
      <c r="K4088" s="4">
        <v>115236331.37</v>
      </c>
      <c r="L4088" s="5">
        <v>4525001</v>
      </c>
      <c r="M4088" s="6">
        <v>25.466586939999999</v>
      </c>
      <c r="AB4088" s="8" t="s">
        <v>6278</v>
      </c>
    </row>
    <row r="4089" spans="1:28" x14ac:dyDescent="0.35">
      <c r="A4089" t="s">
        <v>5773</v>
      </c>
      <c r="B4089" t="s">
        <v>54</v>
      </c>
      <c r="C4089" t="s">
        <v>54</v>
      </c>
      <c r="G4089" s="1">
        <v>14.152119807834989</v>
      </c>
      <c r="K4089" s="4">
        <v>115236331.37</v>
      </c>
      <c r="L4089" s="5">
        <v>4525001</v>
      </c>
      <c r="M4089" s="6">
        <v>25.466586939999999</v>
      </c>
      <c r="AB4089" s="8" t="s">
        <v>6278</v>
      </c>
    </row>
    <row r="4090" spans="1:28" x14ac:dyDescent="0.35">
      <c r="A4090" t="s">
        <v>5773</v>
      </c>
      <c r="B4090" t="s">
        <v>54</v>
      </c>
      <c r="C4090" t="s">
        <v>54</v>
      </c>
      <c r="G4090" s="1">
        <v>14.152145706127248</v>
      </c>
      <c r="K4090" s="4">
        <v>115236331.37</v>
      </c>
      <c r="L4090" s="5">
        <v>4525001</v>
      </c>
      <c r="M4090" s="6">
        <v>25.466586939999999</v>
      </c>
      <c r="AB4090" s="8" t="s">
        <v>6278</v>
      </c>
    </row>
    <row r="4091" spans="1:28" x14ac:dyDescent="0.35">
      <c r="A4091" t="s">
        <v>5773</v>
      </c>
      <c r="B4091" t="s">
        <v>54</v>
      </c>
      <c r="C4091" t="s">
        <v>54</v>
      </c>
      <c r="G4091" s="1">
        <v>14.152400851806187</v>
      </c>
      <c r="K4091" s="4">
        <v>115236331.37</v>
      </c>
      <c r="L4091" s="5">
        <v>4525001</v>
      </c>
      <c r="M4091" s="6">
        <v>25.466586939999999</v>
      </c>
      <c r="AB4091" s="8" t="s">
        <v>6278</v>
      </c>
    </row>
    <row r="4092" spans="1:28" x14ac:dyDescent="0.35">
      <c r="A4092" t="s">
        <v>5773</v>
      </c>
      <c r="B4092" t="s">
        <v>7189</v>
      </c>
      <c r="C4092" t="s">
        <v>7189</v>
      </c>
      <c r="G4092" s="1">
        <v>13.922532729390477</v>
      </c>
      <c r="K4092" s="4">
        <v>115236331.37</v>
      </c>
      <c r="L4092" s="5">
        <v>4525001</v>
      </c>
      <c r="M4092" s="6">
        <v>25.466586939999999</v>
      </c>
      <c r="AB4092" s="8" t="s">
        <v>6278</v>
      </c>
    </row>
    <row r="4093" spans="1:28" x14ac:dyDescent="0.35">
      <c r="A4093" t="s">
        <v>5773</v>
      </c>
      <c r="B4093" t="s">
        <v>7189</v>
      </c>
      <c r="C4093" t="s">
        <v>7189</v>
      </c>
      <c r="G4093" s="1">
        <v>13.922615954893807</v>
      </c>
      <c r="K4093" s="4">
        <v>115236331.37</v>
      </c>
      <c r="L4093" s="5">
        <v>4525001</v>
      </c>
      <c r="M4093" s="6">
        <v>25.466586939999999</v>
      </c>
      <c r="AB4093" s="8" t="s">
        <v>6278</v>
      </c>
    </row>
    <row r="4094" spans="1:28" x14ac:dyDescent="0.35">
      <c r="A4094" t="s">
        <v>5773</v>
      </c>
      <c r="B4094" t="s">
        <v>7189</v>
      </c>
      <c r="C4094" t="s">
        <v>7189</v>
      </c>
      <c r="G4094" s="1">
        <v>13.922939468558134</v>
      </c>
      <c r="K4094" s="4">
        <v>115236331.37</v>
      </c>
      <c r="L4094" s="5">
        <v>4525001</v>
      </c>
      <c r="M4094" s="6">
        <v>25.466586939999999</v>
      </c>
      <c r="AB4094" s="8" t="s">
        <v>6278</v>
      </c>
    </row>
    <row r="4095" spans="1:28" x14ac:dyDescent="0.35">
      <c r="A4095" t="s">
        <v>5773</v>
      </c>
      <c r="B4095" t="s">
        <v>7189</v>
      </c>
      <c r="C4095" t="s">
        <v>7189</v>
      </c>
      <c r="G4095" s="1">
        <v>13.922964947451794</v>
      </c>
      <c r="K4095" s="4">
        <v>115236331.37</v>
      </c>
      <c r="L4095" s="5">
        <v>4525001</v>
      </c>
      <c r="M4095" s="6">
        <v>25.466586939999999</v>
      </c>
      <c r="AB4095" s="8" t="s">
        <v>6278</v>
      </c>
    </row>
    <row r="4096" spans="1:28" x14ac:dyDescent="0.35">
      <c r="A4096" t="s">
        <v>5773</v>
      </c>
      <c r="B4096" t="s">
        <v>7189</v>
      </c>
      <c r="C4096" t="s">
        <v>7189</v>
      </c>
      <c r="G4096" s="1">
        <v>13.923215961285155</v>
      </c>
      <c r="K4096" s="4">
        <v>115236331.37</v>
      </c>
      <c r="L4096" s="5">
        <v>4525001</v>
      </c>
      <c r="M4096" s="6">
        <v>25.466586939999999</v>
      </c>
      <c r="AB4096" s="8" t="s">
        <v>6278</v>
      </c>
    </row>
    <row r="4097" spans="1:28" x14ac:dyDescent="0.35">
      <c r="A4097" t="s">
        <v>5773</v>
      </c>
      <c r="B4097" t="s">
        <v>6027</v>
      </c>
      <c r="C4097" t="s">
        <v>6027</v>
      </c>
      <c r="G4097" s="1">
        <v>-3.1980894278408223</v>
      </c>
      <c r="K4097" s="4">
        <v>115236331.37</v>
      </c>
      <c r="L4097" s="5">
        <v>4525001</v>
      </c>
      <c r="M4097" s="6">
        <v>25.466586939999999</v>
      </c>
      <c r="AB4097" s="8" t="s">
        <v>6278</v>
      </c>
    </row>
    <row r="4098" spans="1:28" x14ac:dyDescent="0.35">
      <c r="A4098" t="s">
        <v>5773</v>
      </c>
      <c r="B4098" t="s">
        <v>6027</v>
      </c>
      <c r="C4098" t="s">
        <v>6027</v>
      </c>
      <c r="G4098" s="1">
        <v>-3.1980317712843909</v>
      </c>
      <c r="K4098" s="4">
        <v>115236331.37</v>
      </c>
      <c r="L4098" s="5">
        <v>4525001</v>
      </c>
      <c r="M4098" s="6">
        <v>25.466586939999999</v>
      </c>
      <c r="AB4098" s="8" t="s">
        <v>6278</v>
      </c>
    </row>
    <row r="4099" spans="1:28" x14ac:dyDescent="0.35">
      <c r="A4099" t="s">
        <v>5773</v>
      </c>
      <c r="B4099" t="s">
        <v>6027</v>
      </c>
      <c r="C4099" t="s">
        <v>6027</v>
      </c>
      <c r="G4099" s="1">
        <v>-3.1980259189166125</v>
      </c>
      <c r="K4099" s="4">
        <v>115236331.37</v>
      </c>
      <c r="L4099" s="5">
        <v>4525001</v>
      </c>
      <c r="M4099" s="6">
        <v>25.466586939999999</v>
      </c>
      <c r="AB4099" s="8" t="s">
        <v>6278</v>
      </c>
    </row>
    <row r="4100" spans="1:28" x14ac:dyDescent="0.35">
      <c r="A4100" t="s">
        <v>5773</v>
      </c>
      <c r="B4100" t="s">
        <v>6027</v>
      </c>
      <c r="C4100" t="s">
        <v>6027</v>
      </c>
      <c r="G4100" s="1">
        <v>-3.1979516095305867</v>
      </c>
      <c r="K4100" s="4">
        <v>115236331.37</v>
      </c>
      <c r="L4100" s="5">
        <v>4525001</v>
      </c>
      <c r="M4100" s="6">
        <v>25.466586939999999</v>
      </c>
      <c r="AB4100" s="8" t="s">
        <v>6278</v>
      </c>
    </row>
    <row r="4101" spans="1:28" x14ac:dyDescent="0.35">
      <c r="A4101" t="s">
        <v>5773</v>
      </c>
      <c r="B4101" t="s">
        <v>6027</v>
      </c>
      <c r="C4101" t="s">
        <v>6027</v>
      </c>
      <c r="G4101" s="1">
        <v>-3.1979324930704882</v>
      </c>
      <c r="K4101" s="4">
        <v>115236331.37</v>
      </c>
      <c r="L4101" s="5">
        <v>4525001</v>
      </c>
      <c r="M4101" s="6">
        <v>25.466586939999999</v>
      </c>
      <c r="AB4101" s="8" t="s">
        <v>6278</v>
      </c>
    </row>
    <row r="4102" spans="1:28" x14ac:dyDescent="0.35">
      <c r="A4102" t="s">
        <v>5773</v>
      </c>
      <c r="B4102" t="s">
        <v>7190</v>
      </c>
      <c r="C4102" t="s">
        <v>7190</v>
      </c>
      <c r="G4102" s="1">
        <v>-3.1417365324485758</v>
      </c>
      <c r="K4102" s="4">
        <v>115236331.37</v>
      </c>
      <c r="L4102" s="5">
        <v>4525001</v>
      </c>
      <c r="M4102" s="6">
        <v>25.466586939999999</v>
      </c>
      <c r="AB4102" s="8" t="s">
        <v>6278</v>
      </c>
    </row>
    <row r="4103" spans="1:28" x14ac:dyDescent="0.35">
      <c r="A4103" t="s">
        <v>5773</v>
      </c>
      <c r="B4103" t="s">
        <v>7190</v>
      </c>
      <c r="C4103" t="s">
        <v>7190</v>
      </c>
      <c r="G4103" s="1">
        <v>-3.141679891846815</v>
      </c>
      <c r="K4103" s="4">
        <v>115236331.37</v>
      </c>
      <c r="L4103" s="5">
        <v>4525001</v>
      </c>
      <c r="M4103" s="6">
        <v>25.466586939999999</v>
      </c>
      <c r="AB4103" s="8" t="s">
        <v>6278</v>
      </c>
    </row>
    <row r="4104" spans="1:28" x14ac:dyDescent="0.35">
      <c r="A4104" t="s">
        <v>5773</v>
      </c>
      <c r="B4104" t="s">
        <v>7190</v>
      </c>
      <c r="C4104" t="s">
        <v>7190</v>
      </c>
      <c r="G4104" s="1">
        <v>-3.1416741426024415</v>
      </c>
      <c r="K4104" s="4">
        <v>115236331.37</v>
      </c>
      <c r="L4104" s="5">
        <v>4525001</v>
      </c>
      <c r="M4104" s="6">
        <v>25.466586939999999</v>
      </c>
      <c r="AB4104" s="8" t="s">
        <v>6278</v>
      </c>
    </row>
    <row r="4105" spans="1:28" x14ac:dyDescent="0.35">
      <c r="A4105" t="s">
        <v>5773</v>
      </c>
      <c r="B4105" t="s">
        <v>7190</v>
      </c>
      <c r="C4105" t="s">
        <v>7190</v>
      </c>
      <c r="G4105" s="1">
        <v>-3.141601142607271</v>
      </c>
      <c r="K4105" s="4">
        <v>115236331.37</v>
      </c>
      <c r="L4105" s="5">
        <v>4525001</v>
      </c>
      <c r="M4105" s="6">
        <v>25.466586939999999</v>
      </c>
      <c r="AB4105" s="8" t="s">
        <v>6278</v>
      </c>
    </row>
    <row r="4106" spans="1:28" x14ac:dyDescent="0.35">
      <c r="A4106" t="s">
        <v>5773</v>
      </c>
      <c r="B4106" t="s">
        <v>7190</v>
      </c>
      <c r="C4106" t="s">
        <v>7190</v>
      </c>
      <c r="G4106" s="1">
        <v>-3.1415823629945017</v>
      </c>
      <c r="K4106" s="4">
        <v>115236331.37</v>
      </c>
      <c r="L4106" s="5">
        <v>4525001</v>
      </c>
      <c r="M4106" s="6">
        <v>25.466586939999999</v>
      </c>
      <c r="AB4106" s="8" t="s">
        <v>6278</v>
      </c>
    </row>
    <row r="4107" spans="1:28" x14ac:dyDescent="0.35">
      <c r="A4107" t="s">
        <v>5773</v>
      </c>
      <c r="B4107" t="s">
        <v>7191</v>
      </c>
      <c r="C4107" t="s">
        <v>7191</v>
      </c>
      <c r="G4107" s="1">
        <v>-1.543430047046646</v>
      </c>
      <c r="K4107" s="4">
        <v>115236331.37</v>
      </c>
      <c r="L4107" s="5">
        <v>4525001</v>
      </c>
      <c r="M4107" s="6">
        <v>25.466586939999999</v>
      </c>
      <c r="AB4107" s="8" t="s">
        <v>6278</v>
      </c>
    </row>
    <row r="4108" spans="1:28" x14ac:dyDescent="0.35">
      <c r="A4108" t="s">
        <v>5773</v>
      </c>
      <c r="B4108" t="s">
        <v>7191</v>
      </c>
      <c r="C4108" t="s">
        <v>7191</v>
      </c>
      <c r="G4108" s="1">
        <v>-1.5434022214139931</v>
      </c>
      <c r="K4108" s="4">
        <v>115236331.37</v>
      </c>
      <c r="L4108" s="5">
        <v>4525001</v>
      </c>
      <c r="M4108" s="6">
        <v>25.466586939999999</v>
      </c>
      <c r="AB4108" s="8" t="s">
        <v>6278</v>
      </c>
    </row>
    <row r="4109" spans="1:28" x14ac:dyDescent="0.35">
      <c r="A4109" t="s">
        <v>5773</v>
      </c>
      <c r="B4109" t="s">
        <v>7191</v>
      </c>
      <c r="C4109" t="s">
        <v>7191</v>
      </c>
      <c r="G4109" s="1">
        <v>-1.5433993970025814</v>
      </c>
      <c r="K4109" s="4">
        <v>115236331.37</v>
      </c>
      <c r="L4109" s="5">
        <v>4525001</v>
      </c>
      <c r="M4109" s="6">
        <v>25.466586939999999</v>
      </c>
      <c r="AB4109" s="8" t="s">
        <v>6278</v>
      </c>
    </row>
    <row r="4110" spans="1:28" x14ac:dyDescent="0.35">
      <c r="A4110" t="s">
        <v>5773</v>
      </c>
      <c r="B4110" t="s">
        <v>7191</v>
      </c>
      <c r="C4110" t="s">
        <v>7191</v>
      </c>
      <c r="G4110" s="1">
        <v>-1.5433635345472778</v>
      </c>
      <c r="K4110" s="4">
        <v>115236331.37</v>
      </c>
      <c r="L4110" s="5">
        <v>4525001</v>
      </c>
      <c r="M4110" s="6">
        <v>25.466586939999999</v>
      </c>
      <c r="AB4110" s="8" t="s">
        <v>6278</v>
      </c>
    </row>
    <row r="4111" spans="1:28" x14ac:dyDescent="0.35">
      <c r="A4111" t="s">
        <v>5773</v>
      </c>
      <c r="B4111" t="s">
        <v>7191</v>
      </c>
      <c r="C4111" t="s">
        <v>7191</v>
      </c>
      <c r="G4111" s="1">
        <v>-1.5433543087518213</v>
      </c>
      <c r="K4111" s="4">
        <v>115236331.37</v>
      </c>
      <c r="L4111" s="5">
        <v>4525001</v>
      </c>
      <c r="M4111" s="6">
        <v>25.466586939999999</v>
      </c>
      <c r="AB4111" s="8" t="s">
        <v>6278</v>
      </c>
    </row>
    <row r="4112" spans="1:28" x14ac:dyDescent="0.35">
      <c r="A4112" t="s">
        <v>5773</v>
      </c>
      <c r="B4112" t="s">
        <v>6011</v>
      </c>
      <c r="C4112" t="s">
        <v>6011</v>
      </c>
      <c r="G4112" s="1">
        <v>-46.442350792767662</v>
      </c>
      <c r="H4112" s="1">
        <v>15.9568193891101</v>
      </c>
      <c r="K4112" s="4">
        <v>115236331.37</v>
      </c>
      <c r="L4112" s="5">
        <v>4525001</v>
      </c>
      <c r="M4112" s="6">
        <v>25.466586939999999</v>
      </c>
      <c r="AB4112" s="8" t="s">
        <v>6278</v>
      </c>
    </row>
    <row r="4113" spans="1:28" x14ac:dyDescent="0.35">
      <c r="A4113" t="s">
        <v>5773</v>
      </c>
      <c r="B4113" t="s">
        <v>6011</v>
      </c>
      <c r="C4113" t="s">
        <v>6011</v>
      </c>
      <c r="G4113" s="1">
        <v>0.72308313923058642</v>
      </c>
      <c r="H4113" s="1">
        <v>15.7081</v>
      </c>
      <c r="K4113" s="4">
        <v>115236331.37</v>
      </c>
      <c r="L4113" s="5">
        <v>4525001</v>
      </c>
      <c r="M4113" s="6">
        <v>25.466586939999999</v>
      </c>
      <c r="AB4113" s="8" t="s">
        <v>6278</v>
      </c>
    </row>
    <row r="4114" spans="1:28" x14ac:dyDescent="0.35">
      <c r="A4114" t="s">
        <v>5773</v>
      </c>
      <c r="B4114" t="s">
        <v>6011</v>
      </c>
      <c r="C4114" t="s">
        <v>6011</v>
      </c>
      <c r="G4114" s="1">
        <v>532.1461337812076</v>
      </c>
      <c r="H4114" s="1">
        <v>15.7081</v>
      </c>
      <c r="K4114" s="4">
        <v>115236331.37</v>
      </c>
      <c r="L4114" s="5">
        <v>4525001</v>
      </c>
      <c r="M4114" s="6">
        <v>25.466586939999999</v>
      </c>
      <c r="AB4114" s="8" t="s">
        <v>6278</v>
      </c>
    </row>
    <row r="4115" spans="1:28" x14ac:dyDescent="0.35">
      <c r="A4115" t="s">
        <v>5773</v>
      </c>
      <c r="B4115" t="s">
        <v>7192</v>
      </c>
      <c r="C4115" t="s">
        <v>7192</v>
      </c>
      <c r="G4115" s="1">
        <v>-26.936606533281601</v>
      </c>
      <c r="H4115" s="1">
        <v>4897</v>
      </c>
      <c r="K4115" s="4">
        <v>115236331.37</v>
      </c>
      <c r="L4115" s="5">
        <v>4525001</v>
      </c>
      <c r="M4115" s="6">
        <v>25.466586939999999</v>
      </c>
      <c r="AB4115" s="8" t="s">
        <v>6278</v>
      </c>
    </row>
    <row r="4116" spans="1:28" x14ac:dyDescent="0.35">
      <c r="A4116" t="s">
        <v>5773</v>
      </c>
      <c r="B4116" t="s">
        <v>7193</v>
      </c>
      <c r="C4116" t="s">
        <v>7193</v>
      </c>
      <c r="G4116" s="1">
        <v>-7546.0903443051084</v>
      </c>
      <c r="H4116" s="1">
        <v>1</v>
      </c>
      <c r="K4116" s="4">
        <v>115236331.37</v>
      </c>
      <c r="L4116" s="5">
        <v>4525001</v>
      </c>
      <c r="M4116" s="6">
        <v>25.466586939999999</v>
      </c>
      <c r="AB4116" s="8" t="s">
        <v>6278</v>
      </c>
    </row>
    <row r="4117" spans="1:28" x14ac:dyDescent="0.35">
      <c r="A4117" t="s">
        <v>5773</v>
      </c>
      <c r="B4117" t="s">
        <v>7194</v>
      </c>
      <c r="C4117" t="s">
        <v>7194</v>
      </c>
      <c r="G4117" s="1">
        <v>-27.397065247399826</v>
      </c>
      <c r="H4117" s="1">
        <v>0.76</v>
      </c>
      <c r="K4117" s="4">
        <v>115236331.37</v>
      </c>
      <c r="L4117" s="5">
        <v>4525001</v>
      </c>
      <c r="M4117" s="6">
        <v>25.466586939999999</v>
      </c>
      <c r="AB4117" s="8" t="s">
        <v>6278</v>
      </c>
    </row>
    <row r="4118" spans="1:28" x14ac:dyDescent="0.35">
      <c r="A4118" t="s">
        <v>5773</v>
      </c>
      <c r="B4118" t="s">
        <v>7195</v>
      </c>
      <c r="C4118" t="s">
        <v>7195</v>
      </c>
      <c r="G4118" s="1">
        <v>-32.629116231552885</v>
      </c>
      <c r="H4118" s="1">
        <v>0.06</v>
      </c>
      <c r="K4118" s="4">
        <v>115236331.37</v>
      </c>
      <c r="L4118" s="5">
        <v>4525001</v>
      </c>
      <c r="M4118" s="6">
        <v>25.466586939999999</v>
      </c>
      <c r="AB4118" s="8" t="s">
        <v>6278</v>
      </c>
    </row>
    <row r="4119" spans="1:28" x14ac:dyDescent="0.35">
      <c r="A4119" t="s">
        <v>5773</v>
      </c>
      <c r="B4119" t="s">
        <v>7196</v>
      </c>
      <c r="C4119" t="s">
        <v>7196</v>
      </c>
      <c r="G4119" s="1">
        <v>4124.7784631358982</v>
      </c>
      <c r="H4119" s="1">
        <v>1.02</v>
      </c>
      <c r="K4119" s="4">
        <v>115236331.37</v>
      </c>
      <c r="L4119" s="5">
        <v>4525001</v>
      </c>
      <c r="M4119" s="6">
        <v>25.466586939999999</v>
      </c>
      <c r="AB4119" s="8" t="s">
        <v>6278</v>
      </c>
    </row>
    <row r="4120" spans="1:28" x14ac:dyDescent="0.35">
      <c r="A4120" t="s">
        <v>5773</v>
      </c>
      <c r="B4120" t="s">
        <v>1544</v>
      </c>
      <c r="C4120" t="s">
        <v>1544</v>
      </c>
      <c r="G4120" s="1">
        <v>-27.340007991131682</v>
      </c>
      <c r="H4120" s="1">
        <v>5.9924999999999997</v>
      </c>
      <c r="K4120" s="4">
        <v>115236331.37</v>
      </c>
      <c r="L4120" s="5">
        <v>4525001</v>
      </c>
      <c r="M4120" s="6">
        <v>25.466586939999999</v>
      </c>
      <c r="AB4120" s="8" t="s">
        <v>6278</v>
      </c>
    </row>
    <row r="4121" spans="1:28" x14ac:dyDescent="0.35">
      <c r="A4121" t="s">
        <v>5773</v>
      </c>
      <c r="B4121" t="s">
        <v>1544</v>
      </c>
      <c r="C4121" t="s">
        <v>1544</v>
      </c>
      <c r="G4121" s="1">
        <v>-0.24272881719433351</v>
      </c>
      <c r="H4121" s="1">
        <v>603.25</v>
      </c>
      <c r="K4121" s="4">
        <v>115236331.37</v>
      </c>
      <c r="L4121" s="5">
        <v>4525001</v>
      </c>
      <c r="M4121" s="6">
        <v>25.466586939999999</v>
      </c>
      <c r="AB4121" s="8" t="s">
        <v>6278</v>
      </c>
    </row>
    <row r="4122" spans="1:28" x14ac:dyDescent="0.35">
      <c r="A4122" t="s">
        <v>5773</v>
      </c>
      <c r="B4122" t="s">
        <v>7197</v>
      </c>
      <c r="C4122" t="s">
        <v>7197</v>
      </c>
      <c r="G4122" s="1">
        <v>-42.955133532020199</v>
      </c>
      <c r="H4122" s="1">
        <v>3.4</v>
      </c>
      <c r="K4122" s="4">
        <v>115236331.37</v>
      </c>
      <c r="L4122" s="5">
        <v>4525001</v>
      </c>
      <c r="M4122" s="6">
        <v>25.466586939999999</v>
      </c>
      <c r="AB4122" s="8" t="s">
        <v>6278</v>
      </c>
    </row>
    <row r="4123" spans="1:28" x14ac:dyDescent="0.35">
      <c r="A4123" t="s">
        <v>5773</v>
      </c>
      <c r="B4123" t="s">
        <v>7198</v>
      </c>
      <c r="C4123" t="s">
        <v>7198</v>
      </c>
      <c r="G4123" s="1">
        <v>-57.682030223867542</v>
      </c>
      <c r="H4123" s="1">
        <v>20.8</v>
      </c>
      <c r="K4123" s="4">
        <v>115236331.37</v>
      </c>
      <c r="L4123" s="5">
        <v>4525001</v>
      </c>
      <c r="M4123" s="6">
        <v>25.466586939999999</v>
      </c>
      <c r="AB4123" s="8" t="s">
        <v>6278</v>
      </c>
    </row>
    <row r="4124" spans="1:28" x14ac:dyDescent="0.35">
      <c r="A4124" t="s">
        <v>5773</v>
      </c>
      <c r="B4124" t="s">
        <v>7199</v>
      </c>
      <c r="C4124" t="s">
        <v>7199</v>
      </c>
      <c r="G4124" s="1">
        <v>-3.7629239523976974</v>
      </c>
      <c r="H4124" s="1">
        <v>2.5773999999999999</v>
      </c>
      <c r="K4124" s="4">
        <v>115236331.37</v>
      </c>
      <c r="L4124" s="5">
        <v>4525001</v>
      </c>
      <c r="M4124" s="6">
        <v>25.466586939999999</v>
      </c>
      <c r="AB4124" s="8" t="s">
        <v>6278</v>
      </c>
    </row>
    <row r="4125" spans="1:28" x14ac:dyDescent="0.35">
      <c r="A4125" t="s">
        <v>5773</v>
      </c>
      <c r="B4125" t="s">
        <v>7199</v>
      </c>
      <c r="C4125" t="s">
        <v>7199</v>
      </c>
      <c r="G4125" s="1">
        <v>9.8119644072778095E-2</v>
      </c>
      <c r="H4125" s="1">
        <v>269.12</v>
      </c>
      <c r="K4125" s="4">
        <v>115236331.37</v>
      </c>
      <c r="L4125" s="5">
        <v>4525001</v>
      </c>
      <c r="M4125" s="6">
        <v>25.466586939999999</v>
      </c>
      <c r="AB4125" s="8" t="s">
        <v>6278</v>
      </c>
    </row>
    <row r="4126" spans="1:28" x14ac:dyDescent="0.35">
      <c r="A4126" t="s">
        <v>5773</v>
      </c>
      <c r="B4126" t="s">
        <v>7199</v>
      </c>
      <c r="C4126" t="s">
        <v>7199</v>
      </c>
      <c r="G4126" s="1">
        <v>7.470534478132782</v>
      </c>
      <c r="H4126" s="1">
        <v>2.6911999999999998</v>
      </c>
      <c r="K4126" s="4">
        <v>115236331.37</v>
      </c>
      <c r="L4126" s="5">
        <v>4525001</v>
      </c>
      <c r="M4126" s="6">
        <v>25.466586939999999</v>
      </c>
      <c r="AB4126" s="8" t="s">
        <v>6278</v>
      </c>
    </row>
    <row r="4127" spans="1:28" x14ac:dyDescent="0.35">
      <c r="A4127" t="s">
        <v>5773</v>
      </c>
      <c r="B4127" t="s">
        <v>7200</v>
      </c>
      <c r="C4127" t="s">
        <v>7200</v>
      </c>
      <c r="G4127" s="1">
        <v>-2.3850798064552738</v>
      </c>
      <c r="H4127" s="1">
        <v>1.3</v>
      </c>
      <c r="K4127" s="4">
        <v>115236331.37</v>
      </c>
      <c r="L4127" s="5">
        <v>4525001</v>
      </c>
      <c r="M4127" s="6">
        <v>25.466586939999999</v>
      </c>
      <c r="AB4127" s="8" t="s">
        <v>6278</v>
      </c>
    </row>
    <row r="4128" spans="1:28" x14ac:dyDescent="0.35">
      <c r="A4128" t="s">
        <v>5773</v>
      </c>
      <c r="B4128" t="s">
        <v>7201</v>
      </c>
      <c r="C4128" t="s">
        <v>7201</v>
      </c>
      <c r="G4128" s="1">
        <v>-2.746379122144087</v>
      </c>
      <c r="H4128" s="1">
        <v>10.54</v>
      </c>
      <c r="K4128" s="4">
        <v>115236331.37</v>
      </c>
      <c r="L4128" s="5">
        <v>4525001</v>
      </c>
      <c r="M4128" s="6">
        <v>25.466586939999999</v>
      </c>
      <c r="AB4128" s="8" t="s">
        <v>6278</v>
      </c>
    </row>
    <row r="4129" spans="1:33" x14ac:dyDescent="0.35">
      <c r="A4129" t="s">
        <v>5773</v>
      </c>
      <c r="B4129" t="s">
        <v>7202</v>
      </c>
      <c r="C4129" t="s">
        <v>7202</v>
      </c>
      <c r="G4129" s="1">
        <v>7.6882298748195819</v>
      </c>
      <c r="H4129" s="1">
        <v>2.6541000000000001</v>
      </c>
      <c r="K4129" s="4">
        <v>115236331.37</v>
      </c>
      <c r="L4129" s="5">
        <v>4525001</v>
      </c>
      <c r="M4129" s="6">
        <v>25.466586939999999</v>
      </c>
      <c r="AB4129" s="8" t="s">
        <v>6278</v>
      </c>
    </row>
    <row r="4130" spans="1:33" x14ac:dyDescent="0.35">
      <c r="A4130" t="s">
        <v>5773</v>
      </c>
      <c r="B4130" t="s">
        <v>4327</v>
      </c>
      <c r="C4130" t="s">
        <v>4327</v>
      </c>
      <c r="G4130" s="1">
        <v>1.3825023316139631</v>
      </c>
      <c r="H4130" s="1">
        <v>2.601</v>
      </c>
      <c r="K4130" s="4">
        <v>115236331.37</v>
      </c>
      <c r="L4130" s="5">
        <v>4525001</v>
      </c>
      <c r="M4130" s="6">
        <v>25.466586939999999</v>
      </c>
      <c r="AB4130" s="8" t="s">
        <v>6278</v>
      </c>
    </row>
    <row r="4131" spans="1:33" x14ac:dyDescent="0.35">
      <c r="A4131" t="s">
        <v>5773</v>
      </c>
      <c r="B4131" t="s">
        <v>7203</v>
      </c>
      <c r="C4131" t="s">
        <v>7203</v>
      </c>
      <c r="G4131" s="1">
        <v>-8.0528843208034804</v>
      </c>
      <c r="H4131" s="1">
        <v>2.5379999999999998</v>
      </c>
      <c r="K4131" s="4">
        <v>115236331.37</v>
      </c>
      <c r="L4131" s="5">
        <v>4525001</v>
      </c>
      <c r="M4131" s="6">
        <v>25.466586939999999</v>
      </c>
      <c r="AB4131" s="8" t="s">
        <v>6278</v>
      </c>
    </row>
    <row r="4132" spans="1:33" x14ac:dyDescent="0.35">
      <c r="A4132" t="s">
        <v>5773</v>
      </c>
      <c r="B4132" t="s">
        <v>7204</v>
      </c>
      <c r="C4132" t="s">
        <v>7204</v>
      </c>
      <c r="G4132" s="1">
        <v>-5.3080567055716079</v>
      </c>
      <c r="H4132" s="1">
        <v>2.2593000000000001</v>
      </c>
      <c r="K4132" s="4">
        <v>115236331.37</v>
      </c>
      <c r="L4132" s="5">
        <v>4525001</v>
      </c>
      <c r="M4132" s="6">
        <v>25.466586939999999</v>
      </c>
      <c r="AB4132" s="8" t="s">
        <v>6278</v>
      </c>
    </row>
    <row r="4133" spans="1:33" x14ac:dyDescent="0.35">
      <c r="A4133" t="s">
        <v>5773</v>
      </c>
      <c r="B4133" t="s">
        <v>7205</v>
      </c>
      <c r="C4133" t="s">
        <v>7205</v>
      </c>
      <c r="G4133" s="1">
        <v>-5.3185085467449884</v>
      </c>
      <c r="H4133" s="1">
        <v>2.2141000000000002</v>
      </c>
      <c r="K4133" s="4">
        <v>115236331.37</v>
      </c>
      <c r="L4133" s="5">
        <v>4525001</v>
      </c>
      <c r="M4133" s="6">
        <v>25.466586939999999</v>
      </c>
      <c r="AB4133" s="8" t="s">
        <v>6278</v>
      </c>
    </row>
    <row r="4134" spans="1:33" x14ac:dyDescent="0.35">
      <c r="A4134" t="s">
        <v>5773</v>
      </c>
      <c r="B4134" t="s">
        <v>7206</v>
      </c>
      <c r="C4134" t="s">
        <v>7206</v>
      </c>
      <c r="G4134" s="1">
        <v>-8.1106782205887704</v>
      </c>
      <c r="H4134" s="1">
        <v>95.564999999999998</v>
      </c>
      <c r="K4134" s="4">
        <v>115236331.37</v>
      </c>
      <c r="L4134" s="5">
        <v>4525001</v>
      </c>
      <c r="M4134" s="6">
        <v>25.466586939999999</v>
      </c>
      <c r="AB4134" s="8" t="s">
        <v>6278</v>
      </c>
    </row>
    <row r="4135" spans="1:33" x14ac:dyDescent="0.35">
      <c r="A4135" t="s">
        <v>5773</v>
      </c>
      <c r="B4135" t="s">
        <v>7207</v>
      </c>
      <c r="C4135" t="s">
        <v>7207</v>
      </c>
      <c r="G4135" s="1">
        <v>0.23841012871377101</v>
      </c>
      <c r="H4135" s="1">
        <v>7685</v>
      </c>
      <c r="K4135" s="4">
        <v>115236331.37</v>
      </c>
      <c r="L4135" s="5">
        <v>4525001</v>
      </c>
      <c r="M4135" s="6">
        <v>25.466586939999999</v>
      </c>
      <c r="AB4135" s="8" t="s">
        <v>6278</v>
      </c>
    </row>
    <row r="4136" spans="1:33" x14ac:dyDescent="0.35">
      <c r="A4136" t="s">
        <v>5773</v>
      </c>
      <c r="B4136" t="s">
        <v>7208</v>
      </c>
      <c r="C4136" t="s">
        <v>7208</v>
      </c>
      <c r="G4136" s="1">
        <v>0.411571033426466</v>
      </c>
      <c r="H4136" s="1">
        <v>8158.5</v>
      </c>
      <c r="K4136" s="4">
        <v>115236331.37</v>
      </c>
      <c r="L4136" s="5">
        <v>4525001</v>
      </c>
      <c r="M4136" s="6">
        <v>25.466586939999999</v>
      </c>
      <c r="AB4136" s="8" t="s">
        <v>6278</v>
      </c>
    </row>
    <row r="4137" spans="1:33" x14ac:dyDescent="0.35">
      <c r="A4137" t="s">
        <v>5773</v>
      </c>
      <c r="B4137" t="s">
        <v>7209</v>
      </c>
      <c r="C4137" t="s">
        <v>7209</v>
      </c>
      <c r="G4137" s="1">
        <v>60456211.516229697</v>
      </c>
      <c r="H4137" s="1">
        <v>5.3102232417850802E-2</v>
      </c>
      <c r="K4137" s="4">
        <v>115236331.37</v>
      </c>
      <c r="L4137" s="5">
        <v>4525001</v>
      </c>
      <c r="M4137" s="6">
        <v>25.466586939999999</v>
      </c>
      <c r="AB4137" s="8" t="s">
        <v>6278</v>
      </c>
    </row>
    <row r="4138" spans="1:33" x14ac:dyDescent="0.35">
      <c r="A4138" t="s">
        <v>5773</v>
      </c>
      <c r="B4138" t="s">
        <v>1552</v>
      </c>
      <c r="C4138" t="s">
        <v>1552</v>
      </c>
      <c r="D4138" t="s">
        <v>1553</v>
      </c>
      <c r="E4138" t="s">
        <v>1554</v>
      </c>
      <c r="F4138" t="s">
        <v>1555</v>
      </c>
      <c r="G4138" s="1">
        <v>1800000</v>
      </c>
      <c r="H4138" s="1">
        <v>99.620206999999994</v>
      </c>
      <c r="I4138" s="2">
        <v>1793163.73</v>
      </c>
      <c r="J4138" s="3">
        <v>1.55607498840028E-2</v>
      </c>
      <c r="K4138" s="4">
        <v>115236331.37</v>
      </c>
      <c r="L4138" s="5">
        <v>4525001</v>
      </c>
      <c r="M4138" s="6">
        <v>25.466586939999999</v>
      </c>
      <c r="N4138" s="7" t="str">
        <f>IF(ISNUMBER(_xll.BDP($C4138, "DELTA_MID")),_xll.BDP($C4138, "DELTA_MID")," ")</f>
        <v xml:space="preserve"> </v>
      </c>
      <c r="O4138" s="7" t="str">
        <f>IF(ISNUMBER(N4138),_xll.BDP($C4138, "OPT_UNDL_TICKER")," ")</f>
        <v xml:space="preserve"> </v>
      </c>
      <c r="P4138" s="8" t="str">
        <f>IF(ISNUMBER(N4138),_xll.BDP($C4138, "OPT_UNDL_PX")," ")</f>
        <v xml:space="preserve"> </v>
      </c>
      <c r="Q4138" s="7" t="str">
        <f t="shared" si="40"/>
        <v xml:space="preserve"> </v>
      </c>
      <c r="R4138" s="8">
        <f>IF(ISNUMBER(_xll.BDP($T4138&amp;" Index","DUR_ADJ_OAS_MID")),_xll.BDP($T4138&amp;" Index","DUR_ADJ_OAS_MID"),IF(ISNUMBER(_xll.BDP($T4138&amp;" Govt","DUR_ADJ_OAS_MID")),_xll.BDP($T4138&amp;" Govt","DUR_ADJ_OAS_MID")," "))</f>
        <v>6.9308919368655367E-2</v>
      </c>
      <c r="S4138" s="7">
        <f ca="1">IF(AND(A2537="SVOL",C2537="Cash"),                                     SUM(INDIRECT(ADDRESS(ROW()-(COUNTIF(A:A,"SVOL")),COLUMN())):INDIRECT(ADDRESS(ROW()-1,COLUMN()))),                                    IF(AND(A4138="TYA",C4138="Cash"), SUM(INDIRECT(ADDRESS(ROW()-(COUNTIF(A:A,"TYA")-1),COLUMN())):INDIRECT(ADDRESS(ROW()-1,COLUMN()))),                                    IF(AND(A4138="SVOL",ISNUMBER(FIND(" Govt",C4138))),"", IF(AND(A4138="SVOL",ISNUMBER(FIND(" Index",C4138))),J4138,                                    IF(ISNUMBER(N4138),Q4138*N4138,IF(ISNUMBER(R4138),J4138*R4138," "))))))</f>
        <v>1.0784987590261635E-3</v>
      </c>
      <c r="T4138" t="s">
        <v>1555</v>
      </c>
      <c r="U4138" t="s">
        <v>63</v>
      </c>
      <c r="AG4138" s="17" t="s">
        <v>6276</v>
      </c>
    </row>
    <row r="4139" spans="1:33" x14ac:dyDescent="0.35">
      <c r="A4139" t="s">
        <v>5773</v>
      </c>
      <c r="B4139" t="s">
        <v>59</v>
      </c>
      <c r="C4139" t="s">
        <v>59</v>
      </c>
      <c r="D4139" t="s">
        <v>60</v>
      </c>
      <c r="E4139" t="s">
        <v>61</v>
      </c>
      <c r="F4139" t="s">
        <v>62</v>
      </c>
      <c r="G4139" s="1">
        <v>21000000</v>
      </c>
      <c r="H4139" s="1">
        <v>99.065777999999995</v>
      </c>
      <c r="I4139" s="2">
        <v>20803813.379999999</v>
      </c>
      <c r="J4139" s="3">
        <v>0.1805317223540166</v>
      </c>
      <c r="K4139" s="4">
        <v>115236331.37</v>
      </c>
      <c r="L4139" s="5">
        <v>4525001</v>
      </c>
      <c r="M4139" s="6">
        <v>25.466586939999999</v>
      </c>
      <c r="N4139" s="7" t="str">
        <f>IF(ISNUMBER(_xll.BDP($C4139, "DELTA_MID")),_xll.BDP($C4139, "DELTA_MID")," ")</f>
        <v xml:space="preserve"> </v>
      </c>
      <c r="O4139" s="7" t="str">
        <f>IF(ISNUMBER(N4139),_xll.BDP($C4139, "OPT_UNDL_TICKER")," ")</f>
        <v xml:space="preserve"> </v>
      </c>
      <c r="P4139" s="8" t="str">
        <f>IF(ISNUMBER(N4139),_xll.BDP($C4139, "OPT_UNDL_PX")," ")</f>
        <v xml:space="preserve"> </v>
      </c>
      <c r="Q4139" s="7" t="str">
        <f t="shared" si="40"/>
        <v xml:space="preserve"> </v>
      </c>
      <c r="R4139" s="8">
        <f>IF(ISNUMBER(_xll.BDP($T4139&amp;" Index","DUR_ADJ_OAS_MID")),_xll.BDP($T4139&amp;" Index","DUR_ADJ_OAS_MID"),IF(ISNUMBER(_xll.BDP($T4139&amp;" Govt","DUR_ADJ_OAS_MID")),_xll.BDP($T4139&amp;" Govt","DUR_ADJ_OAS_MID")," "))</f>
        <v>0.17058948962529646</v>
      </c>
      <c r="S4139" s="7">
        <f ca="1">IF(AND(A4138="SVOL",C4138="Cash"),                                     SUM(INDIRECT(ADDRESS(ROW()-(COUNTIF(A:A,"SVOL")),COLUMN())):INDIRECT(ADDRESS(ROW()-1,COLUMN()))),                                    IF(AND(A4139="TYA",C4139="Cash"), SUM(INDIRECT(ADDRESS(ROW()-(COUNTIF(A:A,"TYA")-1),COLUMN())):INDIRECT(ADDRESS(ROW()-1,COLUMN()))),                                    IF(AND(A4139="SVOL",ISNUMBER(FIND(" Govt",C4139))),"", IF(AND(A4139="SVOL",ISNUMBER(FIND(" Index",C4139))),J4139,                                    IF(ISNUMBER(N4139),Q4139*N4139,IF(ISNUMBER(R4139),J4139*R4139," "))))))</f>
        <v>3.0796814377547416E-2</v>
      </c>
      <c r="T4139" t="s">
        <v>62</v>
      </c>
      <c r="U4139" t="s">
        <v>63</v>
      </c>
      <c r="AG4139" s="17" t="s">
        <v>6276</v>
      </c>
    </row>
    <row r="4140" spans="1:33" x14ac:dyDescent="0.35">
      <c r="A4140" t="s">
        <v>5773</v>
      </c>
      <c r="B4140" t="s">
        <v>1096</v>
      </c>
      <c r="C4140" t="s">
        <v>1096</v>
      </c>
      <c r="D4140" t="s">
        <v>1097</v>
      </c>
      <c r="E4140" t="s">
        <v>1098</v>
      </c>
      <c r="F4140" t="s">
        <v>1099</v>
      </c>
      <c r="G4140" s="1">
        <v>93300000</v>
      </c>
      <c r="H4140" s="1">
        <v>98.499251999999998</v>
      </c>
      <c r="I4140" s="2">
        <v>91899802.120000005</v>
      </c>
      <c r="J4140" s="3">
        <v>0.79748982831516424</v>
      </c>
      <c r="K4140" s="4">
        <v>115236331.37</v>
      </c>
      <c r="L4140" s="5">
        <v>4525001</v>
      </c>
      <c r="M4140" s="6">
        <v>25.466586939999999</v>
      </c>
      <c r="N4140" s="7" t="str">
        <f>IF(ISNUMBER(_xll.BDP($C4140, "DELTA_MID")),_xll.BDP($C4140, "DELTA_MID")," ")</f>
        <v xml:space="preserve"> </v>
      </c>
      <c r="O4140" s="7" t="str">
        <f>IF(ISNUMBER(N4140),_xll.BDP($C4140, "OPT_UNDL_TICKER")," ")</f>
        <v xml:space="preserve"> </v>
      </c>
      <c r="P4140" s="8" t="str">
        <f>IF(ISNUMBER(N4140),_xll.BDP($C4140, "OPT_UNDL_PX")," ")</f>
        <v xml:space="preserve"> </v>
      </c>
      <c r="Q4140" s="7" t="str">
        <f t="shared" si="40"/>
        <v xml:space="preserve"> </v>
      </c>
      <c r="R4140" s="8">
        <f>IF(ISNUMBER(_xll.BDP($T4140&amp;" Index","DUR_ADJ_OAS_MID")),_xll.BDP($T4140&amp;" Index","DUR_ADJ_OAS_MID"),IF(ISNUMBER(_xll.BDP($T4140&amp;" Govt","DUR_ADJ_OAS_MID")),_xll.BDP($T4140&amp;" Govt","DUR_ADJ_OAS_MID")," "))</f>
        <v>0.27453717240719494</v>
      </c>
      <c r="S4140" s="7">
        <f ca="1">IF(AND(A4139="SVOL",C4139="Cash"),                                     SUM(INDIRECT(ADDRESS(ROW()-(COUNTIF(A:A,"SVOL")),COLUMN())):INDIRECT(ADDRESS(ROW()-1,COLUMN()))),                                    IF(AND(A4140="TYA",C4140="Cash"), SUM(INDIRECT(ADDRESS(ROW()-(COUNTIF(A:A,"TYA")-1),COLUMN())):INDIRECT(ADDRESS(ROW()-1,COLUMN()))),                                    IF(AND(A4140="SVOL",ISNUMBER(FIND(" Govt",C4140))),"", IF(AND(A4140="SVOL",ISNUMBER(FIND(" Index",C4140))),J4140,                                    IF(ISNUMBER(N4140),Q4140*N4140,IF(ISNUMBER(R4140),J4140*R4140," "))))))</f>
        <v>0.21894060248914454</v>
      </c>
      <c r="T4140" t="s">
        <v>1099</v>
      </c>
      <c r="U4140" t="s">
        <v>63</v>
      </c>
      <c r="AG4140" s="17" t="s">
        <v>6276</v>
      </c>
    </row>
    <row r="4141" spans="1:33" x14ac:dyDescent="0.35">
      <c r="A4141" t="s">
        <v>5773</v>
      </c>
      <c r="B4141" t="s">
        <v>67</v>
      </c>
      <c r="C4141" t="s">
        <v>67</v>
      </c>
      <c r="G4141" s="1">
        <v>81591.289999999994</v>
      </c>
      <c r="H4141" s="1">
        <v>1</v>
      </c>
      <c r="I4141" s="2">
        <v>81591.289999999994</v>
      </c>
      <c r="J4141" s="3">
        <v>7.080344282912E-4</v>
      </c>
      <c r="K4141" s="4">
        <v>115236331.37</v>
      </c>
      <c r="L4141" s="5">
        <v>4525001</v>
      </c>
      <c r="M4141" s="6">
        <v>25.466586939999999</v>
      </c>
      <c r="N4141" s="7" t="str">
        <f>IF(ISNUMBER(_xll.BDP($C4141, "DELTA_MID")),_xll.BDP($C4141, "DELTA_MID")," ")</f>
        <v xml:space="preserve"> </v>
      </c>
      <c r="O4141" s="7" t="str">
        <f>IF(ISNUMBER(N4141),_xll.BDP($C4141, "OPT_UNDL_TICKER")," ")</f>
        <v xml:space="preserve"> </v>
      </c>
      <c r="P4141" s="8" t="str">
        <f>IF(ISNUMBER(N4141),_xll.BDP($C4141, "OPT_UNDL_PX")," ")</f>
        <v xml:space="preserve"> </v>
      </c>
      <c r="Q4141" s="7" t="str">
        <f t="shared" si="40"/>
        <v xml:space="preserve"> </v>
      </c>
      <c r="R4141" s="8" t="str">
        <f>IF(ISNUMBER(_xll.BDP($T4141&amp;" Index","DUR_ADJ_OAS_MID")),_xll.BDP($T4141&amp;" Index","DUR_ADJ_OAS_MID"),IF(ISNUMBER(_xll.BDP($T4141&amp;" Govt","DUR_ADJ_OAS_MID")),_xll.BDP($T4141&amp;" Govt","DUR_ADJ_OAS_MID")," "))</f>
        <v xml:space="preserve"> </v>
      </c>
      <c r="S4141" s="7" t="str">
        <f ca="1">IF(AND(A4140="SVOL",C4140="Cash"),                                     SUM(INDIRECT(ADDRESS(ROW()-(COUNTIF(A:A,"SVOL")),COLUMN())):INDIRECT(ADDRESS(ROW()-1,COLUMN()))),                                    IF(AND(A4141="TYA",C4141="Cash"), SUM(INDIRECT(ADDRESS(ROW()-(COUNTIF(A:A,"TYA")-1),COLUMN())):INDIRECT(ADDRESS(ROW()-1,COLUMN()))),                                    IF(AND(A4141="SVOL",ISNUMBER(FIND(" Govt",C4141))),"", IF(AND(A4141="SVOL",ISNUMBER(FIND(" Index",C4141))),J4141,                                    IF(ISNUMBER(N4141),Q4141*N4141,IF(ISNUMBER(R4141),J4141*R4141," "))))))</f>
        <v xml:space="preserve"> </v>
      </c>
      <c r="T4141" t="s">
        <v>67</v>
      </c>
      <c r="U4141" t="s">
        <v>67</v>
      </c>
      <c r="AG4141" s="17" t="s">
        <v>6276</v>
      </c>
    </row>
    <row r="4142" spans="1:33" x14ac:dyDescent="0.35">
      <c r="N4142" s="7" t="str">
        <f>IF(ISNUMBER(_xll.BDP($C4142, "DELTA_MID")),_xll.BDP($C4142, "DELTA_MID")," ")</f>
        <v xml:space="preserve"> </v>
      </c>
      <c r="O4142" s="7" t="str">
        <f>IF(ISNUMBER(N4142),_xll.BDP($C4142, "OPT_UNDL_TICKER")," ")</f>
        <v xml:space="preserve"> </v>
      </c>
      <c r="P4142" s="8" t="str">
        <f>IF(ISNUMBER(N4142),_xll.BDP($C4142, "OPT_UNDL_PX")," ")</f>
        <v xml:space="preserve"> </v>
      </c>
      <c r="Q4142" s="7" t="str">
        <f t="shared" si="40"/>
        <v xml:space="preserve"> </v>
      </c>
      <c r="R4142" s="8" t="str">
        <f>IF(ISNUMBER(_xll.BDP($T4142&amp;" Index","DUR_ADJ_OAS_MID")),_xll.BDP($T4142&amp;" Index","DUR_ADJ_OAS_MID"),IF(ISNUMBER(_xll.BDP($T4142&amp;" Govt","DUR_ADJ_OAS_MID")),_xll.BDP($T4142&amp;" Govt","DUR_ADJ_OAS_MID")," "))</f>
        <v xml:space="preserve"> </v>
      </c>
      <c r="S4142" s="7" t="str">
        <f ca="1">IF(AND(A4141="SVOL",C4141="Cash"),                                     SUM(INDIRECT(ADDRESS(ROW()-(COUNTIF(A:A,"SVOL")),COLUMN())):INDIRECT(ADDRESS(ROW()-1,COLUMN()))),                                    IF(AND(A4142="TYA",C4142="Cash"), SUM(INDIRECT(ADDRESS(ROW()-(COUNTIF(A:A,"TYA")-1),COLUMN())):INDIRECT(ADDRESS(ROW()-1,COLUMN()))),                                    IF(AND(A4142="SVOL",ISNUMBER(FIND(" Govt",C4142))),"", IF(AND(A4142="SVOL",ISNUMBER(FIND(" Index",C4142))),J4142,                                    IF(ISNUMBER(N4142),Q4142*N4142,IF(ISNUMBER(R4142),J4142*R4142," "))))))</f>
        <v xml:space="preserve"> </v>
      </c>
      <c r="AG4142" s="17" t="s">
        <v>6276</v>
      </c>
    </row>
    <row r="4143" spans="1:33" x14ac:dyDescent="0.35">
      <c r="A4143" t="s">
        <v>5845</v>
      </c>
      <c r="B4143" t="s">
        <v>4330</v>
      </c>
      <c r="C4143" t="s">
        <v>4331</v>
      </c>
      <c r="D4143" t="s">
        <v>4332</v>
      </c>
      <c r="E4143" t="s">
        <v>4333</v>
      </c>
      <c r="F4143" t="s">
        <v>4334</v>
      </c>
      <c r="G4143" s="1">
        <v>36638</v>
      </c>
      <c r="H4143" s="1">
        <v>502.86</v>
      </c>
      <c r="I4143" s="2">
        <v>18423784.68</v>
      </c>
      <c r="J4143" s="3">
        <v>0.86567262035057324</v>
      </c>
      <c r="K4143" s="4">
        <v>21282623.760000002</v>
      </c>
      <c r="L4143" s="5">
        <v>675001</v>
      </c>
      <c r="M4143" s="6">
        <v>31.52976627</v>
      </c>
      <c r="N4143" s="7" t="str">
        <f>IF(ISNUMBER(_xll.BDP($C4143, "DELTA_MID")),_xll.BDP($C4143, "DELTA_MID")," ")</f>
        <v xml:space="preserve"> </v>
      </c>
      <c r="O4143" s="7" t="str">
        <f>IF(ISNUMBER(N4143),_xll.BDP($C4143, "OPT_UNDL_TICKER")," ")</f>
        <v xml:space="preserve"> </v>
      </c>
      <c r="P4143" s="8" t="str">
        <f>IF(ISNUMBER(N4143),_xll.BDP($C4143, "OPT_UNDL_PX")," ")</f>
        <v xml:space="preserve"> </v>
      </c>
      <c r="Q4143" s="7" t="str">
        <f t="shared" si="40"/>
        <v xml:space="preserve"> </v>
      </c>
      <c r="R4143" s="8" t="str">
        <f>IF(ISNUMBER(_xll.BDP($T4143&amp;" Index","DUR_ADJ_OAS_MID")),_xll.BDP($T4143&amp;" Index","DUR_ADJ_OAS_MID"),IF(ISNUMBER(_xll.BDP($T4143&amp;" Govt","DUR_ADJ_OAS_MID")),_xll.BDP($T4143&amp;" Govt","DUR_ADJ_OAS_MID")," "))</f>
        <v xml:space="preserve"> </v>
      </c>
      <c r="S4143" s="7" t="str">
        <f ca="1">IF(AND(A4142="SVOL",C4142="Cash"),                                     SUM(INDIRECT(ADDRESS(ROW()-(COUNTIF(A:A,"SVOL")),COLUMN())):INDIRECT(ADDRESS(ROW()-1,COLUMN()))),                                    IF(AND(A4143="TYA",C4143="Cash"), SUM(INDIRECT(ADDRESS(ROW()-(COUNTIF(A:A,"TYA")-1),COLUMN())):INDIRECT(ADDRESS(ROW()-1,COLUMN()))),                                    IF(AND(A4143="SVOL",ISNUMBER(FIND(" Govt",C4143))),"", IF(AND(A4143="SVOL",ISNUMBER(FIND(" Index",C4143))),J4143,                                    IF(ISNUMBER(N4143),Q4143*N4143,IF(ISNUMBER(R4143),J4143*R4143," "))))))</f>
        <v xml:space="preserve"> </v>
      </c>
      <c r="T4143" t="s">
        <v>4334</v>
      </c>
      <c r="U4143" t="s">
        <v>41</v>
      </c>
      <c r="AG4143" s="17" t="s">
        <v>6276</v>
      </c>
    </row>
    <row r="4144" spans="1:33" x14ac:dyDescent="0.35">
      <c r="A4144" t="s">
        <v>5845</v>
      </c>
      <c r="B4144" t="s">
        <v>5846</v>
      </c>
      <c r="C4144" t="s">
        <v>5847</v>
      </c>
      <c r="D4144" t="s">
        <v>5848</v>
      </c>
      <c r="E4144" t="s">
        <v>5849</v>
      </c>
      <c r="F4144" t="s">
        <v>5850</v>
      </c>
      <c r="G4144" s="1">
        <v>37905</v>
      </c>
      <c r="H4144" s="1">
        <v>50.64</v>
      </c>
      <c r="I4144" s="2">
        <v>1919509.2</v>
      </c>
      <c r="J4144" s="3">
        <v>9.0191379665593902E-2</v>
      </c>
      <c r="K4144" s="4">
        <v>21282623.760000002</v>
      </c>
      <c r="L4144" s="5">
        <v>675001</v>
      </c>
      <c r="M4144" s="6">
        <v>31.52976627</v>
      </c>
      <c r="N4144" s="7" t="str">
        <f>IF(ISNUMBER(_xll.BDP($C4144, "DELTA_MID")),_xll.BDP($C4144, "DELTA_MID")," ")</f>
        <v xml:space="preserve"> </v>
      </c>
      <c r="O4144" s="7" t="str">
        <f>IF(ISNUMBER(N4144),_xll.BDP($C4144, "OPT_UNDL_TICKER")," ")</f>
        <v xml:space="preserve"> </v>
      </c>
      <c r="P4144" s="8" t="str">
        <f>IF(ISNUMBER(N4144),_xll.BDP($C4144, "OPT_UNDL_PX")," ")</f>
        <v xml:space="preserve"> </v>
      </c>
      <c r="Q4144" s="7" t="str">
        <f t="shared" si="40"/>
        <v xml:space="preserve"> </v>
      </c>
      <c r="R4144" s="8" t="str">
        <f>IF(ISNUMBER(_xll.BDP($T4144&amp;" Index","DUR_ADJ_OAS_MID")),_xll.BDP($T4144&amp;" Index","DUR_ADJ_OAS_MID"),IF(ISNUMBER(_xll.BDP($T4144&amp;" Govt","DUR_ADJ_OAS_MID")),_xll.BDP($T4144&amp;" Govt","DUR_ADJ_OAS_MID")," "))</f>
        <v xml:space="preserve"> </v>
      </c>
      <c r="S4144" s="7" t="str">
        <f ca="1">IF(AND(A4143="SVOL",C4143="Cash"),                                     SUM(INDIRECT(ADDRESS(ROW()-(COUNTIF(A:A,"SVOL")),COLUMN())):INDIRECT(ADDRESS(ROW()-1,COLUMN()))),                                    IF(AND(A4144="TYA",C4144="Cash"), SUM(INDIRECT(ADDRESS(ROW()-(COUNTIF(A:A,"TYA")-1),COLUMN())):INDIRECT(ADDRESS(ROW()-1,COLUMN()))),                                    IF(AND(A4144="SVOL",ISNUMBER(FIND(" Govt",C4144))),"", IF(AND(A4144="SVOL",ISNUMBER(FIND(" Index",C4144))),J4144,                                    IF(ISNUMBER(N4144),Q4144*N4144,IF(ISNUMBER(R4144),J4144*R4144," "))))))</f>
        <v xml:space="preserve"> </v>
      </c>
      <c r="T4144" t="s">
        <v>5850</v>
      </c>
      <c r="U4144" t="s">
        <v>1183</v>
      </c>
      <c r="AG4144" s="17" t="s">
        <v>6276</v>
      </c>
    </row>
    <row r="4145" spans="1:33" x14ac:dyDescent="0.35">
      <c r="A4145" t="s">
        <v>5845</v>
      </c>
      <c r="B4145" t="s">
        <v>5851</v>
      </c>
      <c r="C4145" t="s">
        <v>5852</v>
      </c>
      <c r="F4145" t="s">
        <v>5853</v>
      </c>
      <c r="G4145" s="1">
        <v>13</v>
      </c>
      <c r="H4145" s="1">
        <v>5046.5</v>
      </c>
      <c r="I4145" s="2">
        <v>3280225</v>
      </c>
      <c r="J4145" s="3">
        <v>0.1541269082552835</v>
      </c>
      <c r="K4145" s="4">
        <v>21282623.760000002</v>
      </c>
      <c r="L4145" s="5">
        <v>675001</v>
      </c>
      <c r="M4145" s="6">
        <v>31.52976627</v>
      </c>
      <c r="N4145" s="7" t="str">
        <f>IF(ISNUMBER(_xll.BDP($C4145, "DELTA_MID")),_xll.BDP($C4145, "DELTA_MID")," ")</f>
        <v xml:space="preserve"> </v>
      </c>
      <c r="O4145" s="7" t="str">
        <f>IF(ISNUMBER(N4145),_xll.BDP($C4145, "OPT_UNDL_TICKER")," ")</f>
        <v xml:space="preserve"> </v>
      </c>
      <c r="P4145" s="8" t="str">
        <f>IF(ISNUMBER(N4145),_xll.BDP($C4145, "OPT_UNDL_PX")," ")</f>
        <v xml:space="preserve"> </v>
      </c>
      <c r="Q4145" s="7" t="str">
        <f t="shared" si="40"/>
        <v xml:space="preserve"> </v>
      </c>
      <c r="R4145" s="8" t="str">
        <f>IF(ISNUMBER(_xll.BDP($T4145&amp;" Index","DUR_ADJ_OAS_MID")),_xll.BDP($T4145&amp;" Index","DUR_ADJ_OAS_MID"),IF(ISNUMBER(_xll.BDP($T4145&amp;" Govt","DUR_ADJ_OAS_MID")),_xll.BDP($T4145&amp;" Govt","DUR_ADJ_OAS_MID")," "))</f>
        <v xml:space="preserve"> </v>
      </c>
      <c r="S4145" s="7" t="str">
        <f ca="1">IF(AND(A4144="SVOL",C4144="Cash"),                                     SUM(INDIRECT(ADDRESS(ROW()-(COUNTIF(A:A,"SVOL")),COLUMN())):INDIRECT(ADDRESS(ROW()-1,COLUMN()))),                                    IF(AND(A4145="TYA",C4145="Cash"), SUM(INDIRECT(ADDRESS(ROW()-(COUNTIF(A:A,"TYA")-1),COLUMN())):INDIRECT(ADDRESS(ROW()-1,COLUMN()))),                                    IF(AND(A4145="SVOL",ISNUMBER(FIND(" Govt",C4145))),"", IF(AND(A4145="SVOL",ISNUMBER(FIND(" Index",C4145))),J4145,                                    IF(ISNUMBER(N4145),Q4145*N4145,IF(ISNUMBER(R4145),J4145*R4145," "))))))</f>
        <v xml:space="preserve"> </v>
      </c>
      <c r="T4145" t="s">
        <v>5854</v>
      </c>
      <c r="U4145" t="s">
        <v>45</v>
      </c>
      <c r="AG4145" s="17" t="s">
        <v>6276</v>
      </c>
    </row>
    <row r="4146" spans="1:33" x14ac:dyDescent="0.35">
      <c r="A4146" t="s">
        <v>5845</v>
      </c>
      <c r="B4146" t="s">
        <v>67</v>
      </c>
      <c r="C4146" t="s">
        <v>67</v>
      </c>
      <c r="G4146" s="1">
        <v>939329.88</v>
      </c>
      <c r="H4146" s="1">
        <v>1</v>
      </c>
      <c r="I4146" s="2">
        <v>939329.88</v>
      </c>
      <c r="J4146" s="3">
        <v>4.4135999889094897E-2</v>
      </c>
      <c r="K4146" s="4">
        <v>21282623.760000002</v>
      </c>
      <c r="L4146" s="5">
        <v>675001</v>
      </c>
      <c r="M4146" s="6">
        <v>31.52976627</v>
      </c>
      <c r="N4146" s="7" t="str">
        <f>IF(ISNUMBER(_xll.BDP($C4146, "DELTA_MID")),_xll.BDP($C4146, "DELTA_MID")," ")</f>
        <v xml:space="preserve"> </v>
      </c>
      <c r="O4146" s="7" t="str">
        <f>IF(ISNUMBER(N4146),_xll.BDP($C4146, "OPT_UNDL_TICKER")," ")</f>
        <v xml:space="preserve"> </v>
      </c>
      <c r="P4146" s="8" t="str">
        <f>IF(ISNUMBER(N4146),_xll.BDP($C4146, "OPT_UNDL_PX")," ")</f>
        <v xml:space="preserve"> </v>
      </c>
      <c r="Q4146" s="7" t="str">
        <f t="shared" si="40"/>
        <v xml:space="preserve"> </v>
      </c>
      <c r="R4146" s="8" t="str">
        <f>IF(ISNUMBER(_xll.BDP($T4146&amp;" Index","DUR_ADJ_OAS_MID")),_xll.BDP($T4146&amp;" Index","DUR_ADJ_OAS_MID"),IF(ISNUMBER(_xll.BDP($T4146&amp;" Govt","DUR_ADJ_OAS_MID")),_xll.BDP($T4146&amp;" Govt","DUR_ADJ_OAS_MID")," "))</f>
        <v xml:space="preserve"> </v>
      </c>
      <c r="S4146" s="7" t="str">
        <f ca="1">IF(AND(A4145="SVOL",C4145="Cash"),                                     SUM(INDIRECT(ADDRESS(ROW()-(COUNTIF(A:A,"SVOL")),COLUMN())):INDIRECT(ADDRESS(ROW()-1,COLUMN()))),                                    IF(AND(A4146="TYA",C4146="Cash"), SUM(INDIRECT(ADDRESS(ROW()-(COUNTIF(A:A,"TYA")-1),COLUMN())):INDIRECT(ADDRESS(ROW()-1,COLUMN()))),                                    IF(AND(A4146="SVOL",ISNUMBER(FIND(" Govt",C4146))),"", IF(AND(A4146="SVOL",ISNUMBER(FIND(" Index",C4146))),J4146,                                    IF(ISNUMBER(N4146),Q4146*N4146,IF(ISNUMBER(R4146),J4146*R4146," "))))))</f>
        <v xml:space="preserve"> </v>
      </c>
      <c r="T4146" t="s">
        <v>67</v>
      </c>
      <c r="U4146" t="s">
        <v>67</v>
      </c>
      <c r="AG4146" s="17" t="s">
        <v>6276</v>
      </c>
    </row>
    <row r="4147" spans="1:33" x14ac:dyDescent="0.35">
      <c r="N4147" s="7" t="str">
        <f>IF(ISNUMBER(_xll.BDP($C4147, "DELTA_MID")),_xll.BDP($C4147, "DELTA_MID")," ")</f>
        <v xml:space="preserve"> </v>
      </c>
      <c r="O4147" s="7" t="str">
        <f>IF(ISNUMBER(N4147),_xll.BDP($C4147, "OPT_UNDL_TICKER")," ")</f>
        <v xml:space="preserve"> </v>
      </c>
      <c r="P4147" s="8" t="str">
        <f>IF(ISNUMBER(N4147),_xll.BDP($C4147, "OPT_UNDL_PX")," ")</f>
        <v xml:space="preserve"> </v>
      </c>
      <c r="Q4147" s="7" t="str">
        <f t="shared" si="40"/>
        <v xml:space="preserve"> </v>
      </c>
      <c r="R4147" s="8" t="str">
        <f>IF(ISNUMBER(_xll.BDP($T4147&amp;" Index","DUR_ADJ_OAS_MID")),_xll.BDP($T4147&amp;" Index","DUR_ADJ_OAS_MID"),IF(ISNUMBER(_xll.BDP($T4147&amp;" Govt","DUR_ADJ_OAS_MID")),_xll.BDP($T4147&amp;" Govt","DUR_ADJ_OAS_MID")," "))</f>
        <v xml:space="preserve"> </v>
      </c>
      <c r="S4147" s="7" t="str">
        <f ca="1">IF(AND(A4146="SVOL",C4146="Cash"),                                     SUM(INDIRECT(ADDRESS(ROW()-(COUNTIF(A:A,"SVOL")),COLUMN())):INDIRECT(ADDRESS(ROW()-1,COLUMN()))),                                    IF(AND(A4147="TYA",C4147="Cash"), SUM(INDIRECT(ADDRESS(ROW()-(COUNTIF(A:A,"TYA")-1),COLUMN())):INDIRECT(ADDRESS(ROW()-1,COLUMN()))),                                    IF(AND(A4147="SVOL",ISNUMBER(FIND(" Govt",C4147))),"", IF(AND(A4147="SVOL",ISNUMBER(FIND(" Index",C4147))),J4147,                                    IF(ISNUMBER(N4147),Q4147*N4147,IF(ISNUMBER(R4147),J4147*R4147," "))))))</f>
        <v xml:space="preserve"> </v>
      </c>
      <c r="AG4147" s="17" t="s">
        <v>6276</v>
      </c>
    </row>
    <row r="4148" spans="1:33" x14ac:dyDescent="0.35">
      <c r="A4148" t="s">
        <v>5855</v>
      </c>
      <c r="B4148" t="s">
        <v>4330</v>
      </c>
      <c r="C4148" t="s">
        <v>4331</v>
      </c>
      <c r="D4148" t="s">
        <v>4332</v>
      </c>
      <c r="E4148" t="s">
        <v>4333</v>
      </c>
      <c r="F4148" t="s">
        <v>4334</v>
      </c>
      <c r="G4148" s="1">
        <v>188583</v>
      </c>
      <c r="H4148" s="1">
        <v>502.86</v>
      </c>
      <c r="I4148" s="2">
        <v>94830847.379999995</v>
      </c>
      <c r="J4148" s="3">
        <v>0.99697659606405964</v>
      </c>
      <c r="K4148" s="4">
        <v>95118428.810000002</v>
      </c>
      <c r="L4148" s="5">
        <v>3175001</v>
      </c>
      <c r="M4148" s="6">
        <v>29.958550819999999</v>
      </c>
      <c r="N4148" s="7" t="str">
        <f>IF(ISNUMBER(_xll.BDP($C4148, "DELTA_MID")),_xll.BDP($C4148, "DELTA_MID")," ")</f>
        <v xml:space="preserve"> </v>
      </c>
      <c r="O4148" s="7" t="str">
        <f>IF(ISNUMBER(N4148),_xll.BDP($C4148, "OPT_UNDL_TICKER")," ")</f>
        <v xml:space="preserve"> </v>
      </c>
      <c r="P4148" s="8" t="str">
        <f>IF(ISNUMBER(N4148),_xll.BDP($C4148, "OPT_UNDL_PX")," ")</f>
        <v xml:space="preserve"> </v>
      </c>
      <c r="Q4148" s="7" t="str">
        <f t="shared" si="40"/>
        <v xml:space="preserve"> </v>
      </c>
      <c r="R4148" s="8" t="str">
        <f>IF(ISNUMBER(_xll.BDP($T4148&amp;" Index","DUR_ADJ_OAS_MID")),_xll.BDP($T4148&amp;" Index","DUR_ADJ_OAS_MID"),IF(ISNUMBER(_xll.BDP($T4148&amp;" Govt","DUR_ADJ_OAS_MID")),_xll.BDP($T4148&amp;" Govt","DUR_ADJ_OAS_MID")," "))</f>
        <v xml:space="preserve"> </v>
      </c>
      <c r="S4148" s="7" t="str">
        <f ca="1">IF(AND(A4147="SVOL",C4147="Cash"),                                     SUM(INDIRECT(ADDRESS(ROW()-(COUNTIF(A:A,"SVOL")),COLUMN())):INDIRECT(ADDRESS(ROW()-1,COLUMN()))),                                    IF(AND(A4148="TYA",C4148="Cash"), SUM(INDIRECT(ADDRESS(ROW()-(COUNTIF(A:A,"TYA")-1),COLUMN())):INDIRECT(ADDRESS(ROW()-1,COLUMN()))),                                    IF(AND(A4148="SVOL",ISNUMBER(FIND(" Govt",C4148))),"", IF(AND(A4148="SVOL",ISNUMBER(FIND(" Index",C4148))),J4148,                                    IF(ISNUMBER(N4148),Q4148*N4148,IF(ISNUMBER(R4148),J4148*R4148," "))))))</f>
        <v xml:space="preserve"> </v>
      </c>
      <c r="T4148" t="s">
        <v>4334</v>
      </c>
      <c r="U4148" t="s">
        <v>41</v>
      </c>
      <c r="AG4148" s="17" t="s">
        <v>6276</v>
      </c>
    </row>
    <row r="4149" spans="1:33" x14ac:dyDescent="0.35">
      <c r="A4149" t="s">
        <v>5855</v>
      </c>
      <c r="B4149" t="s">
        <v>80</v>
      </c>
      <c r="C4149" t="s">
        <v>80</v>
      </c>
      <c r="F4149" t="s">
        <v>81</v>
      </c>
      <c r="G4149" s="1">
        <v>423</v>
      </c>
      <c r="H4149" s="1">
        <v>1.125</v>
      </c>
      <c r="I4149" s="2">
        <v>47587.5</v>
      </c>
      <c r="J4149" s="3">
        <v>5.0029737238429996E-4</v>
      </c>
      <c r="K4149" s="4">
        <v>95118428.810000002</v>
      </c>
      <c r="L4149" s="5">
        <v>3175001</v>
      </c>
      <c r="M4149" s="6">
        <v>29.958550819999999</v>
      </c>
      <c r="N4149" s="7">
        <f>IF(ISNUMBER(_xll.BDP($C4149, "DELTA_MID")),_xll.BDP($C4149, "DELTA_MID")," ")</f>
        <v>-9.4649999999999995E-3</v>
      </c>
      <c r="O4149" s="7" t="str">
        <f>IF(ISNUMBER(N4149),_xll.BDP($C4149, "OPT_UNDL_TICKER")," ")</f>
        <v>SPX</v>
      </c>
      <c r="P4149" s="8">
        <f>IF(ISNUMBER(N4149),_xll.BDP($C4149, "OPT_UNDL_PX")," ")</f>
        <v>5018.3900000000003</v>
      </c>
      <c r="Q4149" s="7">
        <f t="shared" si="40"/>
        <v>2.231722071692618</v>
      </c>
      <c r="R4149" s="8" t="str">
        <f>IF(ISNUMBER(_xll.BDP($T4149&amp;" Index","DUR_ADJ_OAS_MID")),_xll.BDP($T4149&amp;" Index","DUR_ADJ_OAS_MID"),IF(ISNUMBER(_xll.BDP($T4149&amp;" Govt","DUR_ADJ_OAS_MID")),_xll.BDP($T4149&amp;" Govt","DUR_ADJ_OAS_MID")," "))</f>
        <v xml:space="preserve"> </v>
      </c>
      <c r="S4149" s="7">
        <f ca="1">IF(AND(A4148="SVOL",C4148="Cash"),                                     SUM(INDIRECT(ADDRESS(ROW()-(COUNTIF(A:A,"SVOL")),COLUMN())):INDIRECT(ADDRESS(ROW()-1,COLUMN()))),                                    IF(AND(A4149="TYA",C4149="Cash"), SUM(INDIRECT(ADDRESS(ROW()-(COUNTIF(A:A,"TYA")-1),COLUMN())):INDIRECT(ADDRESS(ROW()-1,COLUMN()))),                                    IF(AND(A4149="SVOL",ISNUMBER(FIND(" Govt",C4149))),"", IF(AND(A4149="SVOL",ISNUMBER(FIND(" Index",C4149))),J4149,                                    IF(ISNUMBER(N4149),Q4149*N4149,IF(ISNUMBER(R4149),J4149*R4149," "))))))</f>
        <v>-2.1123249408570629E-2</v>
      </c>
      <c r="T4149" t="s">
        <v>81</v>
      </c>
      <c r="U4149" t="s">
        <v>49</v>
      </c>
      <c r="AG4149" s="17" t="s">
        <v>6276</v>
      </c>
    </row>
    <row r="4150" spans="1:33" x14ac:dyDescent="0.35">
      <c r="A4150" t="s">
        <v>5855</v>
      </c>
      <c r="B4150" t="s">
        <v>82</v>
      </c>
      <c r="C4150" t="s">
        <v>82</v>
      </c>
      <c r="F4150" t="s">
        <v>83</v>
      </c>
      <c r="G4150" s="1">
        <v>-423</v>
      </c>
      <c r="H4150" s="1">
        <v>0.72499999999999998</v>
      </c>
      <c r="I4150" s="2">
        <v>-30667.5</v>
      </c>
      <c r="J4150" s="3">
        <v>-3.2241386220320002E-4</v>
      </c>
      <c r="K4150" s="4">
        <v>95118428.810000002</v>
      </c>
      <c r="L4150" s="5">
        <v>3175001</v>
      </c>
      <c r="M4150" s="6">
        <v>29.958550819999999</v>
      </c>
      <c r="N4150" s="7">
        <f>IF(ISNUMBER(_xll.BDP($C4150, "DELTA_MID")),_xll.BDP($C4150, "DELTA_MID")," ")</f>
        <v>-4.8840000000000003E-3</v>
      </c>
      <c r="O4150" s="7" t="str">
        <f>IF(ISNUMBER(N4150),_xll.BDP($C4150, "OPT_UNDL_TICKER")," ")</f>
        <v>SPX</v>
      </c>
      <c r="P4150" s="8">
        <f>IF(ISNUMBER(N4150),_xll.BDP($C4150, "OPT_UNDL_PX")," ")</f>
        <v>5018.3900000000003</v>
      </c>
      <c r="Q4150" s="7">
        <f t="shared" si="40"/>
        <v>-2.231722071692618</v>
      </c>
      <c r="R4150" s="8" t="str">
        <f>IF(ISNUMBER(_xll.BDP($T4150&amp;" Index","DUR_ADJ_OAS_MID")),_xll.BDP($T4150&amp;" Index","DUR_ADJ_OAS_MID"),IF(ISNUMBER(_xll.BDP($T4150&amp;" Govt","DUR_ADJ_OAS_MID")),_xll.BDP($T4150&amp;" Govt","DUR_ADJ_OAS_MID")," "))</f>
        <v xml:space="preserve"> </v>
      </c>
      <c r="S4150" s="7">
        <f ca="1">IF(AND(A4149="SVOL",C4149="Cash"),                                     SUM(INDIRECT(ADDRESS(ROW()-(COUNTIF(A:A,"SVOL")),COLUMN())):INDIRECT(ADDRESS(ROW()-1,COLUMN()))),                                    IF(AND(A4150="TYA",C4150="Cash"), SUM(INDIRECT(ADDRESS(ROW()-(COUNTIF(A:A,"TYA")-1),COLUMN())):INDIRECT(ADDRESS(ROW()-1,COLUMN()))),                                    IF(AND(A4150="SVOL",ISNUMBER(FIND(" Govt",C4150))),"", IF(AND(A4150="SVOL",ISNUMBER(FIND(" Index",C4150))),J4150,                                    IF(ISNUMBER(N4150),Q4150*N4150,IF(ISNUMBER(R4150),J4150*R4150," "))))))</f>
        <v>1.0899730598146747E-2</v>
      </c>
      <c r="T4150" t="s">
        <v>83</v>
      </c>
      <c r="U4150" t="s">
        <v>49</v>
      </c>
      <c r="AG4150" s="17" t="s">
        <v>6276</v>
      </c>
    </row>
    <row r="4151" spans="1:33" x14ac:dyDescent="0.35">
      <c r="A4151" t="s">
        <v>5855</v>
      </c>
      <c r="B4151" t="s">
        <v>5856</v>
      </c>
      <c r="C4151" t="s">
        <v>5856</v>
      </c>
      <c r="F4151" t="s">
        <v>5857</v>
      </c>
      <c r="G4151" s="1">
        <v>380</v>
      </c>
      <c r="H4151" s="1">
        <v>6.65</v>
      </c>
      <c r="I4151" s="2">
        <v>252700</v>
      </c>
      <c r="J4151" s="3">
        <v>2.6566881219128998E-3</v>
      </c>
      <c r="K4151" s="4">
        <v>95118428.810000002</v>
      </c>
      <c r="L4151" s="5">
        <v>3175001</v>
      </c>
      <c r="M4151" s="6">
        <v>29.958550819999999</v>
      </c>
      <c r="N4151" s="7">
        <f>IF(ISNUMBER(_xll.BDP($C4151, "DELTA_MID")),_xll.BDP($C4151, "DELTA_MID")," ")</f>
        <v>-3.7456000000000003E-2</v>
      </c>
      <c r="O4151" s="7" t="str">
        <f>IF(ISNUMBER(N4151),_xll.BDP($C4151, "OPT_UNDL_TICKER")," ")</f>
        <v>SPX</v>
      </c>
      <c r="P4151" s="8">
        <f>IF(ISNUMBER(N4151),_xll.BDP($C4151, "OPT_UNDL_PX")," ")</f>
        <v>5018.3900000000003</v>
      </c>
      <c r="Q4151" s="7">
        <f t="shared" si="40"/>
        <v>2.0048567074307204</v>
      </c>
      <c r="R4151" s="8" t="str">
        <f>IF(ISNUMBER(_xll.BDP($T4151&amp;" Index","DUR_ADJ_OAS_MID")),_xll.BDP($T4151&amp;" Index","DUR_ADJ_OAS_MID"),IF(ISNUMBER(_xll.BDP($T4151&amp;" Govt","DUR_ADJ_OAS_MID")),_xll.BDP($T4151&amp;" Govt","DUR_ADJ_OAS_MID")," "))</f>
        <v xml:space="preserve"> </v>
      </c>
      <c r="S4151" s="7">
        <f ca="1">IF(AND(A4150="SVOL",C4150="Cash"),                                     SUM(INDIRECT(ADDRESS(ROW()-(COUNTIF(A:A,"SVOL")),COLUMN())):INDIRECT(ADDRESS(ROW()-1,COLUMN()))),                                    IF(AND(A4151="TYA",C4151="Cash"), SUM(INDIRECT(ADDRESS(ROW()-(COUNTIF(A:A,"TYA")-1),COLUMN())):INDIRECT(ADDRESS(ROW()-1,COLUMN()))),                                    IF(AND(A4151="SVOL",ISNUMBER(FIND(" Govt",C4151))),"", IF(AND(A4151="SVOL",ISNUMBER(FIND(" Index",C4151))),J4151,                                    IF(ISNUMBER(N4151),Q4151*N4151,IF(ISNUMBER(R4151),J4151*R4151," "))))))</f>
        <v>-7.5093912833525067E-2</v>
      </c>
      <c r="T4151" t="s">
        <v>5857</v>
      </c>
      <c r="U4151" t="s">
        <v>49</v>
      </c>
      <c r="AG4151" s="17" t="s">
        <v>6276</v>
      </c>
    </row>
    <row r="4152" spans="1:33" x14ac:dyDescent="0.35">
      <c r="A4152" t="s">
        <v>5855</v>
      </c>
      <c r="B4152" t="s">
        <v>5858</v>
      </c>
      <c r="C4152" t="s">
        <v>5858</v>
      </c>
      <c r="F4152" t="s">
        <v>5859</v>
      </c>
      <c r="G4152" s="1">
        <v>-380</v>
      </c>
      <c r="H4152" s="1">
        <v>3.9</v>
      </c>
      <c r="I4152" s="2">
        <v>-148200</v>
      </c>
      <c r="J4152" s="3">
        <v>-1.5580576955579E-3</v>
      </c>
      <c r="K4152" s="4">
        <v>95118428.810000002</v>
      </c>
      <c r="L4152" s="5">
        <v>3175001</v>
      </c>
      <c r="M4152" s="6">
        <v>29.958550819999999</v>
      </c>
      <c r="N4152" s="7">
        <f>IF(ISNUMBER(_xll.BDP($C4152, "DELTA_MID")),_xll.BDP($C4152, "DELTA_MID")," ")</f>
        <v>-1.9261E-2</v>
      </c>
      <c r="O4152" s="7" t="str">
        <f>IF(ISNUMBER(N4152),_xll.BDP($C4152, "OPT_UNDL_TICKER")," ")</f>
        <v>SPX</v>
      </c>
      <c r="P4152" s="8">
        <f>IF(ISNUMBER(N4152),_xll.BDP($C4152, "OPT_UNDL_PX")," ")</f>
        <v>5018.3900000000003</v>
      </c>
      <c r="Q4152" s="7">
        <f t="shared" si="40"/>
        <v>-2.0048567074307204</v>
      </c>
      <c r="R4152" s="8" t="str">
        <f>IF(ISNUMBER(_xll.BDP($T4152&amp;" Index","DUR_ADJ_OAS_MID")),_xll.BDP($T4152&amp;" Index","DUR_ADJ_OAS_MID"),IF(ISNUMBER(_xll.BDP($T4152&amp;" Govt","DUR_ADJ_OAS_MID")),_xll.BDP($T4152&amp;" Govt","DUR_ADJ_OAS_MID")," "))</f>
        <v xml:space="preserve"> </v>
      </c>
      <c r="S4152" s="7">
        <f ca="1">IF(AND(A4151="SVOL",C4151="Cash"),                                     SUM(INDIRECT(ADDRESS(ROW()-(COUNTIF(A:A,"SVOL")),COLUMN())):INDIRECT(ADDRESS(ROW()-1,COLUMN()))),                                    IF(AND(A4152="TYA",C4152="Cash"), SUM(INDIRECT(ADDRESS(ROW()-(COUNTIF(A:A,"TYA")-1),COLUMN())):INDIRECT(ADDRESS(ROW()-1,COLUMN()))),                                    IF(AND(A4152="SVOL",ISNUMBER(FIND(" Govt",C4152))),"", IF(AND(A4152="SVOL",ISNUMBER(FIND(" Index",C4152))),J4152,                                    IF(ISNUMBER(N4152),Q4152*N4152,IF(ISNUMBER(R4152),J4152*R4152," "))))))</f>
        <v>3.8615545041823109E-2</v>
      </c>
      <c r="T4152" t="s">
        <v>5859</v>
      </c>
      <c r="U4152" t="s">
        <v>49</v>
      </c>
      <c r="AG4152" s="17" t="s">
        <v>6276</v>
      </c>
    </row>
    <row r="4153" spans="1:33" x14ac:dyDescent="0.35">
      <c r="A4153" t="s">
        <v>5855</v>
      </c>
      <c r="B4153" t="s">
        <v>5860</v>
      </c>
      <c r="C4153" t="s">
        <v>5860</v>
      </c>
      <c r="F4153" t="s">
        <v>5861</v>
      </c>
      <c r="G4153" s="1">
        <v>290</v>
      </c>
      <c r="H4153" s="1">
        <v>10.35</v>
      </c>
      <c r="I4153" s="2">
        <v>300150</v>
      </c>
      <c r="J4153" s="3">
        <v>3.1555399279467999E-3</v>
      </c>
      <c r="K4153" s="4">
        <v>95118428.810000002</v>
      </c>
      <c r="L4153" s="5">
        <v>3175001</v>
      </c>
      <c r="M4153" s="6">
        <v>29.958550819999999</v>
      </c>
      <c r="N4153" s="7">
        <f>IF(ISNUMBER(_xll.BDP($C4153, "DELTA_MID")),_xll.BDP($C4153, "DELTA_MID")," ")</f>
        <v>-4.3702999999999999E-2</v>
      </c>
      <c r="O4153" s="7" t="str">
        <f>IF(ISNUMBER(N4153),_xll.BDP($C4153, "OPT_UNDL_TICKER")," ")</f>
        <v>SPX</v>
      </c>
      <c r="P4153" s="8">
        <f>IF(ISNUMBER(N4153),_xll.BDP($C4153, "OPT_UNDL_PX")," ")</f>
        <v>5018.3900000000003</v>
      </c>
      <c r="Q4153" s="7">
        <f t="shared" si="40"/>
        <v>1.5300222240918657</v>
      </c>
      <c r="R4153" s="8" t="str">
        <f>IF(ISNUMBER(_xll.BDP($T4153&amp;" Index","DUR_ADJ_OAS_MID")),_xll.BDP($T4153&amp;" Index","DUR_ADJ_OAS_MID"),IF(ISNUMBER(_xll.BDP($T4153&amp;" Govt","DUR_ADJ_OAS_MID")),_xll.BDP($T4153&amp;" Govt","DUR_ADJ_OAS_MID")," "))</f>
        <v xml:space="preserve"> </v>
      </c>
      <c r="S4153" s="7">
        <f ca="1">IF(AND(A4152="SVOL",C4152="Cash"),                                     SUM(INDIRECT(ADDRESS(ROW()-(COUNTIF(A:A,"SVOL")),COLUMN())):INDIRECT(ADDRESS(ROW()-1,COLUMN()))),                                    IF(AND(A4153="TYA",C4153="Cash"), SUM(INDIRECT(ADDRESS(ROW()-(COUNTIF(A:A,"TYA")-1),COLUMN())):INDIRECT(ADDRESS(ROW()-1,COLUMN()))),                                    IF(AND(A4153="SVOL",ISNUMBER(FIND(" Govt",C4153))),"", IF(AND(A4153="SVOL",ISNUMBER(FIND(" Index",C4153))),J4153,                                    IF(ISNUMBER(N4153),Q4153*N4153,IF(ISNUMBER(R4153),J4153*R4153," "))))))</f>
        <v>-6.6866561259486812E-2</v>
      </c>
      <c r="T4153" t="s">
        <v>5861</v>
      </c>
      <c r="U4153" t="s">
        <v>49</v>
      </c>
      <c r="AG4153" s="17" t="s">
        <v>6276</v>
      </c>
    </row>
    <row r="4154" spans="1:33" x14ac:dyDescent="0.35">
      <c r="A4154" t="s">
        <v>5855</v>
      </c>
      <c r="B4154" t="s">
        <v>5862</v>
      </c>
      <c r="C4154" t="s">
        <v>5862</v>
      </c>
      <c r="F4154" t="s">
        <v>5863</v>
      </c>
      <c r="G4154" s="1">
        <v>-290</v>
      </c>
      <c r="H4154" s="1">
        <v>6.55</v>
      </c>
      <c r="I4154" s="2">
        <v>-189950</v>
      </c>
      <c r="J4154" s="3">
        <v>-1.9969842056089E-3</v>
      </c>
      <c r="K4154" s="4">
        <v>95118428.810000002</v>
      </c>
      <c r="L4154" s="5">
        <v>3175001</v>
      </c>
      <c r="M4154" s="6">
        <v>29.958550819999999</v>
      </c>
      <c r="N4154" s="7">
        <f>IF(ISNUMBER(_xll.BDP($C4154, "DELTA_MID")),_xll.BDP($C4154, "DELTA_MID")," ")</f>
        <v>-2.5146999999999999E-2</v>
      </c>
      <c r="O4154" s="7" t="str">
        <f>IF(ISNUMBER(N4154),_xll.BDP($C4154, "OPT_UNDL_TICKER")," ")</f>
        <v>SPX</v>
      </c>
      <c r="P4154" s="8">
        <f>IF(ISNUMBER(N4154),_xll.BDP($C4154, "OPT_UNDL_PX")," ")</f>
        <v>5018.3900000000003</v>
      </c>
      <c r="Q4154" s="7">
        <f t="shared" si="40"/>
        <v>-1.5300222240918657</v>
      </c>
      <c r="R4154" s="8" t="str">
        <f>IF(ISNUMBER(_xll.BDP($T4154&amp;" Index","DUR_ADJ_OAS_MID")),_xll.BDP($T4154&amp;" Index","DUR_ADJ_OAS_MID"),IF(ISNUMBER(_xll.BDP($T4154&amp;" Govt","DUR_ADJ_OAS_MID")),_xll.BDP($T4154&amp;" Govt","DUR_ADJ_OAS_MID")," "))</f>
        <v xml:space="preserve"> </v>
      </c>
      <c r="S4154" s="7">
        <f ca="1">IF(AND(A4153="SVOL",C4153="Cash"),                                     SUM(INDIRECT(ADDRESS(ROW()-(COUNTIF(A:A,"SVOL")),COLUMN())):INDIRECT(ADDRESS(ROW()-1,COLUMN()))),                                    IF(AND(A4154="TYA",C4154="Cash"), SUM(INDIRECT(ADDRESS(ROW()-(COUNTIF(A:A,"TYA")-1),COLUMN())):INDIRECT(ADDRESS(ROW()-1,COLUMN()))),                                    IF(AND(A4154="SVOL",ISNUMBER(FIND(" Govt",C4154))),"", IF(AND(A4154="SVOL",ISNUMBER(FIND(" Index",C4154))),J4154,                                    IF(ISNUMBER(N4154),Q4154*N4154,IF(ISNUMBER(R4154),J4154*R4154," "))))))</f>
        <v>3.8475468869238146E-2</v>
      </c>
      <c r="T4154" t="s">
        <v>5863</v>
      </c>
      <c r="U4154" t="s">
        <v>49</v>
      </c>
      <c r="AG4154" s="17" t="s">
        <v>6276</v>
      </c>
    </row>
    <row r="4155" spans="1:33" x14ac:dyDescent="0.35">
      <c r="A4155" t="s">
        <v>5855</v>
      </c>
      <c r="B4155" t="s">
        <v>67</v>
      </c>
      <c r="C4155" t="s">
        <v>67</v>
      </c>
      <c r="G4155" s="1">
        <v>55961.43</v>
      </c>
      <c r="H4155" s="1">
        <v>1</v>
      </c>
      <c r="I4155" s="2">
        <v>55961.43</v>
      </c>
      <c r="J4155" s="3">
        <v>5.8833425550550004E-4</v>
      </c>
      <c r="K4155" s="4">
        <v>95118428.810000002</v>
      </c>
      <c r="L4155" s="5">
        <v>3175001</v>
      </c>
      <c r="M4155" s="6">
        <v>29.958550819999999</v>
      </c>
      <c r="N4155" s="7" t="str">
        <f>IF(ISNUMBER(_xll.BDP($C4155, "DELTA_MID")),_xll.BDP($C4155, "DELTA_MID")," ")</f>
        <v xml:space="preserve"> </v>
      </c>
      <c r="O4155" s="7" t="str">
        <f>IF(ISNUMBER(N4155),_xll.BDP($C4155, "OPT_UNDL_TICKER")," ")</f>
        <v xml:space="preserve"> </v>
      </c>
      <c r="P4155" s="8" t="str">
        <f>IF(ISNUMBER(N4155),_xll.BDP($C4155, "OPT_UNDL_PX")," ")</f>
        <v xml:space="preserve"> </v>
      </c>
      <c r="Q4155" s="7" t="str">
        <f t="shared" si="40"/>
        <v xml:space="preserve"> </v>
      </c>
      <c r="R4155" s="8" t="str">
        <f>IF(ISNUMBER(_xll.BDP($T4155&amp;" Index","DUR_ADJ_OAS_MID")),_xll.BDP($T4155&amp;" Index","DUR_ADJ_OAS_MID"),IF(ISNUMBER(_xll.BDP($T4155&amp;" Govt","DUR_ADJ_OAS_MID")),_xll.BDP($T4155&amp;" Govt","DUR_ADJ_OAS_MID")," "))</f>
        <v xml:space="preserve"> </v>
      </c>
      <c r="S4155" s="7" t="str">
        <f ca="1">IF(AND(A4154="SVOL",C4154="Cash"),                                     SUM(INDIRECT(ADDRESS(ROW()-(COUNTIF(A:A,"SVOL")),COLUMN())):INDIRECT(ADDRESS(ROW()-1,COLUMN()))),                                    IF(AND(A4155="TYA",C4155="Cash"), SUM(INDIRECT(ADDRESS(ROW()-(COUNTIF(A:A,"TYA")-1),COLUMN())):INDIRECT(ADDRESS(ROW()-1,COLUMN()))),                                    IF(AND(A4155="SVOL",ISNUMBER(FIND(" Govt",C4155))),"", IF(AND(A4155="SVOL",ISNUMBER(FIND(" Index",C4155))),J4155,                                    IF(ISNUMBER(N4155),Q4155*N4155,IF(ISNUMBER(R4155),J4155*R4155," "))))))</f>
        <v xml:space="preserve"> </v>
      </c>
      <c r="T4155" t="s">
        <v>67</v>
      </c>
      <c r="U4155" t="s">
        <v>67</v>
      </c>
      <c r="AG4155" s="17" t="s">
        <v>6276</v>
      </c>
    </row>
    <row r="4156" spans="1:33" x14ac:dyDescent="0.35">
      <c r="N4156" s="7" t="str">
        <f>IF(ISNUMBER(_xll.BDP($C4156, "DELTA_MID")),_xll.BDP($C4156, "DELTA_MID")," ")</f>
        <v xml:space="preserve"> </v>
      </c>
      <c r="O4156" s="7" t="str">
        <f>IF(ISNUMBER(N4156),_xll.BDP($C4156, "OPT_UNDL_TICKER")," ")</f>
        <v xml:space="preserve"> </v>
      </c>
      <c r="P4156" s="8" t="str">
        <f>IF(ISNUMBER(N4156),_xll.BDP($C4156, "OPT_UNDL_PX")," ")</f>
        <v xml:space="preserve"> </v>
      </c>
      <c r="Q4156" s="7" t="str">
        <f t="shared" si="40"/>
        <v xml:space="preserve"> </v>
      </c>
      <c r="R4156" s="8" t="str">
        <f>IF(ISNUMBER(_xll.BDP($T4156&amp;" Index","DUR_ADJ_OAS_MID")),_xll.BDP($T4156&amp;" Index","DUR_ADJ_OAS_MID"),IF(ISNUMBER(_xll.BDP($T4156&amp;" Govt","DUR_ADJ_OAS_MID")),_xll.BDP($T4156&amp;" Govt","DUR_ADJ_OAS_MID")," "))</f>
        <v xml:space="preserve"> </v>
      </c>
      <c r="S4156" s="7" t="str">
        <f ca="1">IF(AND(A4155="SVOL",C4155="Cash"),                                     SUM(INDIRECT(ADDRESS(ROW()-(COUNTIF(A:A,"SVOL")),COLUMN())):INDIRECT(ADDRESS(ROW()-1,COLUMN()))),                                    IF(AND(A4156="TYA",C4156="Cash"), SUM(INDIRECT(ADDRESS(ROW()-(COUNTIF(A:A,"TYA")-1),COLUMN())):INDIRECT(ADDRESS(ROW()-1,COLUMN()))),                                    IF(AND(A4156="SVOL",ISNUMBER(FIND(" Govt",C4156))),"", IF(AND(A4156="SVOL",ISNUMBER(FIND(" Index",C4156))),J4156,                                    IF(ISNUMBER(N4156),Q4156*N4156,IF(ISNUMBER(R4156),J4156*R4156," "))))))</f>
        <v xml:space="preserve"> </v>
      </c>
      <c r="AG4156" s="17" t="s">
        <v>6276</v>
      </c>
    </row>
    <row r="4157" spans="1:33" x14ac:dyDescent="0.35">
      <c r="A4157" t="s">
        <v>4249</v>
      </c>
      <c r="B4157" t="s">
        <v>4330</v>
      </c>
      <c r="C4157" t="s">
        <v>4331</v>
      </c>
      <c r="D4157" t="s">
        <v>4332</v>
      </c>
      <c r="E4157" t="s">
        <v>4333</v>
      </c>
      <c r="F4157" t="s">
        <v>4334</v>
      </c>
      <c r="G4157" s="1">
        <v>2912</v>
      </c>
      <c r="H4157" s="1">
        <v>502.86</v>
      </c>
      <c r="I4157" s="2">
        <v>1464328.32</v>
      </c>
      <c r="J4157" s="3">
        <v>0.420759676930547</v>
      </c>
      <c r="K4157" s="4">
        <v>3480201.17</v>
      </c>
      <c r="L4157" s="5">
        <v>125001</v>
      </c>
      <c r="M4157" s="6">
        <v>27.841386629999999</v>
      </c>
      <c r="N4157" s="7" t="str">
        <f>IF(ISNUMBER(_xll.BDP($C4157, "DELTA_MID")),_xll.BDP($C4157, "DELTA_MID")," ")</f>
        <v xml:space="preserve"> </v>
      </c>
      <c r="O4157" s="7" t="str">
        <f>IF(ISNUMBER(N4157),_xll.BDP($C4157, "OPT_UNDL_TICKER")," ")</f>
        <v xml:space="preserve"> </v>
      </c>
      <c r="P4157" s="8" t="str">
        <f>IF(ISNUMBER(N4157),_xll.BDP($C4157, "OPT_UNDL_PX")," ")</f>
        <v xml:space="preserve"> </v>
      </c>
      <c r="Q4157" s="7" t="str">
        <f t="shared" si="40"/>
        <v xml:space="preserve"> </v>
      </c>
      <c r="R4157" s="8" t="str">
        <f>IF(ISNUMBER(_xll.BDP($T4157&amp;" Index","DUR_ADJ_OAS_MID")),_xll.BDP($T4157&amp;" Index","DUR_ADJ_OAS_MID"),IF(ISNUMBER(_xll.BDP($T4157&amp;" Govt","DUR_ADJ_OAS_MID")),_xll.BDP($T4157&amp;" Govt","DUR_ADJ_OAS_MID")," "))</f>
        <v xml:space="preserve"> </v>
      </c>
      <c r="S4157" s="7" t="str">
        <f ca="1">IF(AND(A4156="SVOL",C4156="Cash"),                                     SUM(INDIRECT(ADDRESS(ROW()-(COUNTIF(A:A,"SVOL")),COLUMN())):INDIRECT(ADDRESS(ROW()-1,COLUMN()))),                                    IF(AND(A4157="TYA",C4157="Cash"), SUM(INDIRECT(ADDRESS(ROW()-(COUNTIF(A:A,"TYA")-1),COLUMN())):INDIRECT(ADDRESS(ROW()-1,COLUMN()))),                                    IF(AND(A4157="SVOL",ISNUMBER(FIND(" Govt",C4157))),"", IF(AND(A4157="SVOL",ISNUMBER(FIND(" Index",C4157))),J4157,                                    IF(ISNUMBER(N4157),Q4157*N4157,IF(ISNUMBER(R4157),J4157*R4157," "))))))</f>
        <v xml:space="preserve"> </v>
      </c>
      <c r="T4157" t="s">
        <v>4334</v>
      </c>
      <c r="U4157" t="s">
        <v>41</v>
      </c>
      <c r="AG4157" s="17">
        <v>-6.4999999999999994E-5</v>
      </c>
    </row>
    <row r="4158" spans="1:33" x14ac:dyDescent="0.35">
      <c r="A4158" t="s">
        <v>4249</v>
      </c>
      <c r="B4158" t="s">
        <v>5773</v>
      </c>
      <c r="C4158" t="s">
        <v>5773</v>
      </c>
      <c r="D4158" t="s">
        <v>5864</v>
      </c>
      <c r="E4158" t="s">
        <v>5865</v>
      </c>
      <c r="F4158" t="s">
        <v>5866</v>
      </c>
      <c r="G4158" s="1">
        <v>71600</v>
      </c>
      <c r="H4158" s="1">
        <v>25.502600000000001</v>
      </c>
      <c r="I4158" s="2">
        <v>1825986.16</v>
      </c>
      <c r="J4158" s="3">
        <v>0.52467833631821725</v>
      </c>
      <c r="K4158" s="4">
        <v>3480201.17</v>
      </c>
      <c r="L4158" s="5">
        <v>125001</v>
      </c>
      <c r="M4158" s="6">
        <v>27.841386629999999</v>
      </c>
      <c r="N4158" s="7" t="str">
        <f>IF(ISNUMBER(_xll.BDP($C4158, "DELTA_MID")),_xll.BDP($C4158, "DELTA_MID")," ")</f>
        <v xml:space="preserve"> </v>
      </c>
      <c r="O4158" s="7" t="str">
        <f>IF(ISNUMBER(N4158),_xll.BDP($C4158, "OPT_UNDL_TICKER")," ")</f>
        <v xml:space="preserve"> </v>
      </c>
      <c r="P4158" s="8" t="str">
        <f>IF(ISNUMBER(N4158),_xll.BDP($C4158, "OPT_UNDL_PX")," ")</f>
        <v xml:space="preserve"> </v>
      </c>
      <c r="Q4158" s="7" t="str">
        <f t="shared" si="40"/>
        <v xml:space="preserve"> </v>
      </c>
      <c r="R4158" s="8" t="str">
        <f>IF(ISNUMBER(_xll.BDP($T4158&amp;" Index","DUR_ADJ_OAS_MID")),_xll.BDP($T4158&amp;" Index","DUR_ADJ_OAS_MID"),IF(ISNUMBER(_xll.BDP($T4158&amp;" Govt","DUR_ADJ_OAS_MID")),_xll.BDP($T4158&amp;" Govt","DUR_ADJ_OAS_MID")," "))</f>
        <v xml:space="preserve"> </v>
      </c>
      <c r="S4158" s="7" t="str">
        <f ca="1">IF(AND(A4157="SVOL",C4157="Cash"),                                     SUM(INDIRECT(ADDRESS(ROW()-(COUNTIF(A:A,"SVOL")),COLUMN())):INDIRECT(ADDRESS(ROW()-1,COLUMN()))),                                    IF(AND(A4158="TYA",C4158="Cash"), SUM(INDIRECT(ADDRESS(ROW()-(COUNTIF(A:A,"TYA")-1),COLUMN())):INDIRECT(ADDRESS(ROW()-1,COLUMN()))),                                    IF(AND(A4158="SVOL",ISNUMBER(FIND(" Govt",C4158))),"", IF(AND(A4158="SVOL",ISNUMBER(FIND(" Index",C4158))),J4158,                                    IF(ISNUMBER(N4158),Q4158*N4158,IF(ISNUMBER(R4158),J4158*R4158," "))))))</f>
        <v xml:space="preserve"> </v>
      </c>
      <c r="T4158" t="s">
        <v>5866</v>
      </c>
      <c r="U4158" t="s">
        <v>41</v>
      </c>
      <c r="AG4158" s="17">
        <v>-6.4999999999999994E-5</v>
      </c>
    </row>
    <row r="4159" spans="1:33" x14ac:dyDescent="0.35">
      <c r="A4159" t="s">
        <v>4249</v>
      </c>
      <c r="B4159" t="s">
        <v>5851</v>
      </c>
      <c r="C4159" t="s">
        <v>5852</v>
      </c>
      <c r="F4159" t="s">
        <v>5853</v>
      </c>
      <c r="G4159" s="1">
        <v>8</v>
      </c>
      <c r="H4159" s="1">
        <v>5046.5</v>
      </c>
      <c r="I4159" s="2">
        <v>2018600</v>
      </c>
      <c r="J4159" s="3">
        <v>0.58002394152426284</v>
      </c>
      <c r="K4159" s="4">
        <v>3480201.17</v>
      </c>
      <c r="L4159" s="5">
        <v>125001</v>
      </c>
      <c r="M4159" s="6">
        <v>27.841386629999999</v>
      </c>
      <c r="N4159" s="7" t="str">
        <f>IF(ISNUMBER(_xll.BDP($C4159, "DELTA_MID")),_xll.BDP($C4159, "DELTA_MID")," ")</f>
        <v xml:space="preserve"> </v>
      </c>
      <c r="O4159" s="7" t="str">
        <f>IF(ISNUMBER(N4159),_xll.BDP($C4159, "OPT_UNDL_TICKER")," ")</f>
        <v xml:space="preserve"> </v>
      </c>
      <c r="P4159" s="8" t="str">
        <f>IF(ISNUMBER(N4159),_xll.BDP($C4159, "OPT_UNDL_PX")," ")</f>
        <v xml:space="preserve"> </v>
      </c>
      <c r="Q4159" s="7" t="str">
        <f t="shared" si="40"/>
        <v xml:space="preserve"> </v>
      </c>
      <c r="R4159" s="8" t="str">
        <f>IF(ISNUMBER(_xll.BDP($T4159&amp;" Index","DUR_ADJ_OAS_MID")),_xll.BDP($T4159&amp;" Index","DUR_ADJ_OAS_MID"),IF(ISNUMBER(_xll.BDP($T4159&amp;" Govt","DUR_ADJ_OAS_MID")),_xll.BDP($T4159&amp;" Govt","DUR_ADJ_OAS_MID")," "))</f>
        <v xml:space="preserve"> </v>
      </c>
      <c r="S4159" s="7" t="str">
        <f ca="1">IF(AND(A4158="SVOL",C4158="Cash"),                                     SUM(INDIRECT(ADDRESS(ROW()-(COUNTIF(A:A,"SVOL")),COLUMN())):INDIRECT(ADDRESS(ROW()-1,COLUMN()))),                                    IF(AND(A4159="TYA",C4159="Cash"), SUM(INDIRECT(ADDRESS(ROW()-(COUNTIF(A:A,"TYA")-1),COLUMN())):INDIRECT(ADDRESS(ROW()-1,COLUMN()))),                                    IF(AND(A4159="SVOL",ISNUMBER(FIND(" Govt",C4159))),"", IF(AND(A4159="SVOL",ISNUMBER(FIND(" Index",C4159))),J4159,                                    IF(ISNUMBER(N4159),Q4159*N4159,IF(ISNUMBER(R4159),J4159*R4159," "))))))</f>
        <v xml:space="preserve"> </v>
      </c>
      <c r="T4159" t="s">
        <v>5867</v>
      </c>
      <c r="U4159" t="s">
        <v>45</v>
      </c>
      <c r="AG4159" s="17">
        <v>-6.4999999999999994E-5</v>
      </c>
    </row>
    <row r="4160" spans="1:33" x14ac:dyDescent="0.35">
      <c r="A4160" t="s">
        <v>4249</v>
      </c>
      <c r="B4160" t="s">
        <v>1556</v>
      </c>
      <c r="C4160" t="s">
        <v>1556</v>
      </c>
      <c r="D4160" t="s">
        <v>1557</v>
      </c>
      <c r="E4160" t="s">
        <v>1558</v>
      </c>
      <c r="F4160" t="s">
        <v>1559</v>
      </c>
      <c r="G4160" s="1">
        <v>200000</v>
      </c>
      <c r="H4160" s="1">
        <v>99.28349</v>
      </c>
      <c r="I4160" s="2">
        <v>198566.98</v>
      </c>
      <c r="J4160" s="3">
        <v>5.7056178735841401E-2</v>
      </c>
      <c r="K4160" s="4">
        <v>3480201.17</v>
      </c>
      <c r="L4160" s="5">
        <v>125001</v>
      </c>
      <c r="M4160" s="6">
        <v>27.841386629999999</v>
      </c>
      <c r="N4160" s="7" t="str">
        <f>IF(ISNUMBER(_xll.BDP($C4160, "DELTA_MID")),_xll.BDP($C4160, "DELTA_MID")," ")</f>
        <v xml:space="preserve"> </v>
      </c>
      <c r="O4160" s="7" t="str">
        <f>IF(ISNUMBER(N4160),_xll.BDP($C4160, "OPT_UNDL_TICKER")," ")</f>
        <v xml:space="preserve"> </v>
      </c>
      <c r="P4160" s="8" t="str">
        <f>IF(ISNUMBER(N4160),_xll.BDP($C4160, "OPT_UNDL_PX")," ")</f>
        <v xml:space="preserve"> </v>
      </c>
      <c r="Q4160" s="7" t="str">
        <f t="shared" si="40"/>
        <v xml:space="preserve"> </v>
      </c>
      <c r="R4160" s="8">
        <f>IF(ISNUMBER(_xll.BDP($T4160&amp;" Index","DUR_ADJ_OAS_MID")),_xll.BDP($T4160&amp;" Index","DUR_ADJ_OAS_MID"),IF(ISNUMBER(_xll.BDP($T4160&amp;" Govt","DUR_ADJ_OAS_MID")),_xll.BDP($T4160&amp;" Govt","DUR_ADJ_OAS_MID")," "))</f>
        <v>0.13060392851092695</v>
      </c>
      <c r="S4160" s="7">
        <f ca="1">IF(AND(A4159="SVOL",C4159="Cash"),                                     SUM(INDIRECT(ADDRESS(ROW()-(COUNTIF(A:A,"SVOL")),COLUMN())):INDIRECT(ADDRESS(ROW()-1,COLUMN()))),                                    IF(AND(A4160="TYA",C4160="Cash"), SUM(INDIRECT(ADDRESS(ROW()-(COUNTIF(A:A,"TYA")-1),COLUMN())):INDIRECT(ADDRESS(ROW()-1,COLUMN()))),                                    IF(AND(A4160="SVOL",ISNUMBER(FIND(" Govt",C4160))),"", IF(AND(A4160="SVOL",ISNUMBER(FIND(" Index",C4160))),J4160,                                    IF(ISNUMBER(N4160),Q4160*N4160,IF(ISNUMBER(R4160),J4160*R4160," "))))))</f>
        <v>7.4517610887225002E-3</v>
      </c>
      <c r="T4160" t="s">
        <v>1559</v>
      </c>
      <c r="U4160" t="s">
        <v>63</v>
      </c>
      <c r="AG4160" s="17">
        <v>-6.4999999999999994E-5</v>
      </c>
    </row>
    <row r="4161" spans="1:33" x14ac:dyDescent="0.35">
      <c r="A4161" t="s">
        <v>4249</v>
      </c>
      <c r="B4161" t="s">
        <v>67</v>
      </c>
      <c r="C4161" t="s">
        <v>67</v>
      </c>
      <c r="G4161" s="1">
        <v>-8680.2900000000009</v>
      </c>
      <c r="H4161" s="1">
        <v>1</v>
      </c>
      <c r="I4161" s="2">
        <v>-8680.2900000000009</v>
      </c>
      <c r="J4161" s="3">
        <v>-2.4941920238648E-3</v>
      </c>
      <c r="K4161" s="4">
        <v>3480201.17</v>
      </c>
      <c r="L4161" s="5">
        <v>125001</v>
      </c>
      <c r="M4161" s="6">
        <v>27.841386629999999</v>
      </c>
      <c r="N4161" s="7" t="str">
        <f>IF(ISNUMBER(_xll.BDP($C4161, "DELTA_MID")),_xll.BDP($C4161, "DELTA_MID")," ")</f>
        <v xml:space="preserve"> </v>
      </c>
      <c r="O4161" s="7" t="str">
        <f>IF(ISNUMBER(N4161),_xll.BDP($C4161, "OPT_UNDL_TICKER")," ")</f>
        <v xml:space="preserve"> </v>
      </c>
      <c r="P4161" s="8" t="str">
        <f>IF(ISNUMBER(N4161),_xll.BDP($C4161, "OPT_UNDL_PX")," ")</f>
        <v xml:space="preserve"> </v>
      </c>
      <c r="Q4161" s="7" t="str">
        <f t="shared" si="40"/>
        <v xml:space="preserve"> </v>
      </c>
      <c r="R4161" s="8" t="str">
        <f>IF(ISNUMBER(_xll.BDP($T4161&amp;" Index","DUR_ADJ_OAS_MID")),_xll.BDP($T4161&amp;" Index","DUR_ADJ_OAS_MID"),IF(ISNUMBER(_xll.BDP($T4161&amp;" Govt","DUR_ADJ_OAS_MID")),_xll.BDP($T4161&amp;" Govt","DUR_ADJ_OAS_MID")," "))</f>
        <v xml:space="preserve"> </v>
      </c>
      <c r="S4161" s="7" t="str">
        <f ca="1">IF(AND(A4160="SVOL",C4160="Cash"),                                     SUM(INDIRECT(ADDRESS(ROW()-(COUNTIF(A:A,"SVOL")),COLUMN())):INDIRECT(ADDRESS(ROW()-1,COLUMN()))),                                    IF(AND(A4161="TYA",C4161="Cash"), SUM(INDIRECT(ADDRESS(ROW()-(COUNTIF(A:A,"TYA")-1),COLUMN())):INDIRECT(ADDRESS(ROW()-1,COLUMN()))),                                    IF(AND(A4161="SVOL",ISNUMBER(FIND(" Govt",C4161))),"", IF(AND(A4161="SVOL",ISNUMBER(FIND(" Index",C4161))),J4161,                                    IF(ISNUMBER(N4161),Q4161*N4161,IF(ISNUMBER(R4161),J4161*R4161," "))))))</f>
        <v xml:space="preserve"> </v>
      </c>
      <c r="T4161" t="s">
        <v>67</v>
      </c>
      <c r="U4161" t="s">
        <v>67</v>
      </c>
      <c r="AG4161" s="17">
        <v>-6.4999999999999994E-5</v>
      </c>
    </row>
    <row r="4162" spans="1:33" x14ac:dyDescent="0.35">
      <c r="N4162" s="7" t="str">
        <f>IF(ISNUMBER(_xll.BDP($C4162, "DELTA_MID")),_xll.BDP($C4162, "DELTA_MID")," ")</f>
        <v xml:space="preserve"> </v>
      </c>
      <c r="O4162" s="7" t="str">
        <f>IF(ISNUMBER(N4162),_xll.BDP($C4162, "OPT_UNDL_TICKER")," ")</f>
        <v xml:space="preserve"> </v>
      </c>
      <c r="P4162" s="8" t="str">
        <f>IF(ISNUMBER(N4162),_xll.BDP($C4162, "OPT_UNDL_PX")," ")</f>
        <v xml:space="preserve"> </v>
      </c>
      <c r="Q4162" s="7" t="str">
        <f t="shared" si="40"/>
        <v xml:space="preserve"> </v>
      </c>
      <c r="R4162" s="8" t="str">
        <f>IF(ISNUMBER(_xll.BDP($T4162&amp;" Index","DUR_ADJ_OAS_MID")),_xll.BDP($T4162&amp;" Index","DUR_ADJ_OAS_MID"),IF(ISNUMBER(_xll.BDP($T4162&amp;" Govt","DUR_ADJ_OAS_MID")),_xll.BDP($T4162&amp;" Govt","DUR_ADJ_OAS_MID")," "))</f>
        <v xml:space="preserve"> </v>
      </c>
      <c r="S4162" s="7" t="str">
        <f ca="1">IF(AND(A4161="SVOL",C4161="Cash"),                                     SUM(INDIRECT(ADDRESS(ROW()-(COUNTIF(A:A,"SVOL")),COLUMN())):INDIRECT(ADDRESS(ROW()-1,COLUMN()))),                                    IF(AND(A4162="TYA",C4162="Cash"), SUM(INDIRECT(ADDRESS(ROW()-(COUNTIF(A:A,"TYA")-1),COLUMN())):INDIRECT(ADDRESS(ROW()-1,COLUMN()))),                                    IF(AND(A4162="SVOL",ISNUMBER(FIND(" Govt",C4162))),"", IF(AND(A4162="SVOL",ISNUMBER(FIND(" Index",C4162))),J4162,                                    IF(ISNUMBER(N4162),Q4162*N4162,IF(ISNUMBER(R4162),J4162*R4162," "))))))</f>
        <v xml:space="preserve"> </v>
      </c>
      <c r="AG4162" s="17" t="s">
        <v>6276</v>
      </c>
    </row>
    <row r="4163" spans="1:33" x14ac:dyDescent="0.35">
      <c r="A4163" t="s">
        <v>5868</v>
      </c>
      <c r="B4163" t="s">
        <v>4330</v>
      </c>
      <c r="C4163" t="s">
        <v>4331</v>
      </c>
      <c r="D4163" t="s">
        <v>4332</v>
      </c>
      <c r="E4163" t="s">
        <v>4333</v>
      </c>
      <c r="F4163" t="s">
        <v>4334</v>
      </c>
      <c r="G4163" s="1">
        <v>10473</v>
      </c>
      <c r="H4163" s="1">
        <v>502.86</v>
      </c>
      <c r="I4163" s="2">
        <v>5266452.78</v>
      </c>
      <c r="J4163" s="3">
        <v>0.98933886111320624</v>
      </c>
      <c r="K4163" s="4">
        <v>5323204.2</v>
      </c>
      <c r="L4163" s="5">
        <v>150001</v>
      </c>
      <c r="M4163" s="6">
        <v>35.48779141</v>
      </c>
      <c r="N4163" s="7" t="str">
        <f>IF(ISNUMBER(_xll.BDP($C4163, "DELTA_MID")),_xll.BDP($C4163, "DELTA_MID")," ")</f>
        <v xml:space="preserve"> </v>
      </c>
      <c r="O4163" s="7" t="str">
        <f>IF(ISNUMBER(N4163),_xll.BDP($C4163, "OPT_UNDL_TICKER")," ")</f>
        <v xml:space="preserve"> </v>
      </c>
      <c r="P4163" s="8" t="str">
        <f>IF(ISNUMBER(N4163),_xll.BDP($C4163, "OPT_UNDL_PX")," ")</f>
        <v xml:space="preserve"> </v>
      </c>
      <c r="Q4163" s="7" t="str">
        <f t="shared" si="40"/>
        <v xml:space="preserve"> </v>
      </c>
      <c r="R4163" s="8" t="str">
        <f>IF(ISNUMBER(_xll.BDP($T4163&amp;" Index","DUR_ADJ_OAS_MID")),_xll.BDP($T4163&amp;" Index","DUR_ADJ_OAS_MID"),IF(ISNUMBER(_xll.BDP($T4163&amp;" Govt","DUR_ADJ_OAS_MID")),_xll.BDP($T4163&amp;" Govt","DUR_ADJ_OAS_MID")," "))</f>
        <v xml:space="preserve"> </v>
      </c>
      <c r="S4163" s="7" t="str">
        <f ca="1">IF(AND(A4162="SVOL",C4162="Cash"),                                     SUM(INDIRECT(ADDRESS(ROW()-(COUNTIF(A:A,"SVOL")),COLUMN())):INDIRECT(ADDRESS(ROW()-1,COLUMN()))),                                    IF(AND(A4163="TYA",C4163="Cash"), SUM(INDIRECT(ADDRESS(ROW()-(COUNTIF(A:A,"TYA")-1),COLUMN())):INDIRECT(ADDRESS(ROW()-1,COLUMN()))),                                    IF(AND(A4163="SVOL",ISNUMBER(FIND(" Govt",C4163))),"", IF(AND(A4163="SVOL",ISNUMBER(FIND(" Index",C4163))),J4163,                                    IF(ISNUMBER(N4163),Q4163*N4163,IF(ISNUMBER(R4163),J4163*R4163," "))))))</f>
        <v xml:space="preserve"> </v>
      </c>
      <c r="T4163" t="s">
        <v>4334</v>
      </c>
      <c r="U4163" t="s">
        <v>41</v>
      </c>
      <c r="AG4163" s="17" t="s">
        <v>6276</v>
      </c>
    </row>
    <row r="4164" spans="1:33" x14ac:dyDescent="0.35">
      <c r="A4164" t="s">
        <v>5868</v>
      </c>
      <c r="B4164" t="s">
        <v>5869</v>
      </c>
      <c r="C4164" t="s">
        <v>5869</v>
      </c>
      <c r="F4164" t="s">
        <v>5870</v>
      </c>
      <c r="G4164" s="1">
        <v>-5</v>
      </c>
      <c r="H4164" s="1">
        <v>0.1</v>
      </c>
      <c r="I4164" s="2">
        <v>-50</v>
      </c>
      <c r="J4164" s="3">
        <v>-9.3928389984843473E-6</v>
      </c>
      <c r="K4164" s="4">
        <v>5323204.2</v>
      </c>
      <c r="L4164" s="5">
        <v>150001</v>
      </c>
      <c r="M4164" s="6">
        <v>35.48779141</v>
      </c>
      <c r="N4164" s="7">
        <f>IF(ISNUMBER(_xll.BDP($C4164, "DELTA_MID")),_xll.BDP($C4164, "DELTA_MID")," ")</f>
        <v>3.7729999999999999E-3</v>
      </c>
      <c r="O4164" s="7" t="str">
        <f>IF(ISNUMBER(N4164),_xll.BDP($C4164, "OPT_UNDL_TICKER")," ")</f>
        <v>SPX</v>
      </c>
      <c r="P4164" s="8">
        <f>IF(ISNUMBER(N4164),_xll.BDP($C4164, "OPT_UNDL_PX")," ")</f>
        <v>5018.3900000000003</v>
      </c>
      <c r="Q4164" s="7">
        <f t="shared" si="40"/>
        <v>-0.47136929295329305</v>
      </c>
      <c r="R4164" s="8" t="str">
        <f>IF(ISNUMBER(_xll.BDP($T4164&amp;" Index","DUR_ADJ_OAS_MID")),_xll.BDP($T4164&amp;" Index","DUR_ADJ_OAS_MID"),IF(ISNUMBER(_xll.BDP($T4164&amp;" Govt","DUR_ADJ_OAS_MID")),_xll.BDP($T4164&amp;" Govt","DUR_ADJ_OAS_MID")," "))</f>
        <v xml:space="preserve"> </v>
      </c>
      <c r="S4164" s="7">
        <f ca="1">IF(AND(A4163="SVOL",C4163="Cash"),                                     SUM(INDIRECT(ADDRESS(ROW()-(COUNTIF(A:A,"SVOL")),COLUMN())):INDIRECT(ADDRESS(ROW()-1,COLUMN()))),                                    IF(AND(A4164="TYA",C4164="Cash"), SUM(INDIRECT(ADDRESS(ROW()-(COUNTIF(A:A,"TYA")-1),COLUMN())):INDIRECT(ADDRESS(ROW()-1,COLUMN()))),                                    IF(AND(A4164="SVOL",ISNUMBER(FIND(" Govt",C4164))),"", IF(AND(A4164="SVOL",ISNUMBER(FIND(" Index",C4164))),J4164,                                    IF(ISNUMBER(N4164),Q4164*N4164,IF(ISNUMBER(R4164),J4164*R4164," "))))))</f>
        <v>-1.7784763423127747E-3</v>
      </c>
      <c r="T4164" t="s">
        <v>5870</v>
      </c>
      <c r="U4164" t="s">
        <v>49</v>
      </c>
      <c r="AG4164" s="17" t="s">
        <v>6276</v>
      </c>
    </row>
    <row r="4165" spans="1:33" x14ac:dyDescent="0.35">
      <c r="A4165" t="s">
        <v>5868</v>
      </c>
      <c r="B4165" t="s">
        <v>5871</v>
      </c>
      <c r="C4165" t="s">
        <v>5871</v>
      </c>
      <c r="F4165" t="s">
        <v>5872</v>
      </c>
      <c r="G4165" s="1">
        <v>5</v>
      </c>
      <c r="H4165" s="1">
        <v>1.55</v>
      </c>
      <c r="I4165" s="2">
        <v>775</v>
      </c>
      <c r="J4165" s="3">
        <v>1.4558900447650001E-4</v>
      </c>
      <c r="K4165" s="4">
        <v>5323204.2</v>
      </c>
      <c r="L4165" s="5">
        <v>150001</v>
      </c>
      <c r="M4165" s="6">
        <v>35.48779141</v>
      </c>
      <c r="N4165" s="7">
        <f>IF(ISNUMBER(_xll.BDP($C4165, "DELTA_MID")),_xll.BDP($C4165, "DELTA_MID")," ")</f>
        <v>3.3458000000000002E-2</v>
      </c>
      <c r="O4165" s="7" t="str">
        <f>IF(ISNUMBER(N4165),_xll.BDP($C4165, "OPT_UNDL_TICKER")," ")</f>
        <v>SPX</v>
      </c>
      <c r="P4165" s="8">
        <f>IF(ISNUMBER(N4165),_xll.BDP($C4165, "OPT_UNDL_PX")," ")</f>
        <v>5018.3900000000003</v>
      </c>
      <c r="Q4165" s="7">
        <f t="shared" si="40"/>
        <v>0.47136929295329305</v>
      </c>
      <c r="R4165" s="8" t="str">
        <f>IF(ISNUMBER(_xll.BDP($T4165&amp;" Index","DUR_ADJ_OAS_MID")),_xll.BDP($T4165&amp;" Index","DUR_ADJ_OAS_MID"),IF(ISNUMBER(_xll.BDP($T4165&amp;" Govt","DUR_ADJ_OAS_MID")),_xll.BDP($T4165&amp;" Govt","DUR_ADJ_OAS_MID")," "))</f>
        <v xml:space="preserve"> </v>
      </c>
      <c r="S4165" s="7">
        <f ca="1">IF(AND(A4164="SVOL",C4164="Cash"),                                     SUM(INDIRECT(ADDRESS(ROW()-(COUNTIF(A:A,"SVOL")),COLUMN())):INDIRECT(ADDRESS(ROW()-1,COLUMN()))),                                    IF(AND(A4165="TYA",C4165="Cash"), SUM(INDIRECT(ADDRESS(ROW()-(COUNTIF(A:A,"TYA")-1),COLUMN())):INDIRECT(ADDRESS(ROW()-1,COLUMN()))),                                    IF(AND(A4165="SVOL",ISNUMBER(FIND(" Govt",C4165))),"", IF(AND(A4165="SVOL",ISNUMBER(FIND(" Index",C4165))),J4165,                                    IF(ISNUMBER(N4165),Q4165*N4165,IF(ISNUMBER(R4165),J4165*R4165," "))))))</f>
        <v>1.577107380363128E-2</v>
      </c>
      <c r="T4165" t="s">
        <v>5872</v>
      </c>
      <c r="U4165" t="s">
        <v>49</v>
      </c>
      <c r="AG4165" s="17" t="s">
        <v>6276</v>
      </c>
    </row>
    <row r="4166" spans="1:33" x14ac:dyDescent="0.35">
      <c r="A4166" t="s">
        <v>5868</v>
      </c>
      <c r="B4166" t="s">
        <v>5873</v>
      </c>
      <c r="C4166" t="s">
        <v>5873</v>
      </c>
      <c r="F4166" t="s">
        <v>5874</v>
      </c>
      <c r="G4166" s="1">
        <v>-27</v>
      </c>
      <c r="H4166" s="1">
        <v>1.2</v>
      </c>
      <c r="I4166" s="2">
        <v>-3240</v>
      </c>
      <c r="J4166" s="3">
        <v>-6.0865596710169998E-4</v>
      </c>
      <c r="K4166" s="4">
        <v>5323204.2</v>
      </c>
      <c r="L4166" s="5">
        <v>150001</v>
      </c>
      <c r="M4166" s="6">
        <v>35.48779141</v>
      </c>
      <c r="N4166" s="7">
        <f>IF(ISNUMBER(_xll.BDP($C4166, "DELTA_MID")),_xll.BDP($C4166, "DELTA_MID")," ")</f>
        <v>1.6449999999999999E-2</v>
      </c>
      <c r="O4166" s="7" t="str">
        <f>IF(ISNUMBER(N4166),_xll.BDP($C4166, "OPT_UNDL_TICKER")," ")</f>
        <v>SPX</v>
      </c>
      <c r="P4166" s="8">
        <f>IF(ISNUMBER(N4166),_xll.BDP($C4166, "OPT_UNDL_PX")," ")</f>
        <v>5018.3900000000003</v>
      </c>
      <c r="Q4166" s="7">
        <f t="shared" si="40"/>
        <v>-2.5453941819477826</v>
      </c>
      <c r="R4166" s="8" t="str">
        <f>IF(ISNUMBER(_xll.BDP($T4166&amp;" Index","DUR_ADJ_OAS_MID")),_xll.BDP($T4166&amp;" Index","DUR_ADJ_OAS_MID"),IF(ISNUMBER(_xll.BDP($T4166&amp;" Govt","DUR_ADJ_OAS_MID")),_xll.BDP($T4166&amp;" Govt","DUR_ADJ_OAS_MID")," "))</f>
        <v xml:space="preserve"> </v>
      </c>
      <c r="S4166" s="7">
        <f ca="1">IF(AND(A4165="SVOL",C4165="Cash"),                                     SUM(INDIRECT(ADDRESS(ROW()-(COUNTIF(A:A,"SVOL")),COLUMN())):INDIRECT(ADDRESS(ROW()-1,COLUMN()))),                                    IF(AND(A4166="TYA",C4166="Cash"), SUM(INDIRECT(ADDRESS(ROW()-(COUNTIF(A:A,"TYA")-1),COLUMN())):INDIRECT(ADDRESS(ROW()-1,COLUMN()))),                                    IF(AND(A4166="SVOL",ISNUMBER(FIND(" Govt",C4166))),"", IF(AND(A4166="SVOL",ISNUMBER(FIND(" Index",C4166))),J4166,                                    IF(ISNUMBER(N4166),Q4166*N4166,IF(ISNUMBER(R4166),J4166*R4166," "))))))</f>
        <v>-4.1871734293041023E-2</v>
      </c>
      <c r="T4166" t="s">
        <v>5874</v>
      </c>
      <c r="U4166" t="s">
        <v>49</v>
      </c>
      <c r="AG4166" s="17" t="s">
        <v>6276</v>
      </c>
    </row>
    <row r="4167" spans="1:33" x14ac:dyDescent="0.35">
      <c r="A4167" t="s">
        <v>5868</v>
      </c>
      <c r="B4167" t="s">
        <v>5875</v>
      </c>
      <c r="C4167" t="s">
        <v>5875</v>
      </c>
      <c r="F4167" t="s">
        <v>5876</v>
      </c>
      <c r="G4167" s="1">
        <v>27</v>
      </c>
      <c r="H4167" s="1">
        <v>9.6</v>
      </c>
      <c r="I4167" s="2">
        <v>25920</v>
      </c>
      <c r="J4167" s="3">
        <v>4.8692477368142001E-3</v>
      </c>
      <c r="K4167" s="4">
        <v>5323204.2</v>
      </c>
      <c r="L4167" s="5">
        <v>150001</v>
      </c>
      <c r="M4167" s="6">
        <v>35.48779141</v>
      </c>
      <c r="N4167" s="7">
        <f>IF(ISNUMBER(_xll.BDP($C4167, "DELTA_MID")),_xll.BDP($C4167, "DELTA_MID")," ")</f>
        <v>0.100725</v>
      </c>
      <c r="O4167" s="7" t="str">
        <f>IF(ISNUMBER(N4167),_xll.BDP($C4167, "OPT_UNDL_TICKER")," ")</f>
        <v>SPX</v>
      </c>
      <c r="P4167" s="8">
        <f>IF(ISNUMBER(N4167),_xll.BDP($C4167, "OPT_UNDL_PX")," ")</f>
        <v>5018.3900000000003</v>
      </c>
      <c r="Q4167" s="7">
        <f t="shared" si="40"/>
        <v>2.5453941819477826</v>
      </c>
      <c r="R4167" s="8" t="str">
        <f>IF(ISNUMBER(_xll.BDP($T4167&amp;" Index","DUR_ADJ_OAS_MID")),_xll.BDP($T4167&amp;" Index","DUR_ADJ_OAS_MID"),IF(ISNUMBER(_xll.BDP($T4167&amp;" Govt","DUR_ADJ_OAS_MID")),_xll.BDP($T4167&amp;" Govt","DUR_ADJ_OAS_MID")," "))</f>
        <v xml:space="preserve"> </v>
      </c>
      <c r="S4167" s="7">
        <f ca="1">IF(AND(A4166="SVOL",C4166="Cash"),                                     SUM(INDIRECT(ADDRESS(ROW()-(COUNTIF(A:A,"SVOL")),COLUMN())):INDIRECT(ADDRESS(ROW()-1,COLUMN()))),                                    IF(AND(A4167="TYA",C4167="Cash"), SUM(INDIRECT(ADDRESS(ROW()-(COUNTIF(A:A,"TYA")-1),COLUMN())):INDIRECT(ADDRESS(ROW()-1,COLUMN()))),                                    IF(AND(A4167="SVOL",ISNUMBER(FIND(" Govt",C4167))),"", IF(AND(A4167="SVOL",ISNUMBER(FIND(" Index",C4167))),J4167,                                    IF(ISNUMBER(N4167),Q4167*N4167,IF(ISNUMBER(R4167),J4167*R4167," "))))))</f>
        <v>0.2563848289766904</v>
      </c>
      <c r="T4167" t="s">
        <v>5876</v>
      </c>
      <c r="U4167" t="s">
        <v>49</v>
      </c>
      <c r="AG4167" s="17" t="s">
        <v>6276</v>
      </c>
    </row>
    <row r="4168" spans="1:33" x14ac:dyDescent="0.35">
      <c r="A4168" t="s">
        <v>5868</v>
      </c>
      <c r="B4168" t="s">
        <v>5877</v>
      </c>
      <c r="C4168" t="s">
        <v>5877</v>
      </c>
      <c r="F4168" t="s">
        <v>5878</v>
      </c>
      <c r="G4168" s="1">
        <v>-20</v>
      </c>
      <c r="H4168" s="1">
        <v>0.95</v>
      </c>
      <c r="I4168" s="2">
        <v>-1900</v>
      </c>
      <c r="J4168" s="3">
        <v>-3.5692788194240002E-4</v>
      </c>
      <c r="K4168" s="4">
        <v>5323204.2</v>
      </c>
      <c r="L4168" s="5">
        <v>150001</v>
      </c>
      <c r="M4168" s="6">
        <v>35.48779141</v>
      </c>
      <c r="N4168" s="7">
        <f>IF(ISNUMBER(_xll.BDP($C4168, "DELTA_MID")),_xll.BDP($C4168, "DELTA_MID")," ")</f>
        <v>1.1161000000000001E-2</v>
      </c>
      <c r="O4168" s="7" t="str">
        <f>IF(ISNUMBER(N4168),_xll.BDP($C4168, "OPT_UNDL_TICKER")," ")</f>
        <v>SPX</v>
      </c>
      <c r="P4168" s="8">
        <f>IF(ISNUMBER(N4168),_xll.BDP($C4168, "OPT_UNDL_PX")," ")</f>
        <v>5018.3900000000003</v>
      </c>
      <c r="Q4168" s="7">
        <f t="shared" si="40"/>
        <v>-1.8854771718131722</v>
      </c>
      <c r="R4168" s="8" t="str">
        <f>IF(ISNUMBER(_xll.BDP($T4168&amp;" Index","DUR_ADJ_OAS_MID")),_xll.BDP($T4168&amp;" Index","DUR_ADJ_OAS_MID"),IF(ISNUMBER(_xll.BDP($T4168&amp;" Govt","DUR_ADJ_OAS_MID")),_xll.BDP($T4168&amp;" Govt","DUR_ADJ_OAS_MID")," "))</f>
        <v xml:space="preserve"> </v>
      </c>
      <c r="S4168" s="7">
        <f ca="1">IF(AND(A4167="SVOL",C4167="Cash"),                                     SUM(INDIRECT(ADDRESS(ROW()-(COUNTIF(A:A,"SVOL")),COLUMN())):INDIRECT(ADDRESS(ROW()-1,COLUMN()))),                                    IF(AND(A4168="TYA",C4168="Cash"), SUM(INDIRECT(ADDRESS(ROW()-(COUNTIF(A:A,"TYA")-1),COLUMN())):INDIRECT(ADDRESS(ROW()-1,COLUMN()))),                                    IF(AND(A4168="SVOL",ISNUMBER(FIND(" Govt",C4168))),"", IF(AND(A4168="SVOL",ISNUMBER(FIND(" Index",C4168))),J4168,                                    IF(ISNUMBER(N4168),Q4168*N4168,IF(ISNUMBER(R4168),J4168*R4168," "))))))</f>
        <v>-2.1043810714606818E-2</v>
      </c>
      <c r="T4168" t="s">
        <v>5878</v>
      </c>
      <c r="U4168" t="s">
        <v>49</v>
      </c>
      <c r="AG4168" s="17" t="s">
        <v>6276</v>
      </c>
    </row>
    <row r="4169" spans="1:33" x14ac:dyDescent="0.35">
      <c r="A4169" t="s">
        <v>5868</v>
      </c>
      <c r="B4169" t="s">
        <v>5879</v>
      </c>
      <c r="C4169" t="s">
        <v>5879</v>
      </c>
      <c r="F4169" t="s">
        <v>5880</v>
      </c>
      <c r="G4169" s="1">
        <v>20</v>
      </c>
      <c r="H4169" s="1">
        <v>8.35</v>
      </c>
      <c r="I4169" s="2">
        <v>16700</v>
      </c>
      <c r="J4169" s="3">
        <v>3.1372082254936999E-3</v>
      </c>
      <c r="K4169" s="4">
        <v>5323204.2</v>
      </c>
      <c r="L4169" s="5">
        <v>150001</v>
      </c>
      <c r="M4169" s="6">
        <v>35.48779141</v>
      </c>
      <c r="N4169" s="7">
        <f>IF(ISNUMBER(_xll.BDP($C4169, "DELTA_MID")),_xll.BDP($C4169, "DELTA_MID")," ")</f>
        <v>7.5772000000000006E-2</v>
      </c>
      <c r="O4169" s="7" t="str">
        <f>IF(ISNUMBER(N4169),_xll.BDP($C4169, "OPT_UNDL_TICKER")," ")</f>
        <v>SPX</v>
      </c>
      <c r="P4169" s="8">
        <f>IF(ISNUMBER(N4169),_xll.BDP($C4169, "OPT_UNDL_PX")," ")</f>
        <v>5018.3900000000003</v>
      </c>
      <c r="Q4169" s="7">
        <f t="shared" si="40"/>
        <v>1.8854771718131722</v>
      </c>
      <c r="R4169" s="8" t="str">
        <f>IF(ISNUMBER(_xll.BDP($T4169&amp;" Index","DUR_ADJ_OAS_MID")),_xll.BDP($T4169&amp;" Index","DUR_ADJ_OAS_MID"),IF(ISNUMBER(_xll.BDP($T4169&amp;" Govt","DUR_ADJ_OAS_MID")),_xll.BDP($T4169&amp;" Govt","DUR_ADJ_OAS_MID")," "))</f>
        <v xml:space="preserve"> </v>
      </c>
      <c r="S4169" s="7">
        <f ca="1">IF(AND(A4168="SVOL",C4168="Cash"),                                     SUM(INDIRECT(ADDRESS(ROW()-(COUNTIF(A:A,"SVOL")),COLUMN())):INDIRECT(ADDRESS(ROW()-1,COLUMN()))),                                    IF(AND(A4169="TYA",C4169="Cash"), SUM(INDIRECT(ADDRESS(ROW()-(COUNTIF(A:A,"TYA")-1),COLUMN())):INDIRECT(ADDRESS(ROW()-1,COLUMN()))),                                    IF(AND(A4169="SVOL",ISNUMBER(FIND(" Govt",C4169))),"", IF(AND(A4169="SVOL",ISNUMBER(FIND(" Index",C4169))),J4169,                                    IF(ISNUMBER(N4169),Q4169*N4169,IF(ISNUMBER(R4169),J4169*R4169," "))))))</f>
        <v>0.14286637626262769</v>
      </c>
      <c r="T4169" t="s">
        <v>5880</v>
      </c>
      <c r="U4169" t="s">
        <v>49</v>
      </c>
      <c r="AG4169" s="17" t="s">
        <v>6276</v>
      </c>
    </row>
    <row r="4170" spans="1:33" x14ac:dyDescent="0.35">
      <c r="A4170" t="s">
        <v>5868</v>
      </c>
      <c r="B4170" t="s">
        <v>67</v>
      </c>
      <c r="C4170" t="s">
        <v>67</v>
      </c>
      <c r="G4170" s="1">
        <v>18546.419999999998</v>
      </c>
      <c r="H4170" s="1">
        <v>1</v>
      </c>
      <c r="I4170" s="2">
        <v>18546.419999999998</v>
      </c>
      <c r="J4170" s="3">
        <v>3.4840707411654E-3</v>
      </c>
      <c r="K4170" s="4">
        <v>5323204.2</v>
      </c>
      <c r="L4170" s="5">
        <v>150001</v>
      </c>
      <c r="M4170" s="6">
        <v>35.48779141</v>
      </c>
      <c r="N4170" s="7" t="str">
        <f>IF(ISNUMBER(_xll.BDP($C4170, "DELTA_MID")),_xll.BDP($C4170, "DELTA_MID")," ")</f>
        <v xml:space="preserve"> </v>
      </c>
      <c r="O4170" s="7" t="str">
        <f>IF(ISNUMBER(N4170),_xll.BDP($C4170, "OPT_UNDL_TICKER")," ")</f>
        <v xml:space="preserve"> </v>
      </c>
      <c r="P4170" s="8" t="str">
        <f>IF(ISNUMBER(N4170),_xll.BDP($C4170, "OPT_UNDL_PX")," ")</f>
        <v xml:space="preserve"> </v>
      </c>
      <c r="Q4170" s="7" t="str">
        <f t="shared" si="40"/>
        <v xml:space="preserve"> </v>
      </c>
      <c r="R4170" s="8" t="str">
        <f>IF(ISNUMBER(_xll.BDP($T4170&amp;" Index","DUR_ADJ_OAS_MID")),_xll.BDP($T4170&amp;" Index","DUR_ADJ_OAS_MID"),IF(ISNUMBER(_xll.BDP($T4170&amp;" Govt","DUR_ADJ_OAS_MID")),_xll.BDP($T4170&amp;" Govt","DUR_ADJ_OAS_MID")," "))</f>
        <v xml:space="preserve"> </v>
      </c>
      <c r="S4170" s="7" t="str">
        <f ca="1">IF(AND(A4169="SVOL",C4169="Cash"),                                     SUM(INDIRECT(ADDRESS(ROW()-(COUNTIF(A:A,"SVOL")),COLUMN())):INDIRECT(ADDRESS(ROW()-1,COLUMN()))),                                    IF(AND(A4170="TYA",C4170="Cash"), SUM(INDIRECT(ADDRESS(ROW()-(COUNTIF(A:A,"TYA")-1),COLUMN())):INDIRECT(ADDRESS(ROW()-1,COLUMN()))),                                    IF(AND(A4170="SVOL",ISNUMBER(FIND(" Govt",C4170))),"", IF(AND(A4170="SVOL",ISNUMBER(FIND(" Index",C4170))),J4170,                                    IF(ISNUMBER(N4170),Q4170*N4170,IF(ISNUMBER(R4170),J4170*R4170," "))))))</f>
        <v xml:space="preserve"> </v>
      </c>
      <c r="T4170" t="s">
        <v>67</v>
      </c>
      <c r="U4170" t="s">
        <v>67</v>
      </c>
      <c r="AG4170" s="17" t="s">
        <v>6276</v>
      </c>
    </row>
    <row r="4171" spans="1:33" x14ac:dyDescent="0.35">
      <c r="N4171" s="7" t="str">
        <f>IF(ISNUMBER(_xll.BDP($C4171, "DELTA_MID")),_xll.BDP($C4171, "DELTA_MID")," ")</f>
        <v xml:space="preserve"> </v>
      </c>
      <c r="O4171" s="7" t="str">
        <f>IF(ISNUMBER(N4171),_xll.BDP($C4171, "OPT_UNDL_TICKER")," ")</f>
        <v xml:space="preserve"> </v>
      </c>
      <c r="P4171" s="8" t="str">
        <f>IF(ISNUMBER(N4171),_xll.BDP($C4171, "OPT_UNDL_PX")," ")</f>
        <v xml:space="preserve"> </v>
      </c>
      <c r="Q4171" s="7" t="str">
        <f t="shared" si="40"/>
        <v xml:space="preserve"> </v>
      </c>
      <c r="R4171" s="8" t="str">
        <f>IF(ISNUMBER(_xll.BDP($T4171&amp;" Index","DUR_ADJ_OAS_MID")),_xll.BDP($T4171&amp;" Index","DUR_ADJ_OAS_MID"),IF(ISNUMBER(_xll.BDP($T4171&amp;" Govt","DUR_ADJ_OAS_MID")),_xll.BDP($T4171&amp;" Govt","DUR_ADJ_OAS_MID")," "))</f>
        <v xml:space="preserve"> </v>
      </c>
      <c r="S4171" s="7" t="str">
        <f ca="1">IF(AND(A4170="SVOL",C4170="Cash"),                                     SUM(INDIRECT(ADDRESS(ROW()-(COUNTIF(A:A,"SVOL")),COLUMN())):INDIRECT(ADDRESS(ROW()-1,COLUMN()))),                                    IF(AND(A4171="TYA",C4171="Cash"), SUM(INDIRECT(ADDRESS(ROW()-(COUNTIF(A:A,"TYA")-1),COLUMN())):INDIRECT(ADDRESS(ROW()-1,COLUMN()))),                                    IF(AND(A4171="SVOL",ISNUMBER(FIND(" Govt",C4171))),"", IF(AND(A4171="SVOL",ISNUMBER(FIND(" Index",C4171))),J4171,                                    IF(ISNUMBER(N4171),Q4171*N4171,IF(ISNUMBER(R4171),J4171*R4171," "))))))</f>
        <v xml:space="preserve"> </v>
      </c>
      <c r="AG4171" s="17" t="s">
        <v>6276</v>
      </c>
    </row>
    <row r="4172" spans="1:33" x14ac:dyDescent="0.35">
      <c r="A4172" t="s">
        <v>5881</v>
      </c>
      <c r="B4172" t="s">
        <v>4330</v>
      </c>
      <c r="C4172" t="s">
        <v>4331</v>
      </c>
      <c r="D4172" t="s">
        <v>4332</v>
      </c>
      <c r="E4172" t="s">
        <v>4333</v>
      </c>
      <c r="F4172" t="s">
        <v>4334</v>
      </c>
      <c r="G4172" s="1">
        <v>124633</v>
      </c>
      <c r="H4172" s="1">
        <v>502.86</v>
      </c>
      <c r="I4172" s="2">
        <v>62672950.380000003</v>
      </c>
      <c r="J4172" s="3">
        <v>0.99537963978939237</v>
      </c>
      <c r="K4172" s="4">
        <v>62963866.119999997</v>
      </c>
      <c r="L4172" s="5">
        <v>1925001</v>
      </c>
      <c r="M4172" s="6">
        <v>32.708484890000001</v>
      </c>
      <c r="N4172" s="7" t="str">
        <f>IF(ISNUMBER(_xll.BDP($C4172, "DELTA_MID")),_xll.BDP($C4172, "DELTA_MID")," ")</f>
        <v xml:space="preserve"> </v>
      </c>
      <c r="O4172" s="7" t="str">
        <f>IF(ISNUMBER(N4172),_xll.BDP($C4172, "OPT_UNDL_TICKER")," ")</f>
        <v xml:space="preserve"> </v>
      </c>
      <c r="P4172" s="8" t="str">
        <f>IF(ISNUMBER(N4172),_xll.BDP($C4172, "OPT_UNDL_PX")," ")</f>
        <v xml:space="preserve"> </v>
      </c>
      <c r="Q4172" s="7" t="str">
        <f t="shared" si="40"/>
        <v xml:space="preserve"> </v>
      </c>
      <c r="R4172" s="8" t="str">
        <f>IF(ISNUMBER(_xll.BDP($T4172&amp;" Index","DUR_ADJ_OAS_MID")),_xll.BDP($T4172&amp;" Index","DUR_ADJ_OAS_MID"),IF(ISNUMBER(_xll.BDP($T4172&amp;" Govt","DUR_ADJ_OAS_MID")),_xll.BDP($T4172&amp;" Govt","DUR_ADJ_OAS_MID")," "))</f>
        <v xml:space="preserve"> </v>
      </c>
      <c r="S4172" s="7" t="str">
        <f ca="1">IF(AND(A4171="SVOL",C4171="Cash"),                                     SUM(INDIRECT(ADDRESS(ROW()-(COUNTIF(A:A,"SVOL")),COLUMN())):INDIRECT(ADDRESS(ROW()-1,COLUMN()))),                                    IF(AND(A4172="TYA",C4172="Cash"), SUM(INDIRECT(ADDRESS(ROW()-(COUNTIF(A:A,"TYA")-1),COLUMN())):INDIRECT(ADDRESS(ROW()-1,COLUMN()))),                                    IF(AND(A4172="SVOL",ISNUMBER(FIND(" Govt",C4172))),"", IF(AND(A4172="SVOL",ISNUMBER(FIND(" Index",C4172))),J4172,                                    IF(ISNUMBER(N4172),Q4172*N4172,IF(ISNUMBER(R4172),J4172*R4172," "))))))</f>
        <v xml:space="preserve"> </v>
      </c>
      <c r="T4172" t="s">
        <v>4334</v>
      </c>
      <c r="U4172" t="s">
        <v>41</v>
      </c>
      <c r="AG4172" s="17" t="s">
        <v>6276</v>
      </c>
    </row>
    <row r="4173" spans="1:33" x14ac:dyDescent="0.35">
      <c r="A4173" t="s">
        <v>5881</v>
      </c>
      <c r="B4173" t="s">
        <v>5869</v>
      </c>
      <c r="C4173" t="s">
        <v>5869</v>
      </c>
      <c r="F4173" t="s">
        <v>5870</v>
      </c>
      <c r="G4173" s="1">
        <v>-24</v>
      </c>
      <c r="H4173" s="1">
        <v>0.1</v>
      </c>
      <c r="I4173" s="2">
        <v>-240</v>
      </c>
      <c r="J4173" s="3">
        <v>-3.8117100296220988E-6</v>
      </c>
      <c r="K4173" s="4">
        <v>62963866.119999997</v>
      </c>
      <c r="L4173" s="5">
        <v>1925001</v>
      </c>
      <c r="M4173" s="6">
        <v>32.708484890000001</v>
      </c>
      <c r="N4173" s="7">
        <f>IF(ISNUMBER(_xll.BDP($C4173, "DELTA_MID")),_xll.BDP($C4173, "DELTA_MID")," ")</f>
        <v>3.7729999999999999E-3</v>
      </c>
      <c r="O4173" s="7" t="str">
        <f>IF(ISNUMBER(N4173),_xll.BDP($C4173, "OPT_UNDL_TICKER")," ")</f>
        <v>SPX</v>
      </c>
      <c r="P4173" s="8">
        <f>IF(ISNUMBER(N4173),_xll.BDP($C4173, "OPT_UNDL_PX")," ")</f>
        <v>5018.3900000000003</v>
      </c>
      <c r="Q4173" s="7">
        <f t="shared" si="40"/>
        <v>-0.19128647496082316</v>
      </c>
      <c r="R4173" s="8" t="str">
        <f>IF(ISNUMBER(_xll.BDP($T4173&amp;" Index","DUR_ADJ_OAS_MID")),_xll.BDP($T4173&amp;" Index","DUR_ADJ_OAS_MID"),IF(ISNUMBER(_xll.BDP($T4173&amp;" Govt","DUR_ADJ_OAS_MID")),_xll.BDP($T4173&amp;" Govt","DUR_ADJ_OAS_MID")," "))</f>
        <v xml:space="preserve"> </v>
      </c>
      <c r="S4173" s="7">
        <f ca="1">IF(AND(A4172="SVOL",C4172="Cash"),                                     SUM(INDIRECT(ADDRESS(ROW()-(COUNTIF(A:A,"SVOL")),COLUMN())):INDIRECT(ADDRESS(ROW()-1,COLUMN()))),                                    IF(AND(A4173="TYA",C4173="Cash"), SUM(INDIRECT(ADDRESS(ROW()-(COUNTIF(A:A,"TYA")-1),COLUMN())):INDIRECT(ADDRESS(ROW()-1,COLUMN()))),                                    IF(AND(A4173="SVOL",ISNUMBER(FIND(" Govt",C4173))),"", IF(AND(A4173="SVOL",ISNUMBER(FIND(" Index",C4173))),J4173,                                    IF(ISNUMBER(N4173),Q4173*N4173,IF(ISNUMBER(R4173),J4173*R4173," "))))))</f>
        <v>-7.2172387002718578E-4</v>
      </c>
      <c r="T4173" t="s">
        <v>5870</v>
      </c>
      <c r="U4173" t="s">
        <v>49</v>
      </c>
      <c r="AG4173" s="17" t="s">
        <v>6276</v>
      </c>
    </row>
    <row r="4174" spans="1:33" x14ac:dyDescent="0.35">
      <c r="A4174" t="s">
        <v>5881</v>
      </c>
      <c r="B4174" t="s">
        <v>5871</v>
      </c>
      <c r="C4174" t="s">
        <v>5871</v>
      </c>
      <c r="F4174" t="s">
        <v>5872</v>
      </c>
      <c r="G4174" s="1">
        <v>24</v>
      </c>
      <c r="H4174" s="1">
        <v>1.55</v>
      </c>
      <c r="I4174" s="2">
        <v>3720</v>
      </c>
      <c r="J4174" s="3">
        <v>5.9081505459142538E-5</v>
      </c>
      <c r="K4174" s="4">
        <v>62963866.119999997</v>
      </c>
      <c r="L4174" s="5">
        <v>1925001</v>
      </c>
      <c r="M4174" s="6">
        <v>32.708484890000001</v>
      </c>
      <c r="N4174" s="7">
        <f>IF(ISNUMBER(_xll.BDP($C4174, "DELTA_MID")),_xll.BDP($C4174, "DELTA_MID")," ")</f>
        <v>3.3458000000000002E-2</v>
      </c>
      <c r="O4174" s="7" t="str">
        <f>IF(ISNUMBER(N4174),_xll.BDP($C4174, "OPT_UNDL_TICKER")," ")</f>
        <v>SPX</v>
      </c>
      <c r="P4174" s="8">
        <f>IF(ISNUMBER(N4174),_xll.BDP($C4174, "OPT_UNDL_PX")," ")</f>
        <v>5018.3900000000003</v>
      </c>
      <c r="Q4174" s="7">
        <f t="shared" si="40"/>
        <v>0.19128647496082316</v>
      </c>
      <c r="R4174" s="8" t="str">
        <f>IF(ISNUMBER(_xll.BDP($T4174&amp;" Index","DUR_ADJ_OAS_MID")),_xll.BDP($T4174&amp;" Index","DUR_ADJ_OAS_MID"),IF(ISNUMBER(_xll.BDP($T4174&amp;" Govt","DUR_ADJ_OAS_MID")),_xll.BDP($T4174&amp;" Govt","DUR_ADJ_OAS_MID")," "))</f>
        <v xml:space="preserve"> </v>
      </c>
      <c r="S4174" s="7">
        <f ca="1">IF(AND(A4173="SVOL",C4173="Cash"),                                     SUM(INDIRECT(ADDRESS(ROW()-(COUNTIF(A:A,"SVOL")),COLUMN())):INDIRECT(ADDRESS(ROW()-1,COLUMN()))),                                    IF(AND(A4174="TYA",C4174="Cash"), SUM(INDIRECT(ADDRESS(ROW()-(COUNTIF(A:A,"TYA")-1),COLUMN())):INDIRECT(ADDRESS(ROW()-1,COLUMN()))),                                    IF(AND(A4174="SVOL",ISNUMBER(FIND(" Govt",C4174))),"", IF(AND(A4174="SVOL",ISNUMBER(FIND(" Index",C4174))),J4174,                                    IF(ISNUMBER(N4174),Q4174*N4174,IF(ISNUMBER(R4174),J4174*R4174," "))))))</f>
        <v>6.4000628792392211E-3</v>
      </c>
      <c r="T4174" t="s">
        <v>5872</v>
      </c>
      <c r="U4174" t="s">
        <v>49</v>
      </c>
      <c r="AG4174" s="17" t="s">
        <v>6276</v>
      </c>
    </row>
    <row r="4175" spans="1:33" x14ac:dyDescent="0.35">
      <c r="A4175" t="s">
        <v>5881</v>
      </c>
      <c r="B4175" t="s">
        <v>80</v>
      </c>
      <c r="C4175" t="s">
        <v>80</v>
      </c>
      <c r="F4175" t="s">
        <v>81</v>
      </c>
      <c r="G4175" s="1">
        <v>156</v>
      </c>
      <c r="H4175" s="1">
        <v>1.125</v>
      </c>
      <c r="I4175" s="2">
        <v>17550</v>
      </c>
      <c r="J4175" s="3">
        <v>2.787312959161E-4</v>
      </c>
      <c r="K4175" s="4">
        <v>62963866.119999997</v>
      </c>
      <c r="L4175" s="5">
        <v>1925001</v>
      </c>
      <c r="M4175" s="6">
        <v>32.708484890000001</v>
      </c>
      <c r="N4175" s="7">
        <f>IF(ISNUMBER(_xll.BDP($C4175, "DELTA_MID")),_xll.BDP($C4175, "DELTA_MID")," ")</f>
        <v>-9.4649999999999995E-3</v>
      </c>
      <c r="O4175" s="7" t="str">
        <f>IF(ISNUMBER(N4175),_xll.BDP($C4175, "OPT_UNDL_TICKER")," ")</f>
        <v>SPX</v>
      </c>
      <c r="P4175" s="8">
        <f>IF(ISNUMBER(N4175),_xll.BDP($C4175, "OPT_UNDL_PX")," ")</f>
        <v>5018.3900000000003</v>
      </c>
      <c r="Q4175" s="7">
        <f t="shared" si="40"/>
        <v>1.2433620872453504</v>
      </c>
      <c r="R4175" s="8" t="str">
        <f>IF(ISNUMBER(_xll.BDP($T4175&amp;" Index","DUR_ADJ_OAS_MID")),_xll.BDP($T4175&amp;" Index","DUR_ADJ_OAS_MID"),IF(ISNUMBER(_xll.BDP($T4175&amp;" Govt","DUR_ADJ_OAS_MID")),_xll.BDP($T4175&amp;" Govt","DUR_ADJ_OAS_MID")," "))</f>
        <v xml:space="preserve"> </v>
      </c>
      <c r="S4175" s="7">
        <f ca="1">IF(AND(A4174="SVOL",C4174="Cash"),                                     SUM(INDIRECT(ADDRESS(ROW()-(COUNTIF(A:A,"SVOL")),COLUMN())):INDIRECT(ADDRESS(ROW()-1,COLUMN()))),                                    IF(AND(A4175="TYA",C4175="Cash"), SUM(INDIRECT(ADDRESS(ROW()-(COUNTIF(A:A,"TYA")-1),COLUMN())):INDIRECT(ADDRESS(ROW()-1,COLUMN()))),                                    IF(AND(A4175="SVOL",ISNUMBER(FIND(" Govt",C4175))),"", IF(AND(A4175="SVOL",ISNUMBER(FIND(" Index",C4175))),J4175,                                    IF(ISNUMBER(N4175),Q4175*N4175,IF(ISNUMBER(R4175),J4175*R4175," "))))))</f>
        <v>-1.1768422155777241E-2</v>
      </c>
      <c r="T4175" t="s">
        <v>81</v>
      </c>
      <c r="U4175" t="s">
        <v>49</v>
      </c>
      <c r="AG4175" s="17" t="s">
        <v>6276</v>
      </c>
    </row>
    <row r="4176" spans="1:33" x14ac:dyDescent="0.35">
      <c r="A4176" t="s">
        <v>5881</v>
      </c>
      <c r="B4176" t="s">
        <v>82</v>
      </c>
      <c r="C4176" t="s">
        <v>82</v>
      </c>
      <c r="F4176" t="s">
        <v>83</v>
      </c>
      <c r="G4176" s="1">
        <v>-156</v>
      </c>
      <c r="H4176" s="1">
        <v>0.72499999999999998</v>
      </c>
      <c r="I4176" s="2">
        <v>-11310</v>
      </c>
      <c r="J4176" s="3">
        <v>-1.796268351459E-4</v>
      </c>
      <c r="K4176" s="4">
        <v>62963866.119999997</v>
      </c>
      <c r="L4176" s="5">
        <v>1925001</v>
      </c>
      <c r="M4176" s="6">
        <v>32.708484890000001</v>
      </c>
      <c r="N4176" s="7">
        <f>IF(ISNUMBER(_xll.BDP($C4176, "DELTA_MID")),_xll.BDP($C4176, "DELTA_MID")," ")</f>
        <v>-4.8840000000000003E-3</v>
      </c>
      <c r="O4176" s="7" t="str">
        <f>IF(ISNUMBER(N4176),_xll.BDP($C4176, "OPT_UNDL_TICKER")," ")</f>
        <v>SPX</v>
      </c>
      <c r="P4176" s="8">
        <f>IF(ISNUMBER(N4176),_xll.BDP($C4176, "OPT_UNDL_PX")," ")</f>
        <v>5018.3900000000003</v>
      </c>
      <c r="Q4176" s="7">
        <f t="shared" si="40"/>
        <v>-1.2433620872453504</v>
      </c>
      <c r="R4176" s="8" t="str">
        <f>IF(ISNUMBER(_xll.BDP($T4176&amp;" Index","DUR_ADJ_OAS_MID")),_xll.BDP($T4176&amp;" Index","DUR_ADJ_OAS_MID"),IF(ISNUMBER(_xll.BDP($T4176&amp;" Govt","DUR_ADJ_OAS_MID")),_xll.BDP($T4176&amp;" Govt","DUR_ADJ_OAS_MID")," "))</f>
        <v xml:space="preserve"> </v>
      </c>
      <c r="S4176" s="7">
        <f ca="1">IF(AND(A4175="SVOL",C4175="Cash"),                                     SUM(INDIRECT(ADDRESS(ROW()-(COUNTIF(A:A,"SVOL")),COLUMN())):INDIRECT(ADDRESS(ROW()-1,COLUMN()))),                                    IF(AND(A4176="TYA",C4176="Cash"), SUM(INDIRECT(ADDRESS(ROW()-(COUNTIF(A:A,"TYA")-1),COLUMN())):INDIRECT(ADDRESS(ROW()-1,COLUMN()))),                                    IF(AND(A4176="SVOL",ISNUMBER(FIND(" Govt",C4176))),"", IF(AND(A4176="SVOL",ISNUMBER(FIND(" Index",C4176))),J4176,                                    IF(ISNUMBER(N4176),Q4176*N4176,IF(ISNUMBER(R4176),J4176*R4176," "))))))</f>
        <v>6.0725804341062919E-3</v>
      </c>
      <c r="T4176" t="s">
        <v>83</v>
      </c>
      <c r="U4176" t="s">
        <v>49</v>
      </c>
      <c r="AG4176" s="17" t="s">
        <v>6276</v>
      </c>
    </row>
    <row r="4177" spans="1:33" x14ac:dyDescent="0.35">
      <c r="A4177" t="s">
        <v>5881</v>
      </c>
      <c r="B4177" t="s">
        <v>5873</v>
      </c>
      <c r="C4177" t="s">
        <v>5873</v>
      </c>
      <c r="F4177" t="s">
        <v>5874</v>
      </c>
      <c r="G4177" s="1">
        <v>-125</v>
      </c>
      <c r="H4177" s="1">
        <v>1.2</v>
      </c>
      <c r="I4177" s="2">
        <v>-15000</v>
      </c>
      <c r="J4177" s="3">
        <v>-2.382318768513E-4</v>
      </c>
      <c r="K4177" s="4">
        <v>62963866.119999997</v>
      </c>
      <c r="L4177" s="5">
        <v>1925001</v>
      </c>
      <c r="M4177" s="6">
        <v>32.708484890000001</v>
      </c>
      <c r="N4177" s="7">
        <f>IF(ISNUMBER(_xll.BDP($C4177, "DELTA_MID")),_xll.BDP($C4177, "DELTA_MID")," ")</f>
        <v>1.6449999999999999E-2</v>
      </c>
      <c r="O4177" s="7" t="str">
        <f>IF(ISNUMBER(N4177),_xll.BDP($C4177, "OPT_UNDL_TICKER")," ")</f>
        <v>SPX</v>
      </c>
      <c r="P4177" s="8">
        <f>IF(ISNUMBER(N4177),_xll.BDP($C4177, "OPT_UNDL_PX")," ")</f>
        <v>5018.3900000000003</v>
      </c>
      <c r="Q4177" s="7">
        <f t="shared" si="40"/>
        <v>-0.99628372375428731</v>
      </c>
      <c r="R4177" s="8" t="str">
        <f>IF(ISNUMBER(_xll.BDP($T4177&amp;" Index","DUR_ADJ_OAS_MID")),_xll.BDP($T4177&amp;" Index","DUR_ADJ_OAS_MID"),IF(ISNUMBER(_xll.BDP($T4177&amp;" Govt","DUR_ADJ_OAS_MID")),_xll.BDP($T4177&amp;" Govt","DUR_ADJ_OAS_MID")," "))</f>
        <v xml:space="preserve"> </v>
      </c>
      <c r="S4177" s="7">
        <f ca="1">IF(AND(A4176="SVOL",C4176="Cash"),                                     SUM(INDIRECT(ADDRESS(ROW()-(COUNTIF(A:A,"SVOL")),COLUMN())):INDIRECT(ADDRESS(ROW()-1,COLUMN()))),                                    IF(AND(A4177="TYA",C4177="Cash"), SUM(INDIRECT(ADDRESS(ROW()-(COUNTIF(A:A,"TYA")-1),COLUMN())):INDIRECT(ADDRESS(ROW()-1,COLUMN()))),                                    IF(AND(A4177="SVOL",ISNUMBER(FIND(" Govt",C4177))),"", IF(AND(A4177="SVOL",ISNUMBER(FIND(" Index",C4177))),J4177,                                    IF(ISNUMBER(N4177),Q4177*N4177,IF(ISNUMBER(R4177),J4177*R4177," "))))))</f>
        <v>-1.6388867255758027E-2</v>
      </c>
      <c r="T4177" t="s">
        <v>5874</v>
      </c>
      <c r="U4177" t="s">
        <v>49</v>
      </c>
      <c r="AG4177" s="17" t="s">
        <v>6276</v>
      </c>
    </row>
    <row r="4178" spans="1:33" x14ac:dyDescent="0.35">
      <c r="A4178" t="s">
        <v>5881</v>
      </c>
      <c r="B4178" t="s">
        <v>5875</v>
      </c>
      <c r="C4178" t="s">
        <v>5875</v>
      </c>
      <c r="F4178" t="s">
        <v>5876</v>
      </c>
      <c r="G4178" s="1">
        <v>125</v>
      </c>
      <c r="H4178" s="1">
        <v>9.6</v>
      </c>
      <c r="I4178" s="2">
        <v>120000</v>
      </c>
      <c r="J4178" s="3">
        <v>1.905855014811E-3</v>
      </c>
      <c r="K4178" s="4">
        <v>62963866.119999997</v>
      </c>
      <c r="L4178" s="5">
        <v>1925001</v>
      </c>
      <c r="M4178" s="6">
        <v>32.708484890000001</v>
      </c>
      <c r="N4178" s="7">
        <f>IF(ISNUMBER(_xll.BDP($C4178, "DELTA_MID")),_xll.BDP($C4178, "DELTA_MID")," ")</f>
        <v>0.100725</v>
      </c>
      <c r="O4178" s="7" t="str">
        <f>IF(ISNUMBER(N4178),_xll.BDP($C4178, "OPT_UNDL_TICKER")," ")</f>
        <v>SPX</v>
      </c>
      <c r="P4178" s="8">
        <f>IF(ISNUMBER(N4178),_xll.BDP($C4178, "OPT_UNDL_PX")," ")</f>
        <v>5018.3900000000003</v>
      </c>
      <c r="Q4178" s="7">
        <f t="shared" si="40"/>
        <v>0.99628372375428731</v>
      </c>
      <c r="R4178" s="8" t="str">
        <f>IF(ISNUMBER(_xll.BDP($T4178&amp;" Index","DUR_ADJ_OAS_MID")),_xll.BDP($T4178&amp;" Index","DUR_ADJ_OAS_MID"),IF(ISNUMBER(_xll.BDP($T4178&amp;" Govt","DUR_ADJ_OAS_MID")),_xll.BDP($T4178&amp;" Govt","DUR_ADJ_OAS_MID")," "))</f>
        <v xml:space="preserve"> </v>
      </c>
      <c r="S4178" s="7">
        <f ca="1">IF(AND(A4177="SVOL",C4177="Cash"),                                     SUM(INDIRECT(ADDRESS(ROW()-(COUNTIF(A:A,"SVOL")),COLUMN())):INDIRECT(ADDRESS(ROW()-1,COLUMN()))),                                    IF(AND(A4178="TYA",C4178="Cash"), SUM(INDIRECT(ADDRESS(ROW()-(COUNTIF(A:A,"TYA")-1),COLUMN())):INDIRECT(ADDRESS(ROW()-1,COLUMN()))),                                    IF(AND(A4178="SVOL",ISNUMBER(FIND(" Govt",C4178))),"", IF(AND(A4178="SVOL",ISNUMBER(FIND(" Index",C4178))),J4178,                                    IF(ISNUMBER(N4178),Q4178*N4178,IF(ISNUMBER(R4178),J4178*R4178," "))))))</f>
        <v>0.10035067807515058</v>
      </c>
      <c r="T4178" t="s">
        <v>5876</v>
      </c>
      <c r="U4178" t="s">
        <v>49</v>
      </c>
      <c r="AG4178" s="17" t="s">
        <v>6276</v>
      </c>
    </row>
    <row r="4179" spans="1:33" x14ac:dyDescent="0.35">
      <c r="A4179" t="s">
        <v>5881</v>
      </c>
      <c r="B4179" t="s">
        <v>5856</v>
      </c>
      <c r="C4179" t="s">
        <v>5856</v>
      </c>
      <c r="F4179" t="s">
        <v>5857</v>
      </c>
      <c r="G4179" s="1">
        <v>146</v>
      </c>
      <c r="H4179" s="1">
        <v>6.65</v>
      </c>
      <c r="I4179" s="2">
        <v>97090</v>
      </c>
      <c r="J4179" s="3">
        <v>1.5419955282333E-3</v>
      </c>
      <c r="K4179" s="4">
        <v>62963866.119999997</v>
      </c>
      <c r="L4179" s="5">
        <v>1925001</v>
      </c>
      <c r="M4179" s="6">
        <v>32.708484890000001</v>
      </c>
      <c r="N4179" s="7">
        <f>IF(ISNUMBER(_xll.BDP($C4179, "DELTA_MID")),_xll.BDP($C4179, "DELTA_MID")," ")</f>
        <v>-3.7456000000000003E-2</v>
      </c>
      <c r="O4179" s="7" t="str">
        <f>IF(ISNUMBER(N4179),_xll.BDP($C4179, "OPT_UNDL_TICKER")," ")</f>
        <v>SPX</v>
      </c>
      <c r="P4179" s="8">
        <f>IF(ISNUMBER(N4179),_xll.BDP($C4179, "OPT_UNDL_PX")," ")</f>
        <v>5018.3900000000003</v>
      </c>
      <c r="Q4179" s="7">
        <f t="shared" si="40"/>
        <v>1.1636593893450073</v>
      </c>
      <c r="R4179" s="8" t="str">
        <f>IF(ISNUMBER(_xll.BDP($T4179&amp;" Index","DUR_ADJ_OAS_MID")),_xll.BDP($T4179&amp;" Index","DUR_ADJ_OAS_MID"),IF(ISNUMBER(_xll.BDP($T4179&amp;" Govt","DUR_ADJ_OAS_MID")),_xll.BDP($T4179&amp;" Govt","DUR_ADJ_OAS_MID")," "))</f>
        <v xml:space="preserve"> </v>
      </c>
      <c r="S4179" s="7">
        <f ca="1">IF(AND(A4178="SVOL",C4178="Cash"),                                     SUM(INDIRECT(ADDRESS(ROW()-(COUNTIF(A:A,"SVOL")),COLUMN())):INDIRECT(ADDRESS(ROW()-1,COLUMN()))),                                    IF(AND(A4179="TYA",C4179="Cash"), SUM(INDIRECT(ADDRESS(ROW()-(COUNTIF(A:A,"TYA")-1),COLUMN())):INDIRECT(ADDRESS(ROW()-1,COLUMN()))),                                    IF(AND(A4179="SVOL",ISNUMBER(FIND(" Govt",C4179))),"", IF(AND(A4179="SVOL",ISNUMBER(FIND(" Index",C4179))),J4179,                                    IF(ISNUMBER(N4179),Q4179*N4179,IF(ISNUMBER(R4179),J4179*R4179," "))))))</f>
        <v>-4.3586026087306599E-2</v>
      </c>
      <c r="T4179" t="s">
        <v>5857</v>
      </c>
      <c r="U4179" t="s">
        <v>49</v>
      </c>
      <c r="AG4179" s="17" t="s">
        <v>6276</v>
      </c>
    </row>
    <row r="4180" spans="1:33" x14ac:dyDescent="0.35">
      <c r="A4180" t="s">
        <v>5881</v>
      </c>
      <c r="B4180" t="s">
        <v>5858</v>
      </c>
      <c r="C4180" t="s">
        <v>5858</v>
      </c>
      <c r="F4180" t="s">
        <v>5859</v>
      </c>
      <c r="G4180" s="1">
        <v>-146</v>
      </c>
      <c r="H4180" s="1">
        <v>3.9</v>
      </c>
      <c r="I4180" s="2">
        <v>-56940</v>
      </c>
      <c r="J4180" s="3">
        <v>-9.043282045278E-4</v>
      </c>
      <c r="K4180" s="4">
        <v>62963866.119999997</v>
      </c>
      <c r="L4180" s="5">
        <v>1925001</v>
      </c>
      <c r="M4180" s="6">
        <v>32.708484890000001</v>
      </c>
      <c r="N4180" s="7">
        <f>IF(ISNUMBER(_xll.BDP($C4180, "DELTA_MID")),_xll.BDP($C4180, "DELTA_MID")," ")</f>
        <v>-1.9261E-2</v>
      </c>
      <c r="O4180" s="7" t="str">
        <f>IF(ISNUMBER(N4180),_xll.BDP($C4180, "OPT_UNDL_TICKER")," ")</f>
        <v>SPX</v>
      </c>
      <c r="P4180" s="8">
        <f>IF(ISNUMBER(N4180),_xll.BDP($C4180, "OPT_UNDL_PX")," ")</f>
        <v>5018.3900000000003</v>
      </c>
      <c r="Q4180" s="7">
        <f t="shared" si="40"/>
        <v>-1.1636593893450073</v>
      </c>
      <c r="R4180" s="8" t="str">
        <f>IF(ISNUMBER(_xll.BDP($T4180&amp;" Index","DUR_ADJ_OAS_MID")),_xll.BDP($T4180&amp;" Index","DUR_ADJ_OAS_MID"),IF(ISNUMBER(_xll.BDP($T4180&amp;" Govt","DUR_ADJ_OAS_MID")),_xll.BDP($T4180&amp;" Govt","DUR_ADJ_OAS_MID")," "))</f>
        <v xml:space="preserve"> </v>
      </c>
      <c r="S4180" s="7">
        <f ca="1">IF(AND(A4179="SVOL",C4179="Cash"),                                     SUM(INDIRECT(ADDRESS(ROW()-(COUNTIF(A:A,"SVOL")),COLUMN())):INDIRECT(ADDRESS(ROW()-1,COLUMN()))),                                    IF(AND(A4180="TYA",C4180="Cash"), SUM(INDIRECT(ADDRESS(ROW()-(COUNTIF(A:A,"TYA")-1),COLUMN())):INDIRECT(ADDRESS(ROW()-1,COLUMN()))),                                    IF(AND(A4180="SVOL",ISNUMBER(FIND(" Govt",C4180))),"", IF(AND(A4180="SVOL",ISNUMBER(FIND(" Index",C4180))),J4180,                                    IF(ISNUMBER(N4180),Q4180*N4180,IF(ISNUMBER(R4180),J4180*R4180," "))))))</f>
        <v>2.2413243498174185E-2</v>
      </c>
      <c r="T4180" t="s">
        <v>5859</v>
      </c>
      <c r="U4180" t="s">
        <v>49</v>
      </c>
      <c r="AG4180" s="17" t="s">
        <v>6276</v>
      </c>
    </row>
    <row r="4181" spans="1:33" x14ac:dyDescent="0.35">
      <c r="A4181" t="s">
        <v>5881</v>
      </c>
      <c r="B4181" t="s">
        <v>5877</v>
      </c>
      <c r="C4181" t="s">
        <v>5877</v>
      </c>
      <c r="F4181" t="s">
        <v>5878</v>
      </c>
      <c r="G4181" s="1">
        <v>-118</v>
      </c>
      <c r="H4181" s="1">
        <v>0.95</v>
      </c>
      <c r="I4181" s="2">
        <v>-11210</v>
      </c>
      <c r="J4181" s="3">
        <v>-1.7803862263350001E-4</v>
      </c>
      <c r="K4181" s="4">
        <v>62963866.119999997</v>
      </c>
      <c r="L4181" s="5">
        <v>1925001</v>
      </c>
      <c r="M4181" s="6">
        <v>32.708484890000001</v>
      </c>
      <c r="N4181" s="7">
        <f>IF(ISNUMBER(_xll.BDP($C4181, "DELTA_MID")),_xll.BDP($C4181, "DELTA_MID")," ")</f>
        <v>1.1161000000000001E-2</v>
      </c>
      <c r="O4181" s="7" t="str">
        <f>IF(ISNUMBER(N4181),_xll.BDP($C4181, "OPT_UNDL_TICKER")," ")</f>
        <v>SPX</v>
      </c>
      <c r="P4181" s="8">
        <f>IF(ISNUMBER(N4181),_xll.BDP($C4181, "OPT_UNDL_PX")," ")</f>
        <v>5018.3900000000003</v>
      </c>
      <c r="Q4181" s="7">
        <f t="shared" si="40"/>
        <v>-0.94049183522404722</v>
      </c>
      <c r="R4181" s="8" t="str">
        <f>IF(ISNUMBER(_xll.BDP($T4181&amp;" Index","DUR_ADJ_OAS_MID")),_xll.BDP($T4181&amp;" Index","DUR_ADJ_OAS_MID"),IF(ISNUMBER(_xll.BDP($T4181&amp;" Govt","DUR_ADJ_OAS_MID")),_xll.BDP($T4181&amp;" Govt","DUR_ADJ_OAS_MID")," "))</f>
        <v xml:space="preserve"> </v>
      </c>
      <c r="S4181" s="7">
        <f ca="1">IF(AND(A4180="SVOL",C4180="Cash"),                                     SUM(INDIRECT(ADDRESS(ROW()-(COUNTIF(A:A,"SVOL")),COLUMN())):INDIRECT(ADDRESS(ROW()-1,COLUMN()))),                                    IF(AND(A4181="TYA",C4181="Cash"), SUM(INDIRECT(ADDRESS(ROW()-(COUNTIF(A:A,"TYA")-1),COLUMN())):INDIRECT(ADDRESS(ROW()-1,COLUMN()))),                                    IF(AND(A4181="SVOL",ISNUMBER(FIND(" Govt",C4181))),"", IF(AND(A4181="SVOL",ISNUMBER(FIND(" Index",C4181))),J4181,                                    IF(ISNUMBER(N4181),Q4181*N4181,IF(ISNUMBER(R4181),J4181*R4181," "))))))</f>
        <v>-1.0496829372935591E-2</v>
      </c>
      <c r="T4181" t="s">
        <v>5878</v>
      </c>
      <c r="U4181" t="s">
        <v>49</v>
      </c>
      <c r="AG4181" s="17" t="s">
        <v>6276</v>
      </c>
    </row>
    <row r="4182" spans="1:33" x14ac:dyDescent="0.35">
      <c r="A4182" t="s">
        <v>5881</v>
      </c>
      <c r="B4182" t="s">
        <v>5879</v>
      </c>
      <c r="C4182" t="s">
        <v>5879</v>
      </c>
      <c r="F4182" t="s">
        <v>5880</v>
      </c>
      <c r="G4182" s="1">
        <v>118</v>
      </c>
      <c r="H4182" s="1">
        <v>8.35</v>
      </c>
      <c r="I4182" s="2">
        <v>98530</v>
      </c>
      <c r="J4182" s="3">
        <v>1.5648657884111E-3</v>
      </c>
      <c r="K4182" s="4">
        <v>62963866.119999997</v>
      </c>
      <c r="L4182" s="5">
        <v>1925001</v>
      </c>
      <c r="M4182" s="6">
        <v>32.708484890000001</v>
      </c>
      <c r="N4182" s="7">
        <f>IF(ISNUMBER(_xll.BDP($C4182, "DELTA_MID")),_xll.BDP($C4182, "DELTA_MID")," ")</f>
        <v>7.5772000000000006E-2</v>
      </c>
      <c r="O4182" s="7" t="str">
        <f>IF(ISNUMBER(N4182),_xll.BDP($C4182, "OPT_UNDL_TICKER")," ")</f>
        <v>SPX</v>
      </c>
      <c r="P4182" s="8">
        <f>IF(ISNUMBER(N4182),_xll.BDP($C4182, "OPT_UNDL_PX")," ")</f>
        <v>5018.3900000000003</v>
      </c>
      <c r="Q4182" s="7">
        <f t="shared" si="40"/>
        <v>0.94049183522404722</v>
      </c>
      <c r="R4182" s="8" t="str">
        <f>IF(ISNUMBER(_xll.BDP($T4182&amp;" Index","DUR_ADJ_OAS_MID")),_xll.BDP($T4182&amp;" Index","DUR_ADJ_OAS_MID"),IF(ISNUMBER(_xll.BDP($T4182&amp;" Govt","DUR_ADJ_OAS_MID")),_xll.BDP($T4182&amp;" Govt","DUR_ADJ_OAS_MID")," "))</f>
        <v xml:space="preserve"> </v>
      </c>
      <c r="S4182" s="7">
        <f ca="1">IF(AND(A4181="SVOL",C4181="Cash"),                                     SUM(INDIRECT(ADDRESS(ROW()-(COUNTIF(A:A,"SVOL")),COLUMN())):INDIRECT(ADDRESS(ROW()-1,COLUMN()))),                                    IF(AND(A4182="TYA",C4182="Cash"), SUM(INDIRECT(ADDRESS(ROW()-(COUNTIF(A:A,"TYA")-1),COLUMN())):INDIRECT(ADDRESS(ROW()-1,COLUMN()))),                                    IF(AND(A4182="SVOL",ISNUMBER(FIND(" Govt",C4182))),"", IF(AND(A4182="SVOL",ISNUMBER(FIND(" Index",C4182))),J4182,                                    IF(ISNUMBER(N4182),Q4182*N4182,IF(ISNUMBER(R4182),J4182*R4182," "))))))</f>
        <v>7.1262947338596505E-2</v>
      </c>
      <c r="T4182" t="s">
        <v>5880</v>
      </c>
      <c r="U4182" t="s">
        <v>49</v>
      </c>
      <c r="AG4182" s="17" t="s">
        <v>6276</v>
      </c>
    </row>
    <row r="4183" spans="1:33" x14ac:dyDescent="0.35">
      <c r="A4183" t="s">
        <v>5881</v>
      </c>
      <c r="B4183" t="s">
        <v>5860</v>
      </c>
      <c r="C4183" t="s">
        <v>5860</v>
      </c>
      <c r="F4183" t="s">
        <v>5861</v>
      </c>
      <c r="G4183" s="1">
        <v>96</v>
      </c>
      <c r="H4183" s="1">
        <v>10.35</v>
      </c>
      <c r="I4183" s="2">
        <v>99360</v>
      </c>
      <c r="J4183" s="3">
        <v>1.5780479522635E-3</v>
      </c>
      <c r="K4183" s="4">
        <v>62963866.119999997</v>
      </c>
      <c r="L4183" s="5">
        <v>1925001</v>
      </c>
      <c r="M4183" s="6">
        <v>32.708484890000001</v>
      </c>
      <c r="N4183" s="7">
        <f>IF(ISNUMBER(_xll.BDP($C4183, "DELTA_MID")),_xll.BDP($C4183, "DELTA_MID")," ")</f>
        <v>-4.3702999999999999E-2</v>
      </c>
      <c r="O4183" s="7" t="str">
        <f>IF(ISNUMBER(N4183),_xll.BDP($C4183, "OPT_UNDL_TICKER")," ")</f>
        <v>SPX</v>
      </c>
      <c r="P4183" s="8">
        <f>IF(ISNUMBER(N4183),_xll.BDP($C4183, "OPT_UNDL_PX")," ")</f>
        <v>5018.3900000000003</v>
      </c>
      <c r="Q4183" s="7">
        <f t="shared" si="40"/>
        <v>0.76514589984329262</v>
      </c>
      <c r="R4183" s="8" t="str">
        <f>IF(ISNUMBER(_xll.BDP($T4183&amp;" Index","DUR_ADJ_OAS_MID")),_xll.BDP($T4183&amp;" Index","DUR_ADJ_OAS_MID"),IF(ISNUMBER(_xll.BDP($T4183&amp;" Govt","DUR_ADJ_OAS_MID")),_xll.BDP($T4183&amp;" Govt","DUR_ADJ_OAS_MID")," "))</f>
        <v xml:space="preserve"> </v>
      </c>
      <c r="S4183" s="7">
        <f ca="1">IF(AND(A4182="SVOL",C4182="Cash"),                                     SUM(INDIRECT(ADDRESS(ROW()-(COUNTIF(A:A,"SVOL")),COLUMN())):INDIRECT(ADDRESS(ROW()-1,COLUMN()))),                                    IF(AND(A4183="TYA",C4183="Cash"), SUM(INDIRECT(ADDRESS(ROW()-(COUNTIF(A:A,"TYA")-1),COLUMN())):INDIRECT(ADDRESS(ROW()-1,COLUMN()))),                                    IF(AND(A4183="SVOL",ISNUMBER(FIND(" Govt",C4183))),"", IF(AND(A4183="SVOL",ISNUMBER(FIND(" Index",C4183))),J4183,                                    IF(ISNUMBER(N4183),Q4183*N4183,IF(ISNUMBER(R4183),J4183*R4183," "))))))</f>
        <v>-3.3439171260851414E-2</v>
      </c>
      <c r="T4183" t="s">
        <v>5861</v>
      </c>
      <c r="U4183" t="s">
        <v>49</v>
      </c>
      <c r="AG4183" s="17" t="s">
        <v>6276</v>
      </c>
    </row>
    <row r="4184" spans="1:33" x14ac:dyDescent="0.35">
      <c r="A4184" t="s">
        <v>5881</v>
      </c>
      <c r="B4184" t="s">
        <v>5862</v>
      </c>
      <c r="C4184" t="s">
        <v>5862</v>
      </c>
      <c r="F4184" t="s">
        <v>5863</v>
      </c>
      <c r="G4184" s="1">
        <v>-96</v>
      </c>
      <c r="H4184" s="1">
        <v>6.55</v>
      </c>
      <c r="I4184" s="2">
        <v>-62880</v>
      </c>
      <c r="J4184" s="3">
        <v>-9.986680277609E-4</v>
      </c>
      <c r="K4184" s="4">
        <v>62963866.119999997</v>
      </c>
      <c r="L4184" s="5">
        <v>1925001</v>
      </c>
      <c r="M4184" s="6">
        <v>32.708484890000001</v>
      </c>
      <c r="N4184" s="7">
        <f>IF(ISNUMBER(_xll.BDP($C4184, "DELTA_MID")),_xll.BDP($C4184, "DELTA_MID")," ")</f>
        <v>-2.5146999999999999E-2</v>
      </c>
      <c r="O4184" s="7" t="str">
        <f>IF(ISNUMBER(N4184),_xll.BDP($C4184, "OPT_UNDL_TICKER")," ")</f>
        <v>SPX</v>
      </c>
      <c r="P4184" s="8">
        <f>IF(ISNUMBER(N4184),_xll.BDP($C4184, "OPT_UNDL_PX")," ")</f>
        <v>5018.3900000000003</v>
      </c>
      <c r="Q4184" s="7">
        <f t="shared" si="40"/>
        <v>-0.76514589984329262</v>
      </c>
      <c r="R4184" s="8" t="str">
        <f>IF(ISNUMBER(_xll.BDP($T4184&amp;" Index","DUR_ADJ_OAS_MID")),_xll.BDP($T4184&amp;" Index","DUR_ADJ_OAS_MID"),IF(ISNUMBER(_xll.BDP($T4184&amp;" Govt","DUR_ADJ_OAS_MID")),_xll.BDP($T4184&amp;" Govt","DUR_ADJ_OAS_MID")," "))</f>
        <v xml:space="preserve"> </v>
      </c>
      <c r="S4184" s="7">
        <f ca="1">IF(AND(A4183="SVOL",C4183="Cash"),                                     SUM(INDIRECT(ADDRESS(ROW()-(COUNTIF(A:A,"SVOL")),COLUMN())):INDIRECT(ADDRESS(ROW()-1,COLUMN()))),                                    IF(AND(A4184="TYA",C4184="Cash"), SUM(INDIRECT(ADDRESS(ROW()-(COUNTIF(A:A,"TYA")-1),COLUMN())):INDIRECT(ADDRESS(ROW()-1,COLUMN()))),                                    IF(AND(A4184="SVOL",ISNUMBER(FIND(" Govt",C4184))),"", IF(AND(A4184="SVOL",ISNUMBER(FIND(" Index",C4184))),J4184,                                    IF(ISNUMBER(N4184),Q4184*N4184,IF(ISNUMBER(R4184),J4184*R4184," "))))))</f>
        <v>1.9241123943359278E-2</v>
      </c>
      <c r="T4184" t="s">
        <v>5863</v>
      </c>
      <c r="U4184" t="s">
        <v>49</v>
      </c>
      <c r="AG4184" s="17" t="s">
        <v>6276</v>
      </c>
    </row>
    <row r="4185" spans="1:33" x14ac:dyDescent="0.35">
      <c r="A4185" t="s">
        <v>5881</v>
      </c>
      <c r="B4185" t="s">
        <v>67</v>
      </c>
      <c r="C4185" t="s">
        <v>67</v>
      </c>
      <c r="G4185" s="1">
        <v>12245.74</v>
      </c>
      <c r="H4185" s="1">
        <v>1</v>
      </c>
      <c r="I4185" s="2">
        <v>12245.74</v>
      </c>
      <c r="J4185" s="3">
        <v>1.944883749089E-4</v>
      </c>
      <c r="K4185" s="4">
        <v>62963866.119999997</v>
      </c>
      <c r="L4185" s="5">
        <v>1925001</v>
      </c>
      <c r="M4185" s="6">
        <v>32.708484890000001</v>
      </c>
      <c r="N4185" s="7" t="str">
        <f>IF(ISNUMBER(_xll.BDP($C4185, "DELTA_MID")),_xll.BDP($C4185, "DELTA_MID")," ")</f>
        <v xml:space="preserve"> </v>
      </c>
      <c r="O4185" s="7" t="str">
        <f>IF(ISNUMBER(N4185),_xll.BDP($C4185, "OPT_UNDL_TICKER")," ")</f>
        <v xml:space="preserve"> </v>
      </c>
      <c r="P4185" s="8" t="str">
        <f>IF(ISNUMBER(N4185),_xll.BDP($C4185, "OPT_UNDL_PX")," ")</f>
        <v xml:space="preserve"> </v>
      </c>
      <c r="Q4185" s="7" t="str">
        <f t="shared" si="40"/>
        <v xml:space="preserve"> </v>
      </c>
      <c r="R4185" s="8" t="str">
        <f>IF(ISNUMBER(_xll.BDP($T4185&amp;" Index","DUR_ADJ_OAS_MID")),_xll.BDP($T4185&amp;" Index","DUR_ADJ_OAS_MID"),IF(ISNUMBER(_xll.BDP($T4185&amp;" Govt","DUR_ADJ_OAS_MID")),_xll.BDP($T4185&amp;" Govt","DUR_ADJ_OAS_MID")," "))</f>
        <v xml:space="preserve"> </v>
      </c>
      <c r="S4185" s="7" t="str">
        <f ca="1">IF(AND(A4184="SVOL",C4184="Cash"),                                     SUM(INDIRECT(ADDRESS(ROW()-(COUNTIF(A:A,"SVOL")),COLUMN())):INDIRECT(ADDRESS(ROW()-1,COLUMN()))),                                    IF(AND(A4185="TYA",C4185="Cash"), SUM(INDIRECT(ADDRESS(ROW()-(COUNTIF(A:A,"TYA")-1),COLUMN())):INDIRECT(ADDRESS(ROW()-1,COLUMN()))),                                    IF(AND(A4185="SVOL",ISNUMBER(FIND(" Govt",C4185))),"", IF(AND(A4185="SVOL",ISNUMBER(FIND(" Index",C4185))),J4185,                                    IF(ISNUMBER(N4185),Q4185*N4185,IF(ISNUMBER(R4185),J4185*R4185," "))))))</f>
        <v xml:space="preserve"> </v>
      </c>
      <c r="T4185" t="s">
        <v>67</v>
      </c>
      <c r="U4185" t="s">
        <v>67</v>
      </c>
      <c r="AG4185" s="17" t="s">
        <v>6276</v>
      </c>
    </row>
    <row r="4186" spans="1:33" x14ac:dyDescent="0.35">
      <c r="N4186" s="7" t="str">
        <f>IF(ISNUMBER(_xll.BDP($C4186, "DELTA_MID")),_xll.BDP($C4186, "DELTA_MID")," ")</f>
        <v xml:space="preserve"> </v>
      </c>
      <c r="O4186" s="7" t="str">
        <f>IF(ISNUMBER(N4186),_xll.BDP($C4186, "OPT_UNDL_TICKER")," ")</f>
        <v xml:space="preserve"> </v>
      </c>
      <c r="P4186" s="8" t="str">
        <f>IF(ISNUMBER(N4186),_xll.BDP($C4186, "OPT_UNDL_PX")," ")</f>
        <v xml:space="preserve"> </v>
      </c>
      <c r="Q4186" s="7" t="str">
        <f t="shared" si="40"/>
        <v xml:space="preserve"> </v>
      </c>
      <c r="R4186" s="8" t="str">
        <f>IF(ISNUMBER(_xll.BDP($T4186&amp;" Index","DUR_ADJ_OAS_MID")),_xll.BDP($T4186&amp;" Index","DUR_ADJ_OAS_MID"),IF(ISNUMBER(_xll.BDP($T4186&amp;" Govt","DUR_ADJ_OAS_MID")),_xll.BDP($T4186&amp;" Govt","DUR_ADJ_OAS_MID")," "))</f>
        <v xml:space="preserve"> </v>
      </c>
      <c r="S4186" s="7" t="str">
        <f ca="1">IF(AND(A4185="SVOL",C4185="Cash"),                                     SUM(INDIRECT(ADDRESS(ROW()-(COUNTIF(A:A,"SVOL")),COLUMN())):INDIRECT(ADDRESS(ROW()-1,COLUMN()))),                                    IF(AND(A4186="TYA",C4186="Cash"), SUM(INDIRECT(ADDRESS(ROW()-(COUNTIF(A:A,"TYA")-1),COLUMN())):INDIRECT(ADDRESS(ROW()-1,COLUMN()))),                                    IF(AND(A4186="SVOL",ISNUMBER(FIND(" Govt",C4186))),"", IF(AND(A4186="SVOL",ISNUMBER(FIND(" Index",C4186))),J4186,                                    IF(ISNUMBER(N4186),Q4186*N4186,IF(ISNUMBER(R4186),J4186*R4186," "))))))</f>
        <v xml:space="preserve"> </v>
      </c>
      <c r="AG4186" s="17" t="s">
        <v>6276</v>
      </c>
    </row>
    <row r="4187" spans="1:33" x14ac:dyDescent="0.35">
      <c r="A4187" t="s">
        <v>5882</v>
      </c>
      <c r="B4187" t="s">
        <v>5883</v>
      </c>
      <c r="C4187" t="s">
        <v>4353</v>
      </c>
      <c r="D4187" t="s">
        <v>5884</v>
      </c>
      <c r="E4187" t="s">
        <v>5885</v>
      </c>
      <c r="F4187" t="s">
        <v>5886</v>
      </c>
      <c r="G4187" s="1">
        <v>82756</v>
      </c>
      <c r="H4187" s="1">
        <v>24.35</v>
      </c>
      <c r="I4187" s="2">
        <v>2015108.6</v>
      </c>
      <c r="J4187" s="3">
        <v>2.1231281540045398E-2</v>
      </c>
      <c r="K4187" s="4">
        <v>94912245.230000004</v>
      </c>
      <c r="L4187" s="5">
        <v>4320001</v>
      </c>
      <c r="M4187" s="6">
        <v>21.97042205</v>
      </c>
      <c r="N4187" s="7" t="str">
        <f>IF(ISNUMBER(_xll.BDP($C4187, "DELTA_MID")),_xll.BDP($C4187, "DELTA_MID")," ")</f>
        <v xml:space="preserve"> </v>
      </c>
      <c r="O4187" s="7" t="str">
        <f>IF(ISNUMBER(N4187),_xll.BDP($C4187, "OPT_UNDL_TICKER")," ")</f>
        <v xml:space="preserve"> </v>
      </c>
      <c r="P4187" s="8" t="str">
        <f>IF(ISNUMBER(N4187),_xll.BDP($C4187, "OPT_UNDL_PX")," ")</f>
        <v xml:space="preserve"> </v>
      </c>
      <c r="Q4187" s="7" t="str">
        <f t="shared" si="40"/>
        <v xml:space="preserve"> </v>
      </c>
      <c r="R4187" s="8" t="str">
        <f>IF(ISNUMBER(_xll.BDP($T4187&amp;" Index","DUR_ADJ_OAS_MID")),_xll.BDP($T4187&amp;" Index","DUR_ADJ_OAS_MID"),IF(ISNUMBER(_xll.BDP($T4187&amp;" Govt","DUR_ADJ_OAS_MID")),_xll.BDP($T4187&amp;" Govt","DUR_ADJ_OAS_MID")," "))</f>
        <v xml:space="preserve"> </v>
      </c>
      <c r="S4187" s="7" t="str">
        <f ca="1">IF(AND(A4186="SVOL",C4186="Cash"),                                     SUM(INDIRECT(ADDRESS(ROW()-(COUNTIF(A:A,"SVOL")),COLUMN())):INDIRECT(ADDRESS(ROW()-1,COLUMN()))),                                    IF(AND(A4187="TYA",C4187="Cash"), SUM(INDIRECT(ADDRESS(ROW()-(COUNTIF(A:A,"TYA")-1),COLUMN())):INDIRECT(ADDRESS(ROW()-1,COLUMN()))),                                    IF(AND(A4187="SVOL",ISNUMBER(FIND(" Govt",C4187))),"", IF(AND(A4187="SVOL",ISNUMBER(FIND(" Index",C4187))),J4187,                                    IF(ISNUMBER(N4187),Q4187*N4187,IF(ISNUMBER(R4187),J4187*R4187," "))))))</f>
        <v xml:space="preserve"> </v>
      </c>
      <c r="T4187" t="s">
        <v>5886</v>
      </c>
      <c r="U4187" t="s">
        <v>41</v>
      </c>
      <c r="AG4187" s="17">
        <v>-4.4900000000000002E-4</v>
      </c>
    </row>
    <row r="4188" spans="1:33" x14ac:dyDescent="0.35">
      <c r="A4188" t="s">
        <v>5882</v>
      </c>
      <c r="B4188" t="s">
        <v>5887</v>
      </c>
      <c r="C4188" t="s">
        <v>5888</v>
      </c>
      <c r="D4188" t="s">
        <v>5889</v>
      </c>
      <c r="E4188" t="s">
        <v>5890</v>
      </c>
      <c r="F4188" t="s">
        <v>5891</v>
      </c>
      <c r="G4188" s="1">
        <v>147033</v>
      </c>
      <c r="H4188" s="1">
        <v>9.49</v>
      </c>
      <c r="I4188" s="2">
        <v>1395343.17</v>
      </c>
      <c r="J4188" s="3">
        <v>1.4701403034679801E-2</v>
      </c>
      <c r="K4188" s="4">
        <v>94912245.230000004</v>
      </c>
      <c r="L4188" s="5">
        <v>4320001</v>
      </c>
      <c r="M4188" s="6">
        <v>21.97042205</v>
      </c>
      <c r="N4188" s="7" t="str">
        <f>IF(ISNUMBER(_xll.BDP($C4188, "DELTA_MID")),_xll.BDP($C4188, "DELTA_MID")," ")</f>
        <v xml:space="preserve"> </v>
      </c>
      <c r="O4188" s="7" t="str">
        <f>IF(ISNUMBER(N4188),_xll.BDP($C4188, "OPT_UNDL_TICKER")," ")</f>
        <v xml:space="preserve"> </v>
      </c>
      <c r="P4188" s="8" t="str">
        <f>IF(ISNUMBER(N4188),_xll.BDP($C4188, "OPT_UNDL_PX")," ")</f>
        <v xml:space="preserve"> </v>
      </c>
      <c r="Q4188" s="7" t="str">
        <f t="shared" si="40"/>
        <v xml:space="preserve"> </v>
      </c>
      <c r="R4188" s="8" t="str">
        <f>IF(ISNUMBER(_xll.BDP($T4188&amp;" Index","DUR_ADJ_OAS_MID")),_xll.BDP($T4188&amp;" Index","DUR_ADJ_OAS_MID"),IF(ISNUMBER(_xll.BDP($T4188&amp;" Govt","DUR_ADJ_OAS_MID")),_xll.BDP($T4188&amp;" Govt","DUR_ADJ_OAS_MID")," "))</f>
        <v xml:space="preserve"> </v>
      </c>
      <c r="S4188" s="7" t="str">
        <f ca="1">IF(AND(A4187="SVOL",C4187="Cash"),                                     SUM(INDIRECT(ADDRESS(ROW()-(COUNTIF(A:A,"SVOL")),COLUMN())):INDIRECT(ADDRESS(ROW()-1,COLUMN()))),                                    IF(AND(A4188="TYA",C4188="Cash"), SUM(INDIRECT(ADDRESS(ROW()-(COUNTIF(A:A,"TYA")-1),COLUMN())):INDIRECT(ADDRESS(ROW()-1,COLUMN()))),                                    IF(AND(A4188="SVOL",ISNUMBER(FIND(" Govt",C4188))),"", IF(AND(A4188="SVOL",ISNUMBER(FIND(" Index",C4188))),J4188,                                    IF(ISNUMBER(N4188),Q4188*N4188,IF(ISNUMBER(R4188),J4188*R4188," "))))))</f>
        <v xml:space="preserve"> </v>
      </c>
      <c r="T4188" t="s">
        <v>5891</v>
      </c>
      <c r="U4188" t="s">
        <v>41</v>
      </c>
      <c r="AG4188" s="17">
        <v>-4.4900000000000002E-4</v>
      </c>
    </row>
    <row r="4189" spans="1:33" x14ac:dyDescent="0.35">
      <c r="A4189" t="s">
        <v>5882</v>
      </c>
      <c r="B4189" t="s">
        <v>5892</v>
      </c>
      <c r="C4189" t="s">
        <v>5893</v>
      </c>
      <c r="D4189" t="s">
        <v>5894</v>
      </c>
      <c r="E4189" t="s">
        <v>5895</v>
      </c>
      <c r="F4189" t="s">
        <v>5896</v>
      </c>
      <c r="G4189" s="1">
        <v>4456</v>
      </c>
      <c r="H4189" s="1">
        <v>105.01</v>
      </c>
      <c r="I4189" s="2">
        <v>467924.56</v>
      </c>
      <c r="J4189" s="3">
        <v>4.9300757650787997E-3</v>
      </c>
      <c r="K4189" s="4">
        <v>94912245.230000004</v>
      </c>
      <c r="L4189" s="5">
        <v>4320001</v>
      </c>
      <c r="M4189" s="6">
        <v>21.97042205</v>
      </c>
      <c r="N4189" s="7" t="str">
        <f>IF(ISNUMBER(_xll.BDP($C4189, "DELTA_MID")),_xll.BDP($C4189, "DELTA_MID")," ")</f>
        <v xml:space="preserve"> </v>
      </c>
      <c r="O4189" s="7" t="str">
        <f>IF(ISNUMBER(N4189),_xll.BDP($C4189, "OPT_UNDL_TICKER")," ")</f>
        <v xml:space="preserve"> </v>
      </c>
      <c r="P4189" s="8" t="str">
        <f>IF(ISNUMBER(N4189),_xll.BDP($C4189, "OPT_UNDL_PX")," ")</f>
        <v xml:space="preserve"> </v>
      </c>
      <c r="Q4189" s="7" t="str">
        <f t="shared" si="40"/>
        <v xml:space="preserve"> </v>
      </c>
      <c r="R4189" s="8" t="str">
        <f>IF(ISNUMBER(_xll.BDP($T4189&amp;" Index","DUR_ADJ_OAS_MID")),_xll.BDP($T4189&amp;" Index","DUR_ADJ_OAS_MID"),IF(ISNUMBER(_xll.BDP($T4189&amp;" Govt","DUR_ADJ_OAS_MID")),_xll.BDP($T4189&amp;" Govt","DUR_ADJ_OAS_MID")," "))</f>
        <v xml:space="preserve"> </v>
      </c>
      <c r="S4189" s="7" t="str">
        <f ca="1">IF(AND(A4188="SVOL",C4188="Cash"),                                     SUM(INDIRECT(ADDRESS(ROW()-(COUNTIF(A:A,"SVOL")),COLUMN())):INDIRECT(ADDRESS(ROW()-1,COLUMN()))),                                    IF(AND(A4189="TYA",C4189="Cash"), SUM(INDIRECT(ADDRESS(ROW()-(COUNTIF(A:A,"TYA")-1),COLUMN())):INDIRECT(ADDRESS(ROW()-1,COLUMN()))),                                    IF(AND(A4189="SVOL",ISNUMBER(FIND(" Govt",C4189))),"", IF(AND(A4189="SVOL",ISNUMBER(FIND(" Index",C4189))),J4189,                                    IF(ISNUMBER(N4189),Q4189*N4189,IF(ISNUMBER(R4189),J4189*R4189," "))))))</f>
        <v xml:space="preserve"> </v>
      </c>
      <c r="T4189" t="s">
        <v>5896</v>
      </c>
      <c r="U4189" t="s">
        <v>41</v>
      </c>
      <c r="AG4189" s="17">
        <v>-4.4900000000000002E-4</v>
      </c>
    </row>
    <row r="4190" spans="1:33" x14ac:dyDescent="0.35">
      <c r="A4190" t="s">
        <v>5882</v>
      </c>
      <c r="B4190" t="s">
        <v>5897</v>
      </c>
      <c r="C4190" t="s">
        <v>5898</v>
      </c>
      <c r="D4190" t="s">
        <v>5899</v>
      </c>
      <c r="E4190" t="s">
        <v>5900</v>
      </c>
      <c r="F4190" t="s">
        <v>5901</v>
      </c>
      <c r="G4190" s="1">
        <v>20024</v>
      </c>
      <c r="H4190" s="1">
        <v>89.76</v>
      </c>
      <c r="I4190" s="2">
        <v>1797354.24</v>
      </c>
      <c r="J4190" s="3">
        <v>1.89370110854741E-2</v>
      </c>
      <c r="K4190" s="4">
        <v>94912245.230000004</v>
      </c>
      <c r="L4190" s="5">
        <v>4320001</v>
      </c>
      <c r="M4190" s="6">
        <v>21.97042205</v>
      </c>
      <c r="N4190" s="7" t="str">
        <f>IF(ISNUMBER(_xll.BDP($C4190, "DELTA_MID")),_xll.BDP($C4190, "DELTA_MID")," ")</f>
        <v xml:space="preserve"> </v>
      </c>
      <c r="O4190" s="7" t="str">
        <f>IF(ISNUMBER(N4190),_xll.BDP($C4190, "OPT_UNDL_TICKER")," ")</f>
        <v xml:space="preserve"> </v>
      </c>
      <c r="P4190" s="8" t="str">
        <f>IF(ISNUMBER(N4190),_xll.BDP($C4190, "OPT_UNDL_PX")," ")</f>
        <v xml:space="preserve"> </v>
      </c>
      <c r="Q4190" s="7" t="str">
        <f t="shared" si="40"/>
        <v xml:space="preserve"> </v>
      </c>
      <c r="R4190" s="8" t="str">
        <f>IF(ISNUMBER(_xll.BDP($T4190&amp;" Index","DUR_ADJ_OAS_MID")),_xll.BDP($T4190&amp;" Index","DUR_ADJ_OAS_MID"),IF(ISNUMBER(_xll.BDP($T4190&amp;" Govt","DUR_ADJ_OAS_MID")),_xll.BDP($T4190&amp;" Govt","DUR_ADJ_OAS_MID")," "))</f>
        <v xml:space="preserve"> </v>
      </c>
      <c r="S4190" s="7" t="str">
        <f ca="1">IF(AND(A4189="SVOL",C4189="Cash"),                                     SUM(INDIRECT(ADDRESS(ROW()-(COUNTIF(A:A,"SVOL")),COLUMN())):INDIRECT(ADDRESS(ROW()-1,COLUMN()))),                                    IF(AND(A4190="TYA",C4190="Cash"), SUM(INDIRECT(ADDRESS(ROW()-(COUNTIF(A:A,"TYA")-1),COLUMN())):INDIRECT(ADDRESS(ROW()-1,COLUMN()))),                                    IF(AND(A4190="SVOL",ISNUMBER(FIND(" Govt",C4190))),"", IF(AND(A4190="SVOL",ISNUMBER(FIND(" Index",C4190))),J4190,                                    IF(ISNUMBER(N4190),Q4190*N4190,IF(ISNUMBER(R4190),J4190*R4190," "))))))</f>
        <v xml:space="preserve"> </v>
      </c>
      <c r="T4190" t="s">
        <v>5901</v>
      </c>
      <c r="U4190" t="s">
        <v>41</v>
      </c>
      <c r="AG4190" s="17">
        <v>-4.4900000000000002E-4</v>
      </c>
    </row>
    <row r="4191" spans="1:33" x14ac:dyDescent="0.35">
      <c r="A4191" t="s">
        <v>5882</v>
      </c>
      <c r="B4191" t="s">
        <v>5902</v>
      </c>
      <c r="C4191" t="s">
        <v>5902</v>
      </c>
      <c r="D4191" t="s">
        <v>5903</v>
      </c>
      <c r="E4191" t="s">
        <v>5904</v>
      </c>
      <c r="F4191" t="s">
        <v>5905</v>
      </c>
      <c r="G4191" s="1">
        <v>6747</v>
      </c>
      <c r="H4191" s="1">
        <v>3.91</v>
      </c>
      <c r="I4191" s="2">
        <v>26380.77</v>
      </c>
      <c r="J4191" s="3">
        <v>2.7794906692030002E-4</v>
      </c>
      <c r="K4191" s="4">
        <v>94912245.230000004</v>
      </c>
      <c r="L4191" s="5">
        <v>4320001</v>
      </c>
      <c r="M4191" s="6">
        <v>21.97042205</v>
      </c>
      <c r="N4191" s="7" t="str">
        <f>IF(ISNUMBER(_xll.BDP($C4191, "DELTA_MID")),_xll.BDP($C4191, "DELTA_MID")," ")</f>
        <v xml:space="preserve"> </v>
      </c>
      <c r="O4191" s="7" t="str">
        <f>IF(ISNUMBER(N4191),_xll.BDP($C4191, "OPT_UNDL_TICKER")," ")</f>
        <v xml:space="preserve"> </v>
      </c>
      <c r="P4191" s="8" t="str">
        <f>IF(ISNUMBER(N4191),_xll.BDP($C4191, "OPT_UNDL_PX")," ")</f>
        <v xml:space="preserve"> </v>
      </c>
      <c r="Q4191" s="7" t="str">
        <f t="shared" si="40"/>
        <v xml:space="preserve"> </v>
      </c>
      <c r="R4191" s="8" t="str">
        <f>IF(ISNUMBER(_xll.BDP($T4191&amp;" Index","DUR_ADJ_OAS_MID")),_xll.BDP($T4191&amp;" Index","DUR_ADJ_OAS_MID"),IF(ISNUMBER(_xll.BDP($T4191&amp;" Govt","DUR_ADJ_OAS_MID")),_xll.BDP($T4191&amp;" Govt","DUR_ADJ_OAS_MID")," "))</f>
        <v xml:space="preserve"> </v>
      </c>
      <c r="S4191" s="7" t="str">
        <f ca="1">IF(AND(A4190="SVOL",C4190="Cash"),                                     SUM(INDIRECT(ADDRESS(ROW()-(COUNTIF(A:A,"SVOL")),COLUMN())):INDIRECT(ADDRESS(ROW()-1,COLUMN()))),                                    IF(AND(A4191="TYA",C4191="Cash"), SUM(INDIRECT(ADDRESS(ROW()-(COUNTIF(A:A,"TYA")-1),COLUMN())):INDIRECT(ADDRESS(ROW()-1,COLUMN()))),                                    IF(AND(A4191="SVOL",ISNUMBER(FIND(" Govt",C4191))),"", IF(AND(A4191="SVOL",ISNUMBER(FIND(" Index",C4191))),J4191,                                    IF(ISNUMBER(N4191),Q4191*N4191,IF(ISNUMBER(R4191),J4191*R4191," "))))))</f>
        <v xml:space="preserve"> </v>
      </c>
      <c r="T4191" t="s">
        <v>5905</v>
      </c>
      <c r="U4191" t="s">
        <v>1183</v>
      </c>
      <c r="AG4191" s="17">
        <v>-4.4900000000000002E-4</v>
      </c>
    </row>
    <row r="4192" spans="1:33" x14ac:dyDescent="0.35">
      <c r="A4192" t="s">
        <v>5882</v>
      </c>
      <c r="B4192" t="s">
        <v>5906</v>
      </c>
      <c r="C4192" t="s">
        <v>5906</v>
      </c>
      <c r="D4192" t="s">
        <v>5907</v>
      </c>
      <c r="E4192" t="s">
        <v>5908</v>
      </c>
      <c r="F4192" t="s">
        <v>5909</v>
      </c>
      <c r="G4192" s="1">
        <v>217845</v>
      </c>
      <c r="H4192" s="1">
        <v>4.5199999999999996</v>
      </c>
      <c r="I4192" s="2">
        <v>984659.4</v>
      </c>
      <c r="J4192" s="3">
        <v>1.0374418997791001E-2</v>
      </c>
      <c r="K4192" s="4">
        <v>94912245.230000004</v>
      </c>
      <c r="L4192" s="5">
        <v>4320001</v>
      </c>
      <c r="M4192" s="6">
        <v>21.97042205</v>
      </c>
      <c r="N4192" s="7" t="str">
        <f>IF(ISNUMBER(_xll.BDP($C4192, "DELTA_MID")),_xll.BDP($C4192, "DELTA_MID")," ")</f>
        <v xml:space="preserve"> </v>
      </c>
      <c r="O4192" s="7" t="str">
        <f>IF(ISNUMBER(N4192),_xll.BDP($C4192, "OPT_UNDL_TICKER")," ")</f>
        <v xml:space="preserve"> </v>
      </c>
      <c r="P4192" s="8" t="str">
        <f>IF(ISNUMBER(N4192),_xll.BDP($C4192, "OPT_UNDL_PX")," ")</f>
        <v xml:space="preserve"> </v>
      </c>
      <c r="Q4192" s="7" t="str">
        <f t="shared" si="40"/>
        <v xml:space="preserve"> </v>
      </c>
      <c r="R4192" s="8" t="str">
        <f>IF(ISNUMBER(_xll.BDP($T4192&amp;" Index","DUR_ADJ_OAS_MID")),_xll.BDP($T4192&amp;" Index","DUR_ADJ_OAS_MID"),IF(ISNUMBER(_xll.BDP($T4192&amp;" Govt","DUR_ADJ_OAS_MID")),_xll.BDP($T4192&amp;" Govt","DUR_ADJ_OAS_MID")," "))</f>
        <v xml:space="preserve"> </v>
      </c>
      <c r="S4192" s="7" t="str">
        <f ca="1">IF(AND(A4191="SVOL",C4191="Cash"),                                     SUM(INDIRECT(ADDRESS(ROW()-(COUNTIF(A:A,"SVOL")),COLUMN())):INDIRECT(ADDRESS(ROW()-1,COLUMN()))),                                    IF(AND(A4192="TYA",C4192="Cash"), SUM(INDIRECT(ADDRESS(ROW()-(COUNTIF(A:A,"TYA")-1),COLUMN())):INDIRECT(ADDRESS(ROW()-1,COLUMN()))),                                    IF(AND(A4192="SVOL",ISNUMBER(FIND(" Govt",C4192))),"", IF(AND(A4192="SVOL",ISNUMBER(FIND(" Index",C4192))),J4192,                                    IF(ISNUMBER(N4192),Q4192*N4192,IF(ISNUMBER(R4192),J4192*R4192," "))))))</f>
        <v xml:space="preserve"> </v>
      </c>
      <c r="T4192" t="s">
        <v>5909</v>
      </c>
      <c r="U4192" t="s">
        <v>1183</v>
      </c>
      <c r="AG4192" s="17">
        <v>-4.4900000000000002E-4</v>
      </c>
    </row>
    <row r="4193" spans="1:33" x14ac:dyDescent="0.35">
      <c r="A4193" t="s">
        <v>5882</v>
      </c>
      <c r="B4193" t="s">
        <v>5677</v>
      </c>
      <c r="C4193" t="s">
        <v>5678</v>
      </c>
      <c r="D4193" t="s">
        <v>5679</v>
      </c>
      <c r="E4193" t="s">
        <v>5680</v>
      </c>
      <c r="F4193" t="s">
        <v>5681</v>
      </c>
      <c r="G4193" s="1">
        <v>229777</v>
      </c>
      <c r="H4193" s="1">
        <v>20.079999999999998</v>
      </c>
      <c r="I4193" s="2">
        <v>4613922.16</v>
      </c>
      <c r="J4193" s="3">
        <v>4.8612506731803201E-2</v>
      </c>
      <c r="K4193" s="4">
        <v>94912245.230000004</v>
      </c>
      <c r="L4193" s="5">
        <v>4320001</v>
      </c>
      <c r="M4193" s="6">
        <v>21.97042205</v>
      </c>
      <c r="N4193" s="7" t="str">
        <f>IF(ISNUMBER(_xll.BDP($C4193, "DELTA_MID")),_xll.BDP($C4193, "DELTA_MID")," ")</f>
        <v xml:space="preserve"> </v>
      </c>
      <c r="O4193" s="7" t="str">
        <f>IF(ISNUMBER(N4193),_xll.BDP($C4193, "OPT_UNDL_TICKER")," ")</f>
        <v xml:space="preserve"> </v>
      </c>
      <c r="P4193" s="8" t="str">
        <f>IF(ISNUMBER(N4193),_xll.BDP($C4193, "OPT_UNDL_PX")," ")</f>
        <v xml:space="preserve"> </v>
      </c>
      <c r="Q4193" s="7" t="str">
        <f t="shared" si="40"/>
        <v xml:space="preserve"> </v>
      </c>
      <c r="R4193" s="8" t="str">
        <f>IF(ISNUMBER(_xll.BDP($T4193&amp;" Index","DUR_ADJ_OAS_MID")),_xll.BDP($T4193&amp;" Index","DUR_ADJ_OAS_MID"),IF(ISNUMBER(_xll.BDP($T4193&amp;" Govt","DUR_ADJ_OAS_MID")),_xll.BDP($T4193&amp;" Govt","DUR_ADJ_OAS_MID")," "))</f>
        <v xml:space="preserve"> </v>
      </c>
      <c r="S4193" s="7" t="str">
        <f ca="1">IF(AND(A4192="SVOL",C4192="Cash"),                                     SUM(INDIRECT(ADDRESS(ROW()-(COUNTIF(A:A,"SVOL")),COLUMN())):INDIRECT(ADDRESS(ROW()-1,COLUMN()))),                                    IF(AND(A4193="TYA",C4193="Cash"), SUM(INDIRECT(ADDRESS(ROW()-(COUNTIF(A:A,"TYA")-1),COLUMN())):INDIRECT(ADDRESS(ROW()-1,COLUMN()))),                                    IF(AND(A4193="SVOL",ISNUMBER(FIND(" Govt",C4193))),"", IF(AND(A4193="SVOL",ISNUMBER(FIND(" Index",C4193))),J4193,                                    IF(ISNUMBER(N4193),Q4193*N4193,IF(ISNUMBER(R4193),J4193*R4193," "))))))</f>
        <v xml:space="preserve"> </v>
      </c>
      <c r="T4193" t="s">
        <v>5681</v>
      </c>
      <c r="U4193" t="s">
        <v>1183</v>
      </c>
      <c r="AG4193" s="17">
        <v>-4.4900000000000002E-4</v>
      </c>
    </row>
    <row r="4194" spans="1:33" x14ac:dyDescent="0.35">
      <c r="A4194" t="s">
        <v>5882</v>
      </c>
      <c r="B4194" t="s">
        <v>5910</v>
      </c>
      <c r="C4194" t="s">
        <v>5911</v>
      </c>
      <c r="D4194" t="s">
        <v>5912</v>
      </c>
      <c r="E4194" t="s">
        <v>5913</v>
      </c>
      <c r="F4194" t="s">
        <v>5914</v>
      </c>
      <c r="G4194" s="1">
        <v>2817505</v>
      </c>
      <c r="H4194" s="1">
        <v>4.4400000000000004</v>
      </c>
      <c r="I4194" s="2">
        <v>12509722.199999999</v>
      </c>
      <c r="J4194" s="3">
        <v>0.13180303732312809</v>
      </c>
      <c r="K4194" s="4">
        <v>94912245.230000004</v>
      </c>
      <c r="L4194" s="5">
        <v>4320001</v>
      </c>
      <c r="M4194" s="6">
        <v>21.97042205</v>
      </c>
      <c r="N4194" s="7" t="str">
        <f>IF(ISNUMBER(_xll.BDP($C4194, "DELTA_MID")),_xll.BDP($C4194, "DELTA_MID")," ")</f>
        <v xml:space="preserve"> </v>
      </c>
      <c r="O4194" s="7" t="str">
        <f>IF(ISNUMBER(N4194),_xll.BDP($C4194, "OPT_UNDL_TICKER")," ")</f>
        <v xml:space="preserve"> </v>
      </c>
      <c r="P4194" s="8" t="str">
        <f>IF(ISNUMBER(N4194),_xll.BDP($C4194, "OPT_UNDL_PX")," ")</f>
        <v xml:space="preserve"> </v>
      </c>
      <c r="Q4194" s="7" t="str">
        <f t="shared" si="40"/>
        <v xml:space="preserve"> </v>
      </c>
      <c r="R4194" s="8" t="str">
        <f>IF(ISNUMBER(_xll.BDP($T4194&amp;" Index","DUR_ADJ_OAS_MID")),_xll.BDP($T4194&amp;" Index","DUR_ADJ_OAS_MID"),IF(ISNUMBER(_xll.BDP($T4194&amp;" Govt","DUR_ADJ_OAS_MID")),_xll.BDP($T4194&amp;" Govt","DUR_ADJ_OAS_MID")," "))</f>
        <v xml:space="preserve"> </v>
      </c>
      <c r="S4194" s="7" t="str">
        <f ca="1">IF(AND(A4193="SVOL",C4193="Cash"),                                     SUM(INDIRECT(ADDRESS(ROW()-(COUNTIF(A:A,"SVOL")),COLUMN())):INDIRECT(ADDRESS(ROW()-1,COLUMN()))),                                    IF(AND(A4194="TYA",C4194="Cash"), SUM(INDIRECT(ADDRESS(ROW()-(COUNTIF(A:A,"TYA")-1),COLUMN())):INDIRECT(ADDRESS(ROW()-1,COLUMN()))),                                    IF(AND(A4194="SVOL",ISNUMBER(FIND(" Govt",C4194))),"", IF(AND(A4194="SVOL",ISNUMBER(FIND(" Index",C4194))),J4194,                                    IF(ISNUMBER(N4194),Q4194*N4194,IF(ISNUMBER(R4194),J4194*R4194," "))))))</f>
        <v xml:space="preserve"> </v>
      </c>
      <c r="T4194" t="s">
        <v>5914</v>
      </c>
      <c r="U4194" t="s">
        <v>1183</v>
      </c>
      <c r="AG4194" s="17">
        <v>-4.4900000000000002E-4</v>
      </c>
    </row>
    <row r="4195" spans="1:33" x14ac:dyDescent="0.35">
      <c r="A4195" t="s">
        <v>5882</v>
      </c>
      <c r="B4195" t="s">
        <v>5915</v>
      </c>
      <c r="C4195" t="s">
        <v>5916</v>
      </c>
      <c r="D4195" t="s">
        <v>5917</v>
      </c>
      <c r="E4195" t="s">
        <v>5918</v>
      </c>
      <c r="F4195" t="s">
        <v>5919</v>
      </c>
      <c r="G4195" s="1">
        <v>350000</v>
      </c>
      <c r="H4195" s="1">
        <v>6.61</v>
      </c>
      <c r="I4195" s="2">
        <v>2313500</v>
      </c>
      <c r="J4195" s="3">
        <v>2.4375147742853698E-2</v>
      </c>
      <c r="K4195" s="4">
        <v>94912245.230000004</v>
      </c>
      <c r="L4195" s="5">
        <v>4320001</v>
      </c>
      <c r="M4195" s="6">
        <v>21.97042205</v>
      </c>
      <c r="N4195" s="7" t="str">
        <f>IF(ISNUMBER(_xll.BDP($C4195, "DELTA_MID")),_xll.BDP($C4195, "DELTA_MID")," ")</f>
        <v xml:space="preserve"> </v>
      </c>
      <c r="O4195" s="7" t="str">
        <f>IF(ISNUMBER(N4195),_xll.BDP($C4195, "OPT_UNDL_TICKER")," ")</f>
        <v xml:space="preserve"> </v>
      </c>
      <c r="P4195" s="8" t="str">
        <f>IF(ISNUMBER(N4195),_xll.BDP($C4195, "OPT_UNDL_PX")," ")</f>
        <v xml:space="preserve"> </v>
      </c>
      <c r="Q4195" s="7" t="str">
        <f t="shared" si="40"/>
        <v xml:space="preserve"> </v>
      </c>
      <c r="R4195" s="8" t="str">
        <f>IF(ISNUMBER(_xll.BDP($T4195&amp;" Index","DUR_ADJ_OAS_MID")),_xll.BDP($T4195&amp;" Index","DUR_ADJ_OAS_MID"),IF(ISNUMBER(_xll.BDP($T4195&amp;" Govt","DUR_ADJ_OAS_MID")),_xll.BDP($T4195&amp;" Govt","DUR_ADJ_OAS_MID")," "))</f>
        <v xml:space="preserve"> </v>
      </c>
      <c r="S4195" s="7" t="str">
        <f ca="1">IF(AND(A4194="SVOL",C4194="Cash"),                                     SUM(INDIRECT(ADDRESS(ROW()-(COUNTIF(A:A,"SVOL")),COLUMN())):INDIRECT(ADDRESS(ROW()-1,COLUMN()))),                                    IF(AND(A4195="TYA",C4195="Cash"), SUM(INDIRECT(ADDRESS(ROW()-(COUNTIF(A:A,"TYA")-1),COLUMN())):INDIRECT(ADDRESS(ROW()-1,COLUMN()))),                                    IF(AND(A4195="SVOL",ISNUMBER(FIND(" Govt",C4195))),"", IF(AND(A4195="SVOL",ISNUMBER(FIND(" Index",C4195))),J4195,                                    IF(ISNUMBER(N4195),Q4195*N4195,IF(ISNUMBER(R4195),J4195*R4195," "))))))</f>
        <v xml:space="preserve"> </v>
      </c>
      <c r="T4195" t="s">
        <v>5919</v>
      </c>
      <c r="U4195" t="s">
        <v>1183</v>
      </c>
      <c r="AG4195" s="17">
        <v>-4.4900000000000002E-4</v>
      </c>
    </row>
    <row r="4196" spans="1:33" x14ac:dyDescent="0.35">
      <c r="A4196" t="s">
        <v>5882</v>
      </c>
      <c r="B4196" t="s">
        <v>5920</v>
      </c>
      <c r="C4196" t="s">
        <v>5921</v>
      </c>
      <c r="D4196" t="s">
        <v>5922</v>
      </c>
      <c r="E4196" t="s">
        <v>5923</v>
      </c>
      <c r="F4196" t="s">
        <v>5924</v>
      </c>
      <c r="G4196" s="1">
        <v>1492792</v>
      </c>
      <c r="H4196" s="1">
        <v>2.04</v>
      </c>
      <c r="I4196" s="2">
        <v>3045295.68</v>
      </c>
      <c r="J4196" s="3">
        <v>3.2085382373319198E-2</v>
      </c>
      <c r="K4196" s="4">
        <v>94912245.230000004</v>
      </c>
      <c r="L4196" s="5">
        <v>4320001</v>
      </c>
      <c r="M4196" s="6">
        <v>21.97042205</v>
      </c>
      <c r="N4196" s="7" t="str">
        <f>IF(ISNUMBER(_xll.BDP($C4196, "DELTA_MID")),_xll.BDP($C4196, "DELTA_MID")," ")</f>
        <v xml:space="preserve"> </v>
      </c>
      <c r="O4196" s="7" t="str">
        <f>IF(ISNUMBER(N4196),_xll.BDP($C4196, "OPT_UNDL_TICKER")," ")</f>
        <v xml:space="preserve"> </v>
      </c>
      <c r="P4196" s="8" t="str">
        <f>IF(ISNUMBER(N4196),_xll.BDP($C4196, "OPT_UNDL_PX")," ")</f>
        <v xml:space="preserve"> </v>
      </c>
      <c r="Q4196" s="7" t="str">
        <f t="shared" si="40"/>
        <v xml:space="preserve"> </v>
      </c>
      <c r="R4196" s="8" t="str">
        <f>IF(ISNUMBER(_xll.BDP($T4196&amp;" Index","DUR_ADJ_OAS_MID")),_xll.BDP($T4196&amp;" Index","DUR_ADJ_OAS_MID"),IF(ISNUMBER(_xll.BDP($T4196&amp;" Govt","DUR_ADJ_OAS_MID")),_xll.BDP($T4196&amp;" Govt","DUR_ADJ_OAS_MID")," "))</f>
        <v xml:space="preserve"> </v>
      </c>
      <c r="S4196" s="7" t="str">
        <f ca="1">IF(AND(A4195="SVOL",C4195="Cash"),                                     SUM(INDIRECT(ADDRESS(ROW()-(COUNTIF(A:A,"SVOL")),COLUMN())):INDIRECT(ADDRESS(ROW()-1,COLUMN()))),                                    IF(AND(A4196="TYA",C4196="Cash"), SUM(INDIRECT(ADDRESS(ROW()-(COUNTIF(A:A,"TYA")-1),COLUMN())):INDIRECT(ADDRESS(ROW()-1,COLUMN()))),                                    IF(AND(A4196="SVOL",ISNUMBER(FIND(" Govt",C4196))),"", IF(AND(A4196="SVOL",ISNUMBER(FIND(" Index",C4196))),J4196,                                    IF(ISNUMBER(N4196),Q4196*N4196,IF(ISNUMBER(R4196),J4196*R4196," "))))))</f>
        <v xml:space="preserve"> </v>
      </c>
      <c r="T4196" t="s">
        <v>5924</v>
      </c>
      <c r="U4196" t="s">
        <v>1183</v>
      </c>
      <c r="AG4196" s="17">
        <v>-4.4900000000000002E-4</v>
      </c>
    </row>
    <row r="4197" spans="1:33" x14ac:dyDescent="0.35">
      <c r="A4197" t="s">
        <v>5882</v>
      </c>
      <c r="B4197" t="s">
        <v>5925</v>
      </c>
      <c r="C4197" t="s">
        <v>5926</v>
      </c>
      <c r="D4197" t="s">
        <v>5927</v>
      </c>
      <c r="E4197" t="s">
        <v>5928</v>
      </c>
      <c r="F4197" t="s">
        <v>5929</v>
      </c>
      <c r="G4197" s="1">
        <v>500000</v>
      </c>
      <c r="H4197" s="1">
        <v>0.35</v>
      </c>
      <c r="I4197" s="2">
        <v>175000</v>
      </c>
      <c r="J4197" s="3">
        <v>1.8438084525607E-3</v>
      </c>
      <c r="K4197" s="4">
        <v>94912245.230000004</v>
      </c>
      <c r="L4197" s="5">
        <v>4320001</v>
      </c>
      <c r="M4197" s="6">
        <v>21.97042205</v>
      </c>
      <c r="N4197" s="7" t="str">
        <f>IF(ISNUMBER(_xll.BDP($C4197, "DELTA_MID")),_xll.BDP($C4197, "DELTA_MID")," ")</f>
        <v xml:space="preserve"> </v>
      </c>
      <c r="O4197" s="7" t="str">
        <f>IF(ISNUMBER(N4197),_xll.BDP($C4197, "OPT_UNDL_TICKER")," ")</f>
        <v xml:space="preserve"> </v>
      </c>
      <c r="P4197" s="8" t="str">
        <f>IF(ISNUMBER(N4197),_xll.BDP($C4197, "OPT_UNDL_PX")," ")</f>
        <v xml:space="preserve"> </v>
      </c>
      <c r="Q4197" s="7" t="str">
        <f t="shared" si="40"/>
        <v xml:space="preserve"> </v>
      </c>
      <c r="R4197" s="8" t="str">
        <f>IF(ISNUMBER(_xll.BDP($T4197&amp;" Index","DUR_ADJ_OAS_MID")),_xll.BDP($T4197&amp;" Index","DUR_ADJ_OAS_MID"),IF(ISNUMBER(_xll.BDP($T4197&amp;" Govt","DUR_ADJ_OAS_MID")),_xll.BDP($T4197&amp;" Govt","DUR_ADJ_OAS_MID")," "))</f>
        <v xml:space="preserve"> </v>
      </c>
      <c r="S4197" s="7" t="str">
        <f ca="1">IF(AND(A4196="SVOL",C4196="Cash"),                                     SUM(INDIRECT(ADDRESS(ROW()-(COUNTIF(A:A,"SVOL")),COLUMN())):INDIRECT(ADDRESS(ROW()-1,COLUMN()))),                                    IF(AND(A4197="TYA",C4197="Cash"), SUM(INDIRECT(ADDRESS(ROW()-(COUNTIF(A:A,"TYA")-1),COLUMN())):INDIRECT(ADDRESS(ROW()-1,COLUMN()))),                                    IF(AND(A4197="SVOL",ISNUMBER(FIND(" Govt",C4197))),"", IF(AND(A4197="SVOL",ISNUMBER(FIND(" Index",C4197))),J4197,                                    IF(ISNUMBER(N4197),Q4197*N4197,IF(ISNUMBER(R4197),J4197*R4197," "))))))</f>
        <v xml:space="preserve"> </v>
      </c>
      <c r="T4197" t="s">
        <v>5929</v>
      </c>
      <c r="U4197" t="s">
        <v>1183</v>
      </c>
      <c r="AG4197" s="17">
        <v>-4.4900000000000002E-4</v>
      </c>
    </row>
    <row r="4198" spans="1:33" x14ac:dyDescent="0.35">
      <c r="A4198" t="s">
        <v>5882</v>
      </c>
      <c r="B4198" t="s">
        <v>5930</v>
      </c>
      <c r="C4198" t="s">
        <v>5931</v>
      </c>
      <c r="D4198" t="s">
        <v>5932</v>
      </c>
      <c r="F4198" t="s">
        <v>5933</v>
      </c>
      <c r="G4198" s="1">
        <v>90000</v>
      </c>
      <c r="H4198" s="1">
        <v>2.4</v>
      </c>
      <c r="I4198" s="2">
        <v>216000</v>
      </c>
      <c r="J4198" s="3">
        <v>2.2757864328749999E-3</v>
      </c>
      <c r="K4198" s="4">
        <v>94912245.230000004</v>
      </c>
      <c r="L4198" s="5">
        <v>4320001</v>
      </c>
      <c r="M4198" s="6">
        <v>21.97042205</v>
      </c>
      <c r="N4198" s="7" t="str">
        <f>IF(ISNUMBER(_xll.BDP($C4198, "DELTA_MID")),_xll.BDP($C4198, "DELTA_MID")," ")</f>
        <v xml:space="preserve"> </v>
      </c>
      <c r="O4198" s="7" t="str">
        <f>IF(ISNUMBER(N4198),_xll.BDP($C4198, "OPT_UNDL_TICKER")," ")</f>
        <v xml:space="preserve"> </v>
      </c>
      <c r="P4198" s="8" t="str">
        <f>IF(ISNUMBER(N4198),_xll.BDP($C4198, "OPT_UNDL_PX")," ")</f>
        <v xml:space="preserve"> </v>
      </c>
      <c r="Q4198" s="7" t="str">
        <f t="shared" si="40"/>
        <v xml:space="preserve"> </v>
      </c>
      <c r="R4198" s="8" t="str">
        <f>IF(ISNUMBER(_xll.BDP($T4198&amp;" Index","DUR_ADJ_OAS_MID")),_xll.BDP($T4198&amp;" Index","DUR_ADJ_OAS_MID"),IF(ISNUMBER(_xll.BDP($T4198&amp;" Govt","DUR_ADJ_OAS_MID")),_xll.BDP($T4198&amp;" Govt","DUR_ADJ_OAS_MID")," "))</f>
        <v xml:space="preserve"> </v>
      </c>
      <c r="S4198" s="7" t="str">
        <f ca="1">IF(AND(A4197="SVOL",C4197="Cash"),                                     SUM(INDIRECT(ADDRESS(ROW()-(COUNTIF(A:A,"SVOL")),COLUMN())):INDIRECT(ADDRESS(ROW()-1,COLUMN()))),                                    IF(AND(A4198="TYA",C4198="Cash"), SUM(INDIRECT(ADDRESS(ROW()-(COUNTIF(A:A,"TYA")-1),COLUMN())):INDIRECT(ADDRESS(ROW()-1,COLUMN()))),                                    IF(AND(A4198="SVOL",ISNUMBER(FIND(" Govt",C4198))),"", IF(AND(A4198="SVOL",ISNUMBER(FIND(" Index",C4198))),J4198,                                    IF(ISNUMBER(N4198),Q4198*N4198,IF(ISNUMBER(R4198),J4198*R4198," "))))))</f>
        <v xml:space="preserve"> </v>
      </c>
      <c r="T4198" t="s">
        <v>5933</v>
      </c>
      <c r="U4198" t="s">
        <v>1183</v>
      </c>
      <c r="AG4198" s="17">
        <v>-4.4900000000000002E-4</v>
      </c>
    </row>
    <row r="4199" spans="1:33" x14ac:dyDescent="0.35">
      <c r="A4199" t="s">
        <v>5882</v>
      </c>
      <c r="B4199" t="s">
        <v>5704</v>
      </c>
      <c r="C4199" t="s">
        <v>5705</v>
      </c>
      <c r="D4199" t="s">
        <v>5706</v>
      </c>
      <c r="E4199" t="s">
        <v>5707</v>
      </c>
      <c r="F4199" t="s">
        <v>5708</v>
      </c>
      <c r="G4199" s="1">
        <v>465000</v>
      </c>
      <c r="H4199" s="1">
        <v>7.33</v>
      </c>
      <c r="I4199" s="2">
        <v>3408450</v>
      </c>
      <c r="J4199" s="3">
        <v>3.5911593829319098E-2</v>
      </c>
      <c r="K4199" s="4">
        <v>94912245.230000004</v>
      </c>
      <c r="L4199" s="5">
        <v>4320001</v>
      </c>
      <c r="M4199" s="6">
        <v>21.97042205</v>
      </c>
      <c r="N4199" s="7" t="str">
        <f>IF(ISNUMBER(_xll.BDP($C4199, "DELTA_MID")),_xll.BDP($C4199, "DELTA_MID")," ")</f>
        <v xml:space="preserve"> </v>
      </c>
      <c r="O4199" s="7" t="str">
        <f>IF(ISNUMBER(N4199),_xll.BDP($C4199, "OPT_UNDL_TICKER")," ")</f>
        <v xml:space="preserve"> </v>
      </c>
      <c r="P4199" s="8" t="str">
        <f>IF(ISNUMBER(N4199),_xll.BDP($C4199, "OPT_UNDL_PX")," ")</f>
        <v xml:space="preserve"> </v>
      </c>
      <c r="Q4199" s="7" t="str">
        <f t="shared" ref="Q4199:Q4261" si="41">IF(ISNUMBER(N4199),+G4199*100*P4199/K4199," ")</f>
        <v xml:space="preserve"> </v>
      </c>
      <c r="R4199" s="8" t="str">
        <f>IF(ISNUMBER(_xll.BDP($T4199&amp;" Index","DUR_ADJ_OAS_MID")),_xll.BDP($T4199&amp;" Index","DUR_ADJ_OAS_MID"),IF(ISNUMBER(_xll.BDP($T4199&amp;" Govt","DUR_ADJ_OAS_MID")),_xll.BDP($T4199&amp;" Govt","DUR_ADJ_OAS_MID")," "))</f>
        <v xml:space="preserve"> </v>
      </c>
      <c r="S4199" s="7" t="str">
        <f ca="1">IF(AND(A4198="SVOL",C4198="Cash"),                                     SUM(INDIRECT(ADDRESS(ROW()-(COUNTIF(A:A,"SVOL")),COLUMN())):INDIRECT(ADDRESS(ROW()-1,COLUMN()))),                                    IF(AND(A4199="TYA",C4199="Cash"), SUM(INDIRECT(ADDRESS(ROW()-(COUNTIF(A:A,"TYA")-1),COLUMN())):INDIRECT(ADDRESS(ROW()-1,COLUMN()))),                                    IF(AND(A4199="SVOL",ISNUMBER(FIND(" Govt",C4199))),"", IF(AND(A4199="SVOL",ISNUMBER(FIND(" Index",C4199))),J4199,                                    IF(ISNUMBER(N4199),Q4199*N4199,IF(ISNUMBER(R4199),J4199*R4199," "))))))</f>
        <v xml:space="preserve"> </v>
      </c>
      <c r="T4199" t="s">
        <v>5708</v>
      </c>
      <c r="U4199" t="s">
        <v>1183</v>
      </c>
      <c r="AG4199" s="17">
        <v>-4.4900000000000002E-4</v>
      </c>
    </row>
    <row r="4200" spans="1:33" x14ac:dyDescent="0.35">
      <c r="A4200" t="s">
        <v>5882</v>
      </c>
      <c r="B4200" t="s">
        <v>5934</v>
      </c>
      <c r="C4200" t="s">
        <v>5935</v>
      </c>
      <c r="D4200" t="s">
        <v>5936</v>
      </c>
      <c r="E4200" t="s">
        <v>5937</v>
      </c>
      <c r="F4200" t="s">
        <v>5938</v>
      </c>
      <c r="G4200" s="1">
        <v>80000</v>
      </c>
      <c r="H4200" s="1">
        <v>20.28</v>
      </c>
      <c r="I4200" s="2">
        <v>1622400</v>
      </c>
      <c r="J4200" s="3">
        <v>1.7093684762483598E-2</v>
      </c>
      <c r="K4200" s="4">
        <v>94912245.230000004</v>
      </c>
      <c r="L4200" s="5">
        <v>4320001</v>
      </c>
      <c r="M4200" s="6">
        <v>21.97042205</v>
      </c>
      <c r="N4200" s="7" t="str">
        <f>IF(ISNUMBER(_xll.BDP($C4200, "DELTA_MID")),_xll.BDP($C4200, "DELTA_MID")," ")</f>
        <v xml:space="preserve"> </v>
      </c>
      <c r="O4200" s="7" t="str">
        <f>IF(ISNUMBER(N4200),_xll.BDP($C4200, "OPT_UNDL_TICKER")," ")</f>
        <v xml:space="preserve"> </v>
      </c>
      <c r="P4200" s="8" t="str">
        <f>IF(ISNUMBER(N4200),_xll.BDP($C4200, "OPT_UNDL_PX")," ")</f>
        <v xml:space="preserve"> </v>
      </c>
      <c r="Q4200" s="7" t="str">
        <f t="shared" si="41"/>
        <v xml:space="preserve"> </v>
      </c>
      <c r="R4200" s="8" t="str">
        <f>IF(ISNUMBER(_xll.BDP($T4200&amp;" Index","DUR_ADJ_OAS_MID")),_xll.BDP($T4200&amp;" Index","DUR_ADJ_OAS_MID"),IF(ISNUMBER(_xll.BDP($T4200&amp;" Govt","DUR_ADJ_OAS_MID")),_xll.BDP($T4200&amp;" Govt","DUR_ADJ_OAS_MID")," "))</f>
        <v xml:space="preserve"> </v>
      </c>
      <c r="S4200" s="7" t="str">
        <f ca="1">IF(AND(A4199="SVOL",C4199="Cash"),                                     SUM(INDIRECT(ADDRESS(ROW()-(COUNTIF(A:A,"SVOL")),COLUMN())):INDIRECT(ADDRESS(ROW()-1,COLUMN()))),                                    IF(AND(A4200="TYA",C4200="Cash"), SUM(INDIRECT(ADDRESS(ROW()-(COUNTIF(A:A,"TYA")-1),COLUMN())):INDIRECT(ADDRESS(ROW()-1,COLUMN()))),                                    IF(AND(A4200="SVOL",ISNUMBER(FIND(" Govt",C4200))),"", IF(AND(A4200="SVOL",ISNUMBER(FIND(" Index",C4200))),J4200,                                    IF(ISNUMBER(N4200),Q4200*N4200,IF(ISNUMBER(R4200),J4200*R4200," "))))))</f>
        <v xml:space="preserve"> </v>
      </c>
      <c r="T4200" t="s">
        <v>5938</v>
      </c>
      <c r="U4200" t="s">
        <v>1183</v>
      </c>
      <c r="AG4200" s="17">
        <v>-4.4900000000000002E-4</v>
      </c>
    </row>
    <row r="4201" spans="1:33" x14ac:dyDescent="0.35">
      <c r="A4201" t="s">
        <v>5882</v>
      </c>
      <c r="B4201" t="s">
        <v>5939</v>
      </c>
      <c r="C4201" t="s">
        <v>5940</v>
      </c>
      <c r="D4201" t="s">
        <v>5941</v>
      </c>
      <c r="E4201" t="s">
        <v>5942</v>
      </c>
      <c r="F4201" t="s">
        <v>5943</v>
      </c>
      <c r="G4201" s="1">
        <v>30515</v>
      </c>
      <c r="H4201" s="1">
        <v>36.24</v>
      </c>
      <c r="I4201" s="2">
        <v>1105863.6000000001</v>
      </c>
      <c r="J4201" s="3">
        <v>1.1651432303195999E-2</v>
      </c>
      <c r="K4201" s="4">
        <v>94912245.230000004</v>
      </c>
      <c r="L4201" s="5">
        <v>4320001</v>
      </c>
      <c r="M4201" s="6">
        <v>21.97042205</v>
      </c>
      <c r="N4201" s="7" t="str">
        <f>IF(ISNUMBER(_xll.BDP($C4201, "DELTA_MID")),_xll.BDP($C4201, "DELTA_MID")," ")</f>
        <v xml:space="preserve"> </v>
      </c>
      <c r="O4201" s="7" t="str">
        <f>IF(ISNUMBER(N4201),_xll.BDP($C4201, "OPT_UNDL_TICKER")," ")</f>
        <v xml:space="preserve"> </v>
      </c>
      <c r="P4201" s="8" t="str">
        <f>IF(ISNUMBER(N4201),_xll.BDP($C4201, "OPT_UNDL_PX")," ")</f>
        <v xml:space="preserve"> </v>
      </c>
      <c r="Q4201" s="7" t="str">
        <f t="shared" si="41"/>
        <v xml:space="preserve"> </v>
      </c>
      <c r="R4201" s="8" t="str">
        <f>IF(ISNUMBER(_xll.BDP($T4201&amp;" Index","DUR_ADJ_OAS_MID")),_xll.BDP($T4201&amp;" Index","DUR_ADJ_OAS_MID"),IF(ISNUMBER(_xll.BDP($T4201&amp;" Govt","DUR_ADJ_OAS_MID")),_xll.BDP($T4201&amp;" Govt","DUR_ADJ_OAS_MID")," "))</f>
        <v xml:space="preserve"> </v>
      </c>
      <c r="S4201" s="7" t="str">
        <f ca="1">IF(AND(A4200="SVOL",C4200="Cash"),                                     SUM(INDIRECT(ADDRESS(ROW()-(COUNTIF(A:A,"SVOL")),COLUMN())):INDIRECT(ADDRESS(ROW()-1,COLUMN()))),                                    IF(AND(A4201="TYA",C4201="Cash"), SUM(INDIRECT(ADDRESS(ROW()-(COUNTIF(A:A,"TYA")-1),COLUMN())):INDIRECT(ADDRESS(ROW()-1,COLUMN()))),                                    IF(AND(A4201="SVOL",ISNUMBER(FIND(" Govt",C4201))),"", IF(AND(A4201="SVOL",ISNUMBER(FIND(" Index",C4201))),J4201,                                    IF(ISNUMBER(N4201),Q4201*N4201,IF(ISNUMBER(R4201),J4201*R4201," "))))))</f>
        <v xml:space="preserve"> </v>
      </c>
      <c r="T4201" t="s">
        <v>5943</v>
      </c>
      <c r="U4201" t="s">
        <v>1183</v>
      </c>
      <c r="AG4201" s="17">
        <v>-4.4900000000000002E-4</v>
      </c>
    </row>
    <row r="4202" spans="1:33" x14ac:dyDescent="0.35">
      <c r="A4202" t="s">
        <v>5882</v>
      </c>
      <c r="B4202" t="s">
        <v>5944</v>
      </c>
      <c r="C4202" t="s">
        <v>5945</v>
      </c>
      <c r="D4202" t="s">
        <v>5946</v>
      </c>
      <c r="E4202" t="s">
        <v>5947</v>
      </c>
      <c r="F4202" t="s">
        <v>5948</v>
      </c>
      <c r="G4202" s="1">
        <v>23294</v>
      </c>
      <c r="H4202" s="1">
        <v>210.59</v>
      </c>
      <c r="I4202" s="2">
        <v>4905483.46</v>
      </c>
      <c r="J4202" s="3">
        <v>5.1684410671115198E-2</v>
      </c>
      <c r="K4202" s="4">
        <v>94912245.230000004</v>
      </c>
      <c r="L4202" s="5">
        <v>4320001</v>
      </c>
      <c r="M4202" s="6">
        <v>21.97042205</v>
      </c>
      <c r="N4202" s="7" t="str">
        <f>IF(ISNUMBER(_xll.BDP($C4202, "DELTA_MID")),_xll.BDP($C4202, "DELTA_MID")," ")</f>
        <v xml:space="preserve"> </v>
      </c>
      <c r="O4202" s="7" t="str">
        <f>IF(ISNUMBER(N4202),_xll.BDP($C4202, "OPT_UNDL_TICKER")," ")</f>
        <v xml:space="preserve"> </v>
      </c>
      <c r="P4202" s="8" t="str">
        <f>IF(ISNUMBER(N4202),_xll.BDP($C4202, "OPT_UNDL_PX")," ")</f>
        <v xml:space="preserve"> </v>
      </c>
      <c r="Q4202" s="7" t="str">
        <f t="shared" si="41"/>
        <v xml:space="preserve"> </v>
      </c>
      <c r="R4202" s="8" t="str">
        <f>IF(ISNUMBER(_xll.BDP($T4202&amp;" Index","DUR_ADJ_OAS_MID")),_xll.BDP($T4202&amp;" Index","DUR_ADJ_OAS_MID"),IF(ISNUMBER(_xll.BDP($T4202&amp;" Govt","DUR_ADJ_OAS_MID")),_xll.BDP($T4202&amp;" Govt","DUR_ADJ_OAS_MID")," "))</f>
        <v xml:space="preserve"> </v>
      </c>
      <c r="S4202" s="7" t="str">
        <f ca="1">IF(AND(A4201="SVOL",C4201="Cash"),                                     SUM(INDIRECT(ADDRESS(ROW()-(COUNTIF(A:A,"SVOL")),COLUMN())):INDIRECT(ADDRESS(ROW()-1,COLUMN()))),                                    IF(AND(A4202="TYA",C4202="Cash"), SUM(INDIRECT(ADDRESS(ROW()-(COUNTIF(A:A,"TYA")-1),COLUMN())):INDIRECT(ADDRESS(ROW()-1,COLUMN()))),                                    IF(AND(A4202="SVOL",ISNUMBER(FIND(" Govt",C4202))),"", IF(AND(A4202="SVOL",ISNUMBER(FIND(" Index",C4202))),J4202,                                    IF(ISNUMBER(N4202),Q4202*N4202,IF(ISNUMBER(R4202),J4202*R4202," "))))))</f>
        <v xml:space="preserve"> </v>
      </c>
      <c r="T4202" t="s">
        <v>5948</v>
      </c>
      <c r="U4202" t="s">
        <v>1183</v>
      </c>
      <c r="AG4202" s="17">
        <v>-4.4900000000000002E-4</v>
      </c>
    </row>
    <row r="4203" spans="1:33" x14ac:dyDescent="0.35">
      <c r="A4203" t="s">
        <v>5882</v>
      </c>
      <c r="B4203" t="s">
        <v>5949</v>
      </c>
      <c r="C4203" t="s">
        <v>5950</v>
      </c>
      <c r="D4203" t="s">
        <v>5951</v>
      </c>
      <c r="E4203" t="s">
        <v>5952</v>
      </c>
      <c r="F4203" t="s">
        <v>5953</v>
      </c>
      <c r="G4203" s="1">
        <v>70000</v>
      </c>
      <c r="H4203" s="1">
        <v>25.72</v>
      </c>
      <c r="I4203" s="2">
        <v>1800400</v>
      </c>
      <c r="J4203" s="3">
        <v>1.8969101359945399E-2</v>
      </c>
      <c r="K4203" s="4">
        <v>94912245.230000004</v>
      </c>
      <c r="L4203" s="5">
        <v>4320001</v>
      </c>
      <c r="M4203" s="6">
        <v>21.97042205</v>
      </c>
      <c r="N4203" s="7" t="str">
        <f>IF(ISNUMBER(_xll.BDP($C4203, "DELTA_MID")),_xll.BDP($C4203, "DELTA_MID")," ")</f>
        <v xml:space="preserve"> </v>
      </c>
      <c r="O4203" s="7" t="str">
        <f>IF(ISNUMBER(N4203),_xll.BDP($C4203, "OPT_UNDL_TICKER")," ")</f>
        <v xml:space="preserve"> </v>
      </c>
      <c r="P4203" s="8" t="str">
        <f>IF(ISNUMBER(N4203),_xll.BDP($C4203, "OPT_UNDL_PX")," ")</f>
        <v xml:space="preserve"> </v>
      </c>
      <c r="Q4203" s="7" t="str">
        <f t="shared" si="41"/>
        <v xml:space="preserve"> </v>
      </c>
      <c r="R4203" s="8" t="str">
        <f>IF(ISNUMBER(_xll.BDP($T4203&amp;" Index","DUR_ADJ_OAS_MID")),_xll.BDP($T4203&amp;" Index","DUR_ADJ_OAS_MID"),IF(ISNUMBER(_xll.BDP($T4203&amp;" Govt","DUR_ADJ_OAS_MID")),_xll.BDP($T4203&amp;" Govt","DUR_ADJ_OAS_MID")," "))</f>
        <v xml:space="preserve"> </v>
      </c>
      <c r="S4203" s="7" t="str">
        <f ca="1">IF(AND(A4202="SVOL",C4202="Cash"),                                     SUM(INDIRECT(ADDRESS(ROW()-(COUNTIF(A:A,"SVOL")),COLUMN())):INDIRECT(ADDRESS(ROW()-1,COLUMN()))),                                    IF(AND(A4203="TYA",C4203="Cash"), SUM(INDIRECT(ADDRESS(ROW()-(COUNTIF(A:A,"TYA")-1),COLUMN())):INDIRECT(ADDRESS(ROW()-1,COLUMN()))),                                    IF(AND(A4203="SVOL",ISNUMBER(FIND(" Govt",C4203))),"", IF(AND(A4203="SVOL",ISNUMBER(FIND(" Index",C4203))),J4203,                                    IF(ISNUMBER(N4203),Q4203*N4203,IF(ISNUMBER(R4203),J4203*R4203," "))))))</f>
        <v xml:space="preserve"> </v>
      </c>
      <c r="T4203" t="s">
        <v>5953</v>
      </c>
      <c r="U4203" t="s">
        <v>1183</v>
      </c>
      <c r="AG4203" s="17">
        <v>-4.4900000000000002E-4</v>
      </c>
    </row>
    <row r="4204" spans="1:33" x14ac:dyDescent="0.35">
      <c r="A4204" t="s">
        <v>5882</v>
      </c>
      <c r="B4204" t="s">
        <v>5954</v>
      </c>
      <c r="C4204" t="s">
        <v>5955</v>
      </c>
      <c r="D4204" t="s">
        <v>5956</v>
      </c>
      <c r="E4204" t="s">
        <v>5957</v>
      </c>
      <c r="F4204" t="s">
        <v>5958</v>
      </c>
      <c r="G4204" s="1">
        <v>1372360</v>
      </c>
      <c r="H4204" s="1">
        <v>17.78</v>
      </c>
      <c r="I4204" s="2">
        <v>24400560.800000001</v>
      </c>
      <c r="J4204" s="3">
        <v>0.25708548714436341</v>
      </c>
      <c r="K4204" s="4">
        <v>94912245.230000004</v>
      </c>
      <c r="L4204" s="5">
        <v>4320001</v>
      </c>
      <c r="M4204" s="6">
        <v>21.97042205</v>
      </c>
      <c r="N4204" s="7" t="str">
        <f>IF(ISNUMBER(_xll.BDP($C4204, "DELTA_MID")),_xll.BDP($C4204, "DELTA_MID")," ")</f>
        <v xml:space="preserve"> </v>
      </c>
      <c r="O4204" s="7" t="str">
        <f>IF(ISNUMBER(N4204),_xll.BDP($C4204, "OPT_UNDL_TICKER")," ")</f>
        <v xml:space="preserve"> </v>
      </c>
      <c r="P4204" s="8" t="str">
        <f>IF(ISNUMBER(N4204),_xll.BDP($C4204, "OPT_UNDL_PX")," ")</f>
        <v xml:space="preserve"> </v>
      </c>
      <c r="Q4204" s="7" t="str">
        <f t="shared" si="41"/>
        <v xml:space="preserve"> </v>
      </c>
      <c r="R4204" s="8" t="str">
        <f>IF(ISNUMBER(_xll.BDP($T4204&amp;" Index","DUR_ADJ_OAS_MID")),_xll.BDP($T4204&amp;" Index","DUR_ADJ_OAS_MID"),IF(ISNUMBER(_xll.BDP($T4204&amp;" Govt","DUR_ADJ_OAS_MID")),_xll.BDP($T4204&amp;" Govt","DUR_ADJ_OAS_MID")," "))</f>
        <v xml:space="preserve"> </v>
      </c>
      <c r="S4204" s="7" t="str">
        <f ca="1">IF(AND(A4203="SVOL",C4203="Cash"),                                     SUM(INDIRECT(ADDRESS(ROW()-(COUNTIF(A:A,"SVOL")),COLUMN())):INDIRECT(ADDRESS(ROW()-1,COLUMN()))),                                    IF(AND(A4204="TYA",C4204="Cash"), SUM(INDIRECT(ADDRESS(ROW()-(COUNTIF(A:A,"TYA")-1),COLUMN())):INDIRECT(ADDRESS(ROW()-1,COLUMN()))),                                    IF(AND(A4204="SVOL",ISNUMBER(FIND(" Govt",C4204))),"", IF(AND(A4204="SVOL",ISNUMBER(FIND(" Index",C4204))),J4204,                                    IF(ISNUMBER(N4204),Q4204*N4204,IF(ISNUMBER(R4204),J4204*R4204," "))))))</f>
        <v xml:space="preserve"> </v>
      </c>
      <c r="T4204" t="s">
        <v>5958</v>
      </c>
      <c r="U4204" t="s">
        <v>1183</v>
      </c>
      <c r="AG4204" s="17">
        <v>-4.4900000000000002E-4</v>
      </c>
    </row>
    <row r="4205" spans="1:33" x14ac:dyDescent="0.35">
      <c r="A4205" t="s">
        <v>5882</v>
      </c>
      <c r="B4205" t="s">
        <v>5959</v>
      </c>
      <c r="C4205" t="s">
        <v>5960</v>
      </c>
      <c r="D4205" t="s">
        <v>5961</v>
      </c>
      <c r="E4205" t="s">
        <v>5962</v>
      </c>
      <c r="F4205" t="s">
        <v>5963</v>
      </c>
      <c r="G4205" s="1">
        <v>521935</v>
      </c>
      <c r="H4205" s="1">
        <v>9.26</v>
      </c>
      <c r="I4205" s="2">
        <v>4833118.0999999996</v>
      </c>
      <c r="J4205" s="3">
        <v>5.0921965742883199E-2</v>
      </c>
      <c r="K4205" s="4">
        <v>94912245.230000004</v>
      </c>
      <c r="L4205" s="5">
        <v>4320001</v>
      </c>
      <c r="M4205" s="6">
        <v>21.97042205</v>
      </c>
      <c r="N4205" s="7" t="str">
        <f>IF(ISNUMBER(_xll.BDP($C4205, "DELTA_MID")),_xll.BDP($C4205, "DELTA_MID")," ")</f>
        <v xml:space="preserve"> </v>
      </c>
      <c r="O4205" s="7" t="str">
        <f>IF(ISNUMBER(N4205),_xll.BDP($C4205, "OPT_UNDL_TICKER")," ")</f>
        <v xml:space="preserve"> </v>
      </c>
      <c r="P4205" s="8" t="str">
        <f>IF(ISNUMBER(N4205),_xll.BDP($C4205, "OPT_UNDL_PX")," ")</f>
        <v xml:space="preserve"> </v>
      </c>
      <c r="Q4205" s="7" t="str">
        <f t="shared" si="41"/>
        <v xml:space="preserve"> </v>
      </c>
      <c r="R4205" s="8" t="str">
        <f>IF(ISNUMBER(_xll.BDP($T4205&amp;" Index","DUR_ADJ_OAS_MID")),_xll.BDP($T4205&amp;" Index","DUR_ADJ_OAS_MID"),IF(ISNUMBER(_xll.BDP($T4205&amp;" Govt","DUR_ADJ_OAS_MID")),_xll.BDP($T4205&amp;" Govt","DUR_ADJ_OAS_MID")," "))</f>
        <v xml:space="preserve"> </v>
      </c>
      <c r="S4205" s="7" t="str">
        <f ca="1">IF(AND(A4204="SVOL",C4204="Cash"),                                     SUM(INDIRECT(ADDRESS(ROW()-(COUNTIF(A:A,"SVOL")),COLUMN())):INDIRECT(ADDRESS(ROW()-1,COLUMN()))),                                    IF(AND(A4205="TYA",C4205="Cash"), SUM(INDIRECT(ADDRESS(ROW()-(COUNTIF(A:A,"TYA")-1),COLUMN())):INDIRECT(ADDRESS(ROW()-1,COLUMN()))),                                    IF(AND(A4205="SVOL",ISNUMBER(FIND(" Govt",C4205))),"", IF(AND(A4205="SVOL",ISNUMBER(FIND(" Index",C4205))),J4205,                                    IF(ISNUMBER(N4205),Q4205*N4205,IF(ISNUMBER(R4205),J4205*R4205," "))))))</f>
        <v xml:space="preserve"> </v>
      </c>
      <c r="T4205" t="s">
        <v>5963</v>
      </c>
      <c r="U4205" t="s">
        <v>1183</v>
      </c>
      <c r="AG4205" s="17">
        <v>-4.4900000000000002E-4</v>
      </c>
    </row>
    <row r="4206" spans="1:33" x14ac:dyDescent="0.35">
      <c r="A4206" t="s">
        <v>5882</v>
      </c>
      <c r="B4206" t="s">
        <v>5964</v>
      </c>
      <c r="C4206" t="s">
        <v>5965</v>
      </c>
      <c r="D4206" t="s">
        <v>5966</v>
      </c>
      <c r="E4206" t="s">
        <v>5967</v>
      </c>
      <c r="F4206" t="s">
        <v>5968</v>
      </c>
      <c r="G4206" s="1">
        <v>125000</v>
      </c>
      <c r="H4206" s="1">
        <v>25.8</v>
      </c>
      <c r="I4206" s="2">
        <v>3225000</v>
      </c>
      <c r="J4206" s="3">
        <v>3.3978755768620299E-2</v>
      </c>
      <c r="K4206" s="4">
        <v>94912245.230000004</v>
      </c>
      <c r="L4206" s="5">
        <v>4320001</v>
      </c>
      <c r="M4206" s="6">
        <v>21.97042205</v>
      </c>
      <c r="N4206" s="7" t="str">
        <f>IF(ISNUMBER(_xll.BDP($C4206, "DELTA_MID")),_xll.BDP($C4206, "DELTA_MID")," ")</f>
        <v xml:space="preserve"> </v>
      </c>
      <c r="O4206" s="7" t="str">
        <f>IF(ISNUMBER(N4206),_xll.BDP($C4206, "OPT_UNDL_TICKER")," ")</f>
        <v xml:space="preserve"> </v>
      </c>
      <c r="P4206" s="8" t="str">
        <f>IF(ISNUMBER(N4206),_xll.BDP($C4206, "OPT_UNDL_PX")," ")</f>
        <v xml:space="preserve"> </v>
      </c>
      <c r="Q4206" s="7" t="str">
        <f t="shared" si="41"/>
        <v xml:space="preserve"> </v>
      </c>
      <c r="R4206" s="8" t="str">
        <f>IF(ISNUMBER(_xll.BDP($T4206&amp;" Index","DUR_ADJ_OAS_MID")),_xll.BDP($T4206&amp;" Index","DUR_ADJ_OAS_MID"),IF(ISNUMBER(_xll.BDP($T4206&amp;" Govt","DUR_ADJ_OAS_MID")),_xll.BDP($T4206&amp;" Govt","DUR_ADJ_OAS_MID")," "))</f>
        <v xml:space="preserve"> </v>
      </c>
      <c r="S4206" s="7" t="str">
        <f ca="1">IF(AND(A4205="SVOL",C4205="Cash"),                                     SUM(INDIRECT(ADDRESS(ROW()-(COUNTIF(A:A,"SVOL")),COLUMN())):INDIRECT(ADDRESS(ROW()-1,COLUMN()))),                                    IF(AND(A4206="TYA",C4206="Cash"), SUM(INDIRECT(ADDRESS(ROW()-(COUNTIF(A:A,"TYA")-1),COLUMN())):INDIRECT(ADDRESS(ROW()-1,COLUMN()))),                                    IF(AND(A4206="SVOL",ISNUMBER(FIND(" Govt",C4206))),"", IF(AND(A4206="SVOL",ISNUMBER(FIND(" Index",C4206))),J4206,                                    IF(ISNUMBER(N4206),Q4206*N4206,IF(ISNUMBER(R4206),J4206*R4206," "))))))</f>
        <v xml:space="preserve"> </v>
      </c>
      <c r="T4206" t="s">
        <v>5968</v>
      </c>
      <c r="U4206" t="s">
        <v>1183</v>
      </c>
      <c r="AG4206" s="17">
        <v>-4.4900000000000002E-4</v>
      </c>
    </row>
    <row r="4207" spans="1:33" x14ac:dyDescent="0.35">
      <c r="A4207" t="s">
        <v>5882</v>
      </c>
      <c r="B4207" t="s">
        <v>5754</v>
      </c>
      <c r="C4207" t="s">
        <v>5755</v>
      </c>
      <c r="D4207" t="s">
        <v>5756</v>
      </c>
      <c r="E4207" t="s">
        <v>5757</v>
      </c>
      <c r="F4207" t="s">
        <v>5758</v>
      </c>
      <c r="G4207" s="1">
        <v>50000</v>
      </c>
      <c r="H4207" s="1">
        <v>21.97</v>
      </c>
      <c r="I4207" s="2">
        <v>1098500</v>
      </c>
      <c r="J4207" s="3">
        <v>1.1573849057931599E-2</v>
      </c>
      <c r="K4207" s="4">
        <v>94912245.230000004</v>
      </c>
      <c r="L4207" s="5">
        <v>4320001</v>
      </c>
      <c r="M4207" s="6">
        <v>21.97042205</v>
      </c>
      <c r="N4207" s="7" t="str">
        <f>IF(ISNUMBER(_xll.BDP($C4207, "DELTA_MID")),_xll.BDP($C4207, "DELTA_MID")," ")</f>
        <v xml:space="preserve"> </v>
      </c>
      <c r="O4207" s="7" t="str">
        <f>IF(ISNUMBER(N4207),_xll.BDP($C4207, "OPT_UNDL_TICKER")," ")</f>
        <v xml:space="preserve"> </v>
      </c>
      <c r="P4207" s="8" t="str">
        <f>IF(ISNUMBER(N4207),_xll.BDP($C4207, "OPT_UNDL_PX")," ")</f>
        <v xml:space="preserve"> </v>
      </c>
      <c r="Q4207" s="7" t="str">
        <f t="shared" si="41"/>
        <v xml:space="preserve"> </v>
      </c>
      <c r="R4207" s="8" t="str">
        <f>IF(ISNUMBER(_xll.BDP($T4207&amp;" Index","DUR_ADJ_OAS_MID")),_xll.BDP($T4207&amp;" Index","DUR_ADJ_OAS_MID"),IF(ISNUMBER(_xll.BDP($T4207&amp;" Govt","DUR_ADJ_OAS_MID")),_xll.BDP($T4207&amp;" Govt","DUR_ADJ_OAS_MID")," "))</f>
        <v xml:space="preserve"> </v>
      </c>
      <c r="S4207" s="7" t="str">
        <f ca="1">IF(AND(A4206="SVOL",C4206="Cash"),                                     SUM(INDIRECT(ADDRESS(ROW()-(COUNTIF(A:A,"SVOL")),COLUMN())):INDIRECT(ADDRESS(ROW()-1,COLUMN()))),                                    IF(AND(A4207="TYA",C4207="Cash"), SUM(INDIRECT(ADDRESS(ROW()-(COUNTIF(A:A,"TYA")-1),COLUMN())):INDIRECT(ADDRESS(ROW()-1,COLUMN()))),                                    IF(AND(A4207="SVOL",ISNUMBER(FIND(" Govt",C4207))),"", IF(AND(A4207="SVOL",ISNUMBER(FIND(" Index",C4207))),J4207,                                    IF(ISNUMBER(N4207),Q4207*N4207,IF(ISNUMBER(R4207),J4207*R4207," "))))))</f>
        <v xml:space="preserve"> </v>
      </c>
      <c r="T4207" t="s">
        <v>5758</v>
      </c>
      <c r="U4207" t="s">
        <v>1183</v>
      </c>
      <c r="AG4207" s="17">
        <v>-4.4900000000000002E-4</v>
      </c>
    </row>
    <row r="4208" spans="1:33" x14ac:dyDescent="0.35">
      <c r="A4208" t="s">
        <v>5882</v>
      </c>
      <c r="B4208" t="s">
        <v>5969</v>
      </c>
      <c r="C4208" t="s">
        <v>5969</v>
      </c>
      <c r="D4208" t="s">
        <v>5970</v>
      </c>
      <c r="E4208" t="s">
        <v>5971</v>
      </c>
      <c r="F4208" t="s">
        <v>5972</v>
      </c>
      <c r="G4208" s="1">
        <v>1046916</v>
      </c>
      <c r="H4208" s="1">
        <v>8.6199999999999992</v>
      </c>
      <c r="I4208" s="2">
        <v>9024415.9199999999</v>
      </c>
      <c r="J4208" s="3">
        <v>9.5081682015543997E-2</v>
      </c>
      <c r="K4208" s="4">
        <v>94912245.230000004</v>
      </c>
      <c r="L4208" s="5">
        <v>4320001</v>
      </c>
      <c r="M4208" s="6">
        <v>21.97042205</v>
      </c>
      <c r="N4208" s="7" t="str">
        <f>IF(ISNUMBER(_xll.BDP($C4208, "DELTA_MID")),_xll.BDP($C4208, "DELTA_MID")," ")</f>
        <v xml:space="preserve"> </v>
      </c>
      <c r="O4208" s="7" t="str">
        <f>IF(ISNUMBER(N4208),_xll.BDP($C4208, "OPT_UNDL_TICKER")," ")</f>
        <v xml:space="preserve"> </v>
      </c>
      <c r="P4208" s="8" t="str">
        <f>IF(ISNUMBER(N4208),_xll.BDP($C4208, "OPT_UNDL_PX")," ")</f>
        <v xml:space="preserve"> </v>
      </c>
      <c r="Q4208" s="7" t="str">
        <f t="shared" si="41"/>
        <v xml:space="preserve"> </v>
      </c>
      <c r="R4208" s="8" t="str">
        <f>IF(ISNUMBER(_xll.BDP($T4208&amp;" Index","DUR_ADJ_OAS_MID")),_xll.BDP($T4208&amp;" Index","DUR_ADJ_OAS_MID"),IF(ISNUMBER(_xll.BDP($T4208&amp;" Govt","DUR_ADJ_OAS_MID")),_xll.BDP($T4208&amp;" Govt","DUR_ADJ_OAS_MID")," "))</f>
        <v xml:space="preserve"> </v>
      </c>
      <c r="S4208" s="7" t="str">
        <f ca="1">IF(AND(A4207="SVOL",C4207="Cash"),                                     SUM(INDIRECT(ADDRESS(ROW()-(COUNTIF(A:A,"SVOL")),COLUMN())):INDIRECT(ADDRESS(ROW()-1,COLUMN()))),                                    IF(AND(A4208="TYA",C4208="Cash"), SUM(INDIRECT(ADDRESS(ROW()-(COUNTIF(A:A,"TYA")-1),COLUMN())):INDIRECT(ADDRESS(ROW()-1,COLUMN()))),                                    IF(AND(A4208="SVOL",ISNUMBER(FIND(" Govt",C4208))),"", IF(AND(A4208="SVOL",ISNUMBER(FIND(" Index",C4208))),J4208,                                    IF(ISNUMBER(N4208),Q4208*N4208,IF(ISNUMBER(R4208),J4208*R4208," "))))))</f>
        <v xml:space="preserve"> </v>
      </c>
      <c r="T4208" t="s">
        <v>5972</v>
      </c>
      <c r="U4208" t="s">
        <v>1183</v>
      </c>
      <c r="AG4208" s="17">
        <v>-4.4900000000000002E-4</v>
      </c>
    </row>
    <row r="4209" spans="1:33" x14ac:dyDescent="0.35">
      <c r="A4209" t="s">
        <v>5882</v>
      </c>
      <c r="B4209" t="s">
        <v>5973</v>
      </c>
      <c r="C4209" t="s">
        <v>5974</v>
      </c>
      <c r="D4209" t="s">
        <v>5975</v>
      </c>
      <c r="E4209" t="s">
        <v>5976</v>
      </c>
      <c r="F4209" t="s">
        <v>5977</v>
      </c>
      <c r="G4209" s="1">
        <v>200000</v>
      </c>
      <c r="H4209" s="1">
        <v>2.86</v>
      </c>
      <c r="I4209" s="2">
        <v>572000</v>
      </c>
      <c r="J4209" s="3">
        <v>6.0266196277986997E-3</v>
      </c>
      <c r="K4209" s="4">
        <v>94912245.230000004</v>
      </c>
      <c r="L4209" s="5">
        <v>4320001</v>
      </c>
      <c r="M4209" s="6">
        <v>21.97042205</v>
      </c>
      <c r="N4209" s="7" t="str">
        <f>IF(ISNUMBER(_xll.BDP($C4209, "DELTA_MID")),_xll.BDP($C4209, "DELTA_MID")," ")</f>
        <v xml:space="preserve"> </v>
      </c>
      <c r="O4209" s="7" t="str">
        <f>IF(ISNUMBER(N4209),_xll.BDP($C4209, "OPT_UNDL_TICKER")," ")</f>
        <v xml:space="preserve"> </v>
      </c>
      <c r="P4209" s="8" t="str">
        <f>IF(ISNUMBER(N4209),_xll.BDP($C4209, "OPT_UNDL_PX")," ")</f>
        <v xml:space="preserve"> </v>
      </c>
      <c r="Q4209" s="7" t="str">
        <f t="shared" si="41"/>
        <v xml:space="preserve"> </v>
      </c>
      <c r="R4209" s="8" t="str">
        <f>IF(ISNUMBER(_xll.BDP($T4209&amp;" Index","DUR_ADJ_OAS_MID")),_xll.BDP($T4209&amp;" Index","DUR_ADJ_OAS_MID"),IF(ISNUMBER(_xll.BDP($T4209&amp;" Govt","DUR_ADJ_OAS_MID")),_xll.BDP($T4209&amp;" Govt","DUR_ADJ_OAS_MID")," "))</f>
        <v xml:space="preserve"> </v>
      </c>
      <c r="S4209" s="7" t="str">
        <f ca="1">IF(AND(A4208="SVOL",C4208="Cash"),                                     SUM(INDIRECT(ADDRESS(ROW()-(COUNTIF(A:A,"SVOL")),COLUMN())):INDIRECT(ADDRESS(ROW()-1,COLUMN()))),                                    IF(AND(A4209="TYA",C4209="Cash"), SUM(INDIRECT(ADDRESS(ROW()-(COUNTIF(A:A,"TYA")-1),COLUMN())):INDIRECT(ADDRESS(ROW()-1,COLUMN()))),                                    IF(AND(A4209="SVOL",ISNUMBER(FIND(" Govt",C4209))),"", IF(AND(A4209="SVOL",ISNUMBER(FIND(" Index",C4209))),J4209,                                    IF(ISNUMBER(N4209),Q4209*N4209,IF(ISNUMBER(R4209),J4209*R4209," "))))))</f>
        <v xml:space="preserve"> </v>
      </c>
      <c r="T4209" t="s">
        <v>5977</v>
      </c>
      <c r="U4209" t="s">
        <v>1183</v>
      </c>
      <c r="AG4209" s="17">
        <v>-4.4900000000000002E-4</v>
      </c>
    </row>
    <row r="4210" spans="1:33" x14ac:dyDescent="0.35">
      <c r="A4210" t="s">
        <v>5882</v>
      </c>
      <c r="B4210" t="s">
        <v>5978</v>
      </c>
      <c r="C4210" t="s">
        <v>5979</v>
      </c>
      <c r="D4210" t="s">
        <v>5980</v>
      </c>
      <c r="E4210" t="s">
        <v>5981</v>
      </c>
      <c r="F4210" t="s">
        <v>5982</v>
      </c>
      <c r="G4210" s="1">
        <v>290781</v>
      </c>
      <c r="H4210" s="1">
        <v>7.1</v>
      </c>
      <c r="I4210" s="2">
        <v>2064545.1</v>
      </c>
      <c r="J4210" s="3">
        <v>2.17521468918455E-2</v>
      </c>
      <c r="K4210" s="4">
        <v>94912245.230000004</v>
      </c>
      <c r="L4210" s="5">
        <v>4320001</v>
      </c>
      <c r="M4210" s="6">
        <v>21.97042205</v>
      </c>
      <c r="N4210" s="7" t="str">
        <f>IF(ISNUMBER(_xll.BDP($C4210, "DELTA_MID")),_xll.BDP($C4210, "DELTA_MID")," ")</f>
        <v xml:space="preserve"> </v>
      </c>
      <c r="O4210" s="7" t="str">
        <f>IF(ISNUMBER(N4210),_xll.BDP($C4210, "OPT_UNDL_TICKER")," ")</f>
        <v xml:space="preserve"> </v>
      </c>
      <c r="P4210" s="8" t="str">
        <f>IF(ISNUMBER(N4210),_xll.BDP($C4210, "OPT_UNDL_PX")," ")</f>
        <v xml:space="preserve"> </v>
      </c>
      <c r="Q4210" s="7" t="str">
        <f t="shared" si="41"/>
        <v xml:space="preserve"> </v>
      </c>
      <c r="R4210" s="8" t="str">
        <f>IF(ISNUMBER(_xll.BDP($T4210&amp;" Index","DUR_ADJ_OAS_MID")),_xll.BDP($T4210&amp;" Index","DUR_ADJ_OAS_MID"),IF(ISNUMBER(_xll.BDP($T4210&amp;" Govt","DUR_ADJ_OAS_MID")),_xll.BDP($T4210&amp;" Govt","DUR_ADJ_OAS_MID")," "))</f>
        <v xml:space="preserve"> </v>
      </c>
      <c r="S4210" s="7" t="str">
        <f ca="1">IF(AND(A4209="SVOL",C4209="Cash"),                                     SUM(INDIRECT(ADDRESS(ROW()-(COUNTIF(A:A,"SVOL")),COLUMN())):INDIRECT(ADDRESS(ROW()-1,COLUMN()))),                                    IF(AND(A4210="TYA",C4210="Cash"), SUM(INDIRECT(ADDRESS(ROW()-(COUNTIF(A:A,"TYA")-1),COLUMN())):INDIRECT(ADDRESS(ROW()-1,COLUMN()))),                                    IF(AND(A4210="SVOL",ISNUMBER(FIND(" Govt",C4210))),"", IF(AND(A4210="SVOL",ISNUMBER(FIND(" Index",C4210))),J4210,                                    IF(ISNUMBER(N4210),Q4210*N4210,IF(ISNUMBER(R4210),J4210*R4210," "))))))</f>
        <v xml:space="preserve"> </v>
      </c>
      <c r="T4210" t="s">
        <v>5982</v>
      </c>
      <c r="U4210" t="s">
        <v>1183</v>
      </c>
      <c r="AG4210" s="17">
        <v>-4.4900000000000002E-4</v>
      </c>
    </row>
    <row r="4211" spans="1:33" x14ac:dyDescent="0.35">
      <c r="A4211" t="s">
        <v>5882</v>
      </c>
      <c r="B4211" t="s">
        <v>5983</v>
      </c>
      <c r="C4211" t="s">
        <v>5983</v>
      </c>
      <c r="D4211" t="s">
        <v>5984</v>
      </c>
      <c r="E4211" t="s">
        <v>5985</v>
      </c>
      <c r="F4211" t="s">
        <v>5986</v>
      </c>
      <c r="G4211" s="1">
        <v>246356</v>
      </c>
      <c r="H4211" s="1">
        <v>1.105</v>
      </c>
      <c r="I4211" s="2">
        <v>272223.38</v>
      </c>
      <c r="J4211" s="3">
        <v>2.8681586801637998E-3</v>
      </c>
      <c r="K4211" s="4">
        <v>94912245.230000004</v>
      </c>
      <c r="L4211" s="5">
        <v>4320001</v>
      </c>
      <c r="M4211" s="6">
        <v>21.97042205</v>
      </c>
      <c r="N4211" s="7" t="str">
        <f>IF(ISNUMBER(_xll.BDP($C4211, "DELTA_MID")),_xll.BDP($C4211, "DELTA_MID")," ")</f>
        <v xml:space="preserve"> </v>
      </c>
      <c r="O4211" s="7" t="str">
        <f>IF(ISNUMBER(N4211),_xll.BDP($C4211, "OPT_UNDL_TICKER")," ")</f>
        <v xml:space="preserve"> </v>
      </c>
      <c r="P4211" s="8" t="str">
        <f>IF(ISNUMBER(N4211),_xll.BDP($C4211, "OPT_UNDL_PX")," ")</f>
        <v xml:space="preserve"> </v>
      </c>
      <c r="Q4211" s="7" t="str">
        <f t="shared" si="41"/>
        <v xml:space="preserve"> </v>
      </c>
      <c r="R4211" s="8" t="str">
        <f>IF(ISNUMBER(_xll.BDP($T4211&amp;" Index","DUR_ADJ_OAS_MID")),_xll.BDP($T4211&amp;" Index","DUR_ADJ_OAS_MID"),IF(ISNUMBER(_xll.BDP($T4211&amp;" Govt","DUR_ADJ_OAS_MID")),_xll.BDP($T4211&amp;" Govt","DUR_ADJ_OAS_MID")," "))</f>
        <v xml:space="preserve"> </v>
      </c>
      <c r="S4211" s="7" t="str">
        <f ca="1">IF(AND(A4210="SVOL",C4210="Cash"),                                     SUM(INDIRECT(ADDRESS(ROW()-(COUNTIF(A:A,"SVOL")),COLUMN())):INDIRECT(ADDRESS(ROW()-1,COLUMN()))),                                    IF(AND(A4211="TYA",C4211="Cash"), SUM(INDIRECT(ADDRESS(ROW()-(COUNTIF(A:A,"TYA")-1),COLUMN())):INDIRECT(ADDRESS(ROW()-1,COLUMN()))),                                    IF(AND(A4211="SVOL",ISNUMBER(FIND(" Govt",C4211))),"", IF(AND(A4211="SVOL",ISNUMBER(FIND(" Index",C4211))),J4211,                                    IF(ISNUMBER(N4211),Q4211*N4211,IF(ISNUMBER(R4211),J4211*R4211," "))))))</f>
        <v xml:space="preserve"> </v>
      </c>
      <c r="T4211" t="s">
        <v>5986</v>
      </c>
      <c r="U4211" t="s">
        <v>1183</v>
      </c>
      <c r="AG4211" s="17">
        <v>-4.4900000000000002E-4</v>
      </c>
    </row>
    <row r="4212" spans="1:33" x14ac:dyDescent="0.35">
      <c r="A4212" t="s">
        <v>5882</v>
      </c>
      <c r="B4212" t="s">
        <v>5987</v>
      </c>
      <c r="E4212" t="s">
        <v>5988</v>
      </c>
      <c r="F4212" t="s">
        <v>5989</v>
      </c>
      <c r="G4212" s="1">
        <v>25000</v>
      </c>
      <c r="H4212" s="1">
        <v>0.39</v>
      </c>
      <c r="I4212" s="2">
        <v>9750</v>
      </c>
      <c r="J4212" s="3">
        <v>1.027264709283E-4</v>
      </c>
      <c r="K4212" s="4">
        <v>94912245.230000004</v>
      </c>
      <c r="L4212" s="5">
        <v>4320001</v>
      </c>
      <c r="M4212" s="6">
        <v>21.97042205</v>
      </c>
      <c r="N4212" s="7" t="str">
        <f>IF(ISNUMBER(_xll.BDP($C4212, "DELTA_MID")),_xll.BDP($C4212, "DELTA_MID")," ")</f>
        <v xml:space="preserve"> </v>
      </c>
      <c r="O4212" s="7" t="str">
        <f>IF(ISNUMBER(N4212),_xll.BDP($C4212, "OPT_UNDL_TICKER")," ")</f>
        <v xml:space="preserve"> </v>
      </c>
      <c r="P4212" s="8" t="str">
        <f>IF(ISNUMBER(N4212),_xll.BDP($C4212, "OPT_UNDL_PX")," ")</f>
        <v xml:space="preserve"> </v>
      </c>
      <c r="Q4212" s="7" t="str">
        <f t="shared" si="41"/>
        <v xml:space="preserve"> </v>
      </c>
      <c r="R4212" s="8" t="str">
        <f>IF(ISNUMBER(_xll.BDP($T4212&amp;" Index","DUR_ADJ_OAS_MID")),_xll.BDP($T4212&amp;" Index","DUR_ADJ_OAS_MID"),IF(ISNUMBER(_xll.BDP($T4212&amp;" Govt","DUR_ADJ_OAS_MID")),_xll.BDP($T4212&amp;" Govt","DUR_ADJ_OAS_MID")," "))</f>
        <v xml:space="preserve"> </v>
      </c>
      <c r="S4212" s="7" t="str">
        <f ca="1">IF(AND(A4211="SVOL",C4211="Cash"),                                     SUM(INDIRECT(ADDRESS(ROW()-(COUNTIF(A:A,"SVOL")),COLUMN())):INDIRECT(ADDRESS(ROW()-1,COLUMN()))),                                    IF(AND(A4212="TYA",C4212="Cash"), SUM(INDIRECT(ADDRESS(ROW()-(COUNTIF(A:A,"TYA")-1),COLUMN())):INDIRECT(ADDRESS(ROW()-1,COLUMN()))),                                    IF(AND(A4212="SVOL",ISNUMBER(FIND(" Govt",C4212))),"", IF(AND(A4212="SVOL",ISNUMBER(FIND(" Index",C4212))),J4212,                                    IF(ISNUMBER(N4212),Q4212*N4212,IF(ISNUMBER(R4212),J4212*R4212," "))))))</f>
        <v xml:space="preserve"> </v>
      </c>
      <c r="T4212" t="s">
        <v>5989</v>
      </c>
      <c r="U4212" t="s">
        <v>1183</v>
      </c>
      <c r="AG4212" s="17">
        <v>-4.4900000000000002E-4</v>
      </c>
    </row>
    <row r="4213" spans="1:33" x14ac:dyDescent="0.35">
      <c r="A4213" t="s">
        <v>5882</v>
      </c>
      <c r="B4213" t="s">
        <v>5990</v>
      </c>
      <c r="C4213" t="s">
        <v>5990</v>
      </c>
      <c r="D4213" t="s">
        <v>5991</v>
      </c>
      <c r="E4213" t="s">
        <v>5992</v>
      </c>
      <c r="F4213" t="s">
        <v>5993</v>
      </c>
      <c r="G4213" s="1">
        <v>2700000</v>
      </c>
      <c r="H4213" s="1">
        <v>51.279330000000002</v>
      </c>
      <c r="I4213" s="2">
        <v>1384541.91</v>
      </c>
      <c r="J4213" s="3">
        <v>1.45876004376152E-2</v>
      </c>
      <c r="K4213" s="4">
        <v>94912245.230000004</v>
      </c>
      <c r="L4213" s="5">
        <v>4320001</v>
      </c>
      <c r="M4213" s="6">
        <v>21.97042205</v>
      </c>
      <c r="N4213" s="7" t="str">
        <f>IF(ISNUMBER(_xll.BDP($C4213, "DELTA_MID")),_xll.BDP($C4213, "DELTA_MID")," ")</f>
        <v xml:space="preserve"> </v>
      </c>
      <c r="O4213" s="7" t="str">
        <f>IF(ISNUMBER(N4213),_xll.BDP($C4213, "OPT_UNDL_TICKER")," ")</f>
        <v xml:space="preserve"> </v>
      </c>
      <c r="P4213" s="8" t="str">
        <f>IF(ISNUMBER(N4213),_xll.BDP($C4213, "OPT_UNDL_PX")," ")</f>
        <v xml:space="preserve"> </v>
      </c>
      <c r="Q4213" s="7" t="str">
        <f t="shared" si="41"/>
        <v xml:space="preserve"> </v>
      </c>
      <c r="R4213" s="8">
        <f>IF(ISNUMBER(_xll.BDP($T4213&amp;" Index","DUR_ADJ_OAS_MID")),_xll.BDP($T4213&amp;" Index","DUR_ADJ_OAS_MID"),IF(ISNUMBER(_xll.BDP($T4213&amp;" Govt","DUR_ADJ_OAS_MID")),_xll.BDP($T4213&amp;" Govt","DUR_ADJ_OAS_MID")," "))</f>
        <v>1.8983716631665561</v>
      </c>
      <c r="S4213" s="7">
        <f ca="1">IF(AND(A4212="SVOL",C4212="Cash"),                                     SUM(INDIRECT(ADDRESS(ROW()-(COUNTIF(A:A,"SVOL")),COLUMN())):INDIRECT(ADDRESS(ROW()-1,COLUMN()))),                                    IF(AND(A4213="TYA",C4213="Cash"), SUM(INDIRECT(ADDRESS(ROW()-(COUNTIF(A:A,"TYA")-1),COLUMN())):INDIRECT(ADDRESS(ROW()-1,COLUMN()))),                                    IF(AND(A4213="SVOL",ISNUMBER(FIND(" Govt",C4213))),"", IF(AND(A4213="SVOL",ISNUMBER(FIND(" Index",C4213))),J4213,                                    IF(ISNUMBER(N4213),Q4213*N4213,IF(ISNUMBER(R4213),J4213*R4213," "))))))</f>
        <v>2.7692687304364749E-2</v>
      </c>
      <c r="T4213" t="s">
        <v>5993</v>
      </c>
      <c r="U4213" t="s">
        <v>1200</v>
      </c>
      <c r="AG4213" s="17">
        <v>-4.4900000000000002E-4</v>
      </c>
    </row>
    <row r="4214" spans="1:33" x14ac:dyDescent="0.35">
      <c r="A4214" t="s">
        <v>5882</v>
      </c>
      <c r="B4214" t="s">
        <v>5994</v>
      </c>
      <c r="C4214" t="s">
        <v>5994</v>
      </c>
      <c r="D4214" t="s">
        <v>5995</v>
      </c>
      <c r="E4214" t="s">
        <v>5996</v>
      </c>
      <c r="F4214" t="s">
        <v>5997</v>
      </c>
      <c r="G4214" s="1">
        <v>6124000</v>
      </c>
      <c r="H4214" s="1">
        <v>29.788949890000001</v>
      </c>
      <c r="I4214" s="2">
        <v>1824275.29</v>
      </c>
      <c r="J4214" s="3">
        <v>1.9220652568570199E-2</v>
      </c>
      <c r="K4214" s="4">
        <v>94912245.230000004</v>
      </c>
      <c r="L4214" s="5">
        <v>4320001</v>
      </c>
      <c r="M4214" s="6">
        <v>21.97042205</v>
      </c>
      <c r="N4214" s="7" t="str">
        <f>IF(ISNUMBER(_xll.BDP($C4214, "DELTA_MID")),_xll.BDP($C4214, "DELTA_MID")," ")</f>
        <v xml:space="preserve"> </v>
      </c>
      <c r="O4214" s="7" t="str">
        <f>IF(ISNUMBER(N4214),_xll.BDP($C4214, "OPT_UNDL_TICKER")," ")</f>
        <v xml:space="preserve"> </v>
      </c>
      <c r="P4214" s="8" t="str">
        <f>IF(ISNUMBER(N4214),_xll.BDP($C4214, "OPT_UNDL_PX")," ")</f>
        <v xml:space="preserve"> </v>
      </c>
      <c r="Q4214" s="7" t="str">
        <f t="shared" si="41"/>
        <v xml:space="preserve"> </v>
      </c>
      <c r="R4214" s="8">
        <f>IF(ISNUMBER(_xll.BDP($T4214&amp;" Index","DUR_ADJ_OAS_MID")),_xll.BDP($T4214&amp;" Index","DUR_ADJ_OAS_MID"),IF(ISNUMBER(_xll.BDP($T4214&amp;" Govt","DUR_ADJ_OAS_MID")),_xll.BDP($T4214&amp;" Govt","DUR_ADJ_OAS_MID")," "))</f>
        <v>2.2054214493580528</v>
      </c>
      <c r="S4214" s="7">
        <f ca="1">IF(AND(A4213="SVOL",C4213="Cash"),                                     SUM(INDIRECT(ADDRESS(ROW()-(COUNTIF(A:A,"SVOL")),COLUMN())):INDIRECT(ADDRESS(ROW()-1,COLUMN()))),                                    IF(AND(A4214="TYA",C4214="Cash"), SUM(INDIRECT(ADDRESS(ROW()-(COUNTIF(A:A,"TYA")-1),COLUMN())):INDIRECT(ADDRESS(ROW()-1,COLUMN()))),                                    IF(AND(A4214="SVOL",ISNUMBER(FIND(" Govt",C4214))),"", IF(AND(A4214="SVOL",ISNUMBER(FIND(" Index",C4214))),J4214,                                    IF(ISNUMBER(N4214),Q4214*N4214,IF(ISNUMBER(R4214),J4214*R4214," "))))))</f>
        <v>4.2389639445383667E-2</v>
      </c>
      <c r="T4214" t="s">
        <v>5997</v>
      </c>
      <c r="U4214" t="s">
        <v>1200</v>
      </c>
      <c r="AG4214" s="17">
        <v>-4.4900000000000002E-4</v>
      </c>
    </row>
    <row r="4215" spans="1:33" x14ac:dyDescent="0.35">
      <c r="A4215" t="s">
        <v>5882</v>
      </c>
      <c r="B4215" t="s">
        <v>67</v>
      </c>
      <c r="C4215" t="s">
        <v>67</v>
      </c>
      <c r="G4215" s="1">
        <v>3800506.89</v>
      </c>
      <c r="H4215" s="1">
        <v>1</v>
      </c>
      <c r="I4215" s="2">
        <v>3800506.89</v>
      </c>
      <c r="J4215" s="3">
        <v>4.0042324158842998E-2</v>
      </c>
      <c r="K4215" s="4">
        <v>94912245.230000004</v>
      </c>
      <c r="L4215" s="5">
        <v>4320001</v>
      </c>
      <c r="M4215" s="6">
        <v>21.97042205</v>
      </c>
      <c r="N4215" s="7" t="str">
        <f>IF(ISNUMBER(_xll.BDP($C4215, "DELTA_MID")),_xll.BDP($C4215, "DELTA_MID")," ")</f>
        <v xml:space="preserve"> </v>
      </c>
      <c r="O4215" s="7" t="str">
        <f>IF(ISNUMBER(N4215),_xll.BDP($C4215, "OPT_UNDL_TICKER")," ")</f>
        <v xml:space="preserve"> </v>
      </c>
      <c r="P4215" s="8" t="str">
        <f>IF(ISNUMBER(N4215),_xll.BDP($C4215, "OPT_UNDL_PX")," ")</f>
        <v xml:space="preserve"> </v>
      </c>
      <c r="Q4215" s="7" t="str">
        <f t="shared" si="41"/>
        <v xml:space="preserve"> </v>
      </c>
      <c r="R4215" s="8" t="str">
        <f>IF(ISNUMBER(_xll.BDP($T4215&amp;" Index","DUR_ADJ_OAS_MID")),_xll.BDP($T4215&amp;" Index","DUR_ADJ_OAS_MID"),IF(ISNUMBER(_xll.BDP($T4215&amp;" Govt","DUR_ADJ_OAS_MID")),_xll.BDP($T4215&amp;" Govt","DUR_ADJ_OAS_MID")," "))</f>
        <v xml:space="preserve"> </v>
      </c>
      <c r="S4215" s="7" t="str">
        <f ca="1">IF(AND(A4214="SVOL",C4214="Cash"),                                     SUM(INDIRECT(ADDRESS(ROW()-(COUNTIF(A:A,"SVOL")),COLUMN())):INDIRECT(ADDRESS(ROW()-1,COLUMN()))),                                    IF(AND(A4215="TYA",C4215="Cash"), SUM(INDIRECT(ADDRESS(ROW()-(COUNTIF(A:A,"TYA")-1),COLUMN())):INDIRECT(ADDRESS(ROW()-1,COLUMN()))),                                    IF(AND(A4215="SVOL",ISNUMBER(FIND(" Govt",C4215))),"", IF(AND(A4215="SVOL",ISNUMBER(FIND(" Index",C4215))),J4215,                                    IF(ISNUMBER(N4215),Q4215*N4215,IF(ISNUMBER(R4215),J4215*R4215," "))))))</f>
        <v xml:space="preserve"> </v>
      </c>
      <c r="T4215" t="s">
        <v>67</v>
      </c>
      <c r="U4215" t="s">
        <v>67</v>
      </c>
      <c r="AG4215" s="17">
        <v>-4.4900000000000002E-4</v>
      </c>
    </row>
    <row r="4216" spans="1:33" x14ac:dyDescent="0.35">
      <c r="N4216" s="7" t="str">
        <f>IF(ISNUMBER(_xll.BDP($C4216, "DELTA_MID")),_xll.BDP($C4216, "DELTA_MID")," ")</f>
        <v xml:space="preserve"> </v>
      </c>
      <c r="O4216" s="7" t="str">
        <f>IF(ISNUMBER(N4216),_xll.BDP($C4216, "OPT_UNDL_TICKER")," ")</f>
        <v xml:space="preserve"> </v>
      </c>
      <c r="P4216" s="8" t="str">
        <f>IF(ISNUMBER(N4216),_xll.BDP($C4216, "OPT_UNDL_PX")," ")</f>
        <v xml:space="preserve"> </v>
      </c>
      <c r="Q4216" s="7" t="str">
        <f t="shared" si="41"/>
        <v xml:space="preserve"> </v>
      </c>
      <c r="R4216" s="8" t="str">
        <f>IF(ISNUMBER(_xll.BDP($T4216&amp;" Index","DUR_ADJ_OAS_MID")),_xll.BDP($T4216&amp;" Index","DUR_ADJ_OAS_MID"),IF(ISNUMBER(_xll.BDP($T4216&amp;" Govt","DUR_ADJ_OAS_MID")),_xll.BDP($T4216&amp;" Govt","DUR_ADJ_OAS_MID")," "))</f>
        <v xml:space="preserve"> </v>
      </c>
      <c r="S4216" s="7" t="str">
        <f ca="1">IF(AND(A4215="SVOL",C4215="Cash"),                                     SUM(INDIRECT(ADDRESS(ROW()-(COUNTIF(A:A,"SVOL")),COLUMN())):INDIRECT(ADDRESS(ROW()-1,COLUMN()))),                                    IF(AND(A4216="TYA",C4216="Cash"), SUM(INDIRECT(ADDRESS(ROW()-(COUNTIF(A:A,"TYA")-1),COLUMN())):INDIRECT(ADDRESS(ROW()-1,COLUMN()))),                                    IF(AND(A4216="SVOL",ISNUMBER(FIND(" Govt",C4216))),"", IF(AND(A4216="SVOL",ISNUMBER(FIND(" Index",C4216))),J4216,                                    IF(ISNUMBER(N4216),Q4216*N4216,IF(ISNUMBER(R4216),J4216*R4216," "))))))</f>
        <v xml:space="preserve"> </v>
      </c>
      <c r="AG4216" s="17" t="s">
        <v>6276</v>
      </c>
    </row>
    <row r="4217" spans="1:33" x14ac:dyDescent="0.35">
      <c r="A4217" t="s">
        <v>5998</v>
      </c>
      <c r="B4217" t="s">
        <v>5999</v>
      </c>
      <c r="C4217" t="s">
        <v>35</v>
      </c>
      <c r="D4217" t="s">
        <v>6000</v>
      </c>
      <c r="E4217" t="s">
        <v>6001</v>
      </c>
      <c r="F4217" t="s">
        <v>6002</v>
      </c>
      <c r="G4217" s="1">
        <v>4896741</v>
      </c>
      <c r="H4217" s="1">
        <v>20.557200000000002</v>
      </c>
      <c r="I4217" s="2">
        <v>100663284.09</v>
      </c>
      <c r="J4217" s="3">
        <v>0.1145749305828236</v>
      </c>
      <c r="K4217" s="4">
        <v>878580362.88999999</v>
      </c>
      <c r="L4217" s="5">
        <v>39650001</v>
      </c>
      <c r="M4217" s="6">
        <v>22.158394470000001</v>
      </c>
      <c r="N4217" s="7" t="str">
        <f>IF(ISNUMBER(_xll.BDP($C4217, "DELTA_MID")),_xll.BDP($C4217, "DELTA_MID")," ")</f>
        <v xml:space="preserve"> </v>
      </c>
      <c r="O4217" s="7" t="str">
        <f>IF(ISNUMBER(N4217),_xll.BDP($C4217, "OPT_UNDL_TICKER")," ")</f>
        <v xml:space="preserve"> </v>
      </c>
      <c r="P4217" s="8" t="str">
        <f>IF(ISNUMBER(N4217),_xll.BDP($C4217, "OPT_UNDL_PX")," ")</f>
        <v xml:space="preserve"> </v>
      </c>
      <c r="Q4217" s="7" t="str">
        <f t="shared" si="41"/>
        <v xml:space="preserve"> </v>
      </c>
      <c r="R4217" s="8" t="str">
        <f>IF(ISNUMBER(_xll.BDP($T4217&amp;" Index","DUR_ADJ_OAS_MID")),_xll.BDP($T4217&amp;" Index","DUR_ADJ_OAS_MID"),IF(ISNUMBER(_xll.BDP($T4217&amp;" Govt","DUR_ADJ_OAS_MID")),_xll.BDP($T4217&amp;" Govt","DUR_ADJ_OAS_MID")," "))</f>
        <v xml:space="preserve"> </v>
      </c>
      <c r="S4217" s="7" t="str">
        <f ca="1">IF(AND(A4216="SVOL",C4216="Cash"),                                     SUM(INDIRECT(ADDRESS(ROW()-(COUNTIF(A:A,"SVOL")),COLUMN())):INDIRECT(ADDRESS(ROW()-1,COLUMN()))),                                    IF(AND(A4217="TYA",C4217="Cash"), SUM(INDIRECT(ADDRESS(ROW()-(COUNTIF(A:A,"TYA")-1),COLUMN())):INDIRECT(ADDRESS(ROW()-1,COLUMN()))),                                    IF(AND(A4217="SVOL",ISNUMBER(FIND(" Govt",C4217))),"", IF(AND(A4217="SVOL",ISNUMBER(FIND(" Index",C4217))),J4217,                                    IF(ISNUMBER(N4217),Q4217*N4217,IF(ISNUMBER(R4217),J4217*R4217," "))))))</f>
        <v xml:space="preserve"> </v>
      </c>
      <c r="T4217" t="s">
        <v>6002</v>
      </c>
      <c r="U4217" t="s">
        <v>41</v>
      </c>
      <c r="AG4217" s="17">
        <v>1.261E-3</v>
      </c>
    </row>
    <row r="4218" spans="1:33" x14ac:dyDescent="0.35">
      <c r="A4218" t="s">
        <v>5998</v>
      </c>
      <c r="B4218" t="s">
        <v>6003</v>
      </c>
      <c r="C4218" t="s">
        <v>68</v>
      </c>
      <c r="D4218" t="s">
        <v>6004</v>
      </c>
      <c r="E4218" t="s">
        <v>6005</v>
      </c>
      <c r="F4218" t="s">
        <v>6006</v>
      </c>
      <c r="G4218" s="1">
        <v>3198674</v>
      </c>
      <c r="H4218" s="1">
        <v>24.7</v>
      </c>
      <c r="I4218" s="2">
        <v>79007247.799999997</v>
      </c>
      <c r="J4218" s="3">
        <v>8.9926034244338801E-2</v>
      </c>
      <c r="K4218" s="4">
        <v>878580362.88999999</v>
      </c>
      <c r="L4218" s="5">
        <v>39650001</v>
      </c>
      <c r="M4218" s="6">
        <v>22.158394470000001</v>
      </c>
      <c r="N4218" s="7" t="str">
        <f>IF(ISNUMBER(_xll.BDP($C4218, "DELTA_MID")),_xll.BDP($C4218, "DELTA_MID")," ")</f>
        <v xml:space="preserve"> </v>
      </c>
      <c r="O4218" s="7" t="str">
        <f>IF(ISNUMBER(N4218),_xll.BDP($C4218, "OPT_UNDL_TICKER")," ")</f>
        <v xml:space="preserve"> </v>
      </c>
      <c r="P4218" s="8" t="str">
        <f>IF(ISNUMBER(N4218),_xll.BDP($C4218, "OPT_UNDL_PX")," ")</f>
        <v xml:space="preserve"> </v>
      </c>
      <c r="Q4218" s="7" t="str">
        <f t="shared" si="41"/>
        <v xml:space="preserve"> </v>
      </c>
      <c r="R4218" s="8" t="str">
        <f>IF(ISNUMBER(_xll.BDP($T4218&amp;" Index","DUR_ADJ_OAS_MID")),_xll.BDP($T4218&amp;" Index","DUR_ADJ_OAS_MID"),IF(ISNUMBER(_xll.BDP($T4218&amp;" Govt","DUR_ADJ_OAS_MID")),_xll.BDP($T4218&amp;" Govt","DUR_ADJ_OAS_MID")," "))</f>
        <v xml:space="preserve"> </v>
      </c>
      <c r="S4218" s="7" t="str">
        <f ca="1">IF(AND(A4217="SVOL",C4217="Cash"),                                     SUM(INDIRECT(ADDRESS(ROW()-(COUNTIF(A:A,"SVOL")),COLUMN())):INDIRECT(ADDRESS(ROW()-1,COLUMN()))),                                    IF(AND(A4218="TYA",C4218="Cash"), SUM(INDIRECT(ADDRESS(ROW()-(COUNTIF(A:A,"TYA")-1),COLUMN())):INDIRECT(ADDRESS(ROW()-1,COLUMN()))),                                    IF(AND(A4218="SVOL",ISNUMBER(FIND(" Govt",C4218))),"", IF(AND(A4218="SVOL",ISNUMBER(FIND(" Index",C4218))),J4218,                                    IF(ISNUMBER(N4218),Q4218*N4218,IF(ISNUMBER(R4218),J4218*R4218," "))))))</f>
        <v xml:space="preserve"> </v>
      </c>
      <c r="T4218" t="s">
        <v>6006</v>
      </c>
      <c r="U4218" t="s">
        <v>41</v>
      </c>
      <c r="AG4218" s="17">
        <v>1.261E-3</v>
      </c>
    </row>
    <row r="4219" spans="1:33" x14ac:dyDescent="0.35">
      <c r="A4219" t="s">
        <v>5998</v>
      </c>
      <c r="B4219" t="s">
        <v>4225</v>
      </c>
      <c r="C4219" t="s">
        <v>79</v>
      </c>
      <c r="D4219" t="s">
        <v>4226</v>
      </c>
      <c r="E4219" t="s">
        <v>4227</v>
      </c>
      <c r="F4219" t="s">
        <v>4228</v>
      </c>
      <c r="G4219" s="1">
        <v>1949956</v>
      </c>
      <c r="H4219" s="1">
        <v>22.86</v>
      </c>
      <c r="I4219" s="2">
        <v>44575994.159999996</v>
      </c>
      <c r="J4219" s="3">
        <v>5.0736387976137103E-2</v>
      </c>
      <c r="K4219" s="4">
        <v>878580362.88999999</v>
      </c>
      <c r="L4219" s="5">
        <v>39650001</v>
      </c>
      <c r="M4219" s="6">
        <v>22.158394470000001</v>
      </c>
      <c r="N4219" s="7" t="str">
        <f>IF(ISNUMBER(_xll.BDP($C4219, "DELTA_MID")),_xll.BDP($C4219, "DELTA_MID")," ")</f>
        <v xml:space="preserve"> </v>
      </c>
      <c r="O4219" s="7" t="str">
        <f>IF(ISNUMBER(N4219),_xll.BDP($C4219, "OPT_UNDL_TICKER")," ")</f>
        <v xml:space="preserve"> </v>
      </c>
      <c r="P4219" s="8" t="str">
        <f>IF(ISNUMBER(N4219),_xll.BDP($C4219, "OPT_UNDL_PX")," ")</f>
        <v xml:space="preserve"> </v>
      </c>
      <c r="Q4219" s="7" t="str">
        <f t="shared" si="41"/>
        <v xml:space="preserve"> </v>
      </c>
      <c r="R4219" s="8" t="str">
        <f>IF(ISNUMBER(_xll.BDP($T4219&amp;" Index","DUR_ADJ_OAS_MID")),_xll.BDP($T4219&amp;" Index","DUR_ADJ_OAS_MID"),IF(ISNUMBER(_xll.BDP($T4219&amp;" Govt","DUR_ADJ_OAS_MID")),_xll.BDP($T4219&amp;" Govt","DUR_ADJ_OAS_MID")," "))</f>
        <v xml:space="preserve"> </v>
      </c>
      <c r="S4219" s="7" t="str">
        <f ca="1">IF(AND(A4218="SVOL",C4218="Cash"),                                     SUM(INDIRECT(ADDRESS(ROW()-(COUNTIF(A:A,"SVOL")),COLUMN())):INDIRECT(ADDRESS(ROW()-1,COLUMN()))),                                    IF(AND(A4219="TYA",C4219="Cash"), SUM(INDIRECT(ADDRESS(ROW()-(COUNTIF(A:A,"TYA")-1),COLUMN())):INDIRECT(ADDRESS(ROW()-1,COLUMN()))),                                    IF(AND(A4219="SVOL",ISNUMBER(FIND(" Govt",C4219))),"", IF(AND(A4219="SVOL",ISNUMBER(FIND(" Index",C4219))),J4219,                                    IF(ISNUMBER(N4219),Q4219*N4219,IF(ISNUMBER(R4219),J4219*R4219," "))))))</f>
        <v xml:space="preserve"> </v>
      </c>
      <c r="T4219" t="s">
        <v>4228</v>
      </c>
      <c r="U4219" t="s">
        <v>41</v>
      </c>
      <c r="AG4219" s="17">
        <v>1.261E-3</v>
      </c>
    </row>
    <row r="4220" spans="1:33" x14ac:dyDescent="0.35">
      <c r="A4220" t="s">
        <v>5998</v>
      </c>
      <c r="B4220" t="s">
        <v>4513</v>
      </c>
      <c r="C4220" t="s">
        <v>4513</v>
      </c>
      <c r="D4220" t="s">
        <v>6007</v>
      </c>
      <c r="E4220" t="s">
        <v>6008</v>
      </c>
      <c r="F4220" t="s">
        <v>6009</v>
      </c>
      <c r="G4220" s="1">
        <v>884453</v>
      </c>
      <c r="H4220" s="1">
        <v>49.87</v>
      </c>
      <c r="I4220" s="2">
        <v>44107671.109999999</v>
      </c>
      <c r="J4220" s="3">
        <v>5.0203342770736202E-2</v>
      </c>
      <c r="K4220" s="4">
        <v>878580362.88999999</v>
      </c>
      <c r="L4220" s="5">
        <v>39650001</v>
      </c>
      <c r="M4220" s="6">
        <v>22.158394470000001</v>
      </c>
      <c r="N4220" s="7" t="str">
        <f>IF(ISNUMBER(_xll.BDP($C4220, "DELTA_MID")),_xll.BDP($C4220, "DELTA_MID")," ")</f>
        <v xml:space="preserve"> </v>
      </c>
      <c r="O4220" s="7" t="str">
        <f>IF(ISNUMBER(N4220),_xll.BDP($C4220, "OPT_UNDL_TICKER")," ")</f>
        <v xml:space="preserve"> </v>
      </c>
      <c r="P4220" s="8" t="str">
        <f>IF(ISNUMBER(N4220),_xll.BDP($C4220, "OPT_UNDL_PX")," ")</f>
        <v xml:space="preserve"> </v>
      </c>
      <c r="Q4220" s="7" t="str">
        <f t="shared" si="41"/>
        <v xml:space="preserve"> </v>
      </c>
      <c r="R4220" s="8" t="str">
        <f>IF(ISNUMBER(_xll.BDP($T4220&amp;" Index","DUR_ADJ_OAS_MID")),_xll.BDP($T4220&amp;" Index","DUR_ADJ_OAS_MID"),IF(ISNUMBER(_xll.BDP($T4220&amp;" Govt","DUR_ADJ_OAS_MID")),_xll.BDP($T4220&amp;" Govt","DUR_ADJ_OAS_MID")," "))</f>
        <v xml:space="preserve"> </v>
      </c>
      <c r="S4220" s="7" t="str">
        <f ca="1">IF(AND(A4219="SVOL",C4219="Cash"),                                     SUM(INDIRECT(ADDRESS(ROW()-(COUNTIF(A:A,"SVOL")),COLUMN())):INDIRECT(ADDRESS(ROW()-1,COLUMN()))),                                    IF(AND(A4220="TYA",C4220="Cash"), SUM(INDIRECT(ADDRESS(ROW()-(COUNTIF(A:A,"TYA")-1),COLUMN())):INDIRECT(ADDRESS(ROW()-1,COLUMN()))),                                    IF(AND(A4220="SVOL",ISNUMBER(FIND(" Govt",C4220))),"", IF(AND(A4220="SVOL",ISNUMBER(FIND(" Index",C4220))),J4220,                                    IF(ISNUMBER(N4220),Q4220*N4220,IF(ISNUMBER(R4220),J4220*R4220," "))))))</f>
        <v xml:space="preserve"> </v>
      </c>
      <c r="T4220" t="s">
        <v>6009</v>
      </c>
      <c r="U4220" t="s">
        <v>41</v>
      </c>
      <c r="AG4220" s="17">
        <v>1.261E-3</v>
      </c>
    </row>
    <row r="4221" spans="1:33" x14ac:dyDescent="0.35">
      <c r="A4221" t="s">
        <v>5998</v>
      </c>
      <c r="B4221" t="s">
        <v>6010</v>
      </c>
      <c r="C4221" t="s">
        <v>6011</v>
      </c>
      <c r="F4221" t="s">
        <v>6010</v>
      </c>
      <c r="G4221" s="1">
        <v>-2135</v>
      </c>
      <c r="H4221" s="1">
        <v>15.7081</v>
      </c>
      <c r="I4221" s="2">
        <v>-33536793.5</v>
      </c>
      <c r="J4221" s="3">
        <v>-3.8171571908954899E-2</v>
      </c>
      <c r="K4221" s="4">
        <v>878580362.88999999</v>
      </c>
      <c r="L4221" s="5">
        <v>39650001</v>
      </c>
      <c r="M4221" s="6">
        <v>22.158394470000001</v>
      </c>
      <c r="N4221" s="7" t="str">
        <f>IF(ISNUMBER(_xll.BDP($C4221, "DELTA_MID")),_xll.BDP($C4221, "DELTA_MID")," ")</f>
        <v xml:space="preserve"> </v>
      </c>
      <c r="O4221" s="7" t="str">
        <f>IF(ISNUMBER(N4221),_xll.BDP($C4221, "OPT_UNDL_TICKER")," ")</f>
        <v xml:space="preserve"> </v>
      </c>
      <c r="P4221" s="8" t="str">
        <f>IF(ISNUMBER(N4221),_xll.BDP($C4221, "OPT_UNDL_PX")," ")</f>
        <v xml:space="preserve"> </v>
      </c>
      <c r="Q4221" s="7" t="str">
        <f t="shared" si="41"/>
        <v xml:space="preserve"> </v>
      </c>
      <c r="R4221" s="8" t="str">
        <f>IF(ISNUMBER(_xll.BDP($T4221&amp;" Index","DUR_ADJ_OAS_MID")),_xll.BDP($T4221&amp;" Index","DUR_ADJ_OAS_MID"),IF(ISNUMBER(_xll.BDP($T4221&amp;" Govt","DUR_ADJ_OAS_MID")),_xll.BDP($T4221&amp;" Govt","DUR_ADJ_OAS_MID")," "))</f>
        <v xml:space="preserve"> </v>
      </c>
      <c r="S4221" s="7">
        <f ca="1">IF(AND(A4220="SVOL",C4220="Cash"),                                     SUM(INDIRECT(ADDRESS(ROW()-(COUNTIF(A:A,"SVOL")),COLUMN())):INDIRECT(ADDRESS(ROW()-1,COLUMN()))),                                    IF(AND(A4221="TYA",C4221="Cash"), SUM(INDIRECT(ADDRESS(ROW()-(COUNTIF(A:A,"TYA")-1),COLUMN())):INDIRECT(ADDRESS(ROW()-1,COLUMN()))),                                    IF(AND(A4221="SVOL",ISNUMBER(FIND(" Govt",C4221))),"", IF(AND(A4221="SVOL",ISNUMBER(FIND(" Index",C4221))),J4221,                                    IF(ISNUMBER(N4221),Q4221*N4221,IF(ISNUMBER(R4221),J4221*R4221," "))))))</f>
        <v>-3.8171571908954899E-2</v>
      </c>
      <c r="T4221" t="s">
        <v>6012</v>
      </c>
      <c r="U4221" t="s">
        <v>45</v>
      </c>
      <c r="AG4221" s="17">
        <v>1.261E-3</v>
      </c>
    </row>
    <row r="4222" spans="1:33" x14ac:dyDescent="0.35">
      <c r="A4222" t="s">
        <v>5998</v>
      </c>
      <c r="B4222" t="s">
        <v>6013</v>
      </c>
      <c r="C4222" t="s">
        <v>6014</v>
      </c>
      <c r="F4222" t="s">
        <v>6013</v>
      </c>
      <c r="G4222" s="1">
        <v>-9238</v>
      </c>
      <c r="H4222" s="1">
        <v>16.081399999999999</v>
      </c>
      <c r="I4222" s="2">
        <v>-148559973.19999999</v>
      </c>
      <c r="J4222" s="3">
        <v>-0.16909093291212271</v>
      </c>
      <c r="K4222" s="4">
        <v>878580362.88999999</v>
      </c>
      <c r="L4222" s="5">
        <v>39650001</v>
      </c>
      <c r="M4222" s="6">
        <v>22.158394470000001</v>
      </c>
      <c r="N4222" s="7" t="str">
        <f>IF(ISNUMBER(_xll.BDP($C4222, "DELTA_MID")),_xll.BDP($C4222, "DELTA_MID")," ")</f>
        <v xml:space="preserve"> </v>
      </c>
      <c r="O4222" s="7" t="str">
        <f>IF(ISNUMBER(N4222),_xll.BDP($C4222, "OPT_UNDL_TICKER")," ")</f>
        <v xml:space="preserve"> </v>
      </c>
      <c r="P4222" s="8" t="str">
        <f>IF(ISNUMBER(N4222),_xll.BDP($C4222, "OPT_UNDL_PX")," ")</f>
        <v xml:space="preserve"> </v>
      </c>
      <c r="Q4222" s="7" t="str">
        <f t="shared" si="41"/>
        <v xml:space="preserve"> </v>
      </c>
      <c r="R4222" s="8" t="str">
        <f>IF(ISNUMBER(_xll.BDP($T4222&amp;" Index","DUR_ADJ_OAS_MID")),_xll.BDP($T4222&amp;" Index","DUR_ADJ_OAS_MID"),IF(ISNUMBER(_xll.BDP($T4222&amp;" Govt","DUR_ADJ_OAS_MID")),_xll.BDP($T4222&amp;" Govt","DUR_ADJ_OAS_MID")," "))</f>
        <v xml:space="preserve"> </v>
      </c>
      <c r="S4222" s="7">
        <f ca="1">IF(AND(A4221="SVOL",C4221="Cash"),                                     SUM(INDIRECT(ADDRESS(ROW()-(COUNTIF(A:A,"SVOL")),COLUMN())):INDIRECT(ADDRESS(ROW()-1,COLUMN()))),                                    IF(AND(A4222="TYA",C4222="Cash"), SUM(INDIRECT(ADDRESS(ROW()-(COUNTIF(A:A,"TYA")-1),COLUMN())):INDIRECT(ADDRESS(ROW()-1,COLUMN()))),                                    IF(AND(A4222="SVOL",ISNUMBER(FIND(" Govt",C4222))),"", IF(AND(A4222="SVOL",ISNUMBER(FIND(" Index",C4222))),J4222,                                    IF(ISNUMBER(N4222),Q4222*N4222,IF(ISNUMBER(R4222),J4222*R4222," "))))))</f>
        <v>-0.16909093291212271</v>
      </c>
      <c r="T4222" t="s">
        <v>6015</v>
      </c>
      <c r="U4222" t="s">
        <v>45</v>
      </c>
      <c r="AG4222" s="17">
        <v>1.261E-3</v>
      </c>
    </row>
    <row r="4223" spans="1:33" x14ac:dyDescent="0.35">
      <c r="A4223" t="s">
        <v>5998</v>
      </c>
      <c r="B4223" t="s">
        <v>6016</v>
      </c>
      <c r="C4223" t="s">
        <v>6016</v>
      </c>
      <c r="F4223" t="s">
        <v>6017</v>
      </c>
      <c r="G4223" s="1">
        <v>600</v>
      </c>
      <c r="H4223" s="1">
        <v>1.625</v>
      </c>
      <c r="I4223" s="2">
        <v>97500</v>
      </c>
      <c r="J4223" s="3">
        <v>1.109744812402E-4</v>
      </c>
      <c r="K4223" s="4">
        <v>878580362.88999999</v>
      </c>
      <c r="L4223" s="5">
        <v>39650001</v>
      </c>
      <c r="M4223" s="6">
        <v>22.158394470000001</v>
      </c>
      <c r="N4223" s="7">
        <f>IF(ISNUMBER(_xll.BDP($C4223, "DELTA_MID")),_xll.BDP($C4223, "DELTA_MID")," ")</f>
        <v>-4.2209999999999998E-2</v>
      </c>
      <c r="O4223" s="7" t="str">
        <f>IF(ISNUMBER(N4223),_xll.BDP($C4223, "OPT_UNDL_TICKER")," ")</f>
        <v>SPX</v>
      </c>
      <c r="P4223" s="8">
        <f>IF(ISNUMBER(N4223),_xll.BDP($C4223, "OPT_UNDL_PX")," ")</f>
        <v>5018.3900000000003</v>
      </c>
      <c r="Q4223" s="7">
        <f t="shared" si="41"/>
        <v>0.34271583194683664</v>
      </c>
      <c r="R4223" s="8" t="str">
        <f>IF(ISNUMBER(_xll.BDP($T4223&amp;" Index","DUR_ADJ_OAS_MID")),_xll.BDP($T4223&amp;" Index","DUR_ADJ_OAS_MID"),IF(ISNUMBER(_xll.BDP($T4223&amp;" Govt","DUR_ADJ_OAS_MID")),_xll.BDP($T4223&amp;" Govt","DUR_ADJ_OAS_MID")," "))</f>
        <v xml:space="preserve"> </v>
      </c>
      <c r="S4223" s="7">
        <f ca="1">IF(AND(A4222="SVOL",C4222="Cash"),                                     SUM(INDIRECT(ADDRESS(ROW()-(COUNTIF(A:A,"SVOL")),COLUMN())):INDIRECT(ADDRESS(ROW()-1,COLUMN()))),                                    IF(AND(A4223="TYA",C4223="Cash"), SUM(INDIRECT(ADDRESS(ROW()-(COUNTIF(A:A,"TYA")-1),COLUMN())):INDIRECT(ADDRESS(ROW()-1,COLUMN()))),                                    IF(AND(A4223="SVOL",ISNUMBER(FIND(" Govt",C4223))),"", IF(AND(A4223="SVOL",ISNUMBER(FIND(" Index",C4223))),J4223,                                    IF(ISNUMBER(N4223),Q4223*N4223,IF(ISNUMBER(R4223),J4223*R4223," "))))))</f>
        <v>1.109744812402E-4</v>
      </c>
      <c r="T4223" t="s">
        <v>6017</v>
      </c>
      <c r="U4223" t="s">
        <v>49</v>
      </c>
      <c r="AG4223" s="17">
        <v>1.261E-3</v>
      </c>
    </row>
    <row r="4224" spans="1:33" x14ac:dyDescent="0.35">
      <c r="A4224" t="s">
        <v>5998</v>
      </c>
      <c r="B4224" t="s">
        <v>6018</v>
      </c>
      <c r="C4224" t="s">
        <v>6018</v>
      </c>
      <c r="F4224" t="s">
        <v>6019</v>
      </c>
      <c r="G4224" s="1">
        <v>30000</v>
      </c>
      <c r="H4224" s="1">
        <v>0.15</v>
      </c>
      <c r="I4224" s="2">
        <v>450000</v>
      </c>
      <c r="J4224" s="3">
        <v>5.1218991341640005E-4</v>
      </c>
      <c r="K4224" s="4">
        <v>878580362.88999999</v>
      </c>
      <c r="L4224" s="5">
        <v>39650001</v>
      </c>
      <c r="M4224" s="6">
        <v>22.158394470000001</v>
      </c>
      <c r="N4224" s="7">
        <f>IF(ISNUMBER(_xll.BDP($C4224, "DELTA_MID")),_xll.BDP($C4224, "DELTA_MID")," ")</f>
        <v>4.4944999999999999E-2</v>
      </c>
      <c r="O4224" s="7" t="str">
        <f>IF(ISNUMBER(N4224),_xll.BDP($C4224, "OPT_UNDL_TICKER")," ")</f>
        <v>VIX</v>
      </c>
      <c r="P4224" s="8">
        <f>IF(ISNUMBER(N4224),_xll.BDP($C4224, "OPT_UNDL_PX")," ")</f>
        <v>15.39</v>
      </c>
      <c r="Q4224" s="7">
        <f t="shared" si="41"/>
        <v>5.2550685116758721E-2</v>
      </c>
      <c r="R4224" s="8" t="str">
        <f>IF(ISNUMBER(_xll.BDP($T4224&amp;" Index","DUR_ADJ_OAS_MID")),_xll.BDP($T4224&amp;" Index","DUR_ADJ_OAS_MID"),IF(ISNUMBER(_xll.BDP($T4224&amp;" Govt","DUR_ADJ_OAS_MID")),_xll.BDP($T4224&amp;" Govt","DUR_ADJ_OAS_MID")," "))</f>
        <v xml:space="preserve"> </v>
      </c>
      <c r="S4224" s="7">
        <f ca="1">IF(AND(A4223="SVOL",C4223="Cash"),                                     SUM(INDIRECT(ADDRESS(ROW()-(COUNTIF(A:A,"SVOL")),COLUMN())):INDIRECT(ADDRESS(ROW()-1,COLUMN()))),                                    IF(AND(A4224="TYA",C4224="Cash"), SUM(INDIRECT(ADDRESS(ROW()-(COUNTIF(A:A,"TYA")-1),COLUMN())):INDIRECT(ADDRESS(ROW()-1,COLUMN()))),                                    IF(AND(A4224="SVOL",ISNUMBER(FIND(" Govt",C4224))),"", IF(AND(A4224="SVOL",ISNUMBER(FIND(" Index",C4224))),J4224,                                    IF(ISNUMBER(N4224),Q4224*N4224,IF(ISNUMBER(R4224),J4224*R4224," "))))))</f>
        <v>5.1218991341640005E-4</v>
      </c>
      <c r="T4224" t="s">
        <v>6019</v>
      </c>
      <c r="U4224" t="s">
        <v>49</v>
      </c>
      <c r="AG4224" s="17">
        <v>1.261E-3</v>
      </c>
    </row>
    <row r="4225" spans="1:33" x14ac:dyDescent="0.35">
      <c r="A4225" t="s">
        <v>5998</v>
      </c>
      <c r="B4225" t="s">
        <v>6020</v>
      </c>
      <c r="C4225" t="s">
        <v>6020</v>
      </c>
      <c r="F4225" t="s">
        <v>6021</v>
      </c>
      <c r="G4225" s="1">
        <v>13009</v>
      </c>
      <c r="H4225" s="1">
        <v>0.24</v>
      </c>
      <c r="I4225" s="2">
        <v>312216</v>
      </c>
      <c r="J4225" s="3">
        <v>3.5536419112709998E-4</v>
      </c>
      <c r="K4225" s="4">
        <v>878580362.88999999</v>
      </c>
      <c r="L4225" s="5">
        <v>39650001</v>
      </c>
      <c r="M4225" s="6">
        <v>22.158394470000001</v>
      </c>
      <c r="N4225" s="7">
        <f>IF(ISNUMBER(_xll.BDP($C4225, "DELTA_MID")),_xll.BDP($C4225, "DELTA_MID")," ")</f>
        <v>6.5753000000000006E-2</v>
      </c>
      <c r="O4225" s="7" t="str">
        <f>IF(ISNUMBER(N4225),_xll.BDP($C4225, "OPT_UNDL_TICKER")," ")</f>
        <v>VIX</v>
      </c>
      <c r="P4225" s="8">
        <f>IF(ISNUMBER(N4225),_xll.BDP($C4225, "OPT_UNDL_PX")," ")</f>
        <v>15.39</v>
      </c>
      <c r="Q4225" s="7">
        <f t="shared" si="41"/>
        <v>2.2787728756130474E-2</v>
      </c>
      <c r="R4225" s="8" t="str">
        <f>IF(ISNUMBER(_xll.BDP($T4225&amp;" Index","DUR_ADJ_OAS_MID")),_xll.BDP($T4225&amp;" Index","DUR_ADJ_OAS_MID"),IF(ISNUMBER(_xll.BDP($T4225&amp;" Govt","DUR_ADJ_OAS_MID")),_xll.BDP($T4225&amp;" Govt","DUR_ADJ_OAS_MID")," "))</f>
        <v xml:space="preserve"> </v>
      </c>
      <c r="S4225" s="7">
        <f ca="1">IF(AND(A4224="SVOL",C4224="Cash"),                                     SUM(INDIRECT(ADDRESS(ROW()-(COUNTIF(A:A,"SVOL")),COLUMN())):INDIRECT(ADDRESS(ROW()-1,COLUMN()))),                                    IF(AND(A4225="TYA",C4225="Cash"), SUM(INDIRECT(ADDRESS(ROW()-(COUNTIF(A:A,"TYA")-1),COLUMN())):INDIRECT(ADDRESS(ROW()-1,COLUMN()))),                                    IF(AND(A4225="SVOL",ISNUMBER(FIND(" Govt",C4225))),"", IF(AND(A4225="SVOL",ISNUMBER(FIND(" Index",C4225))),J4225,                                    IF(ISNUMBER(N4225),Q4225*N4225,IF(ISNUMBER(R4225),J4225*R4225," "))))))</f>
        <v>3.5536419112709998E-4</v>
      </c>
      <c r="T4225" t="s">
        <v>6021</v>
      </c>
      <c r="U4225" t="s">
        <v>49</v>
      </c>
      <c r="AG4225" s="17">
        <v>1.261E-3</v>
      </c>
    </row>
    <row r="4226" spans="1:33" x14ac:dyDescent="0.35">
      <c r="A4226" t="s">
        <v>5998</v>
      </c>
      <c r="B4226" t="s">
        <v>6022</v>
      </c>
      <c r="C4226" t="s">
        <v>6022</v>
      </c>
      <c r="F4226" t="s">
        <v>6023</v>
      </c>
      <c r="G4226" s="1">
        <v>37437</v>
      </c>
      <c r="H4226" s="1">
        <v>0.34499999999999997</v>
      </c>
      <c r="I4226" s="2">
        <v>1291576.5</v>
      </c>
      <c r="J4226" s="3">
        <v>1.4700721237904E-3</v>
      </c>
      <c r="K4226" s="4">
        <v>878580362.88999999</v>
      </c>
      <c r="L4226" s="5">
        <v>39650001</v>
      </c>
      <c r="M4226" s="6">
        <v>22.158394470000001</v>
      </c>
      <c r="N4226" s="7">
        <f>IF(ISNUMBER(_xll.BDP($C4226, "DELTA_MID")),_xll.BDP($C4226, "DELTA_MID")," ")</f>
        <v>9.0048000000000003E-2</v>
      </c>
      <c r="O4226" s="7" t="str">
        <f>IF(ISNUMBER(N4226),_xll.BDP($C4226, "OPT_UNDL_TICKER")," ")</f>
        <v>VIX</v>
      </c>
      <c r="P4226" s="8">
        <f>IF(ISNUMBER(N4226),_xll.BDP($C4226, "OPT_UNDL_PX")," ")</f>
        <v>15.39</v>
      </c>
      <c r="Q4226" s="7">
        <f t="shared" si="41"/>
        <v>6.5577999957203204E-2</v>
      </c>
      <c r="R4226" s="8" t="str">
        <f>IF(ISNUMBER(_xll.BDP($T4226&amp;" Index","DUR_ADJ_OAS_MID")),_xll.BDP($T4226&amp;" Index","DUR_ADJ_OAS_MID"),IF(ISNUMBER(_xll.BDP($T4226&amp;" Govt","DUR_ADJ_OAS_MID")),_xll.BDP($T4226&amp;" Govt","DUR_ADJ_OAS_MID")," "))</f>
        <v xml:space="preserve"> </v>
      </c>
      <c r="S4226" s="7">
        <f ca="1">IF(AND(A4225="SVOL",C4225="Cash"),                                     SUM(INDIRECT(ADDRESS(ROW()-(COUNTIF(A:A,"SVOL")),COLUMN())):INDIRECT(ADDRESS(ROW()-1,COLUMN()))),                                    IF(AND(A4226="TYA",C4226="Cash"), SUM(INDIRECT(ADDRESS(ROW()-(COUNTIF(A:A,"TYA")-1),COLUMN())):INDIRECT(ADDRESS(ROW()-1,COLUMN()))),                                    IF(AND(A4226="SVOL",ISNUMBER(FIND(" Govt",C4226))),"", IF(AND(A4226="SVOL",ISNUMBER(FIND(" Index",C4226))),J4226,                                    IF(ISNUMBER(N4226),Q4226*N4226,IF(ISNUMBER(R4226),J4226*R4226," "))))))</f>
        <v>1.4700721237904E-3</v>
      </c>
      <c r="T4226" t="s">
        <v>6023</v>
      </c>
      <c r="U4226" t="s">
        <v>49</v>
      </c>
      <c r="AG4226" s="17">
        <v>1.261E-3</v>
      </c>
    </row>
    <row r="4227" spans="1:33" x14ac:dyDescent="0.35">
      <c r="A4227" t="s">
        <v>5998</v>
      </c>
      <c r="B4227" t="s">
        <v>6024</v>
      </c>
      <c r="C4227" t="s">
        <v>6024</v>
      </c>
      <c r="F4227" t="s">
        <v>6025</v>
      </c>
      <c r="G4227" s="1">
        <v>32584</v>
      </c>
      <c r="H4227" s="1">
        <v>0.43</v>
      </c>
      <c r="I4227" s="2">
        <v>1401112</v>
      </c>
      <c r="J4227" s="3">
        <v>1.5947454088149E-3</v>
      </c>
      <c r="K4227" s="4">
        <v>878580362.88999999</v>
      </c>
      <c r="L4227" s="5">
        <v>39650001</v>
      </c>
      <c r="M4227" s="6">
        <v>22.158394470000001</v>
      </c>
      <c r="N4227" s="7">
        <f>IF(ISNUMBER(_xll.BDP($C4227, "DELTA_MID")),_xll.BDP($C4227, "DELTA_MID")," ")</f>
        <v>0.104616</v>
      </c>
      <c r="O4227" s="7" t="str">
        <f>IF(ISNUMBER(N4227),_xll.BDP($C4227, "OPT_UNDL_TICKER")," ")</f>
        <v>VIX</v>
      </c>
      <c r="P4227" s="8">
        <f>IF(ISNUMBER(N4227),_xll.BDP($C4227, "OPT_UNDL_PX")," ")</f>
        <v>15.39</v>
      </c>
      <c r="Q4227" s="7">
        <f t="shared" si="41"/>
        <v>5.7077050794815544E-2</v>
      </c>
      <c r="R4227" s="8" t="str">
        <f>IF(ISNUMBER(_xll.BDP($T4227&amp;" Index","DUR_ADJ_OAS_MID")),_xll.BDP($T4227&amp;" Index","DUR_ADJ_OAS_MID"),IF(ISNUMBER(_xll.BDP($T4227&amp;" Govt","DUR_ADJ_OAS_MID")),_xll.BDP($T4227&amp;" Govt","DUR_ADJ_OAS_MID")," "))</f>
        <v xml:space="preserve"> </v>
      </c>
      <c r="S4227" s="7">
        <f ca="1">IF(AND(A4226="SVOL",C4226="Cash"),                                     SUM(INDIRECT(ADDRESS(ROW()-(COUNTIF(A:A,"SVOL")),COLUMN())):INDIRECT(ADDRESS(ROW()-1,COLUMN()))),                                    IF(AND(A4227="TYA",C4227="Cash"), SUM(INDIRECT(ADDRESS(ROW()-(COUNTIF(A:A,"TYA")-1),COLUMN())):INDIRECT(ADDRESS(ROW()-1,COLUMN()))),                                    IF(AND(A4227="SVOL",ISNUMBER(FIND(" Govt",C4227))),"", IF(AND(A4227="SVOL",ISNUMBER(FIND(" Index",C4227))),J4227,                                    IF(ISNUMBER(N4227),Q4227*N4227,IF(ISNUMBER(R4227),J4227*R4227," "))))))</f>
        <v>1.5947454088149E-3</v>
      </c>
      <c r="T4227" t="s">
        <v>6025</v>
      </c>
      <c r="U4227" t="s">
        <v>49</v>
      </c>
      <c r="AG4227" s="17">
        <v>1.261E-3</v>
      </c>
    </row>
    <row r="4228" spans="1:33" x14ac:dyDescent="0.35">
      <c r="A4228" t="s">
        <v>5998</v>
      </c>
      <c r="B4228" t="s">
        <v>50</v>
      </c>
      <c r="C4228" t="s">
        <v>51</v>
      </c>
      <c r="F4228" t="s">
        <v>52</v>
      </c>
      <c r="G4228" s="1">
        <v>13386</v>
      </c>
      <c r="I4228" s="2">
        <v>0.27</v>
      </c>
      <c r="J4228" s="3">
        <v>3.0731394804985829E-10</v>
      </c>
      <c r="K4228" s="4">
        <v>878580362.88999999</v>
      </c>
      <c r="L4228" s="5">
        <v>39650001</v>
      </c>
      <c r="M4228" s="6">
        <v>22.158394470000001</v>
      </c>
      <c r="N4228" s="7" t="str">
        <f>IF(ISNUMBER(_xll.BDP($C4228, "DELTA_MID")),_xll.BDP($C4228, "DELTA_MID")," ")</f>
        <v xml:space="preserve"> </v>
      </c>
      <c r="O4228" s="7" t="str">
        <f>IF(ISNUMBER(N4228),_xll.BDP($C4228, "OPT_UNDL_TICKER")," ")</f>
        <v xml:space="preserve"> </v>
      </c>
      <c r="P4228" s="8" t="str">
        <f>IF(ISNUMBER(N4228),_xll.BDP($C4228, "OPT_UNDL_PX")," ")</f>
        <v xml:space="preserve"> </v>
      </c>
      <c r="Q4228" s="7" t="str">
        <f t="shared" si="41"/>
        <v xml:space="preserve"> </v>
      </c>
      <c r="R4228" s="8" t="str">
        <f>IF(ISNUMBER(_xll.BDP($T4228&amp;" Index","DUR_ADJ_OAS_MID")),_xll.BDP($T4228&amp;" Index","DUR_ADJ_OAS_MID"),IF(ISNUMBER(_xll.BDP($T4228&amp;" Govt","DUR_ADJ_OAS_MID")),_xll.BDP($T4228&amp;" Govt","DUR_ADJ_OAS_MID")," "))</f>
        <v xml:space="preserve"> </v>
      </c>
      <c r="S4228" s="7" t="str">
        <f ca="1">IF(AND(A4227="SVOL",C4227="Cash"),                                     SUM(INDIRECT(ADDRESS(ROW()-(COUNTIF(A:A,"SVOL")),COLUMN())):INDIRECT(ADDRESS(ROW()-1,COLUMN()))),                                    IF(AND(A4228="TYA",C4228="Cash"), SUM(INDIRECT(ADDRESS(ROW()-(COUNTIF(A:A,"TYA")-1),COLUMN())):INDIRECT(ADDRESS(ROW()-1,COLUMN()))),                                    IF(AND(A4228="SVOL",ISNUMBER(FIND(" Govt",C4228))),"", IF(AND(A4228="SVOL",ISNUMBER(FIND(" Index",C4228))),J4228,                                    IF(ISNUMBER(N4228),Q4228*N4228,IF(ISNUMBER(R4228),J4228*R4228," "))))))</f>
        <v xml:space="preserve"> </v>
      </c>
      <c r="T4228" t="s">
        <v>52</v>
      </c>
      <c r="U4228" t="s">
        <v>49</v>
      </c>
      <c r="AG4228" s="17">
        <v>1.261E-3</v>
      </c>
    </row>
    <row r="4229" spans="1:33" x14ac:dyDescent="0.35">
      <c r="A4229" t="s">
        <v>5998</v>
      </c>
      <c r="B4229" t="s">
        <v>6026</v>
      </c>
      <c r="C4229" t="s">
        <v>6027</v>
      </c>
      <c r="F4229" t="s">
        <v>6028</v>
      </c>
      <c r="G4229" s="1">
        <v>-400</v>
      </c>
      <c r="H4229" s="1">
        <v>0.40625</v>
      </c>
      <c r="I4229" s="2">
        <v>-162500</v>
      </c>
      <c r="J4229" s="3">
        <v>-1.8495746873369999E-4</v>
      </c>
      <c r="K4229" s="4">
        <v>878580362.88999999</v>
      </c>
      <c r="L4229" s="5">
        <v>39650001</v>
      </c>
      <c r="M4229" s="6">
        <v>22.158394470000001</v>
      </c>
      <c r="N4229" s="7">
        <f>IF(ISNUMBER(_xll.BDP($C4229, "DELTA_MID")),_xll.BDP($C4229, "DELTA_MID")," ")</f>
        <v>-0.24049100000000001</v>
      </c>
      <c r="O4229" s="7" t="str">
        <f>IF(ISNUMBER(N4229),_xll.BDP($C4229, "OPT_UNDL_TICKER")," ")</f>
        <v>USM4</v>
      </c>
      <c r="P4229" s="8">
        <f>IF(ISNUMBER(N4229),_xll.BDP($C4229, "OPT_UNDL_PX")," ")</f>
        <v>114.53125</v>
      </c>
      <c r="Q4229" s="7">
        <f t="shared" si="41"/>
        <v>-5.2143778685542755E-3</v>
      </c>
      <c r="R4229" s="8" t="str">
        <f>IF(ISNUMBER(_xll.BDP($T4229&amp;" Index","DUR_ADJ_OAS_MID")),_xll.BDP($T4229&amp;" Index","DUR_ADJ_OAS_MID"),IF(ISNUMBER(_xll.BDP($T4229&amp;" Govt","DUR_ADJ_OAS_MID")),_xll.BDP($T4229&amp;" Govt","DUR_ADJ_OAS_MID")," "))</f>
        <v xml:space="preserve"> </v>
      </c>
      <c r="S4229" s="7">
        <f ca="1">IF(AND(A4228="SVOL",C4228="Cash"),                                     SUM(INDIRECT(ADDRESS(ROW()-(COUNTIF(A:A,"SVOL")),COLUMN())):INDIRECT(ADDRESS(ROW()-1,COLUMN()))),                                    IF(AND(A4229="TYA",C4229="Cash"), SUM(INDIRECT(ADDRESS(ROW()-(COUNTIF(A:A,"TYA")-1),COLUMN())):INDIRECT(ADDRESS(ROW()-1,COLUMN()))),                                    IF(AND(A4229="SVOL",ISNUMBER(FIND(" Govt",C4229))),"", IF(AND(A4229="SVOL",ISNUMBER(FIND(" Index",C4229))),J4229,                                    IF(ISNUMBER(N4229),Q4229*N4229,IF(ISNUMBER(R4229),J4229*R4229," "))))))</f>
        <v>1.2540109479864862E-3</v>
      </c>
      <c r="T4229" t="s">
        <v>6028</v>
      </c>
      <c r="U4229" t="s">
        <v>49</v>
      </c>
      <c r="AG4229" s="17">
        <v>1.261E-3</v>
      </c>
    </row>
    <row r="4230" spans="1:33" x14ac:dyDescent="0.35">
      <c r="A4230" t="s">
        <v>5998</v>
      </c>
      <c r="B4230" t="s">
        <v>6029</v>
      </c>
      <c r="C4230" t="s">
        <v>6030</v>
      </c>
      <c r="F4230" t="s">
        <v>6031</v>
      </c>
      <c r="G4230" s="1">
        <v>-500</v>
      </c>
      <c r="H4230" s="1">
        <v>1.921875</v>
      </c>
      <c r="I4230" s="2">
        <v>-960937.5</v>
      </c>
      <c r="J4230" s="3">
        <v>-1.0937388776080001E-3</v>
      </c>
      <c r="K4230" s="4">
        <v>878580362.88999999</v>
      </c>
      <c r="L4230" s="5">
        <v>39650001</v>
      </c>
      <c r="M4230" s="6">
        <v>22.158394470000001</v>
      </c>
      <c r="N4230" s="7">
        <f>IF(ISNUMBER(_xll.BDP($C4230, "DELTA_MID")),_xll.BDP($C4230, "DELTA_MID")," ")</f>
        <v>-0.65804099999999999</v>
      </c>
      <c r="O4230" s="7" t="str">
        <f>IF(ISNUMBER(N4230),_xll.BDP($C4230, "OPT_UNDL_TICKER")," ")</f>
        <v>USM4</v>
      </c>
      <c r="P4230" s="8">
        <f>IF(ISNUMBER(N4230),_xll.BDP($C4230, "OPT_UNDL_PX")," ")</f>
        <v>114.53125</v>
      </c>
      <c r="Q4230" s="7">
        <f t="shared" si="41"/>
        <v>-6.5179723356928445E-3</v>
      </c>
      <c r="R4230" s="8" t="str">
        <f>IF(ISNUMBER(_xll.BDP($T4230&amp;" Index","DUR_ADJ_OAS_MID")),_xll.BDP($T4230&amp;" Index","DUR_ADJ_OAS_MID"),IF(ISNUMBER(_xll.BDP($T4230&amp;" Govt","DUR_ADJ_OAS_MID")),_xll.BDP($T4230&amp;" Govt","DUR_ADJ_OAS_MID")," "))</f>
        <v xml:space="preserve"> </v>
      </c>
      <c r="S4230" s="7">
        <f ca="1">IF(AND(A4229="SVOL",C4229="Cash"),                                     SUM(INDIRECT(ADDRESS(ROW()-(COUNTIF(A:A,"SVOL")),COLUMN())):INDIRECT(ADDRESS(ROW()-1,COLUMN()))),                                    IF(AND(A4230="TYA",C4230="Cash"), SUM(INDIRECT(ADDRESS(ROW()-(COUNTIF(A:A,"TYA")-1),COLUMN())):INDIRECT(ADDRESS(ROW()-1,COLUMN()))),                                    IF(AND(A4230="SVOL",ISNUMBER(FIND(" Govt",C4230))),"", IF(AND(A4230="SVOL",ISNUMBER(FIND(" Index",C4230))),J4230,                                    IF(ISNUMBER(N4230),Q4230*N4230,IF(ISNUMBER(R4230),J4230*R4230," "))))))</f>
        <v>4.289093033751655E-3</v>
      </c>
      <c r="T4230" t="s">
        <v>6031</v>
      </c>
      <c r="U4230" t="s">
        <v>49</v>
      </c>
      <c r="AG4230" s="17">
        <v>1.261E-3</v>
      </c>
    </row>
    <row r="4231" spans="1:33" x14ac:dyDescent="0.35">
      <c r="A4231" t="s">
        <v>5998</v>
      </c>
      <c r="B4231" t="s">
        <v>6032</v>
      </c>
      <c r="C4231" t="s">
        <v>6033</v>
      </c>
      <c r="F4231" t="s">
        <v>6034</v>
      </c>
      <c r="G4231" s="1">
        <v>-500</v>
      </c>
      <c r="H4231" s="1">
        <v>1.484375</v>
      </c>
      <c r="I4231" s="2">
        <v>-742187.5</v>
      </c>
      <c r="J4231" s="3">
        <v>-8.4475766969719995E-4</v>
      </c>
      <c r="K4231" s="4">
        <v>878580362.88999999</v>
      </c>
      <c r="L4231" s="5">
        <v>39650001</v>
      </c>
      <c r="M4231" s="6">
        <v>22.158394470000001</v>
      </c>
      <c r="N4231" s="7">
        <f>IF(ISNUMBER(_xll.BDP($C4231, "DELTA_MID")),_xll.BDP($C4231, "DELTA_MID")," ")</f>
        <v>-0.34307900000000002</v>
      </c>
      <c r="O4231" s="7" t="str">
        <f>IF(ISNUMBER(N4231),_xll.BDP($C4231, "OPT_UNDL_TICKER")," ")</f>
        <v>USU4</v>
      </c>
      <c r="P4231" s="8">
        <f>IF(ISNUMBER(N4231),_xll.BDP($C4231, "OPT_UNDL_PX")," ")</f>
        <v>114.5</v>
      </c>
      <c r="Q4231" s="7">
        <f t="shared" si="41"/>
        <v>-6.5161938984934741E-3</v>
      </c>
      <c r="R4231" s="8" t="str">
        <f>IF(ISNUMBER(_xll.BDP($T4231&amp;" Index","DUR_ADJ_OAS_MID")),_xll.BDP($T4231&amp;" Index","DUR_ADJ_OAS_MID"),IF(ISNUMBER(_xll.BDP($T4231&amp;" Govt","DUR_ADJ_OAS_MID")),_xll.BDP($T4231&amp;" Govt","DUR_ADJ_OAS_MID")," "))</f>
        <v xml:space="preserve"> </v>
      </c>
      <c r="S4231" s="7">
        <f ca="1">IF(AND(A4230="SVOL",C4230="Cash"),                                     SUM(INDIRECT(ADDRESS(ROW()-(COUNTIF(A:A,"SVOL")),COLUMN())):INDIRECT(ADDRESS(ROW()-1,COLUMN()))),                                    IF(AND(A4231="TYA",C4231="Cash"), SUM(INDIRECT(ADDRESS(ROW()-(COUNTIF(A:A,"TYA")-1),COLUMN())):INDIRECT(ADDRESS(ROW()-1,COLUMN()))),                                    IF(AND(A4231="SVOL",ISNUMBER(FIND(" Govt",C4231))),"", IF(AND(A4231="SVOL",ISNUMBER(FIND(" Index",C4231))),J4231,                                    IF(ISNUMBER(N4231),Q4231*N4231,IF(ISNUMBER(R4231),J4231*R4231," "))))))</f>
        <v>2.2355692865012426E-3</v>
      </c>
      <c r="T4231" t="s">
        <v>6034</v>
      </c>
      <c r="U4231" t="s">
        <v>49</v>
      </c>
      <c r="AG4231" s="17">
        <v>1.261E-3</v>
      </c>
    </row>
    <row r="4232" spans="1:33" x14ac:dyDescent="0.35">
      <c r="A4232" t="s">
        <v>5998</v>
      </c>
      <c r="B4232" t="s">
        <v>6035</v>
      </c>
      <c r="C4232" t="s">
        <v>6036</v>
      </c>
      <c r="F4232" t="s">
        <v>6037</v>
      </c>
      <c r="G4232" s="1">
        <v>-500</v>
      </c>
      <c r="H4232" s="1">
        <v>1.8125</v>
      </c>
      <c r="I4232" s="2">
        <v>-906250</v>
      </c>
      <c r="J4232" s="3">
        <v>-1.0314935756303E-3</v>
      </c>
      <c r="K4232" s="4">
        <v>878580362.88999999</v>
      </c>
      <c r="L4232" s="5">
        <v>39650001</v>
      </c>
      <c r="M4232" s="6">
        <v>22.158394470000001</v>
      </c>
      <c r="N4232" s="7">
        <f>IF(ISNUMBER(_xll.BDP($C4232, "DELTA_MID")),_xll.BDP($C4232, "DELTA_MID")," ")</f>
        <v>-0.39686199999999999</v>
      </c>
      <c r="O4232" s="7" t="str">
        <f>IF(ISNUMBER(N4232),_xll.BDP($C4232, "OPT_UNDL_TICKER")," ")</f>
        <v>USU4</v>
      </c>
      <c r="P4232" s="8">
        <f>IF(ISNUMBER(N4232),_xll.BDP($C4232, "OPT_UNDL_PX")," ")</f>
        <v>114.5</v>
      </c>
      <c r="Q4232" s="7">
        <f t="shared" si="41"/>
        <v>-6.5161938984934741E-3</v>
      </c>
      <c r="R4232" s="8" t="str">
        <f>IF(ISNUMBER(_xll.BDP($T4232&amp;" Index","DUR_ADJ_OAS_MID")),_xll.BDP($T4232&amp;" Index","DUR_ADJ_OAS_MID"),IF(ISNUMBER(_xll.BDP($T4232&amp;" Govt","DUR_ADJ_OAS_MID")),_xll.BDP($T4232&amp;" Govt","DUR_ADJ_OAS_MID")," "))</f>
        <v xml:space="preserve"> </v>
      </c>
      <c r="S4232" s="7">
        <f ca="1">IF(AND(A4231="SVOL",C4231="Cash"),                                     SUM(INDIRECT(ADDRESS(ROW()-(COUNTIF(A:A,"SVOL")),COLUMN())):INDIRECT(ADDRESS(ROW()-1,COLUMN()))),                                    IF(AND(A4232="TYA",C4232="Cash"), SUM(INDIRECT(ADDRESS(ROW()-(COUNTIF(A:A,"TYA")-1),COLUMN())):INDIRECT(ADDRESS(ROW()-1,COLUMN()))),                                    IF(AND(A4232="SVOL",ISNUMBER(FIND(" Govt",C4232))),"", IF(AND(A4232="SVOL",ISNUMBER(FIND(" Index",C4232))),J4232,                                    IF(ISNUMBER(N4232),Q4232*N4232,IF(ISNUMBER(R4232),J4232*R4232," "))))))</f>
        <v>2.586029742943917E-3</v>
      </c>
      <c r="T4232" t="s">
        <v>6037</v>
      </c>
      <c r="U4232" t="s">
        <v>49</v>
      </c>
      <c r="AG4232" s="17">
        <v>1.261E-3</v>
      </c>
    </row>
    <row r="4233" spans="1:33" x14ac:dyDescent="0.35">
      <c r="A4233" t="s">
        <v>5998</v>
      </c>
      <c r="B4233" t="s">
        <v>6038</v>
      </c>
      <c r="C4233" t="s">
        <v>6039</v>
      </c>
      <c r="F4233" t="s">
        <v>6040</v>
      </c>
      <c r="G4233" s="1">
        <v>-500</v>
      </c>
      <c r="H4233" s="1">
        <v>2.203125</v>
      </c>
      <c r="I4233" s="2">
        <v>-1101562.5</v>
      </c>
      <c r="J4233" s="3">
        <v>-1.2537982255506001E-3</v>
      </c>
      <c r="K4233" s="4">
        <v>878580362.88999999</v>
      </c>
      <c r="L4233" s="5">
        <v>39650001</v>
      </c>
      <c r="M4233" s="6">
        <v>22.158394470000001</v>
      </c>
      <c r="N4233" s="7">
        <f>IF(ISNUMBER(_xll.BDP($C4233, "DELTA_MID")),_xll.BDP($C4233, "DELTA_MID")," ")</f>
        <v>-0.454569</v>
      </c>
      <c r="O4233" s="7" t="str">
        <f>IF(ISNUMBER(N4233),_xll.BDP($C4233, "OPT_UNDL_TICKER")," ")</f>
        <v>USU4</v>
      </c>
      <c r="P4233" s="8">
        <f>IF(ISNUMBER(N4233),_xll.BDP($C4233, "OPT_UNDL_PX")," ")</f>
        <v>114.5</v>
      </c>
      <c r="Q4233" s="7">
        <f t="shared" si="41"/>
        <v>-6.5161938984934741E-3</v>
      </c>
      <c r="R4233" s="8" t="str">
        <f>IF(ISNUMBER(_xll.BDP($T4233&amp;" Index","DUR_ADJ_OAS_MID")),_xll.BDP($T4233&amp;" Index","DUR_ADJ_OAS_MID"),IF(ISNUMBER(_xll.BDP($T4233&amp;" Govt","DUR_ADJ_OAS_MID")),_xll.BDP($T4233&amp;" Govt","DUR_ADJ_OAS_MID")," "))</f>
        <v xml:space="preserve"> </v>
      </c>
      <c r="S4233" s="7">
        <f ca="1">IF(AND(A4232="SVOL",C4232="Cash"),                                     SUM(INDIRECT(ADDRESS(ROW()-(COUNTIF(A:A,"SVOL")),COLUMN())):INDIRECT(ADDRESS(ROW()-1,COLUMN()))),                                    IF(AND(A4233="TYA",C4233="Cash"), SUM(INDIRECT(ADDRESS(ROW()-(COUNTIF(A:A,"TYA")-1),COLUMN())):INDIRECT(ADDRESS(ROW()-1,COLUMN()))),                                    IF(AND(A4233="SVOL",ISNUMBER(FIND(" Govt",C4233))),"", IF(AND(A4233="SVOL",ISNUMBER(FIND(" Index",C4233))),J4233,                                    IF(ISNUMBER(N4233),Q4233*N4233,IF(ISNUMBER(R4233),J4233*R4233," "))))))</f>
        <v>2.9620597442442799E-3</v>
      </c>
      <c r="T4233" t="s">
        <v>6040</v>
      </c>
      <c r="U4233" t="s">
        <v>49</v>
      </c>
      <c r="AG4233" s="17">
        <v>1.261E-3</v>
      </c>
    </row>
    <row r="4234" spans="1:33" x14ac:dyDescent="0.35">
      <c r="A4234" t="s">
        <v>5998</v>
      </c>
      <c r="B4234" t="s">
        <v>6041</v>
      </c>
      <c r="C4234" t="s">
        <v>6042</v>
      </c>
      <c r="F4234" t="s">
        <v>6043</v>
      </c>
      <c r="G4234" s="1">
        <v>-500</v>
      </c>
      <c r="H4234" s="1">
        <v>2.640625</v>
      </c>
      <c r="I4234" s="2">
        <v>-1320312.5</v>
      </c>
      <c r="J4234" s="3">
        <v>-1.5027794334613999E-3</v>
      </c>
      <c r="K4234" s="4">
        <v>878580362.88999999</v>
      </c>
      <c r="L4234" s="5">
        <v>39650001</v>
      </c>
      <c r="M4234" s="6">
        <v>22.158394470000001</v>
      </c>
      <c r="N4234" s="7">
        <f>IF(ISNUMBER(_xll.BDP($C4234, "DELTA_MID")),_xll.BDP($C4234, "DELTA_MID")," ")</f>
        <v>-0.51344699999999999</v>
      </c>
      <c r="O4234" s="7" t="str">
        <f>IF(ISNUMBER(N4234),_xll.BDP($C4234, "OPT_UNDL_TICKER")," ")</f>
        <v>USU4</v>
      </c>
      <c r="P4234" s="8">
        <f>IF(ISNUMBER(N4234),_xll.BDP($C4234, "OPT_UNDL_PX")," ")</f>
        <v>114.5</v>
      </c>
      <c r="Q4234" s="7">
        <f t="shared" si="41"/>
        <v>-6.5161938984934741E-3</v>
      </c>
      <c r="R4234" s="8" t="str">
        <f>IF(ISNUMBER(_xll.BDP($T4234&amp;" Index","DUR_ADJ_OAS_MID")),_xll.BDP($T4234&amp;" Index","DUR_ADJ_OAS_MID"),IF(ISNUMBER(_xll.BDP($T4234&amp;" Govt","DUR_ADJ_OAS_MID")),_xll.BDP($T4234&amp;" Govt","DUR_ADJ_OAS_MID")," "))</f>
        <v xml:space="preserve"> </v>
      </c>
      <c r="S4234" s="7">
        <f ca="1">IF(AND(A4233="SVOL",C4233="Cash"),                                     SUM(INDIRECT(ADDRESS(ROW()-(COUNTIF(A:A,"SVOL")),COLUMN())):INDIRECT(ADDRESS(ROW()-1,COLUMN()))),                                    IF(AND(A4234="TYA",C4234="Cash"), SUM(INDIRECT(ADDRESS(ROW()-(COUNTIF(A:A,"TYA")-1),COLUMN())):INDIRECT(ADDRESS(ROW()-1,COLUMN()))),                                    IF(AND(A4234="SVOL",ISNUMBER(FIND(" Govt",C4234))),"", IF(AND(A4234="SVOL",ISNUMBER(FIND(" Index",C4234))),J4234,                                    IF(ISNUMBER(N4234),Q4234*N4234,IF(ISNUMBER(R4234),J4234*R4234," "))))))</f>
        <v>3.3457202085997789E-3</v>
      </c>
      <c r="T4234" t="s">
        <v>6043</v>
      </c>
      <c r="U4234" t="s">
        <v>49</v>
      </c>
      <c r="AG4234" s="17">
        <v>1.261E-3</v>
      </c>
    </row>
    <row r="4235" spans="1:33" x14ac:dyDescent="0.35">
      <c r="A4235" t="s">
        <v>5998</v>
      </c>
      <c r="B4235" t="s">
        <v>6044</v>
      </c>
      <c r="C4235" t="s">
        <v>6045</v>
      </c>
      <c r="F4235" t="s">
        <v>6046</v>
      </c>
      <c r="G4235" s="1">
        <v>-500</v>
      </c>
      <c r="H4235" s="1">
        <v>0.4375</v>
      </c>
      <c r="I4235" s="2">
        <v>-218750</v>
      </c>
      <c r="J4235" s="3">
        <v>-2.489812079107E-4</v>
      </c>
      <c r="K4235" s="4">
        <v>878580362.88999999</v>
      </c>
      <c r="L4235" s="5">
        <v>39650001</v>
      </c>
      <c r="M4235" s="6">
        <v>22.158394470000001</v>
      </c>
      <c r="N4235" s="7">
        <f>IF(ISNUMBER(_xll.BDP($C4235, "DELTA_MID")),_xll.BDP($C4235, "DELTA_MID")," ")</f>
        <v>0.109778</v>
      </c>
      <c r="O4235" s="7" t="str">
        <f>IF(ISNUMBER(N4235),_xll.BDP($C4235, "OPT_UNDL_TICKER")," ")</f>
        <v>USU4</v>
      </c>
      <c r="P4235" s="8">
        <f>IF(ISNUMBER(N4235),_xll.BDP($C4235, "OPT_UNDL_PX")," ")</f>
        <v>114.5</v>
      </c>
      <c r="Q4235" s="7">
        <f t="shared" si="41"/>
        <v>-6.5161938984934741E-3</v>
      </c>
      <c r="R4235" s="8" t="str">
        <f>IF(ISNUMBER(_xll.BDP($T4235&amp;" Index","DUR_ADJ_OAS_MID")),_xll.BDP($T4235&amp;" Index","DUR_ADJ_OAS_MID"),IF(ISNUMBER(_xll.BDP($T4235&amp;" Govt","DUR_ADJ_OAS_MID")),_xll.BDP($T4235&amp;" Govt","DUR_ADJ_OAS_MID")," "))</f>
        <v xml:space="preserve"> </v>
      </c>
      <c r="S4235" s="7">
        <f ca="1">IF(AND(A4234="SVOL",C4234="Cash"),                                     SUM(INDIRECT(ADDRESS(ROW()-(COUNTIF(A:A,"SVOL")),COLUMN())):INDIRECT(ADDRESS(ROW()-1,COLUMN()))),                                    IF(AND(A4235="TYA",C4235="Cash"), SUM(INDIRECT(ADDRESS(ROW()-(COUNTIF(A:A,"TYA")-1),COLUMN())):INDIRECT(ADDRESS(ROW()-1,COLUMN()))),                                    IF(AND(A4235="SVOL",ISNUMBER(FIND(" Govt",C4235))),"", IF(AND(A4235="SVOL",ISNUMBER(FIND(" Index",C4235))),J4235,                                    IF(ISNUMBER(N4235),Q4235*N4235,IF(ISNUMBER(R4235),J4235*R4235," "))))))</f>
        <v>-7.1533473378881658E-4</v>
      </c>
      <c r="T4235" t="s">
        <v>6046</v>
      </c>
      <c r="U4235" t="s">
        <v>49</v>
      </c>
      <c r="AG4235" s="17">
        <v>1.261E-3</v>
      </c>
    </row>
    <row r="4236" spans="1:33" x14ac:dyDescent="0.35">
      <c r="A4236" t="s">
        <v>5998</v>
      </c>
      <c r="B4236" t="s">
        <v>6047</v>
      </c>
      <c r="C4236" t="s">
        <v>6047</v>
      </c>
      <c r="D4236" t="s">
        <v>6048</v>
      </c>
      <c r="E4236" t="s">
        <v>6049</v>
      </c>
      <c r="F4236" t="s">
        <v>6050</v>
      </c>
      <c r="G4236" s="1">
        <v>100000</v>
      </c>
      <c r="H4236" s="1">
        <v>97.507810000000006</v>
      </c>
      <c r="I4236" s="2">
        <v>97507.81</v>
      </c>
      <c r="J4236" s="3">
        <v>1.109833705807E-4</v>
      </c>
      <c r="K4236" s="4">
        <v>878580362.88999999</v>
      </c>
      <c r="L4236" s="5">
        <v>39650001</v>
      </c>
      <c r="M4236" s="6">
        <v>22.158394470000001</v>
      </c>
      <c r="N4236" s="7" t="str">
        <f>IF(ISNUMBER(_xll.BDP($C4236, "DELTA_MID")),_xll.BDP($C4236, "DELTA_MID")," ")</f>
        <v xml:space="preserve"> </v>
      </c>
      <c r="O4236" s="7" t="str">
        <f>IF(ISNUMBER(N4236),_xll.BDP($C4236, "OPT_UNDL_TICKER")," ")</f>
        <v xml:space="preserve"> </v>
      </c>
      <c r="P4236" s="8" t="str">
        <f>IF(ISNUMBER(N4236),_xll.BDP($C4236, "OPT_UNDL_PX")," ")</f>
        <v xml:space="preserve"> </v>
      </c>
      <c r="Q4236" s="7" t="str">
        <f t="shared" si="41"/>
        <v xml:space="preserve"> </v>
      </c>
      <c r="R4236" s="8">
        <f>IF(ISNUMBER(_xll.BDP($T4236&amp;" Index","DUR_ADJ_OAS_MID")),_xll.BDP($T4236&amp;" Index","DUR_ADJ_OAS_MID"),IF(ISNUMBER(_xll.BDP($T4236&amp;" Govt","DUR_ADJ_OAS_MID")),_xll.BDP($T4236&amp;" Govt","DUR_ADJ_OAS_MID")," "))</f>
        <v>1.069961454184122</v>
      </c>
      <c r="S4236" s="7" t="str">
        <f ca="1">IF(AND(A4235="SVOL",C4235="Cash"),                                     SUM(INDIRECT(ADDRESS(ROW()-(COUNTIF(A:A,"SVOL")),COLUMN())):INDIRECT(ADDRESS(ROW()-1,COLUMN()))),                                    IF(AND(A4236="TYA",C4236="Cash"), SUM(INDIRECT(ADDRESS(ROW()-(COUNTIF(A:A,"TYA")-1),COLUMN())):INDIRECT(ADDRESS(ROW()-1,COLUMN()))),                                    IF(AND(A4236="SVOL",ISNUMBER(FIND(" Govt",C4236))),"", IF(AND(A4236="SVOL",ISNUMBER(FIND(" Index",C4236))),J4236,                                    IF(ISNUMBER(N4236),Q4236*N4236,IF(ISNUMBER(R4236),J4236*R4236," "))))))</f>
        <v/>
      </c>
      <c r="T4236" t="s">
        <v>6050</v>
      </c>
      <c r="U4236" t="s">
        <v>4295</v>
      </c>
      <c r="AG4236" s="17">
        <v>1.261E-3</v>
      </c>
    </row>
    <row r="4237" spans="1:33" x14ac:dyDescent="0.35">
      <c r="A4237" t="s">
        <v>5998</v>
      </c>
      <c r="B4237" t="s">
        <v>75</v>
      </c>
      <c r="C4237" t="s">
        <v>75</v>
      </c>
      <c r="D4237" t="s">
        <v>76</v>
      </c>
      <c r="E4237" t="s">
        <v>77</v>
      </c>
      <c r="F4237" t="s">
        <v>78</v>
      </c>
      <c r="G4237" s="1">
        <v>129000000</v>
      </c>
      <c r="H4237" s="1">
        <v>99.722256999999999</v>
      </c>
      <c r="I4237" s="2">
        <v>128641711.53</v>
      </c>
      <c r="J4237" s="3">
        <v>0.14641997131176029</v>
      </c>
      <c r="K4237" s="4">
        <v>878580362.88999999</v>
      </c>
      <c r="L4237" s="5">
        <v>39650001</v>
      </c>
      <c r="M4237" s="6">
        <v>22.158394470000001</v>
      </c>
      <c r="N4237" s="7" t="str">
        <f>IF(ISNUMBER(_xll.BDP($C4237, "DELTA_MID")),_xll.BDP($C4237, "DELTA_MID")," ")</f>
        <v xml:space="preserve"> </v>
      </c>
      <c r="O4237" s="7" t="str">
        <f>IF(ISNUMBER(N4237),_xll.BDP($C4237, "OPT_UNDL_TICKER")," ")</f>
        <v xml:space="preserve"> </v>
      </c>
      <c r="P4237" s="8" t="str">
        <f>IF(ISNUMBER(N4237),_xll.BDP($C4237, "OPT_UNDL_PX")," ")</f>
        <v xml:space="preserve"> </v>
      </c>
      <c r="Q4237" s="7" t="str">
        <f t="shared" si="41"/>
        <v xml:space="preserve"> </v>
      </c>
      <c r="R4237" s="8">
        <f>IF(ISNUMBER(_xll.BDP($T4237&amp;" Index","DUR_ADJ_OAS_MID")),_xll.BDP($T4237&amp;" Index","DUR_ADJ_OAS_MID"),IF(ISNUMBER(_xll.BDP($T4237&amp;" Govt","DUR_ADJ_OAS_MID")),_xll.BDP($T4237&amp;" Govt","DUR_ADJ_OAS_MID")," "))</f>
        <v>5.0645331149940367E-2</v>
      </c>
      <c r="S4237" s="7" t="str">
        <f ca="1">IF(AND(A4236="SVOL",C4236="Cash"),                                     SUM(INDIRECT(ADDRESS(ROW()-(COUNTIF(A:A,"SVOL")),COLUMN())):INDIRECT(ADDRESS(ROW()-1,COLUMN()))),                                    IF(AND(A4237="TYA",C4237="Cash"), SUM(INDIRECT(ADDRESS(ROW()-(COUNTIF(A:A,"TYA")-1),COLUMN())):INDIRECT(ADDRESS(ROW()-1,COLUMN()))),                                    IF(AND(A4237="SVOL",ISNUMBER(FIND(" Govt",C4237))),"", IF(AND(A4237="SVOL",ISNUMBER(FIND(" Index",C4237))),J4237,                                    IF(ISNUMBER(N4237),Q4237*N4237,IF(ISNUMBER(R4237),J4237*R4237," "))))))</f>
        <v/>
      </c>
      <c r="T4237" t="s">
        <v>78</v>
      </c>
      <c r="U4237" t="s">
        <v>63</v>
      </c>
      <c r="AG4237" s="17">
        <v>1.261E-3</v>
      </c>
    </row>
    <row r="4238" spans="1:33" x14ac:dyDescent="0.35">
      <c r="A4238" t="s">
        <v>5998</v>
      </c>
      <c r="B4238" t="s">
        <v>59</v>
      </c>
      <c r="C4238" t="s">
        <v>59</v>
      </c>
      <c r="D4238" t="s">
        <v>60</v>
      </c>
      <c r="E4238" t="s">
        <v>61</v>
      </c>
      <c r="F4238" t="s">
        <v>62</v>
      </c>
      <c r="G4238" s="1">
        <v>453506000</v>
      </c>
      <c r="H4238" s="1">
        <v>99.065777999999995</v>
      </c>
      <c r="I4238" s="2">
        <v>449269247.18000001</v>
      </c>
      <c r="J4238" s="3">
        <v>0.51135817069730927</v>
      </c>
      <c r="K4238" s="4">
        <v>878580362.88999999</v>
      </c>
      <c r="L4238" s="5">
        <v>39650001</v>
      </c>
      <c r="M4238" s="6">
        <v>22.158394470000001</v>
      </c>
      <c r="N4238" s="7" t="str">
        <f>IF(ISNUMBER(_xll.BDP($C4238, "DELTA_MID")),_xll.BDP($C4238, "DELTA_MID")," ")</f>
        <v xml:space="preserve"> </v>
      </c>
      <c r="O4238" s="7" t="str">
        <f>IF(ISNUMBER(N4238),_xll.BDP($C4238, "OPT_UNDL_TICKER")," ")</f>
        <v xml:space="preserve"> </v>
      </c>
      <c r="P4238" s="8" t="str">
        <f>IF(ISNUMBER(N4238),_xll.BDP($C4238, "OPT_UNDL_PX")," ")</f>
        <v xml:space="preserve"> </v>
      </c>
      <c r="Q4238" s="7" t="str">
        <f t="shared" si="41"/>
        <v xml:space="preserve"> </v>
      </c>
      <c r="R4238" s="8">
        <f>IF(ISNUMBER(_xll.BDP($T4238&amp;" Index","DUR_ADJ_OAS_MID")),_xll.BDP($T4238&amp;" Index","DUR_ADJ_OAS_MID"),IF(ISNUMBER(_xll.BDP($T4238&amp;" Govt","DUR_ADJ_OAS_MID")),_xll.BDP($T4238&amp;" Govt","DUR_ADJ_OAS_MID")," "))</f>
        <v>0.17058948962529646</v>
      </c>
      <c r="S4238" s="7" t="str">
        <f ca="1">IF(AND(A4237="SVOL",C4237="Cash"),                                     SUM(INDIRECT(ADDRESS(ROW()-(COUNTIF(A:A,"SVOL")),COLUMN())):INDIRECT(ADDRESS(ROW()-1,COLUMN()))),                                    IF(AND(A4238="TYA",C4238="Cash"), SUM(INDIRECT(ADDRESS(ROW()-(COUNTIF(A:A,"TYA")-1),COLUMN())):INDIRECT(ADDRESS(ROW()-1,COLUMN()))),                                    IF(AND(A4238="SVOL",ISNUMBER(FIND(" Govt",C4238))),"", IF(AND(A4238="SVOL",ISNUMBER(FIND(" Index",C4238))),J4238,                                    IF(ISNUMBER(N4238),Q4238*N4238,IF(ISNUMBER(R4238),J4238*R4238," "))))))</f>
        <v/>
      </c>
      <c r="T4238" t="s">
        <v>62</v>
      </c>
      <c r="U4238" t="s">
        <v>63</v>
      </c>
      <c r="AG4238" s="17">
        <v>1.261E-3</v>
      </c>
    </row>
    <row r="4239" spans="1:33" x14ac:dyDescent="0.35">
      <c r="A4239" t="s">
        <v>5998</v>
      </c>
      <c r="B4239" t="s">
        <v>64</v>
      </c>
      <c r="F4239" t="s">
        <v>65</v>
      </c>
      <c r="G4239" s="1">
        <v>34000000</v>
      </c>
      <c r="H4239" s="1">
        <v>100</v>
      </c>
      <c r="I4239" s="2">
        <v>34000000</v>
      </c>
      <c r="J4239" s="3">
        <v>3.86987934581303E-2</v>
      </c>
      <c r="K4239" s="4">
        <v>878580362.88999999</v>
      </c>
      <c r="L4239" s="5">
        <v>39650001</v>
      </c>
      <c r="M4239" s="6">
        <v>22.158394470000001</v>
      </c>
      <c r="N4239" s="7" t="str">
        <f>IF(ISNUMBER(_xll.BDP($C4239, "DELTA_MID")),_xll.BDP($C4239, "DELTA_MID")," ")</f>
        <v xml:space="preserve"> </v>
      </c>
      <c r="O4239" s="7" t="str">
        <f>IF(ISNUMBER(N4239),_xll.BDP($C4239, "OPT_UNDL_TICKER")," ")</f>
        <v xml:space="preserve"> </v>
      </c>
      <c r="P4239" s="8" t="str">
        <f>IF(ISNUMBER(N4239),_xll.BDP($C4239, "OPT_UNDL_PX")," ")</f>
        <v xml:space="preserve"> </v>
      </c>
      <c r="Q4239" s="7" t="str">
        <f t="shared" si="41"/>
        <v xml:space="preserve"> </v>
      </c>
      <c r="R4239" s="8" t="str">
        <f>IF(ISNUMBER(_xll.BDP($T4239&amp;" Index","DUR_ADJ_OAS_MID")),_xll.BDP($T4239&amp;" Index","DUR_ADJ_OAS_MID"),IF(ISNUMBER(_xll.BDP($T4239&amp;" Govt","DUR_ADJ_OAS_MID")),_xll.BDP($T4239&amp;" Govt","DUR_ADJ_OAS_MID")," "))</f>
        <v xml:space="preserve"> </v>
      </c>
      <c r="S4239" s="7" t="str">
        <f ca="1">IF(AND(A4238="SVOL",C4238="Cash"),                                     SUM(INDIRECT(ADDRESS(ROW()-(COUNTIF(A:A,"SVOL")),COLUMN())):INDIRECT(ADDRESS(ROW()-1,COLUMN()))),                                    IF(AND(A4239="TYA",C4239="Cash"), SUM(INDIRECT(ADDRESS(ROW()-(COUNTIF(A:A,"TYA")-1),COLUMN())):INDIRECT(ADDRESS(ROW()-1,COLUMN()))),                                    IF(AND(A4239="SVOL",ISNUMBER(FIND(" Govt",C4239))),"", IF(AND(A4239="SVOL",ISNUMBER(FIND(" Index",C4239))),J4239,                                    IF(ISNUMBER(N4239),Q4239*N4239,IF(ISNUMBER(R4239),J4239*R4239," "))))))</f>
        <v xml:space="preserve"> </v>
      </c>
      <c r="T4239" t="s">
        <v>65</v>
      </c>
      <c r="U4239" t="s">
        <v>66</v>
      </c>
      <c r="AG4239" s="17">
        <v>1.261E-3</v>
      </c>
    </row>
    <row r="4240" spans="1:33" x14ac:dyDescent="0.35">
      <c r="A4240" t="s">
        <v>5998</v>
      </c>
      <c r="B4240" t="s">
        <v>67</v>
      </c>
      <c r="C4240" t="s">
        <v>67</v>
      </c>
      <c r="G4240" s="1">
        <v>77794.429999995235</v>
      </c>
      <c r="H4240" s="1">
        <v>1</v>
      </c>
      <c r="I4240" s="2">
        <v>77794.429999995235</v>
      </c>
      <c r="J4240" s="3">
        <v>8.8545605257729176E-5</v>
      </c>
      <c r="K4240" s="4">
        <v>878580362.88999999</v>
      </c>
      <c r="L4240" s="5">
        <v>39650001</v>
      </c>
      <c r="M4240" s="6">
        <v>22.158394470000001</v>
      </c>
      <c r="N4240" s="7" t="str">
        <f>IF(ISNUMBER(_xll.BDP($C4240, "DELTA_MID")),_xll.BDP($C4240, "DELTA_MID")," ")</f>
        <v xml:space="preserve"> </v>
      </c>
      <c r="O4240" s="7" t="str">
        <f>IF(ISNUMBER(N4240),_xll.BDP($C4240, "OPT_UNDL_TICKER")," ")</f>
        <v xml:space="preserve"> </v>
      </c>
      <c r="P4240" s="8" t="str">
        <f>IF(ISNUMBER(N4240),_xll.BDP($C4240, "OPT_UNDL_PX")," ")</f>
        <v xml:space="preserve"> </v>
      </c>
      <c r="Q4240" s="7" t="str">
        <f t="shared" si="41"/>
        <v xml:space="preserve"> </v>
      </c>
      <c r="R4240" s="8" t="str">
        <f>IF(ISNUMBER(_xll.BDP($T4240&amp;" Index","DUR_ADJ_OAS_MID")),_xll.BDP($T4240&amp;" Index","DUR_ADJ_OAS_MID"),IF(ISNUMBER(_xll.BDP($T4240&amp;" Govt","DUR_ADJ_OAS_MID")),_xll.BDP($T4240&amp;" Govt","DUR_ADJ_OAS_MID")," "))</f>
        <v xml:space="preserve"> </v>
      </c>
      <c r="S4240" s="7" t="str">
        <f ca="1">IF(AND(A4239="SVOL",C4239="Cash"),                                     SUM(INDIRECT(ADDRESS(ROW()-(COUNTIF(A:A,"SVOL")),COLUMN())):INDIRECT(ADDRESS(ROW()-1,COLUMN()))),                                    IF(AND(A4240="TYA",C4240="Cash"), SUM(INDIRECT(ADDRESS(ROW()-(COUNTIF(A:A,"TYA")-1),COLUMN())):INDIRECT(ADDRESS(ROW()-1,COLUMN()))),                                    IF(AND(A4240="SVOL",ISNUMBER(FIND(" Govt",C4240))),"", IF(AND(A4240="SVOL",ISNUMBER(FIND(" Index",C4240))),J4240,                                    IF(ISNUMBER(N4240),Q4240*N4240,IF(ISNUMBER(R4240),J4240*R4240," "))))))</f>
        <v xml:space="preserve"> </v>
      </c>
      <c r="T4240" t="s">
        <v>67</v>
      </c>
      <c r="U4240" t="s">
        <v>67</v>
      </c>
      <c r="AG4240" s="17">
        <v>1.261E-3</v>
      </c>
    </row>
    <row r="4241" spans="1:33" x14ac:dyDescent="0.35">
      <c r="N4241" s="7" t="str">
        <f>IF(ISNUMBER(_xll.BDP($C4241, "DELTA_MID")),_xll.BDP($C4241, "DELTA_MID")," ")</f>
        <v xml:space="preserve"> </v>
      </c>
      <c r="O4241" s="7" t="str">
        <f>IF(ISNUMBER(N4241),_xll.BDP($C4241, "OPT_UNDL_TICKER")," ")</f>
        <v xml:space="preserve"> </v>
      </c>
      <c r="P4241" s="8" t="str">
        <f>IF(ISNUMBER(N4241),_xll.BDP($C4241, "OPT_UNDL_PX")," ")</f>
        <v xml:space="preserve"> </v>
      </c>
      <c r="Q4241" s="7" t="str">
        <f t="shared" si="41"/>
        <v xml:space="preserve"> </v>
      </c>
      <c r="R4241" s="8" t="str">
        <f>IF(ISNUMBER(_xll.BDP($T4241&amp;" Index","DUR_ADJ_OAS_MID")),_xll.BDP($T4241&amp;" Index","DUR_ADJ_OAS_MID"),IF(ISNUMBER(_xll.BDP($T4241&amp;" Govt","DUR_ADJ_OAS_MID")),_xll.BDP($T4241&amp;" Govt","DUR_ADJ_OAS_MID")," "))</f>
        <v xml:space="preserve"> </v>
      </c>
      <c r="S4241" s="7">
        <f ca="1">IF(AND(A4240="SVOL",C4240="Cash"),                                     SUM(INDIRECT(ADDRESS(ROW()-(COUNTIF(A:A,"SVOL")),COLUMN())):INDIRECT(ADDRESS(ROW()-1,COLUMN()))),                                    IF(AND(A4241="TYA",C4241="Cash"), SUM(INDIRECT(ADDRESS(ROW()-(COUNTIF(A:A,"TYA")-1),COLUMN())):INDIRECT(ADDRESS(ROW()-1,COLUMN()))),                                    IF(AND(A4241="SVOL",ISNUMBER(FIND(" Govt",C4241))),"", IF(AND(A4241="SVOL",ISNUMBER(FIND(" Index",C4241))),J4241,                                    IF(ISNUMBER(N4241),Q4241*N4241,IF(ISNUMBER(R4241),J4241*R4241," "))))))</f>
        <v>-0.18726201047245006</v>
      </c>
      <c r="AG4241" s="17" t="s">
        <v>6276</v>
      </c>
    </row>
    <row r="4242" spans="1:33" x14ac:dyDescent="0.35">
      <c r="A4242" t="s">
        <v>1137</v>
      </c>
      <c r="B4242" t="s">
        <v>1193</v>
      </c>
      <c r="C4242" t="s">
        <v>1194</v>
      </c>
      <c r="F4242" t="s">
        <v>1193</v>
      </c>
      <c r="G4242" s="1">
        <v>12461</v>
      </c>
      <c r="H4242" s="1">
        <v>101.511719</v>
      </c>
      <c r="I4242" s="2">
        <v>2529875060.9180002</v>
      </c>
      <c r="J4242" s="3">
        <v>5.3137139873430632</v>
      </c>
      <c r="K4242" s="4">
        <v>476102979.37</v>
      </c>
      <c r="L4242" s="5">
        <v>22600001</v>
      </c>
      <c r="M4242" s="6">
        <v>21.066502580000002</v>
      </c>
      <c r="N4242" s="7" t="str">
        <f>IF(ISNUMBER(_xll.BDP($C4242, "DELTA_MID")),_xll.BDP($C4242, "DELTA_MID")," ")</f>
        <v xml:space="preserve"> </v>
      </c>
      <c r="O4242" s="7" t="str">
        <f>IF(ISNUMBER(N4242),_xll.BDP($C4242, "OPT_UNDL_TICKER")," ")</f>
        <v xml:space="preserve"> </v>
      </c>
      <c r="P4242" s="8" t="str">
        <f>IF(ISNUMBER(N4242),_xll.BDP($C4242, "OPT_UNDL_PX")," ")</f>
        <v xml:space="preserve"> </v>
      </c>
      <c r="Q4242" s="7" t="str">
        <f t="shared" si="41"/>
        <v xml:space="preserve"> </v>
      </c>
      <c r="R4242" s="8">
        <f>IF(ISNUMBER(_xll.BDP($T4242&amp;" Index","DUR_ADJ_OAS_MID")),_xll.BDP($T4242&amp;" Index","DUR_ADJ_OAS_MID"),IF(ISNUMBER(_xll.BDP($T4242&amp;" Govt","DUR_ADJ_OAS_MID")),_xll.BDP($T4242&amp;" Govt","DUR_ADJ_OAS_MID")," "))</f>
        <v>1.7548912107329682</v>
      </c>
      <c r="T4242" t="s">
        <v>1195</v>
      </c>
      <c r="U4242" t="s">
        <v>45</v>
      </c>
      <c r="AG4242" s="17" t="s">
        <v>6276</v>
      </c>
    </row>
    <row r="4243" spans="1:33" x14ac:dyDescent="0.35">
      <c r="A4243" t="s">
        <v>1137</v>
      </c>
      <c r="B4243" t="s">
        <v>1552</v>
      </c>
      <c r="C4243" t="s">
        <v>1552</v>
      </c>
      <c r="D4243" t="s">
        <v>1553</v>
      </c>
      <c r="E4243" t="s">
        <v>1554</v>
      </c>
      <c r="F4243" t="s">
        <v>1555</v>
      </c>
      <c r="G4243" s="1">
        <v>131500000</v>
      </c>
      <c r="H4243" s="1">
        <v>99.620206999999994</v>
      </c>
      <c r="I4243" s="2">
        <v>131000572.2</v>
      </c>
      <c r="J4243" s="3">
        <v>0.27515175891591082</v>
      </c>
      <c r="K4243" s="4">
        <v>476102979.37</v>
      </c>
      <c r="L4243" s="5">
        <v>22600001</v>
      </c>
      <c r="M4243" s="6">
        <v>21.066502580000002</v>
      </c>
      <c r="N4243" s="7" t="str">
        <f>IF(ISNUMBER(_xll.BDP($C4243, "DELTA_MID")),_xll.BDP($C4243, "DELTA_MID")," ")</f>
        <v xml:space="preserve"> </v>
      </c>
      <c r="O4243" s="7" t="str">
        <f>IF(ISNUMBER(N4243),_xll.BDP($C4243, "OPT_UNDL_TICKER")," ")</f>
        <v xml:space="preserve"> </v>
      </c>
      <c r="P4243" s="8" t="str">
        <f>IF(ISNUMBER(N4243),_xll.BDP($C4243, "OPT_UNDL_PX")," ")</f>
        <v xml:space="preserve"> </v>
      </c>
      <c r="Q4243" s="7" t="str">
        <f t="shared" si="41"/>
        <v xml:space="preserve"> </v>
      </c>
      <c r="R4243" s="8">
        <f>IF(ISNUMBER(_xll.BDP($T4243&amp;" Index","DUR_ADJ_OAS_MID")),_xll.BDP($T4243&amp;" Index","DUR_ADJ_OAS_MID"),IF(ISNUMBER(_xll.BDP($T4243&amp;" Govt","DUR_ADJ_OAS_MID")),_xll.BDP($T4243&amp;" Govt","DUR_ADJ_OAS_MID")," "))</f>
        <v>6.9308919368655367E-2</v>
      </c>
      <c r="T4243" t="s">
        <v>1555</v>
      </c>
      <c r="U4243" t="s">
        <v>63</v>
      </c>
      <c r="AG4243" s="17" t="s">
        <v>6276</v>
      </c>
    </row>
    <row r="4244" spans="1:33" x14ac:dyDescent="0.35">
      <c r="A4244" t="s">
        <v>1137</v>
      </c>
      <c r="B4244" t="s">
        <v>1556</v>
      </c>
      <c r="C4244" t="s">
        <v>1556</v>
      </c>
      <c r="D4244" t="s">
        <v>1557</v>
      </c>
      <c r="E4244" t="s">
        <v>1558</v>
      </c>
      <c r="F4244" t="s">
        <v>1559</v>
      </c>
      <c r="G4244" s="1">
        <v>251792000</v>
      </c>
      <c r="H4244" s="1">
        <v>99.283488000000006</v>
      </c>
      <c r="I4244" s="2">
        <v>249987880.09999999</v>
      </c>
      <c r="J4244" s="3">
        <v>0.52507102650025539</v>
      </c>
      <c r="K4244" s="4">
        <v>476102979.37</v>
      </c>
      <c r="L4244" s="5">
        <v>22600001</v>
      </c>
      <c r="M4244" s="6">
        <v>21.066502580000002</v>
      </c>
      <c r="N4244" s="7" t="str">
        <f>IF(ISNUMBER(_xll.BDP($C4244, "DELTA_MID")),_xll.BDP($C4244, "DELTA_MID")," ")</f>
        <v xml:space="preserve"> </v>
      </c>
      <c r="O4244" s="7" t="str">
        <f>IF(ISNUMBER(N4244),_xll.BDP($C4244, "OPT_UNDL_TICKER")," ")</f>
        <v xml:space="preserve"> </v>
      </c>
      <c r="P4244" s="8" t="str">
        <f>IF(ISNUMBER(N4244),_xll.BDP($C4244, "OPT_UNDL_PX")," ")</f>
        <v xml:space="preserve"> </v>
      </c>
      <c r="Q4244" s="7" t="str">
        <f t="shared" si="41"/>
        <v xml:space="preserve"> </v>
      </c>
      <c r="R4244" s="8">
        <f>IF(ISNUMBER(_xll.BDP($T4244&amp;" Index","DUR_ADJ_OAS_MID")),_xll.BDP($T4244&amp;" Index","DUR_ADJ_OAS_MID"),IF(ISNUMBER(_xll.BDP($T4244&amp;" Govt","DUR_ADJ_OAS_MID")),_xll.BDP($T4244&amp;" Govt","DUR_ADJ_OAS_MID")," "))</f>
        <v>0.13060392851092695</v>
      </c>
      <c r="T4244" t="s">
        <v>1559</v>
      </c>
      <c r="U4244" t="s">
        <v>63</v>
      </c>
      <c r="AG4244" s="17" t="s">
        <v>6276</v>
      </c>
    </row>
    <row r="4245" spans="1:33" x14ac:dyDescent="0.35">
      <c r="A4245" t="s">
        <v>1137</v>
      </c>
      <c r="B4245" t="s">
        <v>59</v>
      </c>
      <c r="C4245" t="s">
        <v>59</v>
      </c>
      <c r="D4245" t="s">
        <v>60</v>
      </c>
      <c r="E4245" t="s">
        <v>61</v>
      </c>
      <c r="F4245" t="s">
        <v>62</v>
      </c>
      <c r="G4245" s="1">
        <v>91000000</v>
      </c>
      <c r="H4245" s="1">
        <v>99.065777999999995</v>
      </c>
      <c r="I4245" s="2">
        <v>90149857.980000004</v>
      </c>
      <c r="J4245" s="3">
        <v>0.1893494934613465</v>
      </c>
      <c r="K4245" s="4">
        <v>476102979.37</v>
      </c>
      <c r="L4245" s="5">
        <v>22600001</v>
      </c>
      <c r="M4245" s="6">
        <v>21.066502580000002</v>
      </c>
      <c r="N4245" s="7" t="str">
        <f>IF(ISNUMBER(_xll.BDP($C4245, "DELTA_MID")),_xll.BDP($C4245, "DELTA_MID")," ")</f>
        <v xml:space="preserve"> </v>
      </c>
      <c r="O4245" s="7" t="str">
        <f>IF(ISNUMBER(N4245),_xll.BDP($C4245, "OPT_UNDL_TICKER")," ")</f>
        <v xml:space="preserve"> </v>
      </c>
      <c r="P4245" s="8" t="str">
        <f>IF(ISNUMBER(N4245),_xll.BDP($C4245, "OPT_UNDL_PX")," ")</f>
        <v xml:space="preserve"> </v>
      </c>
      <c r="Q4245" s="7" t="str">
        <f t="shared" si="41"/>
        <v xml:space="preserve"> </v>
      </c>
      <c r="R4245" s="8">
        <f>IF(ISNUMBER(_xll.BDP($T4245&amp;" Index","DUR_ADJ_OAS_MID")),_xll.BDP($T4245&amp;" Index","DUR_ADJ_OAS_MID"),IF(ISNUMBER(_xll.BDP($T4245&amp;" Govt","DUR_ADJ_OAS_MID")),_xll.BDP($T4245&amp;" Govt","DUR_ADJ_OAS_MID")," "))</f>
        <v>0.17058948962529646</v>
      </c>
      <c r="T4245" t="s">
        <v>62</v>
      </c>
      <c r="U4245" t="s">
        <v>63</v>
      </c>
      <c r="AG4245" s="17" t="s">
        <v>6276</v>
      </c>
    </row>
    <row r="4246" spans="1:33" x14ac:dyDescent="0.35">
      <c r="A4246" t="s">
        <v>1137</v>
      </c>
      <c r="B4246" t="s">
        <v>67</v>
      </c>
      <c r="C4246" t="s">
        <v>67</v>
      </c>
      <c r="G4246" s="1">
        <v>4964669.0599999987</v>
      </c>
      <c r="H4246" s="1">
        <v>1</v>
      </c>
      <c r="I4246" s="2">
        <v>4964669.0599999987</v>
      </c>
      <c r="J4246" s="3">
        <v>1.04277210500184E-2</v>
      </c>
      <c r="K4246" s="4">
        <v>476102979.37</v>
      </c>
      <c r="L4246" s="5">
        <v>22600001</v>
      </c>
      <c r="M4246" s="6">
        <v>21.066502580000002</v>
      </c>
      <c r="N4246" s="7" t="str">
        <f>IF(ISNUMBER(_xll.BDP($C4246, "DELTA_MID")),_xll.BDP($C4246, "DELTA_MID")," ")</f>
        <v xml:space="preserve"> </v>
      </c>
      <c r="O4246" s="7" t="str">
        <f>IF(ISNUMBER(N4246),_xll.BDP($C4246, "OPT_UNDL_TICKER")," ")</f>
        <v xml:space="preserve"> </v>
      </c>
      <c r="P4246" s="8" t="str">
        <f>IF(ISNUMBER(N4246),_xll.BDP($C4246, "OPT_UNDL_PX")," ")</f>
        <v xml:space="preserve"> </v>
      </c>
      <c r="Q4246" s="7" t="str">
        <f t="shared" si="41"/>
        <v xml:space="preserve"> </v>
      </c>
      <c r="R4246" s="8" t="str">
        <f>IF(ISNUMBER(_xll.BDP($T4246&amp;" Index","DUR_ADJ_OAS_MID")),_xll.BDP($T4246&amp;" Index","DUR_ADJ_OAS_MID"),IF(ISNUMBER(_xll.BDP($T4246&amp;" Govt","DUR_ADJ_OAS_MID")),_xll.BDP($T4246&amp;" Govt","DUR_ADJ_OAS_MID")," "))</f>
        <v xml:space="preserve"> </v>
      </c>
      <c r="T4246" t="s">
        <v>67</v>
      </c>
      <c r="U4246" t="s">
        <v>67</v>
      </c>
      <c r="AG4246" s="17" t="s">
        <v>6276</v>
      </c>
    </row>
    <row r="4247" spans="1:33" x14ac:dyDescent="0.35">
      <c r="N4247" s="7" t="str">
        <f>IF(ISNUMBER(_xll.BDP($C4247, "DELTA_MID")),_xll.BDP($C4247, "DELTA_MID")," ")</f>
        <v xml:space="preserve"> </v>
      </c>
      <c r="O4247" s="7" t="str">
        <f>IF(ISNUMBER(N4247),_xll.BDP($C4247, "OPT_UNDL_TICKER")," ")</f>
        <v xml:space="preserve"> </v>
      </c>
      <c r="P4247" s="8" t="str">
        <f>IF(ISNUMBER(N4247),_xll.BDP($C4247, "OPT_UNDL_PX")," ")</f>
        <v xml:space="preserve"> </v>
      </c>
      <c r="Q4247" s="7" t="str">
        <f t="shared" si="41"/>
        <v xml:space="preserve"> </v>
      </c>
      <c r="R4247" s="8" t="str">
        <f>IF(ISNUMBER(_xll.BDP($T4247&amp;" Index","DUR_ADJ_OAS_MID")),_xll.BDP($T4247&amp;" Index","DUR_ADJ_OAS_MID"),IF(ISNUMBER(_xll.BDP($T4247&amp;" Govt","DUR_ADJ_OAS_MID")),_xll.BDP($T4247&amp;" Govt","DUR_ADJ_OAS_MID")," "))</f>
        <v xml:space="preserve"> </v>
      </c>
      <c r="AG4247" s="17" t="s">
        <v>6276</v>
      </c>
    </row>
    <row r="4248" spans="1:33" x14ac:dyDescent="0.35">
      <c r="A4248" t="s">
        <v>4254</v>
      </c>
      <c r="B4248" t="s">
        <v>42</v>
      </c>
      <c r="C4248" t="s">
        <v>43</v>
      </c>
      <c r="F4248" t="s">
        <v>42</v>
      </c>
      <c r="G4248" s="1">
        <v>1179</v>
      </c>
      <c r="H4248" s="1">
        <v>108.109375</v>
      </c>
      <c r="I4248" s="2">
        <v>127460953.125</v>
      </c>
      <c r="J4248" s="3">
        <v>3.1364883287860481</v>
      </c>
      <c r="K4248" s="4">
        <v>40638108.539999999</v>
      </c>
      <c r="L4248" s="5">
        <v>3275001</v>
      </c>
      <c r="M4248" s="6">
        <v>12.408578970000001</v>
      </c>
      <c r="N4248" s="7" t="str">
        <f>IF(ISNUMBER(_xll.BDP($C4248, "DELTA_MID")),_xll.BDP($C4248, "DELTA_MID")," ")</f>
        <v xml:space="preserve"> </v>
      </c>
      <c r="O4248" s="7" t="str">
        <f>IF(ISNUMBER(N4248),_xll.BDP($C4248, "OPT_UNDL_TICKER")," ")</f>
        <v xml:space="preserve"> </v>
      </c>
      <c r="P4248" s="8" t="str">
        <f>IF(ISNUMBER(N4248),_xll.BDP($C4248, "OPT_UNDL_PX")," ")</f>
        <v xml:space="preserve"> </v>
      </c>
      <c r="Q4248" s="7" t="str">
        <f t="shared" si="41"/>
        <v xml:space="preserve"> </v>
      </c>
      <c r="R4248" s="8">
        <f>IF(ISNUMBER(_xll.BDP($T4248&amp;" Index","DUR_ADJ_OAS_MID")),_xll.BDP($T4248&amp;" Index","DUR_ADJ_OAS_MID"),IF(ISNUMBER(_xll.BDP($T4248&amp;" Govt","DUR_ADJ_OAS_MID")),_xll.BDP($T4248&amp;" Govt","DUR_ADJ_OAS_MID")," "))</f>
        <v>5.7906129694098967</v>
      </c>
      <c r="T4248" t="s">
        <v>44</v>
      </c>
      <c r="U4248" t="s">
        <v>45</v>
      </c>
      <c r="AG4248" s="17" t="s">
        <v>6276</v>
      </c>
    </row>
    <row r="4249" spans="1:33" x14ac:dyDescent="0.35">
      <c r="A4249" t="s">
        <v>4254</v>
      </c>
      <c r="B4249" t="s">
        <v>1552</v>
      </c>
      <c r="C4249" t="s">
        <v>1552</v>
      </c>
      <c r="D4249" t="s">
        <v>1553</v>
      </c>
      <c r="E4249" t="s">
        <v>1554</v>
      </c>
      <c r="F4249" t="s">
        <v>1555</v>
      </c>
      <c r="G4249" s="1">
        <v>19500000</v>
      </c>
      <c r="H4249" s="1">
        <v>99.620206999999994</v>
      </c>
      <c r="I4249" s="2">
        <v>19425940.359999999</v>
      </c>
      <c r="J4249" s="3">
        <v>0.47802274909305748</v>
      </c>
      <c r="K4249" s="4">
        <v>40638108.539999999</v>
      </c>
      <c r="L4249" s="5">
        <v>3275001</v>
      </c>
      <c r="M4249" s="6">
        <v>12.408578970000001</v>
      </c>
      <c r="N4249" s="7" t="str">
        <f>IF(ISNUMBER(_xll.BDP($C4249, "DELTA_MID")),_xll.BDP($C4249, "DELTA_MID")," ")</f>
        <v xml:space="preserve"> </v>
      </c>
      <c r="O4249" s="7" t="str">
        <f>IF(ISNUMBER(N4249),_xll.BDP($C4249, "OPT_UNDL_TICKER")," ")</f>
        <v xml:space="preserve"> </v>
      </c>
      <c r="P4249" s="8" t="str">
        <f>IF(ISNUMBER(N4249),_xll.BDP($C4249, "OPT_UNDL_PX")," ")</f>
        <v xml:space="preserve"> </v>
      </c>
      <c r="Q4249" s="7" t="str">
        <f t="shared" si="41"/>
        <v xml:space="preserve"> </v>
      </c>
      <c r="R4249" s="8">
        <f>IF(ISNUMBER(_xll.BDP($T4249&amp;" Index","DUR_ADJ_OAS_MID")),_xll.BDP($T4249&amp;" Index","DUR_ADJ_OAS_MID"),IF(ISNUMBER(_xll.BDP($T4249&amp;" Govt","DUR_ADJ_OAS_MID")),_xll.BDP($T4249&amp;" Govt","DUR_ADJ_OAS_MID")," "))</f>
        <v>6.9308919368655367E-2</v>
      </c>
      <c r="T4249" t="s">
        <v>1555</v>
      </c>
      <c r="U4249" t="s">
        <v>63</v>
      </c>
      <c r="AG4249" s="17" t="s">
        <v>6276</v>
      </c>
    </row>
    <row r="4250" spans="1:33" x14ac:dyDescent="0.35">
      <c r="A4250" t="s">
        <v>4254</v>
      </c>
      <c r="B4250" t="s">
        <v>1556</v>
      </c>
      <c r="C4250" t="s">
        <v>1556</v>
      </c>
      <c r="D4250" t="s">
        <v>1557</v>
      </c>
      <c r="E4250" t="s">
        <v>1558</v>
      </c>
      <c r="F4250" t="s">
        <v>1559</v>
      </c>
      <c r="G4250" s="1">
        <v>11100000</v>
      </c>
      <c r="H4250" s="1">
        <v>99.283488000000006</v>
      </c>
      <c r="I4250" s="2">
        <v>11020467.17</v>
      </c>
      <c r="J4250" s="3">
        <v>0.271185534150028</v>
      </c>
      <c r="K4250" s="4">
        <v>40638108.539999999</v>
      </c>
      <c r="L4250" s="5">
        <v>3275001</v>
      </c>
      <c r="M4250" s="6">
        <v>12.408578970000001</v>
      </c>
      <c r="N4250" s="7" t="str">
        <f>IF(ISNUMBER(_xll.BDP($C4250, "DELTA_MID")),_xll.BDP($C4250, "DELTA_MID")," ")</f>
        <v xml:space="preserve"> </v>
      </c>
      <c r="O4250" s="7" t="str">
        <f>IF(ISNUMBER(N4250),_xll.BDP($C4250, "OPT_UNDL_TICKER")," ")</f>
        <v xml:space="preserve"> </v>
      </c>
      <c r="P4250" s="8" t="str">
        <f>IF(ISNUMBER(N4250),_xll.BDP($C4250, "OPT_UNDL_PX")," ")</f>
        <v xml:space="preserve"> </v>
      </c>
      <c r="Q4250" s="7" t="str">
        <f t="shared" si="41"/>
        <v xml:space="preserve"> </v>
      </c>
      <c r="R4250" s="8">
        <f>IF(ISNUMBER(_xll.BDP($T4250&amp;" Index","DUR_ADJ_OAS_MID")),_xll.BDP($T4250&amp;" Index","DUR_ADJ_OAS_MID"),IF(ISNUMBER(_xll.BDP($T4250&amp;" Govt","DUR_ADJ_OAS_MID")),_xll.BDP($T4250&amp;" Govt","DUR_ADJ_OAS_MID")," "))</f>
        <v>0.13060392851092695</v>
      </c>
      <c r="T4250" t="s">
        <v>1559</v>
      </c>
      <c r="U4250" t="s">
        <v>63</v>
      </c>
      <c r="AG4250" s="17" t="s">
        <v>6276</v>
      </c>
    </row>
    <row r="4251" spans="1:33" x14ac:dyDescent="0.35">
      <c r="A4251" t="s">
        <v>4254</v>
      </c>
      <c r="B4251" t="s">
        <v>59</v>
      </c>
      <c r="C4251" t="s">
        <v>59</v>
      </c>
      <c r="D4251" t="s">
        <v>60</v>
      </c>
      <c r="E4251" t="s">
        <v>61</v>
      </c>
      <c r="F4251" t="s">
        <v>62</v>
      </c>
      <c r="G4251" s="1">
        <v>9000000</v>
      </c>
      <c r="H4251" s="1">
        <v>99.065777999999995</v>
      </c>
      <c r="I4251" s="2">
        <v>8915920.0199999996</v>
      </c>
      <c r="J4251" s="3">
        <v>0.21939800697783199</v>
      </c>
      <c r="K4251" s="4">
        <v>40638108.539999999</v>
      </c>
      <c r="L4251" s="5">
        <v>3275001</v>
      </c>
      <c r="M4251" s="6">
        <v>12.408578970000001</v>
      </c>
      <c r="N4251" s="7" t="str">
        <f>IF(ISNUMBER(_xll.BDP($C4251, "DELTA_MID")),_xll.BDP($C4251, "DELTA_MID")," ")</f>
        <v xml:space="preserve"> </v>
      </c>
      <c r="O4251" s="7" t="str">
        <f>IF(ISNUMBER(N4251),_xll.BDP($C4251, "OPT_UNDL_TICKER")," ")</f>
        <v xml:space="preserve"> </v>
      </c>
      <c r="P4251" s="8" t="str">
        <f>IF(ISNUMBER(N4251),_xll.BDP($C4251, "OPT_UNDL_PX")," ")</f>
        <v xml:space="preserve"> </v>
      </c>
      <c r="Q4251" s="7" t="str">
        <f t="shared" si="41"/>
        <v xml:space="preserve"> </v>
      </c>
      <c r="R4251" s="8">
        <f>IF(ISNUMBER(_xll.BDP($T4251&amp;" Index","DUR_ADJ_OAS_MID")),_xll.BDP($T4251&amp;" Index","DUR_ADJ_OAS_MID"),IF(ISNUMBER(_xll.BDP($T4251&amp;" Govt","DUR_ADJ_OAS_MID")),_xll.BDP($T4251&amp;" Govt","DUR_ADJ_OAS_MID")," "))</f>
        <v>0.17058948962529646</v>
      </c>
      <c r="T4251" t="s">
        <v>62</v>
      </c>
      <c r="U4251" t="s">
        <v>63</v>
      </c>
      <c r="AG4251" s="17" t="s">
        <v>6276</v>
      </c>
    </row>
    <row r="4252" spans="1:33" x14ac:dyDescent="0.35">
      <c r="A4252" t="s">
        <v>4254</v>
      </c>
      <c r="B4252" t="s">
        <v>67</v>
      </c>
      <c r="C4252" t="s">
        <v>67</v>
      </c>
      <c r="G4252" s="1">
        <v>1275780.99</v>
      </c>
      <c r="H4252" s="1">
        <v>1</v>
      </c>
      <c r="I4252" s="2">
        <v>1275780.99</v>
      </c>
      <c r="J4252" s="3">
        <v>3.1393709894024499E-2</v>
      </c>
      <c r="K4252" s="4">
        <v>40638108.539999999</v>
      </c>
      <c r="L4252" s="5">
        <v>3275001</v>
      </c>
      <c r="M4252" s="6">
        <v>12.408578970000001</v>
      </c>
      <c r="N4252" s="7" t="str">
        <f>IF(ISNUMBER(_xll.BDP($C4252, "DELTA_MID")),_xll.BDP($C4252, "DELTA_MID")," ")</f>
        <v xml:space="preserve"> </v>
      </c>
      <c r="O4252" s="7" t="str">
        <f>IF(ISNUMBER(N4252),_xll.BDP($C4252, "OPT_UNDL_TICKER")," ")</f>
        <v xml:space="preserve"> </v>
      </c>
      <c r="P4252" s="8" t="str">
        <f>IF(ISNUMBER(N4252),_xll.BDP($C4252, "OPT_UNDL_PX")," ")</f>
        <v xml:space="preserve"> </v>
      </c>
      <c r="Q4252" s="7" t="str">
        <f t="shared" si="41"/>
        <v xml:space="preserve"> </v>
      </c>
      <c r="R4252" s="8" t="str">
        <f>IF(ISNUMBER(_xll.BDP($T4252&amp;" Index","DUR_ADJ_OAS_MID")),_xll.BDP($T4252&amp;" Index","DUR_ADJ_OAS_MID"),IF(ISNUMBER(_xll.BDP($T4252&amp;" Govt","DUR_ADJ_OAS_MID")),_xll.BDP($T4252&amp;" Govt","DUR_ADJ_OAS_MID")," "))</f>
        <v xml:space="preserve"> </v>
      </c>
      <c r="T4252" t="s">
        <v>67</v>
      </c>
      <c r="U4252" t="s">
        <v>67</v>
      </c>
      <c r="AG4252" s="17" t="s">
        <v>6276</v>
      </c>
    </row>
    <row r="4253" spans="1:33" x14ac:dyDescent="0.35">
      <c r="N4253" s="7" t="str">
        <f>IF(ISNUMBER(_xll.BDP($C4253, "DELTA_MID")),_xll.BDP($C4253, "DELTA_MID")," ")</f>
        <v xml:space="preserve"> </v>
      </c>
      <c r="O4253" s="7" t="str">
        <f>IF(ISNUMBER(N4253),_xll.BDP($C4253, "OPT_UNDL_TICKER")," ")</f>
        <v xml:space="preserve"> </v>
      </c>
      <c r="P4253" s="8" t="str">
        <f>IF(ISNUMBER(N4253),_xll.BDP($C4253, "OPT_UNDL_PX")," ")</f>
        <v xml:space="preserve"> </v>
      </c>
      <c r="Q4253" s="7" t="str">
        <f t="shared" si="41"/>
        <v xml:space="preserve"> </v>
      </c>
      <c r="R4253" s="8" t="str">
        <f>IF(ISNUMBER(_xll.BDP($T4253&amp;" Index","DUR_ADJ_OAS_MID")),_xll.BDP($T4253&amp;" Index","DUR_ADJ_OAS_MID"),IF(ISNUMBER(_xll.BDP($T4253&amp;" Govt","DUR_ADJ_OAS_MID")),_xll.BDP($T4253&amp;" Govt","DUR_ADJ_OAS_MID")," "))</f>
        <v xml:space="preserve"> </v>
      </c>
      <c r="S4253" s="7" t="str">
        <f ca="1">IF(AND(A4252="SVOL",C4252="Cash"),                                     SUM(INDIRECT(ADDRESS(ROW()-(COUNTIF(A:A,"SVOL")),COLUMN())):INDIRECT(ADDRESS(ROW()-1,COLUMN()))),                                    IF(AND(A4253="TYA",C4253="Cash"), SUM(INDIRECT(ADDRESS(ROW()-(COUNTIF(A:A,"TYA")-1),COLUMN())):INDIRECT(ADDRESS(ROW()-1,COLUMN()))),                                    IF(AND(A4253="SVOL",ISNUMBER(FIND(" Govt",C4253))),"", IF(AND(A4253="SVOL",ISNUMBER(FIND(" Index",C4253))),J4253,                                    IF(ISNUMBER(N4253),Q4253*N4253,IF(ISNUMBER(R4253),J4253*R4253," "))))))</f>
        <v xml:space="preserve"> </v>
      </c>
      <c r="AG4253" s="17" t="s">
        <v>6276</v>
      </c>
    </row>
    <row r="4254" spans="1:33" x14ac:dyDescent="0.35">
      <c r="A4254" t="s">
        <v>6051</v>
      </c>
      <c r="B4254" t="s">
        <v>6052</v>
      </c>
      <c r="C4254" t="s">
        <v>6052</v>
      </c>
      <c r="D4254" t="s">
        <v>6053</v>
      </c>
      <c r="E4254" t="s">
        <v>6054</v>
      </c>
      <c r="F4254" t="s">
        <v>6055</v>
      </c>
      <c r="G4254" s="1">
        <v>997</v>
      </c>
      <c r="H4254" s="1">
        <v>169.3</v>
      </c>
      <c r="I4254" s="2">
        <v>168792.1</v>
      </c>
      <c r="J4254" s="3">
        <v>3.5370219472031401E-2</v>
      </c>
      <c r="K4254" s="4">
        <v>4772153.03</v>
      </c>
      <c r="L4254" s="5">
        <v>500001</v>
      </c>
      <c r="M4254" s="6">
        <v>9.5442869699999999</v>
      </c>
      <c r="N4254" s="7" t="str">
        <f>IF(ISNUMBER(_xll.BDP($C4254, "DELTA_MID")),_xll.BDP($C4254, "DELTA_MID")," ")</f>
        <v xml:space="preserve"> </v>
      </c>
      <c r="O4254" s="7" t="str">
        <f>IF(ISNUMBER(N4254),_xll.BDP($C4254, "OPT_UNDL_TICKER")," ")</f>
        <v xml:space="preserve"> </v>
      </c>
      <c r="P4254" s="8" t="str">
        <f>IF(ISNUMBER(N4254),_xll.BDP($C4254, "OPT_UNDL_PX")," ")</f>
        <v xml:space="preserve"> </v>
      </c>
      <c r="Q4254" s="7" t="str">
        <f t="shared" si="41"/>
        <v xml:space="preserve"> </v>
      </c>
      <c r="R4254" s="8" t="str">
        <f>IF(ISNUMBER(_xll.BDP($T4254&amp;" Index","DUR_ADJ_OAS_MID")),_xll.BDP($T4254&amp;" Index","DUR_ADJ_OAS_MID"),IF(ISNUMBER(_xll.BDP($T4254&amp;" Govt","DUR_ADJ_OAS_MID")),_xll.BDP($T4254&amp;" Govt","DUR_ADJ_OAS_MID")," "))</f>
        <v xml:space="preserve"> </v>
      </c>
      <c r="S4254" s="7" t="str">
        <f ca="1">IF(AND(A4253="SVOL",C4253="Cash"),                                     SUM(INDIRECT(ADDRESS(ROW()-(COUNTIF(A:A,"SVOL")),COLUMN())):INDIRECT(ADDRESS(ROW()-1,COLUMN()))),                                    IF(AND(A4254="TYA",C4254="Cash"), SUM(INDIRECT(ADDRESS(ROW()-(COUNTIF(A:A,"TYA")-1),COLUMN())):INDIRECT(ADDRESS(ROW()-1,COLUMN()))),                                    IF(AND(A4254="SVOL",ISNUMBER(FIND(" Govt",C4254))),"", IF(AND(A4254="SVOL",ISNUMBER(FIND(" Index",C4254))),J4254,                                    IF(ISNUMBER(N4254),Q4254*N4254,IF(ISNUMBER(R4254),J4254*R4254," "))))))</f>
        <v xml:space="preserve"> </v>
      </c>
      <c r="T4254" t="s">
        <v>6055</v>
      </c>
      <c r="U4254" t="s">
        <v>1183</v>
      </c>
      <c r="AG4254" s="17" t="s">
        <v>6276</v>
      </c>
    </row>
    <row r="4255" spans="1:33" x14ac:dyDescent="0.35">
      <c r="A4255" t="s">
        <v>6051</v>
      </c>
      <c r="B4255" t="s">
        <v>4541</v>
      </c>
      <c r="C4255" t="s">
        <v>608</v>
      </c>
      <c r="D4255" t="s">
        <v>609</v>
      </c>
      <c r="E4255" t="s">
        <v>610</v>
      </c>
      <c r="F4255" t="s">
        <v>611</v>
      </c>
      <c r="G4255" s="1">
        <v>8</v>
      </c>
      <c r="H4255" s="1">
        <v>469.39</v>
      </c>
      <c r="I4255" s="2">
        <v>3755.12</v>
      </c>
      <c r="J4255" s="3">
        <v>7.8688172339699998E-4</v>
      </c>
      <c r="K4255" s="4">
        <v>4772153.03</v>
      </c>
      <c r="L4255" s="5">
        <v>500001</v>
      </c>
      <c r="M4255" s="6">
        <v>9.5442869699999999</v>
      </c>
      <c r="N4255" s="7" t="str">
        <f>IF(ISNUMBER(_xll.BDP($C4255, "DELTA_MID")),_xll.BDP($C4255, "DELTA_MID")," ")</f>
        <v xml:space="preserve"> </v>
      </c>
      <c r="O4255" s="7" t="str">
        <f>IF(ISNUMBER(N4255),_xll.BDP($C4255, "OPT_UNDL_TICKER")," ")</f>
        <v xml:space="preserve"> </v>
      </c>
      <c r="P4255" s="8" t="str">
        <f>IF(ISNUMBER(N4255),_xll.BDP($C4255, "OPT_UNDL_PX")," ")</f>
        <v xml:space="preserve"> </v>
      </c>
      <c r="Q4255" s="7" t="str">
        <f t="shared" si="41"/>
        <v xml:space="preserve"> </v>
      </c>
      <c r="R4255" s="8" t="str">
        <f>IF(ISNUMBER(_xll.BDP($T4255&amp;" Index","DUR_ADJ_OAS_MID")),_xll.BDP($T4255&amp;" Index","DUR_ADJ_OAS_MID"),IF(ISNUMBER(_xll.BDP($T4255&amp;" Govt","DUR_ADJ_OAS_MID")),_xll.BDP($T4255&amp;" Govt","DUR_ADJ_OAS_MID")," "))</f>
        <v xml:space="preserve"> </v>
      </c>
      <c r="S4255" s="7" t="str">
        <f ca="1">IF(AND(A4254="SVOL",C4254="Cash"),                                     SUM(INDIRECT(ADDRESS(ROW()-(COUNTIF(A:A,"SVOL")),COLUMN())):INDIRECT(ADDRESS(ROW()-1,COLUMN()))),                                    IF(AND(A4255="TYA",C4255="Cash"), SUM(INDIRECT(ADDRESS(ROW()-(COUNTIF(A:A,"TYA")-1),COLUMN())):INDIRECT(ADDRESS(ROW()-1,COLUMN()))),                                    IF(AND(A4255="SVOL",ISNUMBER(FIND(" Govt",C4255))),"", IF(AND(A4255="SVOL",ISNUMBER(FIND(" Index",C4255))),J4255,                                    IF(ISNUMBER(N4255),Q4255*N4255,IF(ISNUMBER(R4255),J4255*R4255," "))))))</f>
        <v xml:space="preserve"> </v>
      </c>
      <c r="T4255" t="s">
        <v>611</v>
      </c>
      <c r="U4255" t="s">
        <v>1183</v>
      </c>
      <c r="AG4255" s="17" t="s">
        <v>6276</v>
      </c>
    </row>
    <row r="4256" spans="1:33" x14ac:dyDescent="0.35">
      <c r="A4256" t="s">
        <v>6051</v>
      </c>
      <c r="B4256" t="s">
        <v>6056</v>
      </c>
      <c r="C4256" t="s">
        <v>6057</v>
      </c>
      <c r="D4256" t="s">
        <v>6058</v>
      </c>
      <c r="E4256" t="s">
        <v>6059</v>
      </c>
      <c r="F4256" t="s">
        <v>6060</v>
      </c>
      <c r="G4256" s="1">
        <v>505</v>
      </c>
      <c r="H4256" s="1">
        <v>193.89</v>
      </c>
      <c r="I4256" s="2">
        <v>97914.45</v>
      </c>
      <c r="J4256" s="3">
        <v>2.0517877234676501E-2</v>
      </c>
      <c r="K4256" s="4">
        <v>4772153.03</v>
      </c>
      <c r="L4256" s="5">
        <v>500001</v>
      </c>
      <c r="M4256" s="6">
        <v>9.5442869699999999</v>
      </c>
      <c r="N4256" s="7" t="str">
        <f>IF(ISNUMBER(_xll.BDP($C4256, "DELTA_MID")),_xll.BDP($C4256, "DELTA_MID")," ")</f>
        <v xml:space="preserve"> </v>
      </c>
      <c r="O4256" s="7" t="str">
        <f>IF(ISNUMBER(N4256),_xll.BDP($C4256, "OPT_UNDL_TICKER")," ")</f>
        <v xml:space="preserve"> </v>
      </c>
      <c r="P4256" s="8" t="str">
        <f>IF(ISNUMBER(N4256),_xll.BDP($C4256, "OPT_UNDL_PX")," ")</f>
        <v xml:space="preserve"> </v>
      </c>
      <c r="Q4256" s="7" t="str">
        <f t="shared" si="41"/>
        <v xml:space="preserve"> </v>
      </c>
      <c r="R4256" s="8" t="str">
        <f>IF(ISNUMBER(_xll.BDP($T4256&amp;" Index","DUR_ADJ_OAS_MID")),_xll.BDP($T4256&amp;" Index","DUR_ADJ_OAS_MID"),IF(ISNUMBER(_xll.BDP($T4256&amp;" Govt","DUR_ADJ_OAS_MID")),_xll.BDP($T4256&amp;" Govt","DUR_ADJ_OAS_MID")," "))</f>
        <v xml:space="preserve"> </v>
      </c>
      <c r="S4256" s="7" t="str">
        <f ca="1">IF(AND(A4255="SVOL",C4255="Cash"),                                     SUM(INDIRECT(ADDRESS(ROW()-(COUNTIF(A:A,"SVOL")),COLUMN())):INDIRECT(ADDRESS(ROW()-1,COLUMN()))),                                    IF(AND(A4256="TYA",C4256="Cash"), SUM(INDIRECT(ADDRESS(ROW()-(COUNTIF(A:A,"TYA")-1),COLUMN())):INDIRECT(ADDRESS(ROW()-1,COLUMN()))),                                    IF(AND(A4256="SVOL",ISNUMBER(FIND(" Govt",C4256))),"", IF(AND(A4256="SVOL",ISNUMBER(FIND(" Index",C4256))),J4256,                                    IF(ISNUMBER(N4256),Q4256*N4256,IF(ISNUMBER(R4256),J4256*R4256," "))))))</f>
        <v xml:space="preserve"> </v>
      </c>
      <c r="T4256" t="s">
        <v>6060</v>
      </c>
      <c r="U4256" t="s">
        <v>1183</v>
      </c>
      <c r="AG4256" s="17" t="s">
        <v>6276</v>
      </c>
    </row>
    <row r="4257" spans="1:33" x14ac:dyDescent="0.35">
      <c r="A4257" t="s">
        <v>6051</v>
      </c>
      <c r="B4257" t="s">
        <v>4542</v>
      </c>
      <c r="C4257" t="s">
        <v>4543</v>
      </c>
      <c r="D4257" t="s">
        <v>4544</v>
      </c>
      <c r="E4257" t="s">
        <v>4545</v>
      </c>
      <c r="F4257" t="s">
        <v>4546</v>
      </c>
      <c r="G4257" s="1">
        <v>83</v>
      </c>
      <c r="H4257" s="1">
        <v>210.71</v>
      </c>
      <c r="I4257" s="2">
        <v>17488.93</v>
      </c>
      <c r="J4257" s="3">
        <v>3.6647881768814001E-3</v>
      </c>
      <c r="K4257" s="4">
        <v>4772153.03</v>
      </c>
      <c r="L4257" s="5">
        <v>500001</v>
      </c>
      <c r="M4257" s="6">
        <v>9.5442869699999999</v>
      </c>
      <c r="N4257" s="7" t="str">
        <f>IF(ISNUMBER(_xll.BDP($C4257, "DELTA_MID")),_xll.BDP($C4257, "DELTA_MID")," ")</f>
        <v xml:space="preserve"> </v>
      </c>
      <c r="O4257" s="7" t="str">
        <f>IF(ISNUMBER(N4257),_xll.BDP($C4257, "OPT_UNDL_TICKER")," ")</f>
        <v xml:space="preserve"> </v>
      </c>
      <c r="P4257" s="8" t="str">
        <f>IF(ISNUMBER(N4257),_xll.BDP($C4257, "OPT_UNDL_PX")," ")</f>
        <v xml:space="preserve"> </v>
      </c>
      <c r="Q4257" s="7" t="str">
        <f t="shared" si="41"/>
        <v xml:space="preserve"> </v>
      </c>
      <c r="R4257" s="8" t="str">
        <f>IF(ISNUMBER(_xll.BDP($T4257&amp;" Index","DUR_ADJ_OAS_MID")),_xll.BDP($T4257&amp;" Index","DUR_ADJ_OAS_MID"),IF(ISNUMBER(_xll.BDP($T4257&amp;" Govt","DUR_ADJ_OAS_MID")),_xll.BDP($T4257&amp;" Govt","DUR_ADJ_OAS_MID")," "))</f>
        <v xml:space="preserve"> </v>
      </c>
      <c r="S4257" s="7" t="str">
        <f ca="1">IF(AND(A4256="SVOL",C4256="Cash"),                                     SUM(INDIRECT(ADDRESS(ROW()-(COUNTIF(A:A,"SVOL")),COLUMN())):INDIRECT(ADDRESS(ROW()-1,COLUMN()))),                                    IF(AND(A4257="TYA",C4257="Cash"), SUM(INDIRECT(ADDRESS(ROW()-(COUNTIF(A:A,"TYA")-1),COLUMN())):INDIRECT(ADDRESS(ROW()-1,COLUMN()))),                                    IF(AND(A4257="SVOL",ISNUMBER(FIND(" Govt",C4257))),"", IF(AND(A4257="SVOL",ISNUMBER(FIND(" Index",C4257))),J4257,                                    IF(ISNUMBER(N4257),Q4257*N4257,IF(ISNUMBER(R4257),J4257*R4257," "))))))</f>
        <v xml:space="preserve"> </v>
      </c>
      <c r="T4257" t="s">
        <v>4546</v>
      </c>
      <c r="U4257" t="s">
        <v>1183</v>
      </c>
      <c r="AG4257" s="17" t="s">
        <v>6276</v>
      </c>
    </row>
    <row r="4258" spans="1:33" x14ac:dyDescent="0.35">
      <c r="A4258" t="s">
        <v>6051</v>
      </c>
      <c r="B4258" t="s">
        <v>5198</v>
      </c>
      <c r="C4258" t="s">
        <v>122</v>
      </c>
      <c r="D4258" t="s">
        <v>123</v>
      </c>
      <c r="E4258" t="s">
        <v>124</v>
      </c>
      <c r="F4258" t="s">
        <v>125</v>
      </c>
      <c r="G4258" s="1">
        <v>97</v>
      </c>
      <c r="H4258" s="1">
        <v>119</v>
      </c>
      <c r="I4258" s="2">
        <v>11543</v>
      </c>
      <c r="J4258" s="3">
        <v>2.4188243606523001E-3</v>
      </c>
      <c r="K4258" s="4">
        <v>4772153.03</v>
      </c>
      <c r="L4258" s="5">
        <v>500001</v>
      </c>
      <c r="M4258" s="6">
        <v>9.5442869699999999</v>
      </c>
      <c r="N4258" s="7" t="str">
        <f>IF(ISNUMBER(_xll.BDP($C4258, "DELTA_MID")),_xll.BDP($C4258, "DELTA_MID")," ")</f>
        <v xml:space="preserve"> </v>
      </c>
      <c r="O4258" s="7" t="str">
        <f>IF(ISNUMBER(N4258),_xll.BDP($C4258, "OPT_UNDL_TICKER")," ")</f>
        <v xml:space="preserve"> </v>
      </c>
      <c r="P4258" s="8" t="str">
        <f>IF(ISNUMBER(N4258),_xll.BDP($C4258, "OPT_UNDL_PX")," ")</f>
        <v xml:space="preserve"> </v>
      </c>
      <c r="Q4258" s="7" t="str">
        <f t="shared" si="41"/>
        <v xml:space="preserve"> </v>
      </c>
      <c r="R4258" s="8" t="str">
        <f>IF(ISNUMBER(_xll.BDP($T4258&amp;" Index","DUR_ADJ_OAS_MID")),_xll.BDP($T4258&amp;" Index","DUR_ADJ_OAS_MID"),IF(ISNUMBER(_xll.BDP($T4258&amp;" Govt","DUR_ADJ_OAS_MID")),_xll.BDP($T4258&amp;" Govt","DUR_ADJ_OAS_MID")," "))</f>
        <v xml:space="preserve"> </v>
      </c>
      <c r="S4258" s="7" t="str">
        <f ca="1">IF(AND(A4257="SVOL",C4257="Cash"),                                     SUM(INDIRECT(ADDRESS(ROW()-(COUNTIF(A:A,"SVOL")),COLUMN())):INDIRECT(ADDRESS(ROW()-1,COLUMN()))),                                    IF(AND(A4258="TYA",C4258="Cash"), SUM(INDIRECT(ADDRESS(ROW()-(COUNTIF(A:A,"TYA")-1),COLUMN())):INDIRECT(ADDRESS(ROW()-1,COLUMN()))),                                    IF(AND(A4258="SVOL",ISNUMBER(FIND(" Govt",C4258))),"", IF(AND(A4258="SVOL",ISNUMBER(FIND(" Index",C4258))),J4258,                                    IF(ISNUMBER(N4258),Q4258*N4258,IF(ISNUMBER(R4258),J4258*R4258," "))))))</f>
        <v xml:space="preserve"> </v>
      </c>
      <c r="T4258" t="s">
        <v>125</v>
      </c>
      <c r="U4258" t="s">
        <v>1183</v>
      </c>
      <c r="AG4258" s="17" t="s">
        <v>6276</v>
      </c>
    </row>
    <row r="4259" spans="1:33" x14ac:dyDescent="0.35">
      <c r="A4259" t="s">
        <v>6051</v>
      </c>
      <c r="B4259" t="s">
        <v>4559</v>
      </c>
      <c r="C4259" t="s">
        <v>4560</v>
      </c>
      <c r="D4259" t="s">
        <v>1830</v>
      </c>
      <c r="E4259" t="s">
        <v>1831</v>
      </c>
      <c r="F4259" t="s">
        <v>1832</v>
      </c>
      <c r="G4259" s="1">
        <v>16</v>
      </c>
      <c r="H4259" s="1">
        <v>193.99</v>
      </c>
      <c r="I4259" s="2">
        <v>3103.84</v>
      </c>
      <c r="J4259" s="3">
        <v>6.5040663636549997E-4</v>
      </c>
      <c r="K4259" s="4">
        <v>4772153.03</v>
      </c>
      <c r="L4259" s="5">
        <v>500001</v>
      </c>
      <c r="M4259" s="6">
        <v>9.5442869699999999</v>
      </c>
      <c r="N4259" s="7" t="str">
        <f>IF(ISNUMBER(_xll.BDP($C4259, "DELTA_MID")),_xll.BDP($C4259, "DELTA_MID")," ")</f>
        <v xml:space="preserve"> </v>
      </c>
      <c r="O4259" s="7" t="str">
        <f>IF(ISNUMBER(N4259),_xll.BDP($C4259, "OPT_UNDL_TICKER")," ")</f>
        <v xml:space="preserve"> </v>
      </c>
      <c r="P4259" s="8" t="str">
        <f>IF(ISNUMBER(N4259),_xll.BDP($C4259, "OPT_UNDL_PX")," ")</f>
        <v xml:space="preserve"> </v>
      </c>
      <c r="Q4259" s="7" t="str">
        <f t="shared" si="41"/>
        <v xml:space="preserve"> </v>
      </c>
      <c r="R4259" s="8" t="str">
        <f>IF(ISNUMBER(_xll.BDP($T4259&amp;" Index","DUR_ADJ_OAS_MID")),_xll.BDP($T4259&amp;" Index","DUR_ADJ_OAS_MID"),IF(ISNUMBER(_xll.BDP($T4259&amp;" Govt","DUR_ADJ_OAS_MID")),_xll.BDP($T4259&amp;" Govt","DUR_ADJ_OAS_MID")," "))</f>
        <v xml:space="preserve"> </v>
      </c>
      <c r="S4259" s="7" t="str">
        <f ca="1">IF(AND(A4258="SVOL",C4258="Cash"),                                     SUM(INDIRECT(ADDRESS(ROW()-(COUNTIF(A:A,"SVOL")),COLUMN())):INDIRECT(ADDRESS(ROW()-1,COLUMN()))),                                    IF(AND(A4259="TYA",C4259="Cash"), SUM(INDIRECT(ADDRESS(ROW()-(COUNTIF(A:A,"TYA")-1),COLUMN())):INDIRECT(ADDRESS(ROW()-1,COLUMN()))),                                    IF(AND(A4259="SVOL",ISNUMBER(FIND(" Govt",C4259))),"", IF(AND(A4259="SVOL",ISNUMBER(FIND(" Index",C4259))),J4259,                                    IF(ISNUMBER(N4259),Q4259*N4259,IF(ISNUMBER(R4259),J4259*R4259," "))))))</f>
        <v xml:space="preserve"> </v>
      </c>
      <c r="T4259" t="s">
        <v>1832</v>
      </c>
      <c r="U4259" t="s">
        <v>1183</v>
      </c>
      <c r="AG4259" s="17" t="s">
        <v>6276</v>
      </c>
    </row>
    <row r="4260" spans="1:33" x14ac:dyDescent="0.35">
      <c r="A4260" t="s">
        <v>6051</v>
      </c>
      <c r="B4260" t="s">
        <v>3087</v>
      </c>
      <c r="C4260" t="s">
        <v>6061</v>
      </c>
      <c r="D4260" t="s">
        <v>3089</v>
      </c>
      <c r="E4260" t="s">
        <v>3090</v>
      </c>
      <c r="F4260" t="s">
        <v>3091</v>
      </c>
      <c r="G4260" s="1">
        <v>4383</v>
      </c>
      <c r="H4260" s="1">
        <v>144.27000000000001</v>
      </c>
      <c r="I4260" s="2">
        <v>632335.41</v>
      </c>
      <c r="J4260" s="3">
        <v>0.13250526672537991</v>
      </c>
      <c r="K4260" s="4">
        <v>4772153.03</v>
      </c>
      <c r="L4260" s="5">
        <v>500001</v>
      </c>
      <c r="M4260" s="6">
        <v>9.5442869699999999</v>
      </c>
      <c r="N4260" s="7" t="str">
        <f>IF(ISNUMBER(_xll.BDP($C4260, "DELTA_MID")),_xll.BDP($C4260, "DELTA_MID")," ")</f>
        <v xml:space="preserve"> </v>
      </c>
      <c r="O4260" s="7" t="str">
        <f>IF(ISNUMBER(N4260),_xll.BDP($C4260, "OPT_UNDL_TICKER")," ")</f>
        <v xml:space="preserve"> </v>
      </c>
      <c r="P4260" s="8" t="str">
        <f>IF(ISNUMBER(N4260),_xll.BDP($C4260, "OPT_UNDL_PX")," ")</f>
        <v xml:space="preserve"> </v>
      </c>
      <c r="Q4260" s="7" t="str">
        <f t="shared" si="41"/>
        <v xml:space="preserve"> </v>
      </c>
      <c r="R4260" s="8" t="str">
        <f>IF(ISNUMBER(_xll.BDP($T4260&amp;" Index","DUR_ADJ_OAS_MID")),_xll.BDP($T4260&amp;" Index","DUR_ADJ_OAS_MID"),IF(ISNUMBER(_xll.BDP($T4260&amp;" Govt","DUR_ADJ_OAS_MID")),_xll.BDP($T4260&amp;" Govt","DUR_ADJ_OAS_MID")," "))</f>
        <v xml:space="preserve"> </v>
      </c>
      <c r="S4260" s="7" t="str">
        <f ca="1">IF(AND(A4259="SVOL",C4259="Cash"),                                     SUM(INDIRECT(ADDRESS(ROW()-(COUNTIF(A:A,"SVOL")),COLUMN())):INDIRECT(ADDRESS(ROW()-1,COLUMN()))),                                    IF(AND(A4260="TYA",C4260="Cash"), SUM(INDIRECT(ADDRESS(ROW()-(COUNTIF(A:A,"TYA")-1),COLUMN())):INDIRECT(ADDRESS(ROW()-1,COLUMN()))),                                    IF(AND(A4260="SVOL",ISNUMBER(FIND(" Govt",C4260))),"", IF(AND(A4260="SVOL",ISNUMBER(FIND(" Index",C4260))),J4260,                                    IF(ISNUMBER(N4260),Q4260*N4260,IF(ISNUMBER(R4260),J4260*R4260," "))))))</f>
        <v xml:space="preserve"> </v>
      </c>
      <c r="T4260" t="s">
        <v>3091</v>
      </c>
      <c r="U4260" t="s">
        <v>1183</v>
      </c>
      <c r="AG4260" s="17" t="s">
        <v>6276</v>
      </c>
    </row>
    <row r="4261" spans="1:33" x14ac:dyDescent="0.35">
      <c r="A4261" t="s">
        <v>6051</v>
      </c>
      <c r="B4261" t="s">
        <v>6062</v>
      </c>
      <c r="C4261" t="s">
        <v>6063</v>
      </c>
      <c r="D4261" t="s">
        <v>6064</v>
      </c>
      <c r="E4261" t="s">
        <v>6065</v>
      </c>
      <c r="F4261" t="s">
        <v>6066</v>
      </c>
      <c r="G4261" s="1">
        <v>18</v>
      </c>
      <c r="H4261" s="1">
        <v>277.37</v>
      </c>
      <c r="I4261" s="2">
        <v>4992.66</v>
      </c>
      <c r="J4261" s="3">
        <v>1.0462070200513999E-3</v>
      </c>
      <c r="K4261" s="4">
        <v>4772153.03</v>
      </c>
      <c r="L4261" s="5">
        <v>500001</v>
      </c>
      <c r="M4261" s="6">
        <v>9.5442869699999999</v>
      </c>
      <c r="N4261" s="7" t="str">
        <f>IF(ISNUMBER(_xll.BDP($C4261, "DELTA_MID")),_xll.BDP($C4261, "DELTA_MID")," ")</f>
        <v xml:space="preserve"> </v>
      </c>
      <c r="O4261" s="7" t="str">
        <f>IF(ISNUMBER(N4261),_xll.BDP($C4261, "OPT_UNDL_TICKER")," ")</f>
        <v xml:space="preserve"> </v>
      </c>
      <c r="P4261" s="8" t="str">
        <f>IF(ISNUMBER(N4261),_xll.BDP($C4261, "OPT_UNDL_PX")," ")</f>
        <v xml:space="preserve"> </v>
      </c>
      <c r="Q4261" s="7" t="str">
        <f t="shared" si="41"/>
        <v xml:space="preserve"> </v>
      </c>
      <c r="R4261" s="8" t="str">
        <f>IF(ISNUMBER(_xll.BDP($T4261&amp;" Index","DUR_ADJ_OAS_MID")),_xll.BDP($T4261&amp;" Index","DUR_ADJ_OAS_MID"),IF(ISNUMBER(_xll.BDP($T4261&amp;" Govt","DUR_ADJ_OAS_MID")),_xll.BDP($T4261&amp;" Govt","DUR_ADJ_OAS_MID")," "))</f>
        <v xml:space="preserve"> </v>
      </c>
      <c r="S4261" s="7" t="str">
        <f ca="1">IF(AND(A4260="SVOL",C4260="Cash"),                                     SUM(INDIRECT(ADDRESS(ROW()-(COUNTIF(A:A,"SVOL")),COLUMN())):INDIRECT(ADDRESS(ROW()-1,COLUMN()))),                                    IF(AND(A4261="TYA",C4261="Cash"), SUM(INDIRECT(ADDRESS(ROW()-(COUNTIF(A:A,"TYA")-1),COLUMN())):INDIRECT(ADDRESS(ROW()-1,COLUMN()))),                                    IF(AND(A4261="SVOL",ISNUMBER(FIND(" Govt",C4261))),"", IF(AND(A4261="SVOL",ISNUMBER(FIND(" Index",C4261))),J4261,                                    IF(ISNUMBER(N4261),Q4261*N4261,IF(ISNUMBER(R4261),J4261*R4261," "))))))</f>
        <v xml:space="preserve"> </v>
      </c>
      <c r="T4261" t="s">
        <v>6066</v>
      </c>
      <c r="U4261" t="s">
        <v>1183</v>
      </c>
      <c r="AG4261" s="17" t="s">
        <v>6276</v>
      </c>
    </row>
    <row r="4262" spans="1:33" x14ac:dyDescent="0.35">
      <c r="A4262" t="s">
        <v>6051</v>
      </c>
      <c r="B4262" t="s">
        <v>5200</v>
      </c>
      <c r="C4262" t="s">
        <v>5201</v>
      </c>
      <c r="D4262" t="s">
        <v>5202</v>
      </c>
      <c r="E4262" t="s">
        <v>5203</v>
      </c>
      <c r="F4262" t="s">
        <v>5204</v>
      </c>
      <c r="G4262" s="1">
        <v>753</v>
      </c>
      <c r="H4262" s="1">
        <v>30.33</v>
      </c>
      <c r="I4262" s="2">
        <v>22838.49</v>
      </c>
      <c r="J4262" s="3">
        <v>4.7857832428755999E-3</v>
      </c>
      <c r="K4262" s="4">
        <v>4772153.03</v>
      </c>
      <c r="L4262" s="5">
        <v>500001</v>
      </c>
      <c r="M4262" s="6">
        <v>9.5442869699999999</v>
      </c>
      <c r="N4262" s="7" t="str">
        <f>IF(ISNUMBER(_xll.BDP($C4262, "DELTA_MID")),_xll.BDP($C4262, "DELTA_MID")," ")</f>
        <v xml:space="preserve"> </v>
      </c>
      <c r="O4262" s="7" t="str">
        <f>IF(ISNUMBER(N4262),_xll.BDP($C4262, "OPT_UNDL_TICKER")," ")</f>
        <v xml:space="preserve"> </v>
      </c>
      <c r="P4262" s="8" t="str">
        <f>IF(ISNUMBER(N4262),_xll.BDP($C4262, "OPT_UNDL_PX")," ")</f>
        <v xml:space="preserve"> </v>
      </c>
      <c r="Q4262" s="7" t="str">
        <f t="shared" ref="Q4262:Q4325" si="42">IF(ISNUMBER(N4262),+G4262*100*P4262/K4262," ")</f>
        <v xml:space="preserve"> </v>
      </c>
      <c r="R4262" s="8" t="str">
        <f>IF(ISNUMBER(_xll.BDP($T4262&amp;" Index","DUR_ADJ_OAS_MID")),_xll.BDP($T4262&amp;" Index","DUR_ADJ_OAS_MID"),IF(ISNUMBER(_xll.BDP($T4262&amp;" Govt","DUR_ADJ_OAS_MID")),_xll.BDP($T4262&amp;" Govt","DUR_ADJ_OAS_MID")," "))</f>
        <v xml:space="preserve"> </v>
      </c>
      <c r="S4262" s="7" t="str">
        <f ca="1">IF(AND(A4261="SVOL",C4261="Cash"),                                     SUM(INDIRECT(ADDRESS(ROW()-(COUNTIF(A:A,"SVOL")),COLUMN())):INDIRECT(ADDRESS(ROW()-1,COLUMN()))),                                    IF(AND(A4262="TYA",C4262="Cash"), SUM(INDIRECT(ADDRESS(ROW()-(COUNTIF(A:A,"TYA")-1),COLUMN())):INDIRECT(ADDRESS(ROW()-1,COLUMN()))),                                    IF(AND(A4262="SVOL",ISNUMBER(FIND(" Govt",C4262))),"", IF(AND(A4262="SVOL",ISNUMBER(FIND(" Index",C4262))),J4262,                                    IF(ISNUMBER(N4262),Q4262*N4262,IF(ISNUMBER(R4262),J4262*R4262," "))))))</f>
        <v xml:space="preserve"> </v>
      </c>
      <c r="T4262" t="s">
        <v>5204</v>
      </c>
      <c r="U4262" t="s">
        <v>1183</v>
      </c>
      <c r="AG4262" s="17" t="s">
        <v>6276</v>
      </c>
    </row>
    <row r="4263" spans="1:33" x14ac:dyDescent="0.35">
      <c r="A4263" t="s">
        <v>6051</v>
      </c>
      <c r="B4263" t="s">
        <v>6067</v>
      </c>
      <c r="C4263" t="s">
        <v>6068</v>
      </c>
      <c r="D4263" t="s">
        <v>6069</v>
      </c>
      <c r="E4263" t="s">
        <v>6070</v>
      </c>
      <c r="F4263" t="s">
        <v>6071</v>
      </c>
      <c r="G4263" s="1">
        <v>1185</v>
      </c>
      <c r="H4263" s="1">
        <v>179</v>
      </c>
      <c r="I4263" s="2">
        <v>212115</v>
      </c>
      <c r="J4263" s="3">
        <v>4.4448490796132903E-2</v>
      </c>
      <c r="K4263" s="4">
        <v>4772153.03</v>
      </c>
      <c r="L4263" s="5">
        <v>500001</v>
      </c>
      <c r="M4263" s="6">
        <v>9.5442869699999999</v>
      </c>
      <c r="N4263" s="7" t="str">
        <f>IF(ISNUMBER(_xll.BDP($C4263, "DELTA_MID")),_xll.BDP($C4263, "DELTA_MID")," ")</f>
        <v xml:space="preserve"> </v>
      </c>
      <c r="O4263" s="7" t="str">
        <f>IF(ISNUMBER(N4263),_xll.BDP($C4263, "OPT_UNDL_TICKER")," ")</f>
        <v xml:space="preserve"> </v>
      </c>
      <c r="P4263" s="8" t="str">
        <f>IF(ISNUMBER(N4263),_xll.BDP($C4263, "OPT_UNDL_PX")," ")</f>
        <v xml:space="preserve"> </v>
      </c>
      <c r="Q4263" s="7" t="str">
        <f t="shared" si="42"/>
        <v xml:space="preserve"> </v>
      </c>
      <c r="R4263" s="8" t="str">
        <f>IF(ISNUMBER(_xll.BDP($T4263&amp;" Index","DUR_ADJ_OAS_MID")),_xll.BDP($T4263&amp;" Index","DUR_ADJ_OAS_MID"),IF(ISNUMBER(_xll.BDP($T4263&amp;" Govt","DUR_ADJ_OAS_MID")),_xll.BDP($T4263&amp;" Govt","DUR_ADJ_OAS_MID")," "))</f>
        <v xml:space="preserve"> </v>
      </c>
      <c r="S4263" s="7" t="str">
        <f ca="1">IF(AND(A4262="SVOL",C4262="Cash"),                                     SUM(INDIRECT(ADDRESS(ROW()-(COUNTIF(A:A,"SVOL")),COLUMN())):INDIRECT(ADDRESS(ROW()-1,COLUMN()))),                                    IF(AND(A4263="TYA",C4263="Cash"), SUM(INDIRECT(ADDRESS(ROW()-(COUNTIF(A:A,"TYA")-1),COLUMN())):INDIRECT(ADDRESS(ROW()-1,COLUMN()))),                                    IF(AND(A4263="SVOL",ISNUMBER(FIND(" Govt",C4263))),"", IF(AND(A4263="SVOL",ISNUMBER(FIND(" Index",C4263))),J4263,                                    IF(ISNUMBER(N4263),Q4263*N4263,IF(ISNUMBER(R4263),J4263*R4263," "))))))</f>
        <v xml:space="preserve"> </v>
      </c>
      <c r="T4263" t="s">
        <v>6071</v>
      </c>
      <c r="U4263" t="s">
        <v>1183</v>
      </c>
      <c r="AG4263" s="17" t="s">
        <v>6276</v>
      </c>
    </row>
    <row r="4264" spans="1:33" x14ac:dyDescent="0.35">
      <c r="A4264" t="s">
        <v>6051</v>
      </c>
      <c r="B4264" t="s">
        <v>6072</v>
      </c>
      <c r="C4264" t="s">
        <v>6073</v>
      </c>
      <c r="D4264" t="s">
        <v>3106</v>
      </c>
      <c r="E4264" t="s">
        <v>3107</v>
      </c>
      <c r="F4264" t="s">
        <v>3108</v>
      </c>
      <c r="G4264" s="1">
        <v>28</v>
      </c>
      <c r="H4264" s="1">
        <v>321.48</v>
      </c>
      <c r="I4264" s="2">
        <v>9001.44</v>
      </c>
      <c r="J4264" s="3">
        <v>1.8862429483626E-3</v>
      </c>
      <c r="K4264" s="4">
        <v>4772153.03</v>
      </c>
      <c r="L4264" s="5">
        <v>500001</v>
      </c>
      <c r="M4264" s="6">
        <v>9.5442869699999999</v>
      </c>
      <c r="N4264" s="7" t="str">
        <f>IF(ISNUMBER(_xll.BDP($C4264, "DELTA_MID")),_xll.BDP($C4264, "DELTA_MID")," ")</f>
        <v xml:space="preserve"> </v>
      </c>
      <c r="O4264" s="7" t="str">
        <f>IF(ISNUMBER(N4264),_xll.BDP($C4264, "OPT_UNDL_TICKER")," ")</f>
        <v xml:space="preserve"> </v>
      </c>
      <c r="P4264" s="8" t="str">
        <f>IF(ISNUMBER(N4264),_xll.BDP($C4264, "OPT_UNDL_PX")," ")</f>
        <v xml:space="preserve"> </v>
      </c>
      <c r="Q4264" s="7" t="str">
        <f t="shared" si="42"/>
        <v xml:space="preserve"> </v>
      </c>
      <c r="R4264" s="8" t="str">
        <f>IF(ISNUMBER(_xll.BDP($T4264&amp;" Index","DUR_ADJ_OAS_MID")),_xll.BDP($T4264&amp;" Index","DUR_ADJ_OAS_MID"),IF(ISNUMBER(_xll.BDP($T4264&amp;" Govt","DUR_ADJ_OAS_MID")),_xll.BDP($T4264&amp;" Govt","DUR_ADJ_OAS_MID")," "))</f>
        <v xml:space="preserve"> </v>
      </c>
      <c r="S4264" s="7" t="str">
        <f ca="1">IF(AND(A4263="SVOL",C4263="Cash"),                                     SUM(INDIRECT(ADDRESS(ROW()-(COUNTIF(A:A,"SVOL")),COLUMN())):INDIRECT(ADDRESS(ROW()-1,COLUMN()))),                                    IF(AND(A4264="TYA",C4264="Cash"), SUM(INDIRECT(ADDRESS(ROW()-(COUNTIF(A:A,"TYA")-1),COLUMN())):INDIRECT(ADDRESS(ROW()-1,COLUMN()))),                                    IF(AND(A4264="SVOL",ISNUMBER(FIND(" Govt",C4264))),"", IF(AND(A4264="SVOL",ISNUMBER(FIND(" Index",C4264))),J4264,                                    IF(ISNUMBER(N4264),Q4264*N4264,IF(ISNUMBER(R4264),J4264*R4264," "))))))</f>
        <v xml:space="preserve"> </v>
      </c>
      <c r="T4264" t="s">
        <v>3108</v>
      </c>
      <c r="U4264" t="s">
        <v>1183</v>
      </c>
      <c r="AG4264" s="17" t="s">
        <v>6276</v>
      </c>
    </row>
    <row r="4265" spans="1:33" x14ac:dyDescent="0.35">
      <c r="A4265" t="s">
        <v>6051</v>
      </c>
      <c r="B4265" t="s">
        <v>6074</v>
      </c>
      <c r="C4265" t="s">
        <v>6075</v>
      </c>
      <c r="D4265" t="s">
        <v>6076</v>
      </c>
      <c r="E4265" t="s">
        <v>6077</v>
      </c>
      <c r="F4265" t="s">
        <v>6078</v>
      </c>
      <c r="G4265" s="1">
        <v>5678</v>
      </c>
      <c r="H4265" s="1">
        <v>1.79</v>
      </c>
      <c r="I4265" s="2">
        <v>10163.620000000001</v>
      </c>
      <c r="J4265" s="3">
        <v>2.1297766307210001E-3</v>
      </c>
      <c r="K4265" s="4">
        <v>4772153.03</v>
      </c>
      <c r="L4265" s="5">
        <v>500001</v>
      </c>
      <c r="M4265" s="6">
        <v>9.5442869699999999</v>
      </c>
      <c r="N4265" s="7" t="str">
        <f>IF(ISNUMBER(_xll.BDP($C4265, "DELTA_MID")),_xll.BDP($C4265, "DELTA_MID")," ")</f>
        <v xml:space="preserve"> </v>
      </c>
      <c r="O4265" s="7" t="str">
        <f>IF(ISNUMBER(N4265),_xll.BDP($C4265, "OPT_UNDL_TICKER")," ")</f>
        <v xml:space="preserve"> </v>
      </c>
      <c r="P4265" s="8" t="str">
        <f>IF(ISNUMBER(N4265),_xll.BDP($C4265, "OPT_UNDL_PX")," ")</f>
        <v xml:space="preserve"> </v>
      </c>
      <c r="Q4265" s="7" t="str">
        <f t="shared" si="42"/>
        <v xml:space="preserve"> </v>
      </c>
      <c r="R4265" s="8" t="str">
        <f>IF(ISNUMBER(_xll.BDP($T4265&amp;" Index","DUR_ADJ_OAS_MID")),_xll.BDP($T4265&amp;" Index","DUR_ADJ_OAS_MID"),IF(ISNUMBER(_xll.BDP($T4265&amp;" Govt","DUR_ADJ_OAS_MID")),_xll.BDP($T4265&amp;" Govt","DUR_ADJ_OAS_MID")," "))</f>
        <v xml:space="preserve"> </v>
      </c>
      <c r="S4265" s="7" t="str">
        <f ca="1">IF(AND(A4264="SVOL",C4264="Cash"),                                     SUM(INDIRECT(ADDRESS(ROW()-(COUNTIF(A:A,"SVOL")),COLUMN())):INDIRECT(ADDRESS(ROW()-1,COLUMN()))),                                    IF(AND(A4265="TYA",C4265="Cash"), SUM(INDIRECT(ADDRESS(ROW()-(COUNTIF(A:A,"TYA")-1),COLUMN())):INDIRECT(ADDRESS(ROW()-1,COLUMN()))),                                    IF(AND(A4265="SVOL",ISNUMBER(FIND(" Govt",C4265))),"", IF(AND(A4265="SVOL",ISNUMBER(FIND(" Index",C4265))),J4265,                                    IF(ISNUMBER(N4265),Q4265*N4265,IF(ISNUMBER(R4265),J4265*R4265," "))))))</f>
        <v xml:space="preserve"> </v>
      </c>
      <c r="T4265" t="s">
        <v>6078</v>
      </c>
      <c r="U4265" t="s">
        <v>1183</v>
      </c>
      <c r="AG4265" s="17" t="s">
        <v>6276</v>
      </c>
    </row>
    <row r="4266" spans="1:33" x14ac:dyDescent="0.35">
      <c r="A4266" t="s">
        <v>6051</v>
      </c>
      <c r="B4266" t="s">
        <v>6079</v>
      </c>
      <c r="C4266" t="s">
        <v>6080</v>
      </c>
      <c r="D4266" t="s">
        <v>6081</v>
      </c>
      <c r="E4266" t="s">
        <v>6082</v>
      </c>
      <c r="F4266" t="s">
        <v>6083</v>
      </c>
      <c r="G4266" s="1">
        <v>250</v>
      </c>
      <c r="H4266" s="1">
        <v>852.84</v>
      </c>
      <c r="I4266" s="2">
        <v>213210</v>
      </c>
      <c r="J4266" s="3">
        <v>4.4677946975195101E-2</v>
      </c>
      <c r="K4266" s="4">
        <v>4772153.03</v>
      </c>
      <c r="L4266" s="5">
        <v>500001</v>
      </c>
      <c r="M4266" s="6">
        <v>9.5442869699999999</v>
      </c>
      <c r="N4266" s="7" t="str">
        <f>IF(ISNUMBER(_xll.BDP($C4266, "DELTA_MID")),_xll.BDP($C4266, "DELTA_MID")," ")</f>
        <v xml:space="preserve"> </v>
      </c>
      <c r="O4266" s="7" t="str">
        <f>IF(ISNUMBER(N4266),_xll.BDP($C4266, "OPT_UNDL_TICKER")," ")</f>
        <v xml:space="preserve"> </v>
      </c>
      <c r="P4266" s="8" t="str">
        <f>IF(ISNUMBER(N4266),_xll.BDP($C4266, "OPT_UNDL_PX")," ")</f>
        <v xml:space="preserve"> </v>
      </c>
      <c r="Q4266" s="7" t="str">
        <f t="shared" si="42"/>
        <v xml:space="preserve"> </v>
      </c>
      <c r="R4266" s="8" t="str">
        <f>IF(ISNUMBER(_xll.BDP($T4266&amp;" Index","DUR_ADJ_OAS_MID")),_xll.BDP($T4266&amp;" Index","DUR_ADJ_OAS_MID"),IF(ISNUMBER(_xll.BDP($T4266&amp;" Govt","DUR_ADJ_OAS_MID")),_xll.BDP($T4266&amp;" Govt","DUR_ADJ_OAS_MID")," "))</f>
        <v xml:space="preserve"> </v>
      </c>
      <c r="S4266" s="7" t="str">
        <f ca="1">IF(AND(A4265="SVOL",C4265="Cash"),                                     SUM(INDIRECT(ADDRESS(ROW()-(COUNTIF(A:A,"SVOL")),COLUMN())):INDIRECT(ADDRESS(ROW()-1,COLUMN()))),                                    IF(AND(A4266="TYA",C4266="Cash"), SUM(INDIRECT(ADDRESS(ROW()-(COUNTIF(A:A,"TYA")-1),COLUMN())):INDIRECT(ADDRESS(ROW()-1,COLUMN()))),                                    IF(AND(A4266="SVOL",ISNUMBER(FIND(" Govt",C4266))),"", IF(AND(A4266="SVOL",ISNUMBER(FIND(" Index",C4266))),J4266,                                    IF(ISNUMBER(N4266),Q4266*N4266,IF(ISNUMBER(R4266),J4266*R4266," "))))))</f>
        <v xml:space="preserve"> </v>
      </c>
      <c r="T4266" t="s">
        <v>6083</v>
      </c>
      <c r="U4266" t="s">
        <v>1183</v>
      </c>
      <c r="AG4266" s="17" t="s">
        <v>6276</v>
      </c>
    </row>
    <row r="4267" spans="1:33" x14ac:dyDescent="0.35">
      <c r="A4267" t="s">
        <v>6051</v>
      </c>
      <c r="B4267" t="s">
        <v>6084</v>
      </c>
      <c r="C4267" t="s">
        <v>6085</v>
      </c>
      <c r="D4267" t="s">
        <v>6086</v>
      </c>
      <c r="E4267" t="s">
        <v>6087</v>
      </c>
      <c r="F4267" t="s">
        <v>6088</v>
      </c>
      <c r="G4267" s="1">
        <v>9180</v>
      </c>
      <c r="H4267" s="1">
        <v>2.8650000000000002</v>
      </c>
      <c r="I4267" s="2">
        <v>26300.7</v>
      </c>
      <c r="J4267" s="3">
        <v>5.5112859622461997E-3</v>
      </c>
      <c r="K4267" s="4">
        <v>4772153.03</v>
      </c>
      <c r="L4267" s="5">
        <v>500001</v>
      </c>
      <c r="M4267" s="6">
        <v>9.5442869699999999</v>
      </c>
      <c r="N4267" s="7" t="str">
        <f>IF(ISNUMBER(_xll.BDP($C4267, "DELTA_MID")),_xll.BDP($C4267, "DELTA_MID")," ")</f>
        <v xml:space="preserve"> </v>
      </c>
      <c r="O4267" s="7" t="str">
        <f>IF(ISNUMBER(N4267),_xll.BDP($C4267, "OPT_UNDL_TICKER")," ")</f>
        <v xml:space="preserve"> </v>
      </c>
      <c r="P4267" s="8" t="str">
        <f>IF(ISNUMBER(N4267),_xll.BDP($C4267, "OPT_UNDL_PX")," ")</f>
        <v xml:space="preserve"> </v>
      </c>
      <c r="Q4267" s="7" t="str">
        <f t="shared" si="42"/>
        <v xml:space="preserve"> </v>
      </c>
      <c r="R4267" s="8" t="str">
        <f>IF(ISNUMBER(_xll.BDP($T4267&amp;" Index","DUR_ADJ_OAS_MID")),_xll.BDP($T4267&amp;" Index","DUR_ADJ_OAS_MID"),IF(ISNUMBER(_xll.BDP($T4267&amp;" Govt","DUR_ADJ_OAS_MID")),_xll.BDP($T4267&amp;" Govt","DUR_ADJ_OAS_MID")," "))</f>
        <v xml:space="preserve"> </v>
      </c>
      <c r="S4267" s="7" t="str">
        <f ca="1">IF(AND(A4266="SVOL",C4266="Cash"),                                     SUM(INDIRECT(ADDRESS(ROW()-(COUNTIF(A:A,"SVOL")),COLUMN())):INDIRECT(ADDRESS(ROW()-1,COLUMN()))),                                    IF(AND(A4267="TYA",C4267="Cash"), SUM(INDIRECT(ADDRESS(ROW()-(COUNTIF(A:A,"TYA")-1),COLUMN())):INDIRECT(ADDRESS(ROW()-1,COLUMN()))),                                    IF(AND(A4267="SVOL",ISNUMBER(FIND(" Govt",C4267))),"", IF(AND(A4267="SVOL",ISNUMBER(FIND(" Index",C4267))),J4267,                                    IF(ISNUMBER(N4267),Q4267*N4267,IF(ISNUMBER(R4267),J4267*R4267," "))))))</f>
        <v xml:space="preserve"> </v>
      </c>
      <c r="T4267" t="s">
        <v>6088</v>
      </c>
      <c r="U4267" t="s">
        <v>1183</v>
      </c>
      <c r="AG4267" s="17" t="s">
        <v>6276</v>
      </c>
    </row>
    <row r="4268" spans="1:33" x14ac:dyDescent="0.35">
      <c r="A4268" t="s">
        <v>6051</v>
      </c>
      <c r="B4268" t="s">
        <v>4574</v>
      </c>
      <c r="C4268" t="s">
        <v>4575</v>
      </c>
      <c r="D4268" t="s">
        <v>4576</v>
      </c>
      <c r="E4268" t="s">
        <v>4577</v>
      </c>
      <c r="F4268" t="s">
        <v>4578</v>
      </c>
      <c r="G4268" s="1">
        <v>22</v>
      </c>
      <c r="H4268" s="1">
        <v>231.46</v>
      </c>
      <c r="I4268" s="2">
        <v>5092.12</v>
      </c>
      <c r="J4268" s="3">
        <v>1.0670487657770001E-3</v>
      </c>
      <c r="K4268" s="4">
        <v>4772153.03</v>
      </c>
      <c r="L4268" s="5">
        <v>500001</v>
      </c>
      <c r="M4268" s="6">
        <v>9.5442869699999999</v>
      </c>
      <c r="N4268" s="7" t="str">
        <f>IF(ISNUMBER(_xll.BDP($C4268, "DELTA_MID")),_xll.BDP($C4268, "DELTA_MID")," ")</f>
        <v xml:space="preserve"> </v>
      </c>
      <c r="O4268" s="7" t="str">
        <f>IF(ISNUMBER(N4268),_xll.BDP($C4268, "OPT_UNDL_TICKER")," ")</f>
        <v xml:space="preserve"> </v>
      </c>
      <c r="P4268" s="8" t="str">
        <f>IF(ISNUMBER(N4268),_xll.BDP($C4268, "OPT_UNDL_PX")," ")</f>
        <v xml:space="preserve"> </v>
      </c>
      <c r="Q4268" s="7" t="str">
        <f t="shared" si="42"/>
        <v xml:space="preserve"> </v>
      </c>
      <c r="R4268" s="8" t="str">
        <f>IF(ISNUMBER(_xll.BDP($T4268&amp;" Index","DUR_ADJ_OAS_MID")),_xll.BDP($T4268&amp;" Index","DUR_ADJ_OAS_MID"),IF(ISNUMBER(_xll.BDP($T4268&amp;" Govt","DUR_ADJ_OAS_MID")),_xll.BDP($T4268&amp;" Govt","DUR_ADJ_OAS_MID")," "))</f>
        <v xml:space="preserve"> </v>
      </c>
      <c r="S4268" s="7" t="str">
        <f ca="1">IF(AND(A4267="SVOL",C4267="Cash"),                                     SUM(INDIRECT(ADDRESS(ROW()-(COUNTIF(A:A,"SVOL")),COLUMN())):INDIRECT(ADDRESS(ROW()-1,COLUMN()))),                                    IF(AND(A4268="TYA",C4268="Cash"), SUM(INDIRECT(ADDRESS(ROW()-(COUNTIF(A:A,"TYA")-1),COLUMN())):INDIRECT(ADDRESS(ROW()-1,COLUMN()))),                                    IF(AND(A4268="SVOL",ISNUMBER(FIND(" Govt",C4268))),"", IF(AND(A4268="SVOL",ISNUMBER(FIND(" Index",C4268))),J4268,                                    IF(ISNUMBER(N4268),Q4268*N4268,IF(ISNUMBER(R4268),J4268*R4268," "))))))</f>
        <v xml:space="preserve"> </v>
      </c>
      <c r="T4268" t="s">
        <v>4578</v>
      </c>
      <c r="U4268" t="s">
        <v>1183</v>
      </c>
      <c r="AG4268" s="17" t="s">
        <v>6276</v>
      </c>
    </row>
    <row r="4269" spans="1:33" x14ac:dyDescent="0.35">
      <c r="A4269" t="s">
        <v>6051</v>
      </c>
      <c r="B4269" t="s">
        <v>6089</v>
      </c>
      <c r="C4269" t="s">
        <v>6090</v>
      </c>
      <c r="D4269" t="s">
        <v>6091</v>
      </c>
      <c r="E4269" t="s">
        <v>6092</v>
      </c>
      <c r="F4269" t="s">
        <v>6093</v>
      </c>
      <c r="G4269" s="1">
        <v>314</v>
      </c>
      <c r="H4269" s="1">
        <v>55</v>
      </c>
      <c r="I4269" s="2">
        <v>17270</v>
      </c>
      <c r="J4269" s="3">
        <v>3.6189116095004998E-3</v>
      </c>
      <c r="K4269" s="4">
        <v>4772153.03</v>
      </c>
      <c r="L4269" s="5">
        <v>500001</v>
      </c>
      <c r="M4269" s="6">
        <v>9.5442869699999999</v>
      </c>
      <c r="N4269" s="7" t="str">
        <f>IF(ISNUMBER(_xll.BDP($C4269, "DELTA_MID")),_xll.BDP($C4269, "DELTA_MID")," ")</f>
        <v xml:space="preserve"> </v>
      </c>
      <c r="O4269" s="7" t="str">
        <f>IF(ISNUMBER(N4269),_xll.BDP($C4269, "OPT_UNDL_TICKER")," ")</f>
        <v xml:space="preserve"> </v>
      </c>
      <c r="P4269" s="8" t="str">
        <f>IF(ISNUMBER(N4269),_xll.BDP($C4269, "OPT_UNDL_PX")," ")</f>
        <v xml:space="preserve"> </v>
      </c>
      <c r="Q4269" s="7" t="str">
        <f t="shared" si="42"/>
        <v xml:space="preserve"> </v>
      </c>
      <c r="R4269" s="8" t="str">
        <f>IF(ISNUMBER(_xll.BDP($T4269&amp;" Index","DUR_ADJ_OAS_MID")),_xll.BDP($T4269&amp;" Index","DUR_ADJ_OAS_MID"),IF(ISNUMBER(_xll.BDP($T4269&amp;" Govt","DUR_ADJ_OAS_MID")),_xll.BDP($T4269&amp;" Govt","DUR_ADJ_OAS_MID")," "))</f>
        <v xml:space="preserve"> </v>
      </c>
      <c r="S4269" s="7" t="str">
        <f ca="1">IF(AND(A4268="SVOL",C4268="Cash"),                                     SUM(INDIRECT(ADDRESS(ROW()-(COUNTIF(A:A,"SVOL")),COLUMN())):INDIRECT(ADDRESS(ROW()-1,COLUMN()))),                                    IF(AND(A4269="TYA",C4269="Cash"), SUM(INDIRECT(ADDRESS(ROW()-(COUNTIF(A:A,"TYA")-1),COLUMN())):INDIRECT(ADDRESS(ROW()-1,COLUMN()))),                                    IF(AND(A4269="SVOL",ISNUMBER(FIND(" Govt",C4269))),"", IF(AND(A4269="SVOL",ISNUMBER(FIND(" Index",C4269))),J4269,                                    IF(ISNUMBER(N4269),Q4269*N4269,IF(ISNUMBER(R4269),J4269*R4269," "))))))</f>
        <v xml:space="preserve"> </v>
      </c>
      <c r="T4269" t="s">
        <v>6093</v>
      </c>
      <c r="U4269" t="s">
        <v>1183</v>
      </c>
      <c r="AG4269" s="17" t="s">
        <v>6276</v>
      </c>
    </row>
    <row r="4270" spans="1:33" x14ac:dyDescent="0.35">
      <c r="A4270" t="s">
        <v>6051</v>
      </c>
      <c r="B4270" t="s">
        <v>6094</v>
      </c>
      <c r="C4270" t="s">
        <v>6095</v>
      </c>
      <c r="D4270" t="s">
        <v>1897</v>
      </c>
      <c r="E4270" t="s">
        <v>1898</v>
      </c>
      <c r="F4270" t="s">
        <v>1899</v>
      </c>
      <c r="G4270" s="1">
        <v>73</v>
      </c>
      <c r="H4270" s="1">
        <v>56.46</v>
      </c>
      <c r="I4270" s="2">
        <v>4121.58</v>
      </c>
      <c r="J4270" s="3">
        <v>8.6367305798980005E-4</v>
      </c>
      <c r="K4270" s="4">
        <v>4772153.03</v>
      </c>
      <c r="L4270" s="5">
        <v>500001</v>
      </c>
      <c r="M4270" s="6">
        <v>9.5442869699999999</v>
      </c>
      <c r="N4270" s="7" t="str">
        <f>IF(ISNUMBER(_xll.BDP($C4270, "DELTA_MID")),_xll.BDP($C4270, "DELTA_MID")," ")</f>
        <v xml:space="preserve"> </v>
      </c>
      <c r="O4270" s="7" t="str">
        <f>IF(ISNUMBER(N4270),_xll.BDP($C4270, "OPT_UNDL_TICKER")," ")</f>
        <v xml:space="preserve"> </v>
      </c>
      <c r="P4270" s="8" t="str">
        <f>IF(ISNUMBER(N4270),_xll.BDP($C4270, "OPT_UNDL_PX")," ")</f>
        <v xml:space="preserve"> </v>
      </c>
      <c r="Q4270" s="7" t="str">
        <f t="shared" si="42"/>
        <v xml:space="preserve"> </v>
      </c>
      <c r="R4270" s="8" t="str">
        <f>IF(ISNUMBER(_xll.BDP($T4270&amp;" Index","DUR_ADJ_OAS_MID")),_xll.BDP($T4270&amp;" Index","DUR_ADJ_OAS_MID"),IF(ISNUMBER(_xll.BDP($T4270&amp;" Govt","DUR_ADJ_OAS_MID")),_xll.BDP($T4270&amp;" Govt","DUR_ADJ_OAS_MID")," "))</f>
        <v xml:space="preserve"> </v>
      </c>
      <c r="S4270" s="7" t="str">
        <f ca="1">IF(AND(A4269="SVOL",C4269="Cash"),                                     SUM(INDIRECT(ADDRESS(ROW()-(COUNTIF(A:A,"SVOL")),COLUMN())):INDIRECT(ADDRESS(ROW()-1,COLUMN()))),                                    IF(AND(A4270="TYA",C4270="Cash"), SUM(INDIRECT(ADDRESS(ROW()-(COUNTIF(A:A,"TYA")-1),COLUMN())):INDIRECT(ADDRESS(ROW()-1,COLUMN()))),                                    IF(AND(A4270="SVOL",ISNUMBER(FIND(" Govt",C4270))),"", IF(AND(A4270="SVOL",ISNUMBER(FIND(" Index",C4270))),J4270,                                    IF(ISNUMBER(N4270),Q4270*N4270,IF(ISNUMBER(R4270),J4270*R4270," "))))))</f>
        <v xml:space="preserve"> </v>
      </c>
      <c r="T4270" t="s">
        <v>1899</v>
      </c>
      <c r="U4270" t="s">
        <v>1183</v>
      </c>
      <c r="AG4270" s="17" t="s">
        <v>6276</v>
      </c>
    </row>
    <row r="4271" spans="1:33" x14ac:dyDescent="0.35">
      <c r="A4271" t="s">
        <v>6051</v>
      </c>
      <c r="B4271" t="s">
        <v>6096</v>
      </c>
      <c r="C4271" t="s">
        <v>6097</v>
      </c>
      <c r="D4271" t="s">
        <v>6098</v>
      </c>
      <c r="E4271" t="s">
        <v>6099</v>
      </c>
      <c r="F4271" t="s">
        <v>6100</v>
      </c>
      <c r="G4271" s="1">
        <v>344</v>
      </c>
      <c r="H4271" s="1">
        <v>55.1</v>
      </c>
      <c r="I4271" s="2">
        <v>18954.400000000001</v>
      </c>
      <c r="J4271" s="3">
        <v>3.9718759821144997E-3</v>
      </c>
      <c r="K4271" s="4">
        <v>4772153.03</v>
      </c>
      <c r="L4271" s="5">
        <v>500001</v>
      </c>
      <c r="M4271" s="6">
        <v>9.5442869699999999</v>
      </c>
      <c r="N4271" s="7" t="str">
        <f>IF(ISNUMBER(_xll.BDP($C4271, "DELTA_MID")),_xll.BDP($C4271, "DELTA_MID")," ")</f>
        <v xml:space="preserve"> </v>
      </c>
      <c r="O4271" s="7" t="str">
        <f>IF(ISNUMBER(N4271),_xll.BDP($C4271, "OPT_UNDL_TICKER")," ")</f>
        <v xml:space="preserve"> </v>
      </c>
      <c r="P4271" s="8" t="str">
        <f>IF(ISNUMBER(N4271),_xll.BDP($C4271, "OPT_UNDL_PX")," ")</f>
        <v xml:space="preserve"> </v>
      </c>
      <c r="Q4271" s="7" t="str">
        <f t="shared" si="42"/>
        <v xml:space="preserve"> </v>
      </c>
      <c r="R4271" s="8" t="str">
        <f>IF(ISNUMBER(_xll.BDP($T4271&amp;" Index","DUR_ADJ_OAS_MID")),_xll.BDP($T4271&amp;" Index","DUR_ADJ_OAS_MID"),IF(ISNUMBER(_xll.BDP($T4271&amp;" Govt","DUR_ADJ_OAS_MID")),_xll.BDP($T4271&amp;" Govt","DUR_ADJ_OAS_MID")," "))</f>
        <v xml:space="preserve"> </v>
      </c>
      <c r="S4271" s="7" t="str">
        <f ca="1">IF(AND(A4270="SVOL",C4270="Cash"),                                     SUM(INDIRECT(ADDRESS(ROW()-(COUNTIF(A:A,"SVOL")),COLUMN())):INDIRECT(ADDRESS(ROW()-1,COLUMN()))),                                    IF(AND(A4271="TYA",C4271="Cash"), SUM(INDIRECT(ADDRESS(ROW()-(COUNTIF(A:A,"TYA")-1),COLUMN())):INDIRECT(ADDRESS(ROW()-1,COLUMN()))),                                    IF(AND(A4271="SVOL",ISNUMBER(FIND(" Govt",C4271))),"", IF(AND(A4271="SVOL",ISNUMBER(FIND(" Index",C4271))),J4271,                                    IF(ISNUMBER(N4271),Q4271*N4271,IF(ISNUMBER(R4271),J4271*R4271," "))))))</f>
        <v xml:space="preserve"> </v>
      </c>
      <c r="T4271" t="s">
        <v>6100</v>
      </c>
      <c r="U4271" t="s">
        <v>1183</v>
      </c>
      <c r="AG4271" s="17" t="s">
        <v>6276</v>
      </c>
    </row>
    <row r="4272" spans="1:33" x14ac:dyDescent="0.35">
      <c r="A4272" t="s">
        <v>6051</v>
      </c>
      <c r="B4272" t="s">
        <v>5242</v>
      </c>
      <c r="C4272" t="s">
        <v>5243</v>
      </c>
      <c r="D4272" t="s">
        <v>3220</v>
      </c>
      <c r="E4272" t="s">
        <v>3221</v>
      </c>
      <c r="F4272" t="s">
        <v>3222</v>
      </c>
      <c r="G4272" s="1">
        <v>79</v>
      </c>
      <c r="H4272" s="1">
        <v>61.35</v>
      </c>
      <c r="I4272" s="2">
        <v>4846.6499999999996</v>
      </c>
      <c r="J4272" s="3">
        <v>1.0156107673529001E-3</v>
      </c>
      <c r="K4272" s="4">
        <v>4772153.03</v>
      </c>
      <c r="L4272" s="5">
        <v>500001</v>
      </c>
      <c r="M4272" s="6">
        <v>9.5442869699999999</v>
      </c>
      <c r="N4272" s="7" t="str">
        <f>IF(ISNUMBER(_xll.BDP($C4272, "DELTA_MID")),_xll.BDP($C4272, "DELTA_MID")," ")</f>
        <v xml:space="preserve"> </v>
      </c>
      <c r="O4272" s="7" t="str">
        <f>IF(ISNUMBER(N4272),_xll.BDP($C4272, "OPT_UNDL_TICKER")," ")</f>
        <v xml:space="preserve"> </v>
      </c>
      <c r="P4272" s="8" t="str">
        <f>IF(ISNUMBER(N4272),_xll.BDP($C4272, "OPT_UNDL_PX")," ")</f>
        <v xml:space="preserve"> </v>
      </c>
      <c r="Q4272" s="7" t="str">
        <f t="shared" si="42"/>
        <v xml:space="preserve"> </v>
      </c>
      <c r="R4272" s="8" t="str">
        <f>IF(ISNUMBER(_xll.BDP($T4272&amp;" Index","DUR_ADJ_OAS_MID")),_xll.BDP($T4272&amp;" Index","DUR_ADJ_OAS_MID"),IF(ISNUMBER(_xll.BDP($T4272&amp;" Govt","DUR_ADJ_OAS_MID")),_xll.BDP($T4272&amp;" Govt","DUR_ADJ_OAS_MID")," "))</f>
        <v xml:space="preserve"> </v>
      </c>
      <c r="S4272" s="7" t="str">
        <f ca="1">IF(AND(A4271="SVOL",C4271="Cash"),                                     SUM(INDIRECT(ADDRESS(ROW()-(COUNTIF(A:A,"SVOL")),COLUMN())):INDIRECT(ADDRESS(ROW()-1,COLUMN()))),                                    IF(AND(A4272="TYA",C4272="Cash"), SUM(INDIRECT(ADDRESS(ROW()-(COUNTIF(A:A,"TYA")-1),COLUMN())):INDIRECT(ADDRESS(ROW()-1,COLUMN()))),                                    IF(AND(A4272="SVOL",ISNUMBER(FIND(" Govt",C4272))),"", IF(AND(A4272="SVOL",ISNUMBER(FIND(" Index",C4272))),J4272,                                    IF(ISNUMBER(N4272),Q4272*N4272,IF(ISNUMBER(R4272),J4272*R4272," "))))))</f>
        <v xml:space="preserve"> </v>
      </c>
      <c r="T4272" t="s">
        <v>3222</v>
      </c>
      <c r="U4272" t="s">
        <v>1183</v>
      </c>
      <c r="AG4272" s="17" t="s">
        <v>6276</v>
      </c>
    </row>
    <row r="4273" spans="1:33" x14ac:dyDescent="0.35">
      <c r="A4273" t="s">
        <v>6051</v>
      </c>
      <c r="B4273" t="s">
        <v>6101</v>
      </c>
      <c r="C4273" t="s">
        <v>6102</v>
      </c>
      <c r="D4273" t="s">
        <v>6103</v>
      </c>
      <c r="E4273" t="s">
        <v>6104</v>
      </c>
      <c r="F4273" t="s">
        <v>6105</v>
      </c>
      <c r="G4273" s="1">
        <v>585</v>
      </c>
      <c r="H4273" s="1">
        <v>78.88</v>
      </c>
      <c r="I4273" s="2">
        <v>46144.800000000003</v>
      </c>
      <c r="J4273" s="3">
        <v>9.6695977092113999E-3</v>
      </c>
      <c r="K4273" s="4">
        <v>4772153.03</v>
      </c>
      <c r="L4273" s="5">
        <v>500001</v>
      </c>
      <c r="M4273" s="6">
        <v>9.5442869699999999</v>
      </c>
      <c r="N4273" s="7" t="str">
        <f>IF(ISNUMBER(_xll.BDP($C4273, "DELTA_MID")),_xll.BDP($C4273, "DELTA_MID")," ")</f>
        <v xml:space="preserve"> </v>
      </c>
      <c r="O4273" s="7" t="str">
        <f>IF(ISNUMBER(N4273),_xll.BDP($C4273, "OPT_UNDL_TICKER")," ")</f>
        <v xml:space="preserve"> </v>
      </c>
      <c r="P4273" s="8" t="str">
        <f>IF(ISNUMBER(N4273),_xll.BDP($C4273, "OPT_UNDL_PX")," ")</f>
        <v xml:space="preserve"> </v>
      </c>
      <c r="Q4273" s="7" t="str">
        <f t="shared" si="42"/>
        <v xml:space="preserve"> </v>
      </c>
      <c r="R4273" s="8" t="str">
        <f>IF(ISNUMBER(_xll.BDP($T4273&amp;" Index","DUR_ADJ_OAS_MID")),_xll.BDP($T4273&amp;" Index","DUR_ADJ_OAS_MID"),IF(ISNUMBER(_xll.BDP($T4273&amp;" Govt","DUR_ADJ_OAS_MID")),_xll.BDP($T4273&amp;" Govt","DUR_ADJ_OAS_MID")," "))</f>
        <v xml:space="preserve"> </v>
      </c>
      <c r="S4273" s="7" t="str">
        <f ca="1">IF(AND(A4272="SVOL",C4272="Cash"),                                     SUM(INDIRECT(ADDRESS(ROW()-(COUNTIF(A:A,"SVOL")),COLUMN())):INDIRECT(ADDRESS(ROW()-1,COLUMN()))),                                    IF(AND(A4273="TYA",C4273="Cash"), SUM(INDIRECT(ADDRESS(ROW()-(COUNTIF(A:A,"TYA")-1),COLUMN())):INDIRECT(ADDRESS(ROW()-1,COLUMN()))),                                    IF(AND(A4273="SVOL",ISNUMBER(FIND(" Govt",C4273))),"", IF(AND(A4273="SVOL",ISNUMBER(FIND(" Index",C4273))),J4273,                                    IF(ISNUMBER(N4273),Q4273*N4273,IF(ISNUMBER(R4273),J4273*R4273," "))))))</f>
        <v xml:space="preserve"> </v>
      </c>
      <c r="T4273" t="s">
        <v>6105</v>
      </c>
      <c r="U4273" t="s">
        <v>1183</v>
      </c>
      <c r="AG4273" s="17" t="s">
        <v>6276</v>
      </c>
    </row>
    <row r="4274" spans="1:33" x14ac:dyDescent="0.35">
      <c r="A4274" t="s">
        <v>6051</v>
      </c>
      <c r="B4274" t="s">
        <v>4641</v>
      </c>
      <c r="C4274" t="s">
        <v>4642</v>
      </c>
      <c r="D4274" t="s">
        <v>4643</v>
      </c>
      <c r="E4274" t="s">
        <v>4644</v>
      </c>
      <c r="F4274" t="s">
        <v>4645</v>
      </c>
      <c r="G4274" s="1">
        <v>18</v>
      </c>
      <c r="H4274" s="1">
        <v>274.55</v>
      </c>
      <c r="I4274" s="2">
        <v>4941.8999999999996</v>
      </c>
      <c r="J4274" s="3">
        <v>1.0355703116959999E-3</v>
      </c>
      <c r="K4274" s="4">
        <v>4772153.03</v>
      </c>
      <c r="L4274" s="5">
        <v>500001</v>
      </c>
      <c r="M4274" s="6">
        <v>9.5442869699999999</v>
      </c>
      <c r="N4274" s="7" t="str">
        <f>IF(ISNUMBER(_xll.BDP($C4274, "DELTA_MID")),_xll.BDP($C4274, "DELTA_MID")," ")</f>
        <v xml:space="preserve"> </v>
      </c>
      <c r="O4274" s="7" t="str">
        <f>IF(ISNUMBER(N4274),_xll.BDP($C4274, "OPT_UNDL_TICKER")," ")</f>
        <v xml:space="preserve"> </v>
      </c>
      <c r="P4274" s="8" t="str">
        <f>IF(ISNUMBER(N4274),_xll.BDP($C4274, "OPT_UNDL_PX")," ")</f>
        <v xml:space="preserve"> </v>
      </c>
      <c r="Q4274" s="7" t="str">
        <f t="shared" si="42"/>
        <v xml:space="preserve"> </v>
      </c>
      <c r="R4274" s="8" t="str">
        <f>IF(ISNUMBER(_xll.BDP($T4274&amp;" Index","DUR_ADJ_OAS_MID")),_xll.BDP($T4274&amp;" Index","DUR_ADJ_OAS_MID"),IF(ISNUMBER(_xll.BDP($T4274&amp;" Govt","DUR_ADJ_OAS_MID")),_xll.BDP($T4274&amp;" Govt","DUR_ADJ_OAS_MID")," "))</f>
        <v xml:space="preserve"> </v>
      </c>
      <c r="S4274" s="7" t="str">
        <f ca="1">IF(AND(A4273="SVOL",C4273="Cash"),                                     SUM(INDIRECT(ADDRESS(ROW()-(COUNTIF(A:A,"SVOL")),COLUMN())):INDIRECT(ADDRESS(ROW()-1,COLUMN()))),                                    IF(AND(A4274="TYA",C4274="Cash"), SUM(INDIRECT(ADDRESS(ROW()-(COUNTIF(A:A,"TYA")-1),COLUMN())):INDIRECT(ADDRESS(ROW()-1,COLUMN()))),                                    IF(AND(A4274="SVOL",ISNUMBER(FIND(" Govt",C4274))),"", IF(AND(A4274="SVOL",ISNUMBER(FIND(" Index",C4274))),J4274,                                    IF(ISNUMBER(N4274),Q4274*N4274,IF(ISNUMBER(R4274),J4274*R4274," "))))))</f>
        <v xml:space="preserve"> </v>
      </c>
      <c r="T4274" t="s">
        <v>4645</v>
      </c>
      <c r="U4274" t="s">
        <v>1183</v>
      </c>
      <c r="AG4274" s="17" t="s">
        <v>6276</v>
      </c>
    </row>
    <row r="4275" spans="1:33" x14ac:dyDescent="0.35">
      <c r="A4275" t="s">
        <v>6051</v>
      </c>
      <c r="B4275" t="s">
        <v>6106</v>
      </c>
      <c r="C4275" t="s">
        <v>6107</v>
      </c>
      <c r="D4275" t="s">
        <v>6108</v>
      </c>
      <c r="E4275" t="s">
        <v>6109</v>
      </c>
      <c r="F4275" t="s">
        <v>6110</v>
      </c>
      <c r="G4275" s="1">
        <v>43</v>
      </c>
      <c r="H4275" s="1">
        <v>722.22</v>
      </c>
      <c r="I4275" s="2">
        <v>31055.46</v>
      </c>
      <c r="J4275" s="3">
        <v>6.5076412699699004E-3</v>
      </c>
      <c r="K4275" s="4">
        <v>4772153.03</v>
      </c>
      <c r="L4275" s="5">
        <v>500001</v>
      </c>
      <c r="M4275" s="6">
        <v>9.5442869699999999</v>
      </c>
      <c r="N4275" s="7" t="str">
        <f>IF(ISNUMBER(_xll.BDP($C4275, "DELTA_MID")),_xll.BDP($C4275, "DELTA_MID")," ")</f>
        <v xml:space="preserve"> </v>
      </c>
      <c r="O4275" s="7" t="str">
        <f>IF(ISNUMBER(N4275),_xll.BDP($C4275, "OPT_UNDL_TICKER")," ")</f>
        <v xml:space="preserve"> </v>
      </c>
      <c r="P4275" s="8" t="str">
        <f>IF(ISNUMBER(N4275),_xll.BDP($C4275, "OPT_UNDL_PX")," ")</f>
        <v xml:space="preserve"> </v>
      </c>
      <c r="Q4275" s="7" t="str">
        <f t="shared" si="42"/>
        <v xml:space="preserve"> </v>
      </c>
      <c r="R4275" s="8" t="str">
        <f>IF(ISNUMBER(_xll.BDP($T4275&amp;" Index","DUR_ADJ_OAS_MID")),_xll.BDP($T4275&amp;" Index","DUR_ADJ_OAS_MID"),IF(ISNUMBER(_xll.BDP($T4275&amp;" Govt","DUR_ADJ_OAS_MID")),_xll.BDP($T4275&amp;" Govt","DUR_ADJ_OAS_MID")," "))</f>
        <v xml:space="preserve"> </v>
      </c>
      <c r="S4275" s="7" t="str">
        <f ca="1">IF(AND(A4274="SVOL",C4274="Cash"),                                     SUM(INDIRECT(ADDRESS(ROW()-(COUNTIF(A:A,"SVOL")),COLUMN())):INDIRECT(ADDRESS(ROW()-1,COLUMN()))),                                    IF(AND(A4275="TYA",C4275="Cash"), SUM(INDIRECT(ADDRESS(ROW()-(COUNTIF(A:A,"TYA")-1),COLUMN())):INDIRECT(ADDRESS(ROW()-1,COLUMN()))),                                    IF(AND(A4275="SVOL",ISNUMBER(FIND(" Govt",C4275))),"", IF(AND(A4275="SVOL",ISNUMBER(FIND(" Index",C4275))),J4275,                                    IF(ISNUMBER(N4275),Q4275*N4275,IF(ISNUMBER(R4275),J4275*R4275," "))))))</f>
        <v xml:space="preserve"> </v>
      </c>
      <c r="T4275" t="s">
        <v>6110</v>
      </c>
      <c r="U4275" t="s">
        <v>1183</v>
      </c>
      <c r="AG4275" s="17" t="s">
        <v>6276</v>
      </c>
    </row>
    <row r="4276" spans="1:33" x14ac:dyDescent="0.35">
      <c r="A4276" t="s">
        <v>6051</v>
      </c>
      <c r="B4276" t="s">
        <v>6111</v>
      </c>
      <c r="C4276" t="s">
        <v>6112</v>
      </c>
      <c r="D4276" t="s">
        <v>6113</v>
      </c>
      <c r="E4276" t="s">
        <v>6114</v>
      </c>
      <c r="F4276" t="s">
        <v>6115</v>
      </c>
      <c r="G4276" s="1">
        <v>83</v>
      </c>
      <c r="H4276" s="1">
        <v>295.44</v>
      </c>
      <c r="I4276" s="2">
        <v>24521.52</v>
      </c>
      <c r="J4276" s="3">
        <v>5.1384605333295004E-3</v>
      </c>
      <c r="K4276" s="4">
        <v>4772153.03</v>
      </c>
      <c r="L4276" s="5">
        <v>500001</v>
      </c>
      <c r="M4276" s="6">
        <v>9.5442869699999999</v>
      </c>
      <c r="N4276" s="7" t="str">
        <f>IF(ISNUMBER(_xll.BDP($C4276, "DELTA_MID")),_xll.BDP($C4276, "DELTA_MID")," ")</f>
        <v xml:space="preserve"> </v>
      </c>
      <c r="O4276" s="7" t="str">
        <f>IF(ISNUMBER(N4276),_xll.BDP($C4276, "OPT_UNDL_TICKER")," ")</f>
        <v xml:space="preserve"> </v>
      </c>
      <c r="P4276" s="8" t="str">
        <f>IF(ISNUMBER(N4276),_xll.BDP($C4276, "OPT_UNDL_PX")," ")</f>
        <v xml:space="preserve"> </v>
      </c>
      <c r="Q4276" s="7" t="str">
        <f t="shared" si="42"/>
        <v xml:space="preserve"> </v>
      </c>
      <c r="R4276" s="8" t="str">
        <f>IF(ISNUMBER(_xll.BDP($T4276&amp;" Index","DUR_ADJ_OAS_MID")),_xll.BDP($T4276&amp;" Index","DUR_ADJ_OAS_MID"),IF(ISNUMBER(_xll.BDP($T4276&amp;" Govt","DUR_ADJ_OAS_MID")),_xll.BDP($T4276&amp;" Govt","DUR_ADJ_OAS_MID")," "))</f>
        <v xml:space="preserve"> </v>
      </c>
      <c r="S4276" s="7" t="str">
        <f ca="1">IF(AND(A4275="SVOL",C4275="Cash"),                                     SUM(INDIRECT(ADDRESS(ROW()-(COUNTIF(A:A,"SVOL")),COLUMN())):INDIRECT(ADDRESS(ROW()-1,COLUMN()))),                                    IF(AND(A4276="TYA",C4276="Cash"), SUM(INDIRECT(ADDRESS(ROW()-(COUNTIF(A:A,"TYA")-1),COLUMN())):INDIRECT(ADDRESS(ROW()-1,COLUMN()))),                                    IF(AND(A4276="SVOL",ISNUMBER(FIND(" Govt",C4276))),"", IF(AND(A4276="SVOL",ISNUMBER(FIND(" Index",C4276))),J4276,                                    IF(ISNUMBER(N4276),Q4276*N4276,IF(ISNUMBER(R4276),J4276*R4276," "))))))</f>
        <v xml:space="preserve"> </v>
      </c>
      <c r="T4276" t="s">
        <v>6115</v>
      </c>
      <c r="U4276" t="s">
        <v>1183</v>
      </c>
      <c r="AG4276" s="17" t="s">
        <v>6276</v>
      </c>
    </row>
    <row r="4277" spans="1:33" x14ac:dyDescent="0.35">
      <c r="A4277" t="s">
        <v>6051</v>
      </c>
      <c r="B4277" t="s">
        <v>4684</v>
      </c>
      <c r="C4277" t="s">
        <v>724</v>
      </c>
      <c r="D4277" t="s">
        <v>725</v>
      </c>
      <c r="E4277" t="s">
        <v>726</v>
      </c>
      <c r="F4277" t="s">
        <v>727</v>
      </c>
      <c r="G4277" s="1">
        <v>83</v>
      </c>
      <c r="H4277" s="1">
        <v>46.84</v>
      </c>
      <c r="I4277" s="2">
        <v>3887.72</v>
      </c>
      <c r="J4277" s="3">
        <v>8.1466792371090002E-4</v>
      </c>
      <c r="K4277" s="4">
        <v>4772153.03</v>
      </c>
      <c r="L4277" s="5">
        <v>500001</v>
      </c>
      <c r="M4277" s="6">
        <v>9.5442869699999999</v>
      </c>
      <c r="N4277" s="7" t="str">
        <f>IF(ISNUMBER(_xll.BDP($C4277, "DELTA_MID")),_xll.BDP($C4277, "DELTA_MID")," ")</f>
        <v xml:space="preserve"> </v>
      </c>
      <c r="O4277" s="7" t="str">
        <f>IF(ISNUMBER(N4277),_xll.BDP($C4277, "OPT_UNDL_TICKER")," ")</f>
        <v xml:space="preserve"> </v>
      </c>
      <c r="P4277" s="8" t="str">
        <f>IF(ISNUMBER(N4277),_xll.BDP($C4277, "OPT_UNDL_PX")," ")</f>
        <v xml:space="preserve"> </v>
      </c>
      <c r="Q4277" s="7" t="str">
        <f t="shared" si="42"/>
        <v xml:space="preserve"> </v>
      </c>
      <c r="R4277" s="8" t="str">
        <f>IF(ISNUMBER(_xll.BDP($T4277&amp;" Index","DUR_ADJ_OAS_MID")),_xll.BDP($T4277&amp;" Index","DUR_ADJ_OAS_MID"),IF(ISNUMBER(_xll.BDP($T4277&amp;" Govt","DUR_ADJ_OAS_MID")),_xll.BDP($T4277&amp;" Govt","DUR_ADJ_OAS_MID")," "))</f>
        <v xml:space="preserve"> </v>
      </c>
      <c r="S4277" s="7" t="str">
        <f ca="1">IF(AND(A4276="SVOL",C4276="Cash"),                                     SUM(INDIRECT(ADDRESS(ROW()-(COUNTIF(A:A,"SVOL")),COLUMN())):INDIRECT(ADDRESS(ROW()-1,COLUMN()))),                                    IF(AND(A4277="TYA",C4277="Cash"), SUM(INDIRECT(ADDRESS(ROW()-(COUNTIF(A:A,"TYA")-1),COLUMN())):INDIRECT(ADDRESS(ROW()-1,COLUMN()))),                                    IF(AND(A4277="SVOL",ISNUMBER(FIND(" Govt",C4277))),"", IF(AND(A4277="SVOL",ISNUMBER(FIND(" Index",C4277))),J4277,                                    IF(ISNUMBER(N4277),Q4277*N4277,IF(ISNUMBER(R4277),J4277*R4277," "))))))</f>
        <v xml:space="preserve"> </v>
      </c>
      <c r="T4277" t="s">
        <v>727</v>
      </c>
      <c r="U4277" t="s">
        <v>1183</v>
      </c>
      <c r="AG4277" s="17" t="s">
        <v>6276</v>
      </c>
    </row>
    <row r="4278" spans="1:33" x14ac:dyDescent="0.35">
      <c r="A4278" t="s">
        <v>6051</v>
      </c>
      <c r="B4278" t="s">
        <v>733</v>
      </c>
      <c r="C4278" t="s">
        <v>734</v>
      </c>
      <c r="D4278" t="s">
        <v>735</v>
      </c>
      <c r="E4278" t="s">
        <v>736</v>
      </c>
      <c r="F4278" t="s">
        <v>737</v>
      </c>
      <c r="G4278" s="1">
        <v>62</v>
      </c>
      <c r="H4278" s="1">
        <v>65.37</v>
      </c>
      <c r="I4278" s="2">
        <v>4052.94</v>
      </c>
      <c r="J4278" s="3">
        <v>8.492896131215E-4</v>
      </c>
      <c r="K4278" s="4">
        <v>4772153.03</v>
      </c>
      <c r="L4278" s="5">
        <v>500001</v>
      </c>
      <c r="M4278" s="6">
        <v>9.5442869699999999</v>
      </c>
      <c r="N4278" s="7" t="str">
        <f>IF(ISNUMBER(_xll.BDP($C4278, "DELTA_MID")),_xll.BDP($C4278, "DELTA_MID")," ")</f>
        <v xml:space="preserve"> </v>
      </c>
      <c r="O4278" s="7" t="str">
        <f>IF(ISNUMBER(N4278),_xll.BDP($C4278, "OPT_UNDL_TICKER")," ")</f>
        <v xml:space="preserve"> </v>
      </c>
      <c r="P4278" s="8" t="str">
        <f>IF(ISNUMBER(N4278),_xll.BDP($C4278, "OPT_UNDL_PX")," ")</f>
        <v xml:space="preserve"> </v>
      </c>
      <c r="Q4278" s="7" t="str">
        <f t="shared" si="42"/>
        <v xml:space="preserve"> </v>
      </c>
      <c r="R4278" s="8" t="str">
        <f>IF(ISNUMBER(_xll.BDP($T4278&amp;" Index","DUR_ADJ_OAS_MID")),_xll.BDP($T4278&amp;" Index","DUR_ADJ_OAS_MID"),IF(ISNUMBER(_xll.BDP($T4278&amp;" Govt","DUR_ADJ_OAS_MID")),_xll.BDP($T4278&amp;" Govt","DUR_ADJ_OAS_MID")," "))</f>
        <v xml:space="preserve"> </v>
      </c>
      <c r="S4278" s="7" t="str">
        <f ca="1">IF(AND(A4277="SVOL",C4277="Cash"),                                     SUM(INDIRECT(ADDRESS(ROW()-(COUNTIF(A:A,"SVOL")),COLUMN())):INDIRECT(ADDRESS(ROW()-1,COLUMN()))),                                    IF(AND(A4278="TYA",C4278="Cash"), SUM(INDIRECT(ADDRESS(ROW()-(COUNTIF(A:A,"TYA")-1),COLUMN())):INDIRECT(ADDRESS(ROW()-1,COLUMN()))),                                    IF(AND(A4278="SVOL",ISNUMBER(FIND(" Govt",C4278))),"", IF(AND(A4278="SVOL",ISNUMBER(FIND(" Index",C4278))),J4278,                                    IF(ISNUMBER(N4278),Q4278*N4278,IF(ISNUMBER(R4278),J4278*R4278," "))))))</f>
        <v xml:space="preserve"> </v>
      </c>
      <c r="T4278" t="s">
        <v>737</v>
      </c>
      <c r="U4278" t="s">
        <v>1183</v>
      </c>
      <c r="AG4278" s="17" t="s">
        <v>6276</v>
      </c>
    </row>
    <row r="4279" spans="1:33" x14ac:dyDescent="0.35">
      <c r="A4279" t="s">
        <v>6051</v>
      </c>
      <c r="B4279" t="s">
        <v>2016</v>
      </c>
      <c r="C4279" t="s">
        <v>4700</v>
      </c>
      <c r="D4279" t="s">
        <v>2018</v>
      </c>
      <c r="E4279" t="s">
        <v>2019</v>
      </c>
      <c r="F4279" t="s">
        <v>2020</v>
      </c>
      <c r="G4279" s="1">
        <v>6</v>
      </c>
      <c r="H4279" s="1">
        <v>126.42</v>
      </c>
      <c r="I4279" s="2">
        <v>758.52</v>
      </c>
      <c r="J4279" s="3">
        <v>1.589471241481E-4</v>
      </c>
      <c r="K4279" s="4">
        <v>4772153.03</v>
      </c>
      <c r="L4279" s="5">
        <v>500001</v>
      </c>
      <c r="M4279" s="6">
        <v>9.5442869699999999</v>
      </c>
      <c r="N4279" s="7" t="str">
        <f>IF(ISNUMBER(_xll.BDP($C4279, "DELTA_MID")),_xll.BDP($C4279, "DELTA_MID")," ")</f>
        <v xml:space="preserve"> </v>
      </c>
      <c r="O4279" s="7" t="str">
        <f>IF(ISNUMBER(N4279),_xll.BDP($C4279, "OPT_UNDL_TICKER")," ")</f>
        <v xml:space="preserve"> </v>
      </c>
      <c r="P4279" s="8" t="str">
        <f>IF(ISNUMBER(N4279),_xll.BDP($C4279, "OPT_UNDL_PX")," ")</f>
        <v xml:space="preserve"> </v>
      </c>
      <c r="Q4279" s="7" t="str">
        <f t="shared" si="42"/>
        <v xml:space="preserve"> </v>
      </c>
      <c r="R4279" s="8" t="str">
        <f>IF(ISNUMBER(_xll.BDP($T4279&amp;" Index","DUR_ADJ_OAS_MID")),_xll.BDP($T4279&amp;" Index","DUR_ADJ_OAS_MID"),IF(ISNUMBER(_xll.BDP($T4279&amp;" Govt","DUR_ADJ_OAS_MID")),_xll.BDP($T4279&amp;" Govt","DUR_ADJ_OAS_MID")," "))</f>
        <v xml:space="preserve"> </v>
      </c>
      <c r="S4279" s="7" t="str">
        <f ca="1">IF(AND(A4278="SVOL",C4278="Cash"),                                     SUM(INDIRECT(ADDRESS(ROW()-(COUNTIF(A:A,"SVOL")),COLUMN())):INDIRECT(ADDRESS(ROW()-1,COLUMN()))),                                    IF(AND(A4279="TYA",C4279="Cash"), SUM(INDIRECT(ADDRESS(ROW()-(COUNTIF(A:A,"TYA")-1),COLUMN())):INDIRECT(ADDRESS(ROW()-1,COLUMN()))),                                    IF(AND(A4279="SVOL",ISNUMBER(FIND(" Govt",C4279))),"", IF(AND(A4279="SVOL",ISNUMBER(FIND(" Index",C4279))),J4279,                                    IF(ISNUMBER(N4279),Q4279*N4279,IF(ISNUMBER(R4279),J4279*R4279," "))))))</f>
        <v xml:space="preserve"> </v>
      </c>
      <c r="T4279" t="s">
        <v>2020</v>
      </c>
      <c r="U4279" t="s">
        <v>1183</v>
      </c>
      <c r="AG4279" s="17" t="s">
        <v>6276</v>
      </c>
    </row>
    <row r="4280" spans="1:33" x14ac:dyDescent="0.35">
      <c r="A4280" t="s">
        <v>6051</v>
      </c>
      <c r="B4280" t="s">
        <v>6116</v>
      </c>
      <c r="C4280" t="s">
        <v>6117</v>
      </c>
      <c r="D4280" t="s">
        <v>6118</v>
      </c>
      <c r="E4280" t="s">
        <v>6119</v>
      </c>
      <c r="F4280" t="s">
        <v>6120</v>
      </c>
      <c r="G4280" s="1">
        <v>15</v>
      </c>
      <c r="H4280" s="1">
        <v>387.5</v>
      </c>
      <c r="I4280" s="2">
        <v>5812.5</v>
      </c>
      <c r="J4280" s="3">
        <v>1.2180036902270999E-3</v>
      </c>
      <c r="K4280" s="4">
        <v>4772153.03</v>
      </c>
      <c r="L4280" s="5">
        <v>500001</v>
      </c>
      <c r="M4280" s="6">
        <v>9.5442869699999999</v>
      </c>
      <c r="N4280" s="7" t="str">
        <f>IF(ISNUMBER(_xll.BDP($C4280, "DELTA_MID")),_xll.BDP($C4280, "DELTA_MID")," ")</f>
        <v xml:space="preserve"> </v>
      </c>
      <c r="O4280" s="7" t="str">
        <f>IF(ISNUMBER(N4280),_xll.BDP($C4280, "OPT_UNDL_TICKER")," ")</f>
        <v xml:space="preserve"> </v>
      </c>
      <c r="P4280" s="8" t="str">
        <f>IF(ISNUMBER(N4280),_xll.BDP($C4280, "OPT_UNDL_PX")," ")</f>
        <v xml:space="preserve"> </v>
      </c>
      <c r="Q4280" s="7" t="str">
        <f t="shared" si="42"/>
        <v xml:space="preserve"> </v>
      </c>
      <c r="R4280" s="8" t="str">
        <f>IF(ISNUMBER(_xll.BDP($T4280&amp;" Index","DUR_ADJ_OAS_MID")),_xll.BDP($T4280&amp;" Index","DUR_ADJ_OAS_MID"),IF(ISNUMBER(_xll.BDP($T4280&amp;" Govt","DUR_ADJ_OAS_MID")),_xll.BDP($T4280&amp;" Govt","DUR_ADJ_OAS_MID")," "))</f>
        <v xml:space="preserve"> </v>
      </c>
      <c r="S4280" s="7" t="str">
        <f ca="1">IF(AND(A4279="SVOL",C4279="Cash"),                                     SUM(INDIRECT(ADDRESS(ROW()-(COUNTIF(A:A,"SVOL")),COLUMN())):INDIRECT(ADDRESS(ROW()-1,COLUMN()))),                                    IF(AND(A4280="TYA",C4280="Cash"), SUM(INDIRECT(ADDRESS(ROW()-(COUNTIF(A:A,"TYA")-1),COLUMN())):INDIRECT(ADDRESS(ROW()-1,COLUMN()))),                                    IF(AND(A4280="SVOL",ISNUMBER(FIND(" Govt",C4280))),"", IF(AND(A4280="SVOL",ISNUMBER(FIND(" Index",C4280))),J4280,                                    IF(ISNUMBER(N4280),Q4280*N4280,IF(ISNUMBER(R4280),J4280*R4280," "))))))</f>
        <v xml:space="preserve"> </v>
      </c>
      <c r="T4280" t="s">
        <v>6120</v>
      </c>
      <c r="U4280" t="s">
        <v>1183</v>
      </c>
      <c r="AG4280" s="17" t="s">
        <v>6276</v>
      </c>
    </row>
    <row r="4281" spans="1:33" x14ac:dyDescent="0.35">
      <c r="A4281" t="s">
        <v>6051</v>
      </c>
      <c r="B4281" t="s">
        <v>6121</v>
      </c>
      <c r="C4281" t="s">
        <v>6122</v>
      </c>
      <c r="D4281" t="s">
        <v>6123</v>
      </c>
      <c r="E4281" t="s">
        <v>6124</v>
      </c>
      <c r="F4281" t="s">
        <v>6125</v>
      </c>
      <c r="G4281" s="1">
        <v>458</v>
      </c>
      <c r="H4281" s="1">
        <v>110.48</v>
      </c>
      <c r="I4281" s="2">
        <v>50599.839999999997</v>
      </c>
      <c r="J4281" s="3">
        <v>1.0603146984069001E-2</v>
      </c>
      <c r="K4281" s="4">
        <v>4772153.03</v>
      </c>
      <c r="L4281" s="5">
        <v>500001</v>
      </c>
      <c r="M4281" s="6">
        <v>9.5442869699999999</v>
      </c>
      <c r="N4281" s="7" t="str">
        <f>IF(ISNUMBER(_xll.BDP($C4281, "DELTA_MID")),_xll.BDP($C4281, "DELTA_MID")," ")</f>
        <v xml:space="preserve"> </v>
      </c>
      <c r="O4281" s="7" t="str">
        <f>IF(ISNUMBER(N4281),_xll.BDP($C4281, "OPT_UNDL_TICKER")," ")</f>
        <v xml:space="preserve"> </v>
      </c>
      <c r="P4281" s="8" t="str">
        <f>IF(ISNUMBER(N4281),_xll.BDP($C4281, "OPT_UNDL_PX")," ")</f>
        <v xml:space="preserve"> </v>
      </c>
      <c r="Q4281" s="7" t="str">
        <f t="shared" si="42"/>
        <v xml:space="preserve"> </v>
      </c>
      <c r="R4281" s="8" t="str">
        <f>IF(ISNUMBER(_xll.BDP($T4281&amp;" Index","DUR_ADJ_OAS_MID")),_xll.BDP($T4281&amp;" Index","DUR_ADJ_OAS_MID"),IF(ISNUMBER(_xll.BDP($T4281&amp;" Govt","DUR_ADJ_OAS_MID")),_xll.BDP($T4281&amp;" Govt","DUR_ADJ_OAS_MID")," "))</f>
        <v xml:space="preserve"> </v>
      </c>
      <c r="S4281" s="7" t="str">
        <f ca="1">IF(AND(A4280="SVOL",C4280="Cash"),                                     SUM(INDIRECT(ADDRESS(ROW()-(COUNTIF(A:A,"SVOL")),COLUMN())):INDIRECT(ADDRESS(ROW()-1,COLUMN()))),                                    IF(AND(A4281="TYA",C4281="Cash"), SUM(INDIRECT(ADDRESS(ROW()-(COUNTIF(A:A,"TYA")-1),COLUMN())):INDIRECT(ADDRESS(ROW()-1,COLUMN()))),                                    IF(AND(A4281="SVOL",ISNUMBER(FIND(" Govt",C4281))),"", IF(AND(A4281="SVOL",ISNUMBER(FIND(" Index",C4281))),J4281,                                    IF(ISNUMBER(N4281),Q4281*N4281,IF(ISNUMBER(R4281),J4281*R4281," "))))))</f>
        <v xml:space="preserve"> </v>
      </c>
      <c r="T4281" t="s">
        <v>6125</v>
      </c>
      <c r="U4281" t="s">
        <v>1183</v>
      </c>
      <c r="AG4281" s="17" t="s">
        <v>6276</v>
      </c>
    </row>
    <row r="4282" spans="1:33" x14ac:dyDescent="0.35">
      <c r="A4282" t="s">
        <v>6051</v>
      </c>
      <c r="B4282" t="s">
        <v>6126</v>
      </c>
      <c r="C4282" t="s">
        <v>6127</v>
      </c>
      <c r="D4282" t="s">
        <v>6128</v>
      </c>
      <c r="E4282" t="s">
        <v>6129</v>
      </c>
      <c r="F4282" t="s">
        <v>6130</v>
      </c>
      <c r="G4282" s="1">
        <v>1007</v>
      </c>
      <c r="H4282" s="1">
        <v>14.68</v>
      </c>
      <c r="I4282" s="2">
        <v>14782.76</v>
      </c>
      <c r="J4282" s="3">
        <v>3.0977129000844998E-3</v>
      </c>
      <c r="K4282" s="4">
        <v>4772153.03</v>
      </c>
      <c r="L4282" s="5">
        <v>500001</v>
      </c>
      <c r="M4282" s="6">
        <v>9.5442869699999999</v>
      </c>
      <c r="N4282" s="7" t="str">
        <f>IF(ISNUMBER(_xll.BDP($C4282, "DELTA_MID")),_xll.BDP($C4282, "DELTA_MID")," ")</f>
        <v xml:space="preserve"> </v>
      </c>
      <c r="O4282" s="7" t="str">
        <f>IF(ISNUMBER(N4282),_xll.BDP($C4282, "OPT_UNDL_TICKER")," ")</f>
        <v xml:space="preserve"> </v>
      </c>
      <c r="P4282" s="8" t="str">
        <f>IF(ISNUMBER(N4282),_xll.BDP($C4282, "OPT_UNDL_PX")," ")</f>
        <v xml:space="preserve"> </v>
      </c>
      <c r="Q4282" s="7" t="str">
        <f t="shared" si="42"/>
        <v xml:space="preserve"> </v>
      </c>
      <c r="R4282" s="8" t="str">
        <f>IF(ISNUMBER(_xll.BDP($T4282&amp;" Index","DUR_ADJ_OAS_MID")),_xll.BDP($T4282&amp;" Index","DUR_ADJ_OAS_MID"),IF(ISNUMBER(_xll.BDP($T4282&amp;" Govt","DUR_ADJ_OAS_MID")),_xll.BDP($T4282&amp;" Govt","DUR_ADJ_OAS_MID")," "))</f>
        <v xml:space="preserve"> </v>
      </c>
      <c r="S4282" s="7" t="str">
        <f ca="1">IF(AND(A4281="SVOL",C4281="Cash"),                                     SUM(INDIRECT(ADDRESS(ROW()-(COUNTIF(A:A,"SVOL")),COLUMN())):INDIRECT(ADDRESS(ROW()-1,COLUMN()))),                                    IF(AND(A4282="TYA",C4282="Cash"), SUM(INDIRECT(ADDRESS(ROW()-(COUNTIF(A:A,"TYA")-1),COLUMN())):INDIRECT(ADDRESS(ROW()-1,COLUMN()))),                                    IF(AND(A4282="SVOL",ISNUMBER(FIND(" Govt",C4282))),"", IF(AND(A4282="SVOL",ISNUMBER(FIND(" Index",C4282))),J4282,                                    IF(ISNUMBER(N4282),Q4282*N4282,IF(ISNUMBER(R4282),J4282*R4282," "))))))</f>
        <v xml:space="preserve"> </v>
      </c>
      <c r="T4282" t="s">
        <v>6130</v>
      </c>
      <c r="U4282" t="s">
        <v>1183</v>
      </c>
      <c r="AG4282" s="17" t="s">
        <v>6276</v>
      </c>
    </row>
    <row r="4283" spans="1:33" x14ac:dyDescent="0.35">
      <c r="A4283" t="s">
        <v>6051</v>
      </c>
      <c r="B4283" t="s">
        <v>6131</v>
      </c>
      <c r="C4283" t="s">
        <v>809</v>
      </c>
      <c r="D4283" t="s">
        <v>810</v>
      </c>
      <c r="E4283" t="s">
        <v>811</v>
      </c>
      <c r="F4283" t="s">
        <v>812</v>
      </c>
      <c r="G4283" s="1">
        <v>48</v>
      </c>
      <c r="H4283" s="1">
        <v>148.86000000000001</v>
      </c>
      <c r="I4283" s="2">
        <v>7145.28</v>
      </c>
      <c r="J4283" s="3">
        <v>1.4972864357343E-3</v>
      </c>
      <c r="K4283" s="4">
        <v>4772153.03</v>
      </c>
      <c r="L4283" s="5">
        <v>500001</v>
      </c>
      <c r="M4283" s="6">
        <v>9.5442869699999999</v>
      </c>
      <c r="N4283" s="7" t="str">
        <f>IF(ISNUMBER(_xll.BDP($C4283, "DELTA_MID")),_xll.BDP($C4283, "DELTA_MID")," ")</f>
        <v xml:space="preserve"> </v>
      </c>
      <c r="O4283" s="7" t="str">
        <f>IF(ISNUMBER(N4283),_xll.BDP($C4283, "OPT_UNDL_TICKER")," ")</f>
        <v xml:space="preserve"> </v>
      </c>
      <c r="P4283" s="8" t="str">
        <f>IF(ISNUMBER(N4283),_xll.BDP($C4283, "OPT_UNDL_PX")," ")</f>
        <v xml:space="preserve"> </v>
      </c>
      <c r="Q4283" s="7" t="str">
        <f t="shared" si="42"/>
        <v xml:space="preserve"> </v>
      </c>
      <c r="R4283" s="8" t="str">
        <f>IF(ISNUMBER(_xll.BDP($T4283&amp;" Index","DUR_ADJ_OAS_MID")),_xll.BDP($T4283&amp;" Index","DUR_ADJ_OAS_MID"),IF(ISNUMBER(_xll.BDP($T4283&amp;" Govt","DUR_ADJ_OAS_MID")),_xll.BDP($T4283&amp;" Govt","DUR_ADJ_OAS_MID")," "))</f>
        <v xml:space="preserve"> </v>
      </c>
      <c r="S4283" s="7" t="str">
        <f ca="1">IF(AND(A4282="SVOL",C4282="Cash"),                                     SUM(INDIRECT(ADDRESS(ROW()-(COUNTIF(A:A,"SVOL")),COLUMN())):INDIRECT(ADDRESS(ROW()-1,COLUMN()))),                                    IF(AND(A4283="TYA",C4283="Cash"), SUM(INDIRECT(ADDRESS(ROW()-(COUNTIF(A:A,"TYA")-1),COLUMN())):INDIRECT(ADDRESS(ROW()-1,COLUMN()))),                                    IF(AND(A4283="SVOL",ISNUMBER(FIND(" Govt",C4283))),"", IF(AND(A4283="SVOL",ISNUMBER(FIND(" Index",C4283))),J4283,                                    IF(ISNUMBER(N4283),Q4283*N4283,IF(ISNUMBER(R4283),J4283*R4283," "))))))</f>
        <v xml:space="preserve"> </v>
      </c>
      <c r="T4283" t="s">
        <v>812</v>
      </c>
      <c r="U4283" t="s">
        <v>1183</v>
      </c>
      <c r="AG4283" s="17" t="s">
        <v>6276</v>
      </c>
    </row>
    <row r="4284" spans="1:33" x14ac:dyDescent="0.35">
      <c r="A4284" t="s">
        <v>6051</v>
      </c>
      <c r="B4284" t="s">
        <v>4790</v>
      </c>
      <c r="C4284" t="s">
        <v>4791</v>
      </c>
      <c r="D4284" t="s">
        <v>2155</v>
      </c>
      <c r="E4284" t="s">
        <v>2156</v>
      </c>
      <c r="F4284" t="s">
        <v>2157</v>
      </c>
      <c r="G4284" s="1">
        <v>19</v>
      </c>
      <c r="H4284" s="1">
        <v>63.53</v>
      </c>
      <c r="I4284" s="2">
        <v>1207.07</v>
      </c>
      <c r="J4284" s="3">
        <v>2.529403379548E-4</v>
      </c>
      <c r="K4284" s="4">
        <v>4772153.03</v>
      </c>
      <c r="L4284" s="5">
        <v>500001</v>
      </c>
      <c r="M4284" s="6">
        <v>9.5442869699999999</v>
      </c>
      <c r="N4284" s="7" t="str">
        <f>IF(ISNUMBER(_xll.BDP($C4284, "DELTA_MID")),_xll.BDP($C4284, "DELTA_MID")," ")</f>
        <v xml:space="preserve"> </v>
      </c>
      <c r="O4284" s="7" t="str">
        <f>IF(ISNUMBER(N4284),_xll.BDP($C4284, "OPT_UNDL_TICKER")," ")</f>
        <v xml:space="preserve"> </v>
      </c>
      <c r="P4284" s="8" t="str">
        <f>IF(ISNUMBER(N4284),_xll.BDP($C4284, "OPT_UNDL_PX")," ")</f>
        <v xml:space="preserve"> </v>
      </c>
      <c r="Q4284" s="7" t="str">
        <f t="shared" si="42"/>
        <v xml:space="preserve"> </v>
      </c>
      <c r="R4284" s="8" t="str">
        <f>IF(ISNUMBER(_xll.BDP($T4284&amp;" Index","DUR_ADJ_OAS_MID")),_xll.BDP($T4284&amp;" Index","DUR_ADJ_OAS_MID"),IF(ISNUMBER(_xll.BDP($T4284&amp;" Govt","DUR_ADJ_OAS_MID")),_xll.BDP($T4284&amp;" Govt","DUR_ADJ_OAS_MID")," "))</f>
        <v xml:space="preserve"> </v>
      </c>
      <c r="S4284" s="7" t="str">
        <f ca="1">IF(AND(A4283="SVOL",C4283="Cash"),                                     SUM(INDIRECT(ADDRESS(ROW()-(COUNTIF(A:A,"SVOL")),COLUMN())):INDIRECT(ADDRESS(ROW()-1,COLUMN()))),                                    IF(AND(A4284="TYA",C4284="Cash"), SUM(INDIRECT(ADDRESS(ROW()-(COUNTIF(A:A,"TYA")-1),COLUMN())):INDIRECT(ADDRESS(ROW()-1,COLUMN()))),                                    IF(AND(A4284="SVOL",ISNUMBER(FIND(" Govt",C4284))),"", IF(AND(A4284="SVOL",ISNUMBER(FIND(" Index",C4284))),J4284,                                    IF(ISNUMBER(N4284),Q4284*N4284,IF(ISNUMBER(R4284),J4284*R4284," "))))))</f>
        <v xml:space="preserve"> </v>
      </c>
      <c r="T4284" t="s">
        <v>2157</v>
      </c>
      <c r="U4284" t="s">
        <v>1183</v>
      </c>
      <c r="AG4284" s="17" t="s">
        <v>6276</v>
      </c>
    </row>
    <row r="4285" spans="1:33" x14ac:dyDescent="0.35">
      <c r="A4285" t="s">
        <v>6051</v>
      </c>
      <c r="B4285" t="s">
        <v>5359</v>
      </c>
      <c r="C4285" t="s">
        <v>5360</v>
      </c>
      <c r="D4285" t="s">
        <v>5361</v>
      </c>
      <c r="E4285" t="s">
        <v>5362</v>
      </c>
      <c r="F4285" t="s">
        <v>5363</v>
      </c>
      <c r="G4285" s="1">
        <v>316</v>
      </c>
      <c r="H4285" s="1">
        <v>47.04</v>
      </c>
      <c r="I4285" s="2">
        <v>14864.64</v>
      </c>
      <c r="J4285" s="3">
        <v>3.1148707740037999E-3</v>
      </c>
      <c r="K4285" s="4">
        <v>4772153.03</v>
      </c>
      <c r="L4285" s="5">
        <v>500001</v>
      </c>
      <c r="M4285" s="6">
        <v>9.5442869699999999</v>
      </c>
      <c r="N4285" s="7" t="str">
        <f>IF(ISNUMBER(_xll.BDP($C4285, "DELTA_MID")),_xll.BDP($C4285, "DELTA_MID")," ")</f>
        <v xml:space="preserve"> </v>
      </c>
      <c r="O4285" s="7" t="str">
        <f>IF(ISNUMBER(N4285),_xll.BDP($C4285, "OPT_UNDL_TICKER")," ")</f>
        <v xml:space="preserve"> </v>
      </c>
      <c r="P4285" s="8" t="str">
        <f>IF(ISNUMBER(N4285),_xll.BDP($C4285, "OPT_UNDL_PX")," ")</f>
        <v xml:space="preserve"> </v>
      </c>
      <c r="Q4285" s="7" t="str">
        <f t="shared" si="42"/>
        <v xml:space="preserve"> </v>
      </c>
      <c r="R4285" s="8" t="str">
        <f>IF(ISNUMBER(_xll.BDP($T4285&amp;" Index","DUR_ADJ_OAS_MID")),_xll.BDP($T4285&amp;" Index","DUR_ADJ_OAS_MID"),IF(ISNUMBER(_xll.BDP($T4285&amp;" Govt","DUR_ADJ_OAS_MID")),_xll.BDP($T4285&amp;" Govt","DUR_ADJ_OAS_MID")," "))</f>
        <v xml:space="preserve"> </v>
      </c>
      <c r="S4285" s="7" t="str">
        <f ca="1">IF(AND(A4284="SVOL",C4284="Cash"),                                     SUM(INDIRECT(ADDRESS(ROW()-(COUNTIF(A:A,"SVOL")),COLUMN())):INDIRECT(ADDRESS(ROW()-1,COLUMN()))),                                    IF(AND(A4285="TYA",C4285="Cash"), SUM(INDIRECT(ADDRESS(ROW()-(COUNTIF(A:A,"TYA")-1),COLUMN())):INDIRECT(ADDRESS(ROW()-1,COLUMN()))),                                    IF(AND(A4285="SVOL",ISNUMBER(FIND(" Govt",C4285))),"", IF(AND(A4285="SVOL",ISNUMBER(FIND(" Index",C4285))),J4285,                                    IF(ISNUMBER(N4285),Q4285*N4285,IF(ISNUMBER(R4285),J4285*R4285," "))))))</f>
        <v xml:space="preserve"> </v>
      </c>
      <c r="T4285" t="s">
        <v>5363</v>
      </c>
      <c r="U4285" t="s">
        <v>1183</v>
      </c>
      <c r="AG4285" s="17" t="s">
        <v>6276</v>
      </c>
    </row>
    <row r="4286" spans="1:33" x14ac:dyDescent="0.35">
      <c r="A4286" t="s">
        <v>6051</v>
      </c>
      <c r="B4286" t="s">
        <v>6132</v>
      </c>
      <c r="C4286" t="s">
        <v>6133</v>
      </c>
      <c r="D4286" t="s">
        <v>6134</v>
      </c>
      <c r="E4286" t="s">
        <v>6135</v>
      </c>
      <c r="F4286" t="s">
        <v>6136</v>
      </c>
      <c r="G4286" s="1">
        <v>1714</v>
      </c>
      <c r="H4286" s="1">
        <v>11.43</v>
      </c>
      <c r="I4286" s="2">
        <v>19591.02</v>
      </c>
      <c r="J4286" s="3">
        <v>4.1052790804838998E-3</v>
      </c>
      <c r="K4286" s="4">
        <v>4772153.03</v>
      </c>
      <c r="L4286" s="5">
        <v>500001</v>
      </c>
      <c r="M4286" s="6">
        <v>9.5442869699999999</v>
      </c>
      <c r="N4286" s="7" t="str">
        <f>IF(ISNUMBER(_xll.BDP($C4286, "DELTA_MID")),_xll.BDP($C4286, "DELTA_MID")," ")</f>
        <v xml:space="preserve"> </v>
      </c>
      <c r="O4286" s="7" t="str">
        <f>IF(ISNUMBER(N4286),_xll.BDP($C4286, "OPT_UNDL_TICKER")," ")</f>
        <v xml:space="preserve"> </v>
      </c>
      <c r="P4286" s="8" t="str">
        <f>IF(ISNUMBER(N4286),_xll.BDP($C4286, "OPT_UNDL_PX")," ")</f>
        <v xml:space="preserve"> </v>
      </c>
      <c r="Q4286" s="7" t="str">
        <f t="shared" si="42"/>
        <v xml:space="preserve"> </v>
      </c>
      <c r="R4286" s="8" t="str">
        <f>IF(ISNUMBER(_xll.BDP($T4286&amp;" Index","DUR_ADJ_OAS_MID")),_xll.BDP($T4286&amp;" Index","DUR_ADJ_OAS_MID"),IF(ISNUMBER(_xll.BDP($T4286&amp;" Govt","DUR_ADJ_OAS_MID")),_xll.BDP($T4286&amp;" Govt","DUR_ADJ_OAS_MID")," "))</f>
        <v xml:space="preserve"> </v>
      </c>
      <c r="S4286" s="7" t="str">
        <f ca="1">IF(AND(A4285="SVOL",C4285="Cash"),                                     SUM(INDIRECT(ADDRESS(ROW()-(COUNTIF(A:A,"SVOL")),COLUMN())):INDIRECT(ADDRESS(ROW()-1,COLUMN()))),                                    IF(AND(A4286="TYA",C4286="Cash"), SUM(INDIRECT(ADDRESS(ROW()-(COUNTIF(A:A,"TYA")-1),COLUMN())):INDIRECT(ADDRESS(ROW()-1,COLUMN()))),                                    IF(AND(A4286="SVOL",ISNUMBER(FIND(" Govt",C4286))),"", IF(AND(A4286="SVOL",ISNUMBER(FIND(" Index",C4286))),J4286,                                    IF(ISNUMBER(N4286),Q4286*N4286,IF(ISNUMBER(R4286),J4286*R4286," "))))))</f>
        <v xml:space="preserve"> </v>
      </c>
      <c r="T4286" t="s">
        <v>6136</v>
      </c>
      <c r="U4286" t="s">
        <v>1183</v>
      </c>
      <c r="AG4286" s="17" t="s">
        <v>6276</v>
      </c>
    </row>
    <row r="4287" spans="1:33" x14ac:dyDescent="0.35">
      <c r="A4287" t="s">
        <v>6051</v>
      </c>
      <c r="B4287" t="s">
        <v>6137</v>
      </c>
      <c r="C4287" t="s">
        <v>6138</v>
      </c>
      <c r="D4287" t="s">
        <v>6139</v>
      </c>
      <c r="E4287" t="s">
        <v>6140</v>
      </c>
      <c r="F4287" t="s">
        <v>6141</v>
      </c>
      <c r="G4287" s="1">
        <v>1268</v>
      </c>
      <c r="H4287" s="1">
        <v>165.57</v>
      </c>
      <c r="I4287" s="2">
        <v>209942.76</v>
      </c>
      <c r="J4287" s="3">
        <v>4.3993300028638903E-2</v>
      </c>
      <c r="K4287" s="4">
        <v>4772153.03</v>
      </c>
      <c r="L4287" s="5">
        <v>500001</v>
      </c>
      <c r="M4287" s="6">
        <v>9.5442869699999999</v>
      </c>
      <c r="N4287" s="7" t="str">
        <f>IF(ISNUMBER(_xll.BDP($C4287, "DELTA_MID")),_xll.BDP($C4287, "DELTA_MID")," ")</f>
        <v xml:space="preserve"> </v>
      </c>
      <c r="O4287" s="7" t="str">
        <f>IF(ISNUMBER(N4287),_xll.BDP($C4287, "OPT_UNDL_TICKER")," ")</f>
        <v xml:space="preserve"> </v>
      </c>
      <c r="P4287" s="8" t="str">
        <f>IF(ISNUMBER(N4287),_xll.BDP($C4287, "OPT_UNDL_PX")," ")</f>
        <v xml:space="preserve"> </v>
      </c>
      <c r="Q4287" s="7" t="str">
        <f t="shared" si="42"/>
        <v xml:space="preserve"> </v>
      </c>
      <c r="R4287" s="8" t="str">
        <f>IF(ISNUMBER(_xll.BDP($T4287&amp;" Index","DUR_ADJ_OAS_MID")),_xll.BDP($T4287&amp;" Index","DUR_ADJ_OAS_MID"),IF(ISNUMBER(_xll.BDP($T4287&amp;" Govt","DUR_ADJ_OAS_MID")),_xll.BDP($T4287&amp;" Govt","DUR_ADJ_OAS_MID")," "))</f>
        <v xml:space="preserve"> </v>
      </c>
      <c r="S4287" s="7" t="str">
        <f ca="1">IF(AND(A4286="SVOL",C4286="Cash"),                                     SUM(INDIRECT(ADDRESS(ROW()-(COUNTIF(A:A,"SVOL")),COLUMN())):INDIRECT(ADDRESS(ROW()-1,COLUMN()))),                                    IF(AND(A4287="TYA",C4287="Cash"), SUM(INDIRECT(ADDRESS(ROW()-(COUNTIF(A:A,"TYA")-1),COLUMN())):INDIRECT(ADDRESS(ROW()-1,COLUMN()))),                                    IF(AND(A4287="SVOL",ISNUMBER(FIND(" Govt",C4287))),"", IF(AND(A4287="SVOL",ISNUMBER(FIND(" Index",C4287))),J4287,                                    IF(ISNUMBER(N4287),Q4287*N4287,IF(ISNUMBER(R4287),J4287*R4287," "))))))</f>
        <v xml:space="preserve"> </v>
      </c>
      <c r="T4287" t="s">
        <v>6141</v>
      </c>
      <c r="U4287" t="s">
        <v>1183</v>
      </c>
      <c r="AG4287" s="17" t="s">
        <v>6276</v>
      </c>
    </row>
    <row r="4288" spans="1:33" x14ac:dyDescent="0.35">
      <c r="A4288" t="s">
        <v>6051</v>
      </c>
      <c r="B4288" t="s">
        <v>4824</v>
      </c>
      <c r="C4288" t="s">
        <v>4825</v>
      </c>
      <c r="D4288" t="s">
        <v>4826</v>
      </c>
      <c r="E4288" t="s">
        <v>4827</v>
      </c>
      <c r="F4288" t="s">
        <v>4828</v>
      </c>
      <c r="G4288" s="1">
        <v>289</v>
      </c>
      <c r="H4288" s="1">
        <v>27.75</v>
      </c>
      <c r="I4288" s="2">
        <v>8019.75</v>
      </c>
      <c r="J4288" s="3">
        <v>1.6805307689803999E-3</v>
      </c>
      <c r="K4288" s="4">
        <v>4772153.03</v>
      </c>
      <c r="L4288" s="5">
        <v>500001</v>
      </c>
      <c r="M4288" s="6">
        <v>9.5442869699999999</v>
      </c>
      <c r="N4288" s="7" t="str">
        <f>IF(ISNUMBER(_xll.BDP($C4288, "DELTA_MID")),_xll.BDP($C4288, "DELTA_MID")," ")</f>
        <v xml:space="preserve"> </v>
      </c>
      <c r="O4288" s="7" t="str">
        <f>IF(ISNUMBER(N4288),_xll.BDP($C4288, "OPT_UNDL_TICKER")," ")</f>
        <v xml:space="preserve"> </v>
      </c>
      <c r="P4288" s="8" t="str">
        <f>IF(ISNUMBER(N4288),_xll.BDP($C4288, "OPT_UNDL_PX")," ")</f>
        <v xml:space="preserve"> </v>
      </c>
      <c r="Q4288" s="7" t="str">
        <f t="shared" si="42"/>
        <v xml:space="preserve"> </v>
      </c>
      <c r="R4288" s="8" t="str">
        <f>IF(ISNUMBER(_xll.BDP($T4288&amp;" Index","DUR_ADJ_OAS_MID")),_xll.BDP($T4288&amp;" Index","DUR_ADJ_OAS_MID"),IF(ISNUMBER(_xll.BDP($T4288&amp;" Govt","DUR_ADJ_OAS_MID")),_xll.BDP($T4288&amp;" Govt","DUR_ADJ_OAS_MID")," "))</f>
        <v xml:space="preserve"> </v>
      </c>
      <c r="S4288" s="7" t="str">
        <f ca="1">IF(AND(A4287="SVOL",C4287="Cash"),                                     SUM(INDIRECT(ADDRESS(ROW()-(COUNTIF(A:A,"SVOL")),COLUMN())):INDIRECT(ADDRESS(ROW()-1,COLUMN()))),                                    IF(AND(A4288="TYA",C4288="Cash"), SUM(INDIRECT(ADDRESS(ROW()-(COUNTIF(A:A,"TYA")-1),COLUMN())):INDIRECT(ADDRESS(ROW()-1,COLUMN()))),                                    IF(AND(A4288="SVOL",ISNUMBER(FIND(" Govt",C4288))),"", IF(AND(A4288="SVOL",ISNUMBER(FIND(" Index",C4288))),J4288,                                    IF(ISNUMBER(N4288),Q4288*N4288,IF(ISNUMBER(R4288),J4288*R4288," "))))))</f>
        <v xml:space="preserve"> </v>
      </c>
      <c r="T4288" t="s">
        <v>4828</v>
      </c>
      <c r="U4288" t="s">
        <v>1183</v>
      </c>
      <c r="AG4288" s="17" t="s">
        <v>6276</v>
      </c>
    </row>
    <row r="4289" spans="1:33" x14ac:dyDescent="0.35">
      <c r="A4289" t="s">
        <v>6051</v>
      </c>
      <c r="B4289" t="s">
        <v>5406</v>
      </c>
      <c r="C4289" t="s">
        <v>5407</v>
      </c>
      <c r="D4289" t="s">
        <v>5408</v>
      </c>
      <c r="E4289" t="s">
        <v>5409</v>
      </c>
      <c r="F4289" t="s">
        <v>5410</v>
      </c>
      <c r="G4289" s="1">
        <v>1739</v>
      </c>
      <c r="H4289" s="1">
        <v>30.37</v>
      </c>
      <c r="I4289" s="2">
        <v>52813.43</v>
      </c>
      <c r="J4289" s="3">
        <v>1.10670026036216E-2</v>
      </c>
      <c r="K4289" s="4">
        <v>4772153.03</v>
      </c>
      <c r="L4289" s="5">
        <v>500001</v>
      </c>
      <c r="M4289" s="6">
        <v>9.5442869699999999</v>
      </c>
      <c r="N4289" s="7" t="str">
        <f>IF(ISNUMBER(_xll.BDP($C4289, "DELTA_MID")),_xll.BDP($C4289, "DELTA_MID")," ")</f>
        <v xml:space="preserve"> </v>
      </c>
      <c r="O4289" s="7" t="str">
        <f>IF(ISNUMBER(N4289),_xll.BDP($C4289, "OPT_UNDL_TICKER")," ")</f>
        <v xml:space="preserve"> </v>
      </c>
      <c r="P4289" s="8" t="str">
        <f>IF(ISNUMBER(N4289),_xll.BDP($C4289, "OPT_UNDL_PX")," ")</f>
        <v xml:space="preserve"> </v>
      </c>
      <c r="Q4289" s="7" t="str">
        <f t="shared" si="42"/>
        <v xml:space="preserve"> </v>
      </c>
      <c r="R4289" s="8" t="str">
        <f>IF(ISNUMBER(_xll.BDP($T4289&amp;" Index","DUR_ADJ_OAS_MID")),_xll.BDP($T4289&amp;" Index","DUR_ADJ_OAS_MID"),IF(ISNUMBER(_xll.BDP($T4289&amp;" Govt","DUR_ADJ_OAS_MID")),_xll.BDP($T4289&amp;" Govt","DUR_ADJ_OAS_MID")," "))</f>
        <v xml:space="preserve"> </v>
      </c>
      <c r="S4289" s="7" t="str">
        <f ca="1">IF(AND(A4288="SVOL",C4288="Cash"),                                     SUM(INDIRECT(ADDRESS(ROW()-(COUNTIF(A:A,"SVOL")),COLUMN())):INDIRECT(ADDRESS(ROW()-1,COLUMN()))),                                    IF(AND(A4289="TYA",C4289="Cash"), SUM(INDIRECT(ADDRESS(ROW()-(COUNTIF(A:A,"TYA")-1),COLUMN())):INDIRECT(ADDRESS(ROW()-1,COLUMN()))),                                    IF(AND(A4289="SVOL",ISNUMBER(FIND(" Govt",C4289))),"", IF(AND(A4289="SVOL",ISNUMBER(FIND(" Index",C4289))),J4289,                                    IF(ISNUMBER(N4289),Q4289*N4289,IF(ISNUMBER(R4289),J4289*R4289," "))))))</f>
        <v xml:space="preserve"> </v>
      </c>
      <c r="T4289" t="s">
        <v>5410</v>
      </c>
      <c r="U4289" t="s">
        <v>1183</v>
      </c>
      <c r="AG4289" s="17" t="s">
        <v>6276</v>
      </c>
    </row>
    <row r="4290" spans="1:33" x14ac:dyDescent="0.35">
      <c r="A4290" t="s">
        <v>6051</v>
      </c>
      <c r="B4290" t="s">
        <v>4842</v>
      </c>
      <c r="C4290" t="s">
        <v>849</v>
      </c>
      <c r="D4290" t="s">
        <v>850</v>
      </c>
      <c r="E4290" t="s">
        <v>851</v>
      </c>
      <c r="F4290" t="s">
        <v>852</v>
      </c>
      <c r="G4290" s="1">
        <v>6</v>
      </c>
      <c r="H4290" s="1">
        <v>615.20000000000005</v>
      </c>
      <c r="I4290" s="2">
        <v>3691.2</v>
      </c>
      <c r="J4290" s="3">
        <v>7.7348734991239995E-4</v>
      </c>
      <c r="K4290" s="4">
        <v>4772153.03</v>
      </c>
      <c r="L4290" s="5">
        <v>500001</v>
      </c>
      <c r="M4290" s="6">
        <v>9.5442869699999999</v>
      </c>
      <c r="N4290" s="7" t="str">
        <f>IF(ISNUMBER(_xll.BDP($C4290, "DELTA_MID")),_xll.BDP($C4290, "DELTA_MID")," ")</f>
        <v xml:space="preserve"> </v>
      </c>
      <c r="O4290" s="7" t="str">
        <f>IF(ISNUMBER(N4290),_xll.BDP($C4290, "OPT_UNDL_TICKER")," ")</f>
        <v xml:space="preserve"> </v>
      </c>
      <c r="P4290" s="8" t="str">
        <f>IF(ISNUMBER(N4290),_xll.BDP($C4290, "OPT_UNDL_PX")," ")</f>
        <v xml:space="preserve"> </v>
      </c>
      <c r="Q4290" s="7" t="str">
        <f t="shared" si="42"/>
        <v xml:space="preserve"> </v>
      </c>
      <c r="R4290" s="8" t="str">
        <f>IF(ISNUMBER(_xll.BDP($T4290&amp;" Index","DUR_ADJ_OAS_MID")),_xll.BDP($T4290&amp;" Index","DUR_ADJ_OAS_MID"),IF(ISNUMBER(_xll.BDP($T4290&amp;" Govt","DUR_ADJ_OAS_MID")),_xll.BDP($T4290&amp;" Govt","DUR_ADJ_OAS_MID")," "))</f>
        <v xml:space="preserve"> </v>
      </c>
      <c r="S4290" s="7" t="str">
        <f ca="1">IF(AND(A4289="SVOL",C4289="Cash"),                                     SUM(INDIRECT(ADDRESS(ROW()-(COUNTIF(A:A,"SVOL")),COLUMN())):INDIRECT(ADDRESS(ROW()-1,COLUMN()))),                                    IF(AND(A4290="TYA",C4290="Cash"), SUM(INDIRECT(ADDRESS(ROW()-(COUNTIF(A:A,"TYA")-1),COLUMN())):INDIRECT(ADDRESS(ROW()-1,COLUMN()))),                                    IF(AND(A4290="SVOL",ISNUMBER(FIND(" Govt",C4290))),"", IF(AND(A4290="SVOL",ISNUMBER(FIND(" Index",C4290))),J4290,                                    IF(ISNUMBER(N4290),Q4290*N4290,IF(ISNUMBER(R4290),J4290*R4290," "))))))</f>
        <v xml:space="preserve"> </v>
      </c>
      <c r="T4290" t="s">
        <v>852</v>
      </c>
      <c r="U4290" t="s">
        <v>1183</v>
      </c>
      <c r="AG4290" s="17" t="s">
        <v>6276</v>
      </c>
    </row>
    <row r="4291" spans="1:33" x14ac:dyDescent="0.35">
      <c r="A4291" t="s">
        <v>6051</v>
      </c>
      <c r="B4291" t="s">
        <v>6142</v>
      </c>
      <c r="C4291" t="s">
        <v>6143</v>
      </c>
      <c r="D4291" t="s">
        <v>6144</v>
      </c>
      <c r="E4291" t="s">
        <v>6145</v>
      </c>
      <c r="F4291" t="s">
        <v>6146</v>
      </c>
      <c r="G4291" s="1">
        <v>44</v>
      </c>
      <c r="H4291" s="1">
        <v>666.04</v>
      </c>
      <c r="I4291" s="2">
        <v>29305.759999999998</v>
      </c>
      <c r="J4291" s="3">
        <v>6.1409933462209998E-3</v>
      </c>
      <c r="K4291" s="4">
        <v>4772153.03</v>
      </c>
      <c r="L4291" s="5">
        <v>500001</v>
      </c>
      <c r="M4291" s="6">
        <v>9.5442869699999999</v>
      </c>
      <c r="N4291" s="7" t="str">
        <f>IF(ISNUMBER(_xll.BDP($C4291, "DELTA_MID")),_xll.BDP($C4291, "DELTA_MID")," ")</f>
        <v xml:space="preserve"> </v>
      </c>
      <c r="O4291" s="7" t="str">
        <f>IF(ISNUMBER(N4291),_xll.BDP($C4291, "OPT_UNDL_TICKER")," ")</f>
        <v xml:space="preserve"> </v>
      </c>
      <c r="P4291" s="8" t="str">
        <f>IF(ISNUMBER(N4291),_xll.BDP($C4291, "OPT_UNDL_PX")," ")</f>
        <v xml:space="preserve"> </v>
      </c>
      <c r="Q4291" s="7" t="str">
        <f t="shared" si="42"/>
        <v xml:space="preserve"> </v>
      </c>
      <c r="R4291" s="8" t="str">
        <f>IF(ISNUMBER(_xll.BDP($T4291&amp;" Index","DUR_ADJ_OAS_MID")),_xll.BDP($T4291&amp;" Index","DUR_ADJ_OAS_MID"),IF(ISNUMBER(_xll.BDP($T4291&amp;" Govt","DUR_ADJ_OAS_MID")),_xll.BDP($T4291&amp;" Govt","DUR_ADJ_OAS_MID")," "))</f>
        <v xml:space="preserve"> </v>
      </c>
      <c r="S4291" s="7" t="str">
        <f ca="1">IF(AND(A4290="SVOL",C4290="Cash"),                                     SUM(INDIRECT(ADDRESS(ROW()-(COUNTIF(A:A,"SVOL")),COLUMN())):INDIRECT(ADDRESS(ROW()-1,COLUMN()))),                                    IF(AND(A4291="TYA",C4291="Cash"), SUM(INDIRECT(ADDRESS(ROW()-(COUNTIF(A:A,"TYA")-1),COLUMN())):INDIRECT(ADDRESS(ROW()-1,COLUMN()))),                                    IF(AND(A4291="SVOL",ISNUMBER(FIND(" Govt",C4291))),"", IF(AND(A4291="SVOL",ISNUMBER(FIND(" Index",C4291))),J4291,                                    IF(ISNUMBER(N4291),Q4291*N4291,IF(ISNUMBER(R4291),J4291*R4291," "))))))</f>
        <v xml:space="preserve"> </v>
      </c>
      <c r="T4291" t="s">
        <v>6146</v>
      </c>
      <c r="U4291" t="s">
        <v>1183</v>
      </c>
      <c r="AG4291" s="17" t="s">
        <v>6276</v>
      </c>
    </row>
    <row r="4292" spans="1:33" x14ac:dyDescent="0.35">
      <c r="A4292" t="s">
        <v>6051</v>
      </c>
      <c r="B4292" t="s">
        <v>4870</v>
      </c>
      <c r="C4292" t="s">
        <v>4871</v>
      </c>
      <c r="D4292" t="s">
        <v>4872</v>
      </c>
      <c r="E4292" t="s">
        <v>4873</v>
      </c>
      <c r="F4292" t="s">
        <v>4874</v>
      </c>
      <c r="G4292" s="1">
        <v>107</v>
      </c>
      <c r="H4292" s="1">
        <v>61.93</v>
      </c>
      <c r="I4292" s="2">
        <v>6626.51</v>
      </c>
      <c r="J4292" s="3">
        <v>1.3885786896046001E-3</v>
      </c>
      <c r="K4292" s="4">
        <v>4772153.03</v>
      </c>
      <c r="L4292" s="5">
        <v>500001</v>
      </c>
      <c r="M4292" s="6">
        <v>9.5442869699999999</v>
      </c>
      <c r="N4292" s="7" t="str">
        <f>IF(ISNUMBER(_xll.BDP($C4292, "DELTA_MID")),_xll.BDP($C4292, "DELTA_MID")," ")</f>
        <v xml:space="preserve"> </v>
      </c>
      <c r="O4292" s="7" t="str">
        <f>IF(ISNUMBER(N4292),_xll.BDP($C4292, "OPT_UNDL_TICKER")," ")</f>
        <v xml:space="preserve"> </v>
      </c>
      <c r="P4292" s="8" t="str">
        <f>IF(ISNUMBER(N4292),_xll.BDP($C4292, "OPT_UNDL_PX")," ")</f>
        <v xml:space="preserve"> </v>
      </c>
      <c r="Q4292" s="7" t="str">
        <f t="shared" si="42"/>
        <v xml:space="preserve"> </v>
      </c>
      <c r="R4292" s="8" t="str">
        <f>IF(ISNUMBER(_xll.BDP($T4292&amp;" Index","DUR_ADJ_OAS_MID")),_xll.BDP($T4292&amp;" Index","DUR_ADJ_OAS_MID"),IF(ISNUMBER(_xll.BDP($T4292&amp;" Govt","DUR_ADJ_OAS_MID")),_xll.BDP($T4292&amp;" Govt","DUR_ADJ_OAS_MID")," "))</f>
        <v xml:space="preserve"> </v>
      </c>
      <c r="S4292" s="7" t="str">
        <f ca="1">IF(AND(A4291="SVOL",C4291="Cash"),                                     SUM(INDIRECT(ADDRESS(ROW()-(COUNTIF(A:A,"SVOL")),COLUMN())):INDIRECT(ADDRESS(ROW()-1,COLUMN()))),                                    IF(AND(A4292="TYA",C4292="Cash"), SUM(INDIRECT(ADDRESS(ROW()-(COUNTIF(A:A,"TYA")-1),COLUMN())):INDIRECT(ADDRESS(ROW()-1,COLUMN()))),                                    IF(AND(A4292="SVOL",ISNUMBER(FIND(" Govt",C4292))),"", IF(AND(A4292="SVOL",ISNUMBER(FIND(" Index",C4292))),J4292,                                    IF(ISNUMBER(N4292),Q4292*N4292,IF(ISNUMBER(R4292),J4292*R4292," "))))))</f>
        <v xml:space="preserve"> </v>
      </c>
      <c r="T4292" t="s">
        <v>4874</v>
      </c>
      <c r="U4292" t="s">
        <v>1183</v>
      </c>
      <c r="AG4292" s="17" t="s">
        <v>6276</v>
      </c>
    </row>
    <row r="4293" spans="1:33" x14ac:dyDescent="0.35">
      <c r="A4293" t="s">
        <v>6051</v>
      </c>
      <c r="B4293" t="s">
        <v>5435</v>
      </c>
      <c r="C4293" t="s">
        <v>5436</v>
      </c>
      <c r="D4293" t="s">
        <v>5437</v>
      </c>
      <c r="E4293" t="s">
        <v>5438</v>
      </c>
      <c r="F4293" t="s">
        <v>5439</v>
      </c>
      <c r="G4293" s="1">
        <v>1245</v>
      </c>
      <c r="H4293" s="1">
        <v>2.62</v>
      </c>
      <c r="I4293" s="2">
        <v>3261.9</v>
      </c>
      <c r="J4293" s="3">
        <v>6.8352795477880004E-4</v>
      </c>
      <c r="K4293" s="4">
        <v>4772153.03</v>
      </c>
      <c r="L4293" s="5">
        <v>500001</v>
      </c>
      <c r="M4293" s="6">
        <v>9.5442869699999999</v>
      </c>
      <c r="N4293" s="7" t="str">
        <f>IF(ISNUMBER(_xll.BDP($C4293, "DELTA_MID")),_xll.BDP($C4293, "DELTA_MID")," ")</f>
        <v xml:space="preserve"> </v>
      </c>
      <c r="O4293" s="7" t="str">
        <f>IF(ISNUMBER(N4293),_xll.BDP($C4293, "OPT_UNDL_TICKER")," ")</f>
        <v xml:space="preserve"> </v>
      </c>
      <c r="P4293" s="8" t="str">
        <f>IF(ISNUMBER(N4293),_xll.BDP($C4293, "OPT_UNDL_PX")," ")</f>
        <v xml:space="preserve"> </v>
      </c>
      <c r="Q4293" s="7" t="str">
        <f t="shared" si="42"/>
        <v xml:space="preserve"> </v>
      </c>
      <c r="R4293" s="8" t="str">
        <f>IF(ISNUMBER(_xll.BDP($T4293&amp;" Index","DUR_ADJ_OAS_MID")),_xll.BDP($T4293&amp;" Index","DUR_ADJ_OAS_MID"),IF(ISNUMBER(_xll.BDP($T4293&amp;" Govt","DUR_ADJ_OAS_MID")),_xll.BDP($T4293&amp;" Govt","DUR_ADJ_OAS_MID")," "))</f>
        <v xml:space="preserve"> </v>
      </c>
      <c r="S4293" s="7" t="str">
        <f ca="1">IF(AND(A4292="SVOL",C4292="Cash"),                                     SUM(INDIRECT(ADDRESS(ROW()-(COUNTIF(A:A,"SVOL")),COLUMN())):INDIRECT(ADDRESS(ROW()-1,COLUMN()))),                                    IF(AND(A4293="TYA",C4293="Cash"), SUM(INDIRECT(ADDRESS(ROW()-(COUNTIF(A:A,"TYA")-1),COLUMN())):INDIRECT(ADDRESS(ROW()-1,COLUMN()))),                                    IF(AND(A4293="SVOL",ISNUMBER(FIND(" Govt",C4293))),"", IF(AND(A4293="SVOL",ISNUMBER(FIND(" Index",C4293))),J4293,                                    IF(ISNUMBER(N4293),Q4293*N4293,IF(ISNUMBER(R4293),J4293*R4293," "))))))</f>
        <v xml:space="preserve"> </v>
      </c>
      <c r="T4293" t="s">
        <v>5439</v>
      </c>
      <c r="U4293" t="s">
        <v>1183</v>
      </c>
      <c r="AG4293" s="17" t="s">
        <v>6276</v>
      </c>
    </row>
    <row r="4294" spans="1:33" x14ac:dyDescent="0.35">
      <c r="A4294" t="s">
        <v>6051</v>
      </c>
      <c r="B4294" t="s">
        <v>6147</v>
      </c>
      <c r="C4294" t="s">
        <v>6148</v>
      </c>
      <c r="D4294" t="s">
        <v>6149</v>
      </c>
      <c r="E4294" t="s">
        <v>6150</v>
      </c>
      <c r="F4294" t="s">
        <v>6151</v>
      </c>
      <c r="G4294" s="1">
        <v>13530</v>
      </c>
      <c r="H4294" s="1">
        <v>17.34</v>
      </c>
      <c r="I4294" s="2">
        <v>234610.2</v>
      </c>
      <c r="J4294" s="3">
        <v>4.9162337955255E-2</v>
      </c>
      <c r="K4294" s="4">
        <v>4772153.03</v>
      </c>
      <c r="L4294" s="5">
        <v>500001</v>
      </c>
      <c r="M4294" s="6">
        <v>9.5442869699999999</v>
      </c>
      <c r="N4294" s="7" t="str">
        <f>IF(ISNUMBER(_xll.BDP($C4294, "DELTA_MID")),_xll.BDP($C4294, "DELTA_MID")," ")</f>
        <v xml:space="preserve"> </v>
      </c>
      <c r="O4294" s="7" t="str">
        <f>IF(ISNUMBER(N4294),_xll.BDP($C4294, "OPT_UNDL_TICKER")," ")</f>
        <v xml:space="preserve"> </v>
      </c>
      <c r="P4294" s="8" t="str">
        <f>IF(ISNUMBER(N4294),_xll.BDP($C4294, "OPT_UNDL_PX")," ")</f>
        <v xml:space="preserve"> </v>
      </c>
      <c r="Q4294" s="7" t="str">
        <f t="shared" si="42"/>
        <v xml:space="preserve"> </v>
      </c>
      <c r="R4294" s="8" t="str">
        <f>IF(ISNUMBER(_xll.BDP($T4294&amp;" Index","DUR_ADJ_OAS_MID")),_xll.BDP($T4294&amp;" Index","DUR_ADJ_OAS_MID"),IF(ISNUMBER(_xll.BDP($T4294&amp;" Govt","DUR_ADJ_OAS_MID")),_xll.BDP($T4294&amp;" Govt","DUR_ADJ_OAS_MID")," "))</f>
        <v xml:space="preserve"> </v>
      </c>
      <c r="S4294" s="7" t="str">
        <f ca="1">IF(AND(A4293="SVOL",C4293="Cash"),                                     SUM(INDIRECT(ADDRESS(ROW()-(COUNTIF(A:A,"SVOL")),COLUMN())):INDIRECT(ADDRESS(ROW()-1,COLUMN()))),                                    IF(AND(A4294="TYA",C4294="Cash"), SUM(INDIRECT(ADDRESS(ROW()-(COUNTIF(A:A,"TYA")-1),COLUMN())):INDIRECT(ADDRESS(ROW()-1,COLUMN()))),                                    IF(AND(A4294="SVOL",ISNUMBER(FIND(" Govt",C4294))),"", IF(AND(A4294="SVOL",ISNUMBER(FIND(" Index",C4294))),J4294,                                    IF(ISNUMBER(N4294),Q4294*N4294,IF(ISNUMBER(R4294),J4294*R4294," "))))))</f>
        <v xml:space="preserve"> </v>
      </c>
      <c r="T4294" t="s">
        <v>6151</v>
      </c>
      <c r="U4294" t="s">
        <v>1183</v>
      </c>
      <c r="AG4294" s="17" t="s">
        <v>6276</v>
      </c>
    </row>
    <row r="4295" spans="1:33" x14ac:dyDescent="0.35">
      <c r="A4295" t="s">
        <v>6051</v>
      </c>
      <c r="B4295" t="s">
        <v>4898</v>
      </c>
      <c r="C4295" t="s">
        <v>4899</v>
      </c>
      <c r="D4295" t="s">
        <v>2331</v>
      </c>
      <c r="E4295" t="s">
        <v>2332</v>
      </c>
      <c r="F4295" t="s">
        <v>2333</v>
      </c>
      <c r="G4295" s="1">
        <v>40</v>
      </c>
      <c r="H4295" s="1">
        <v>868.1</v>
      </c>
      <c r="I4295" s="2">
        <v>34724</v>
      </c>
      <c r="J4295" s="3">
        <v>7.2763802390444004E-3</v>
      </c>
      <c r="K4295" s="4">
        <v>4772153.03</v>
      </c>
      <c r="L4295" s="5">
        <v>500001</v>
      </c>
      <c r="M4295" s="6">
        <v>9.5442869699999999</v>
      </c>
      <c r="N4295" s="7" t="str">
        <f>IF(ISNUMBER(_xll.BDP($C4295, "DELTA_MID")),_xll.BDP($C4295, "DELTA_MID")," ")</f>
        <v xml:space="preserve"> </v>
      </c>
      <c r="O4295" s="7" t="str">
        <f>IF(ISNUMBER(N4295),_xll.BDP($C4295, "OPT_UNDL_TICKER")," ")</f>
        <v xml:space="preserve"> </v>
      </c>
      <c r="P4295" s="8" t="str">
        <f>IF(ISNUMBER(N4295),_xll.BDP($C4295, "OPT_UNDL_PX")," ")</f>
        <v xml:space="preserve"> </v>
      </c>
      <c r="Q4295" s="7" t="str">
        <f t="shared" si="42"/>
        <v xml:space="preserve"> </v>
      </c>
      <c r="R4295" s="8" t="str">
        <f>IF(ISNUMBER(_xll.BDP($T4295&amp;" Index","DUR_ADJ_OAS_MID")),_xll.BDP($T4295&amp;" Index","DUR_ADJ_OAS_MID"),IF(ISNUMBER(_xll.BDP($T4295&amp;" Govt","DUR_ADJ_OAS_MID")),_xll.BDP($T4295&amp;" Govt","DUR_ADJ_OAS_MID")," "))</f>
        <v xml:space="preserve"> </v>
      </c>
      <c r="S4295" s="7" t="str">
        <f ca="1">IF(AND(A4294="SVOL",C4294="Cash"),                                     SUM(INDIRECT(ADDRESS(ROW()-(COUNTIF(A:A,"SVOL")),COLUMN())):INDIRECT(ADDRESS(ROW()-1,COLUMN()))),                                    IF(AND(A4295="TYA",C4295="Cash"), SUM(INDIRECT(ADDRESS(ROW()-(COUNTIF(A:A,"TYA")-1),COLUMN())):INDIRECT(ADDRESS(ROW()-1,COLUMN()))),                                    IF(AND(A4295="SVOL",ISNUMBER(FIND(" Govt",C4295))),"", IF(AND(A4295="SVOL",ISNUMBER(FIND(" Index",C4295))),J4295,                                    IF(ISNUMBER(N4295),Q4295*N4295,IF(ISNUMBER(R4295),J4295*R4295," "))))))</f>
        <v xml:space="preserve"> </v>
      </c>
      <c r="T4295" t="s">
        <v>2333</v>
      </c>
      <c r="U4295" t="s">
        <v>1183</v>
      </c>
      <c r="AG4295" s="17" t="s">
        <v>6276</v>
      </c>
    </row>
    <row r="4296" spans="1:33" x14ac:dyDescent="0.35">
      <c r="A4296" t="s">
        <v>6051</v>
      </c>
      <c r="B4296" t="s">
        <v>6152</v>
      </c>
      <c r="C4296" t="s">
        <v>6153</v>
      </c>
      <c r="D4296" t="s">
        <v>3709</v>
      </c>
      <c r="E4296" t="s">
        <v>3710</v>
      </c>
      <c r="F4296" t="s">
        <v>3711</v>
      </c>
      <c r="G4296" s="1">
        <v>169</v>
      </c>
      <c r="H4296" s="1">
        <v>88.79</v>
      </c>
      <c r="I4296" s="2">
        <v>15005.51</v>
      </c>
      <c r="J4296" s="3">
        <v>3.1443899447294002E-3</v>
      </c>
      <c r="K4296" s="4">
        <v>4772153.03</v>
      </c>
      <c r="L4296" s="5">
        <v>500001</v>
      </c>
      <c r="M4296" s="6">
        <v>9.5442869699999999</v>
      </c>
      <c r="N4296" s="7" t="str">
        <f>IF(ISNUMBER(_xll.BDP($C4296, "DELTA_MID")),_xll.BDP($C4296, "DELTA_MID")," ")</f>
        <v xml:space="preserve"> </v>
      </c>
      <c r="O4296" s="7" t="str">
        <f>IF(ISNUMBER(N4296),_xll.BDP($C4296, "OPT_UNDL_TICKER")," ")</f>
        <v xml:space="preserve"> </v>
      </c>
      <c r="P4296" s="8" t="str">
        <f>IF(ISNUMBER(N4296),_xll.BDP($C4296, "OPT_UNDL_PX")," ")</f>
        <v xml:space="preserve"> </v>
      </c>
      <c r="Q4296" s="7" t="str">
        <f t="shared" si="42"/>
        <v xml:space="preserve"> </v>
      </c>
      <c r="R4296" s="8" t="str">
        <f>IF(ISNUMBER(_xll.BDP($T4296&amp;" Index","DUR_ADJ_OAS_MID")),_xll.BDP($T4296&amp;" Index","DUR_ADJ_OAS_MID"),IF(ISNUMBER(_xll.BDP($T4296&amp;" Govt","DUR_ADJ_OAS_MID")),_xll.BDP($T4296&amp;" Govt","DUR_ADJ_OAS_MID")," "))</f>
        <v xml:space="preserve"> </v>
      </c>
      <c r="S4296" s="7" t="str">
        <f ca="1">IF(AND(A4295="SVOL",C4295="Cash"),                                     SUM(INDIRECT(ADDRESS(ROW()-(COUNTIF(A:A,"SVOL")),COLUMN())):INDIRECT(ADDRESS(ROW()-1,COLUMN()))),                                    IF(AND(A4296="TYA",C4296="Cash"), SUM(INDIRECT(ADDRESS(ROW()-(COUNTIF(A:A,"TYA")-1),COLUMN())):INDIRECT(ADDRESS(ROW()-1,COLUMN()))),                                    IF(AND(A4296="SVOL",ISNUMBER(FIND(" Govt",C4296))),"", IF(AND(A4296="SVOL",ISNUMBER(FIND(" Index",C4296))),J4296,                                    IF(ISNUMBER(N4296),Q4296*N4296,IF(ISNUMBER(R4296),J4296*R4296," "))))))</f>
        <v xml:space="preserve"> </v>
      </c>
      <c r="T4296" t="s">
        <v>3711</v>
      </c>
      <c r="U4296" t="s">
        <v>1183</v>
      </c>
      <c r="AG4296" s="17" t="s">
        <v>6276</v>
      </c>
    </row>
    <row r="4297" spans="1:33" x14ac:dyDescent="0.35">
      <c r="A4297" t="s">
        <v>6051</v>
      </c>
      <c r="B4297" t="s">
        <v>6154</v>
      </c>
      <c r="C4297" t="s">
        <v>6155</v>
      </c>
      <c r="D4297" t="s">
        <v>6156</v>
      </c>
      <c r="E4297" t="s">
        <v>6157</v>
      </c>
      <c r="F4297" t="s">
        <v>6158</v>
      </c>
      <c r="G4297" s="1">
        <v>16</v>
      </c>
      <c r="H4297" s="1">
        <v>372.89</v>
      </c>
      <c r="I4297" s="2">
        <v>5966.24</v>
      </c>
      <c r="J4297" s="3">
        <v>1.2502197568653999E-3</v>
      </c>
      <c r="K4297" s="4">
        <v>4772153.03</v>
      </c>
      <c r="L4297" s="5">
        <v>500001</v>
      </c>
      <c r="M4297" s="6">
        <v>9.5442869699999999</v>
      </c>
      <c r="N4297" s="7" t="str">
        <f>IF(ISNUMBER(_xll.BDP($C4297, "DELTA_MID")),_xll.BDP($C4297, "DELTA_MID")," ")</f>
        <v xml:space="preserve"> </v>
      </c>
      <c r="O4297" s="7" t="str">
        <f>IF(ISNUMBER(N4297),_xll.BDP($C4297, "OPT_UNDL_TICKER")," ")</f>
        <v xml:space="preserve"> </v>
      </c>
      <c r="P4297" s="8" t="str">
        <f>IF(ISNUMBER(N4297),_xll.BDP($C4297, "OPT_UNDL_PX")," ")</f>
        <v xml:space="preserve"> </v>
      </c>
      <c r="Q4297" s="7" t="str">
        <f t="shared" si="42"/>
        <v xml:space="preserve"> </v>
      </c>
      <c r="R4297" s="8" t="str">
        <f>IF(ISNUMBER(_xll.BDP($T4297&amp;" Index","DUR_ADJ_OAS_MID")),_xll.BDP($T4297&amp;" Index","DUR_ADJ_OAS_MID"),IF(ISNUMBER(_xll.BDP($T4297&amp;" Govt","DUR_ADJ_OAS_MID")),_xll.BDP($T4297&amp;" Govt","DUR_ADJ_OAS_MID")," "))</f>
        <v xml:space="preserve"> </v>
      </c>
      <c r="S4297" s="7" t="str">
        <f ca="1">IF(AND(A4296="SVOL",C4296="Cash"),                                     SUM(INDIRECT(ADDRESS(ROW()-(COUNTIF(A:A,"SVOL")),COLUMN())):INDIRECT(ADDRESS(ROW()-1,COLUMN()))),                                    IF(AND(A4297="TYA",C4297="Cash"), SUM(INDIRECT(ADDRESS(ROW()-(COUNTIF(A:A,"TYA")-1),COLUMN())):INDIRECT(ADDRESS(ROW()-1,COLUMN()))),                                    IF(AND(A4297="SVOL",ISNUMBER(FIND(" Govt",C4297))),"", IF(AND(A4297="SVOL",ISNUMBER(FIND(" Index",C4297))),J4297,                                    IF(ISNUMBER(N4297),Q4297*N4297,IF(ISNUMBER(R4297),J4297*R4297," "))))))</f>
        <v xml:space="preserve"> </v>
      </c>
      <c r="T4297" t="s">
        <v>6158</v>
      </c>
      <c r="U4297" t="s">
        <v>1183</v>
      </c>
      <c r="AG4297" s="17" t="s">
        <v>6276</v>
      </c>
    </row>
    <row r="4298" spans="1:33" x14ac:dyDescent="0.35">
      <c r="A4298" t="s">
        <v>6051</v>
      </c>
      <c r="B4298" t="s">
        <v>2362</v>
      </c>
      <c r="C4298" t="s">
        <v>4917</v>
      </c>
      <c r="D4298" t="s">
        <v>2364</v>
      </c>
      <c r="E4298" t="s">
        <v>2365</v>
      </c>
      <c r="F4298" t="s">
        <v>2366</v>
      </c>
      <c r="G4298" s="1">
        <v>271</v>
      </c>
      <c r="H4298" s="1">
        <v>439.19</v>
      </c>
      <c r="I4298" s="2">
        <v>119020.49</v>
      </c>
      <c r="J4298" s="3">
        <v>2.49406272744324E-2</v>
      </c>
      <c r="K4298" s="4">
        <v>4772153.03</v>
      </c>
      <c r="L4298" s="5">
        <v>500001</v>
      </c>
      <c r="M4298" s="6">
        <v>9.5442869699999999</v>
      </c>
      <c r="N4298" s="7" t="str">
        <f>IF(ISNUMBER(_xll.BDP($C4298, "DELTA_MID")),_xll.BDP($C4298, "DELTA_MID")," ")</f>
        <v xml:space="preserve"> </v>
      </c>
      <c r="O4298" s="7" t="str">
        <f>IF(ISNUMBER(N4298),_xll.BDP($C4298, "OPT_UNDL_TICKER")," ")</f>
        <v xml:space="preserve"> </v>
      </c>
      <c r="P4298" s="8" t="str">
        <f>IF(ISNUMBER(N4298),_xll.BDP($C4298, "OPT_UNDL_PX")," ")</f>
        <v xml:space="preserve"> </v>
      </c>
      <c r="Q4298" s="7" t="str">
        <f t="shared" si="42"/>
        <v xml:space="preserve"> </v>
      </c>
      <c r="R4298" s="8" t="str">
        <f>IF(ISNUMBER(_xll.BDP($T4298&amp;" Index","DUR_ADJ_OAS_MID")),_xll.BDP($T4298&amp;" Index","DUR_ADJ_OAS_MID"),IF(ISNUMBER(_xll.BDP($T4298&amp;" Govt","DUR_ADJ_OAS_MID")),_xll.BDP($T4298&amp;" Govt","DUR_ADJ_OAS_MID")," "))</f>
        <v xml:space="preserve"> </v>
      </c>
      <c r="S4298" s="7" t="str">
        <f ca="1">IF(AND(A4297="SVOL",C4297="Cash"),                                     SUM(INDIRECT(ADDRESS(ROW()-(COUNTIF(A:A,"SVOL")),COLUMN())):INDIRECT(ADDRESS(ROW()-1,COLUMN()))),                                    IF(AND(A4298="TYA",C4298="Cash"), SUM(INDIRECT(ADDRESS(ROW()-(COUNTIF(A:A,"TYA")-1),COLUMN())):INDIRECT(ADDRESS(ROW()-1,COLUMN()))),                                    IF(AND(A4298="SVOL",ISNUMBER(FIND(" Govt",C4298))),"", IF(AND(A4298="SVOL",ISNUMBER(FIND(" Index",C4298))),J4298,                                    IF(ISNUMBER(N4298),Q4298*N4298,IF(ISNUMBER(R4298),J4298*R4298," "))))))</f>
        <v xml:space="preserve"> </v>
      </c>
      <c r="T4298" t="s">
        <v>2366</v>
      </c>
      <c r="U4298" t="s">
        <v>1183</v>
      </c>
      <c r="AG4298" s="17" t="s">
        <v>6276</v>
      </c>
    </row>
    <row r="4299" spans="1:33" x14ac:dyDescent="0.35">
      <c r="A4299" t="s">
        <v>6051</v>
      </c>
      <c r="B4299" t="s">
        <v>6159</v>
      </c>
      <c r="C4299" t="s">
        <v>6160</v>
      </c>
      <c r="D4299" t="s">
        <v>6161</v>
      </c>
      <c r="E4299" t="s">
        <v>6162</v>
      </c>
      <c r="F4299" t="s">
        <v>6163</v>
      </c>
      <c r="G4299" s="1">
        <v>322</v>
      </c>
      <c r="H4299" s="1">
        <v>63.82</v>
      </c>
      <c r="I4299" s="2">
        <v>20550.04</v>
      </c>
      <c r="J4299" s="3">
        <v>4.3062407835380003E-3</v>
      </c>
      <c r="K4299" s="4">
        <v>4772153.03</v>
      </c>
      <c r="L4299" s="5">
        <v>500001</v>
      </c>
      <c r="M4299" s="6">
        <v>9.5442869699999999</v>
      </c>
      <c r="N4299" s="7" t="str">
        <f>IF(ISNUMBER(_xll.BDP($C4299, "DELTA_MID")),_xll.BDP($C4299, "DELTA_MID")," ")</f>
        <v xml:space="preserve"> </v>
      </c>
      <c r="O4299" s="7" t="str">
        <f>IF(ISNUMBER(N4299),_xll.BDP($C4299, "OPT_UNDL_TICKER")," ")</f>
        <v xml:space="preserve"> </v>
      </c>
      <c r="P4299" s="8" t="str">
        <f>IF(ISNUMBER(N4299),_xll.BDP($C4299, "OPT_UNDL_PX")," ")</f>
        <v xml:space="preserve"> </v>
      </c>
      <c r="Q4299" s="7" t="str">
        <f t="shared" si="42"/>
        <v xml:space="preserve"> </v>
      </c>
      <c r="R4299" s="8" t="str">
        <f>IF(ISNUMBER(_xll.BDP($T4299&amp;" Index","DUR_ADJ_OAS_MID")),_xll.BDP($T4299&amp;" Index","DUR_ADJ_OAS_MID"),IF(ISNUMBER(_xll.BDP($T4299&amp;" Govt","DUR_ADJ_OAS_MID")),_xll.BDP($T4299&amp;" Govt","DUR_ADJ_OAS_MID")," "))</f>
        <v xml:space="preserve"> </v>
      </c>
      <c r="S4299" s="7" t="str">
        <f ca="1">IF(AND(A4298="SVOL",C4298="Cash"),                                     SUM(INDIRECT(ADDRESS(ROW()-(COUNTIF(A:A,"SVOL")),COLUMN())):INDIRECT(ADDRESS(ROW()-1,COLUMN()))),                                    IF(AND(A4299="TYA",C4299="Cash"), SUM(INDIRECT(ADDRESS(ROW()-(COUNTIF(A:A,"TYA")-1),COLUMN())):INDIRECT(ADDRESS(ROW()-1,COLUMN()))),                                    IF(AND(A4299="SVOL",ISNUMBER(FIND(" Govt",C4299))),"", IF(AND(A4299="SVOL",ISNUMBER(FIND(" Index",C4299))),J4299,                                    IF(ISNUMBER(N4299),Q4299*N4299,IF(ISNUMBER(R4299),J4299*R4299," "))))))</f>
        <v xml:space="preserve"> </v>
      </c>
      <c r="T4299" t="s">
        <v>6163</v>
      </c>
      <c r="U4299" t="s">
        <v>1183</v>
      </c>
      <c r="AG4299" s="17" t="s">
        <v>6276</v>
      </c>
    </row>
    <row r="4300" spans="1:33" x14ac:dyDescent="0.35">
      <c r="A4300" t="s">
        <v>6051</v>
      </c>
      <c r="B4300" t="s">
        <v>6164</v>
      </c>
      <c r="C4300" t="s">
        <v>919</v>
      </c>
      <c r="D4300" t="s">
        <v>920</v>
      </c>
      <c r="E4300" t="s">
        <v>921</v>
      </c>
      <c r="F4300" t="s">
        <v>922</v>
      </c>
      <c r="G4300" s="1">
        <v>941</v>
      </c>
      <c r="H4300" s="1">
        <v>394.94</v>
      </c>
      <c r="I4300" s="2">
        <v>371638.54</v>
      </c>
      <c r="J4300" s="3">
        <v>7.7876492585051901E-2</v>
      </c>
      <c r="K4300" s="4">
        <v>4772153.03</v>
      </c>
      <c r="L4300" s="5">
        <v>500001</v>
      </c>
      <c r="M4300" s="6">
        <v>9.5442869699999999</v>
      </c>
      <c r="N4300" s="7" t="str">
        <f>IF(ISNUMBER(_xll.BDP($C4300, "DELTA_MID")),_xll.BDP($C4300, "DELTA_MID")," ")</f>
        <v xml:space="preserve"> </v>
      </c>
      <c r="O4300" s="7" t="str">
        <f>IF(ISNUMBER(N4300),_xll.BDP($C4300, "OPT_UNDL_TICKER")," ")</f>
        <v xml:space="preserve"> </v>
      </c>
      <c r="P4300" s="8" t="str">
        <f>IF(ISNUMBER(N4300),_xll.BDP($C4300, "OPT_UNDL_PX")," ")</f>
        <v xml:space="preserve"> </v>
      </c>
      <c r="Q4300" s="7" t="str">
        <f t="shared" si="42"/>
        <v xml:space="preserve"> </v>
      </c>
      <c r="R4300" s="8" t="str">
        <f>IF(ISNUMBER(_xll.BDP($T4300&amp;" Index","DUR_ADJ_OAS_MID")),_xll.BDP($T4300&amp;" Index","DUR_ADJ_OAS_MID"),IF(ISNUMBER(_xll.BDP($T4300&amp;" Govt","DUR_ADJ_OAS_MID")),_xll.BDP($T4300&amp;" Govt","DUR_ADJ_OAS_MID")," "))</f>
        <v xml:space="preserve"> </v>
      </c>
      <c r="S4300" s="7" t="str">
        <f ca="1">IF(AND(A4299="SVOL",C4299="Cash"),                                     SUM(INDIRECT(ADDRESS(ROW()-(COUNTIF(A:A,"SVOL")),COLUMN())):INDIRECT(ADDRESS(ROW()-1,COLUMN()))),                                    IF(AND(A4300="TYA",C4300="Cash"), SUM(INDIRECT(ADDRESS(ROW()-(COUNTIF(A:A,"TYA")-1),COLUMN())):INDIRECT(ADDRESS(ROW()-1,COLUMN()))),                                    IF(AND(A4300="SVOL",ISNUMBER(FIND(" Govt",C4300))),"", IF(AND(A4300="SVOL",ISNUMBER(FIND(" Index",C4300))),J4300,                                    IF(ISNUMBER(N4300),Q4300*N4300,IF(ISNUMBER(R4300),J4300*R4300," "))))))</f>
        <v xml:space="preserve"> </v>
      </c>
      <c r="T4300" t="s">
        <v>922</v>
      </c>
      <c r="U4300" t="s">
        <v>1183</v>
      </c>
      <c r="AG4300" s="17" t="s">
        <v>6276</v>
      </c>
    </row>
    <row r="4301" spans="1:33" x14ac:dyDescent="0.35">
      <c r="A4301" t="s">
        <v>6051</v>
      </c>
      <c r="B4301" t="s">
        <v>2399</v>
      </c>
      <c r="C4301" t="s">
        <v>5473</v>
      </c>
      <c r="D4301" t="s">
        <v>2401</v>
      </c>
      <c r="E4301" t="s">
        <v>2402</v>
      </c>
      <c r="F4301" t="s">
        <v>2403</v>
      </c>
      <c r="G4301" s="1">
        <v>391</v>
      </c>
      <c r="H4301" s="1">
        <v>109.7</v>
      </c>
      <c r="I4301" s="2">
        <v>42892.7</v>
      </c>
      <c r="J4301" s="3">
        <v>8.9881233348480007E-3</v>
      </c>
      <c r="K4301" s="4">
        <v>4772153.03</v>
      </c>
      <c r="L4301" s="5">
        <v>500001</v>
      </c>
      <c r="M4301" s="6">
        <v>9.5442869699999999</v>
      </c>
      <c r="N4301" s="7" t="str">
        <f>IF(ISNUMBER(_xll.BDP($C4301, "DELTA_MID")),_xll.BDP($C4301, "DELTA_MID")," ")</f>
        <v xml:space="preserve"> </v>
      </c>
      <c r="O4301" s="7" t="str">
        <f>IF(ISNUMBER(N4301),_xll.BDP($C4301, "OPT_UNDL_TICKER")," ")</f>
        <v xml:space="preserve"> </v>
      </c>
      <c r="P4301" s="8" t="str">
        <f>IF(ISNUMBER(N4301),_xll.BDP($C4301, "OPT_UNDL_PX")," ")</f>
        <v xml:space="preserve"> </v>
      </c>
      <c r="Q4301" s="7" t="str">
        <f t="shared" si="42"/>
        <v xml:space="preserve"> </v>
      </c>
      <c r="R4301" s="8" t="str">
        <f>IF(ISNUMBER(_xll.BDP($T4301&amp;" Index","DUR_ADJ_OAS_MID")),_xll.BDP($T4301&amp;" Index","DUR_ADJ_OAS_MID"),IF(ISNUMBER(_xll.BDP($T4301&amp;" Govt","DUR_ADJ_OAS_MID")),_xll.BDP($T4301&amp;" Govt","DUR_ADJ_OAS_MID")," "))</f>
        <v xml:space="preserve"> </v>
      </c>
      <c r="S4301" s="7" t="str">
        <f ca="1">IF(AND(A4300="SVOL",C4300="Cash"),                                     SUM(INDIRECT(ADDRESS(ROW()-(COUNTIF(A:A,"SVOL")),COLUMN())):INDIRECT(ADDRESS(ROW()-1,COLUMN()))),                                    IF(AND(A4301="TYA",C4301="Cash"), SUM(INDIRECT(ADDRESS(ROW()-(COUNTIF(A:A,"TYA")-1),COLUMN())):INDIRECT(ADDRESS(ROW()-1,COLUMN()))),                                    IF(AND(A4301="SVOL",ISNUMBER(FIND(" Govt",C4301))),"", IF(AND(A4301="SVOL",ISNUMBER(FIND(" Index",C4301))),J4301,                                    IF(ISNUMBER(N4301),Q4301*N4301,IF(ISNUMBER(R4301),J4301*R4301," "))))))</f>
        <v xml:space="preserve"> </v>
      </c>
      <c r="T4301" t="s">
        <v>2403</v>
      </c>
      <c r="U4301" t="s">
        <v>1183</v>
      </c>
      <c r="AG4301" s="17" t="s">
        <v>6276</v>
      </c>
    </row>
    <row r="4302" spans="1:33" x14ac:dyDescent="0.35">
      <c r="A4302" t="s">
        <v>6051</v>
      </c>
      <c r="B4302" t="s">
        <v>6165</v>
      </c>
      <c r="C4302" t="s">
        <v>6166</v>
      </c>
      <c r="D4302" t="s">
        <v>3770</v>
      </c>
      <c r="E4302" t="s">
        <v>3771</v>
      </c>
      <c r="F4302" t="s">
        <v>3772</v>
      </c>
      <c r="G4302" s="1">
        <v>83</v>
      </c>
      <c r="H4302" s="1">
        <v>551.71</v>
      </c>
      <c r="I4302" s="2">
        <v>45791.93</v>
      </c>
      <c r="J4302" s="3">
        <v>9.5956541458273002E-3</v>
      </c>
      <c r="K4302" s="4">
        <v>4772153.03</v>
      </c>
      <c r="L4302" s="5">
        <v>500001</v>
      </c>
      <c r="M4302" s="6">
        <v>9.5442869699999999</v>
      </c>
      <c r="N4302" s="7" t="str">
        <f>IF(ISNUMBER(_xll.BDP($C4302, "DELTA_MID")),_xll.BDP($C4302, "DELTA_MID")," ")</f>
        <v xml:space="preserve"> </v>
      </c>
      <c r="O4302" s="7" t="str">
        <f>IF(ISNUMBER(N4302),_xll.BDP($C4302, "OPT_UNDL_TICKER")," ")</f>
        <v xml:space="preserve"> </v>
      </c>
      <c r="P4302" s="8" t="str">
        <f>IF(ISNUMBER(N4302),_xll.BDP($C4302, "OPT_UNDL_PX")," ")</f>
        <v xml:space="preserve"> </v>
      </c>
      <c r="Q4302" s="7" t="str">
        <f t="shared" si="42"/>
        <v xml:space="preserve"> </v>
      </c>
      <c r="R4302" s="8" t="str">
        <f>IF(ISNUMBER(_xll.BDP($T4302&amp;" Index","DUR_ADJ_OAS_MID")),_xll.BDP($T4302&amp;" Index","DUR_ADJ_OAS_MID"),IF(ISNUMBER(_xll.BDP($T4302&amp;" Govt","DUR_ADJ_OAS_MID")),_xll.BDP($T4302&amp;" Govt","DUR_ADJ_OAS_MID")," "))</f>
        <v xml:space="preserve"> </v>
      </c>
      <c r="S4302" s="7" t="str">
        <f ca="1">IF(AND(A4301="SVOL",C4301="Cash"),                                     SUM(INDIRECT(ADDRESS(ROW()-(COUNTIF(A:A,"SVOL")),COLUMN())):INDIRECT(ADDRESS(ROW()-1,COLUMN()))),                                    IF(AND(A4302="TYA",C4302="Cash"), SUM(INDIRECT(ADDRESS(ROW()-(COUNTIF(A:A,"TYA")-1),COLUMN())):INDIRECT(ADDRESS(ROW()-1,COLUMN()))),                                    IF(AND(A4302="SVOL",ISNUMBER(FIND(" Govt",C4302))),"", IF(AND(A4302="SVOL",ISNUMBER(FIND(" Index",C4302))),J4302,                                    IF(ISNUMBER(N4302),Q4302*N4302,IF(ISNUMBER(R4302),J4302*R4302," "))))))</f>
        <v xml:space="preserve"> </v>
      </c>
      <c r="T4302" t="s">
        <v>3772</v>
      </c>
      <c r="U4302" t="s">
        <v>1183</v>
      </c>
      <c r="AG4302" s="17" t="s">
        <v>6276</v>
      </c>
    </row>
    <row r="4303" spans="1:33" x14ac:dyDescent="0.35">
      <c r="A4303" t="s">
        <v>6051</v>
      </c>
      <c r="B4303" t="s">
        <v>6167</v>
      </c>
      <c r="C4303" t="s">
        <v>6168</v>
      </c>
      <c r="D4303" t="s">
        <v>6169</v>
      </c>
      <c r="E4303" t="s">
        <v>6170</v>
      </c>
      <c r="F4303" t="s">
        <v>6171</v>
      </c>
      <c r="G4303" s="1">
        <v>1261</v>
      </c>
      <c r="H4303" s="1">
        <v>5.27</v>
      </c>
      <c r="I4303" s="2">
        <v>6645.47</v>
      </c>
      <c r="J4303" s="3">
        <v>1.3925517390611999E-3</v>
      </c>
      <c r="K4303" s="4">
        <v>4772153.03</v>
      </c>
      <c r="L4303" s="5">
        <v>500001</v>
      </c>
      <c r="M4303" s="6">
        <v>9.5442869699999999</v>
      </c>
      <c r="N4303" s="7" t="str">
        <f>IF(ISNUMBER(_xll.BDP($C4303, "DELTA_MID")),_xll.BDP($C4303, "DELTA_MID")," ")</f>
        <v xml:space="preserve"> </v>
      </c>
      <c r="O4303" s="7" t="str">
        <f>IF(ISNUMBER(N4303),_xll.BDP($C4303, "OPT_UNDL_TICKER")," ")</f>
        <v xml:space="preserve"> </v>
      </c>
      <c r="P4303" s="8" t="str">
        <f>IF(ISNUMBER(N4303),_xll.BDP($C4303, "OPT_UNDL_PX")," ")</f>
        <v xml:space="preserve"> </v>
      </c>
      <c r="Q4303" s="7" t="str">
        <f t="shared" si="42"/>
        <v xml:space="preserve"> </v>
      </c>
      <c r="R4303" s="8" t="str">
        <f>IF(ISNUMBER(_xll.BDP($T4303&amp;" Index","DUR_ADJ_OAS_MID")),_xll.BDP($T4303&amp;" Index","DUR_ADJ_OAS_MID"),IF(ISNUMBER(_xll.BDP($T4303&amp;" Govt","DUR_ADJ_OAS_MID")),_xll.BDP($T4303&amp;" Govt","DUR_ADJ_OAS_MID")," "))</f>
        <v xml:space="preserve"> </v>
      </c>
      <c r="S4303" s="7" t="str">
        <f ca="1">IF(AND(A4302="SVOL",C4302="Cash"),                                     SUM(INDIRECT(ADDRESS(ROW()-(COUNTIF(A:A,"SVOL")),COLUMN())):INDIRECT(ADDRESS(ROW()-1,COLUMN()))),                                    IF(AND(A4303="TYA",C4303="Cash"), SUM(INDIRECT(ADDRESS(ROW()-(COUNTIF(A:A,"TYA")-1),COLUMN())):INDIRECT(ADDRESS(ROW()-1,COLUMN()))),                                    IF(AND(A4303="SVOL",ISNUMBER(FIND(" Govt",C4303))),"", IF(AND(A4303="SVOL",ISNUMBER(FIND(" Index",C4303))),J4303,                                    IF(ISNUMBER(N4303),Q4303*N4303,IF(ISNUMBER(R4303),J4303*R4303," "))))))</f>
        <v xml:space="preserve"> </v>
      </c>
      <c r="T4303" t="s">
        <v>6171</v>
      </c>
      <c r="U4303" t="s">
        <v>1183</v>
      </c>
      <c r="AG4303" s="17" t="s">
        <v>6276</v>
      </c>
    </row>
    <row r="4304" spans="1:33" x14ac:dyDescent="0.35">
      <c r="A4304" t="s">
        <v>6051</v>
      </c>
      <c r="B4304" t="s">
        <v>6172</v>
      </c>
      <c r="C4304" t="s">
        <v>6173</v>
      </c>
      <c r="D4304" t="s">
        <v>2429</v>
      </c>
      <c r="E4304" t="s">
        <v>2430</v>
      </c>
      <c r="F4304" t="s">
        <v>2431</v>
      </c>
      <c r="G4304" s="1">
        <v>1032</v>
      </c>
      <c r="H4304" s="1">
        <v>830.41</v>
      </c>
      <c r="I4304" s="2">
        <v>856983.12</v>
      </c>
      <c r="J4304" s="3">
        <v>0.1795799746447036</v>
      </c>
      <c r="K4304" s="4">
        <v>4772153.03</v>
      </c>
      <c r="L4304" s="5">
        <v>500001</v>
      </c>
      <c r="M4304" s="6">
        <v>9.5442869699999999</v>
      </c>
      <c r="N4304" s="7" t="str">
        <f>IF(ISNUMBER(_xll.BDP($C4304, "DELTA_MID")),_xll.BDP($C4304, "DELTA_MID")," ")</f>
        <v xml:space="preserve"> </v>
      </c>
      <c r="O4304" s="7" t="str">
        <f>IF(ISNUMBER(N4304),_xll.BDP($C4304, "OPT_UNDL_TICKER")," ")</f>
        <v xml:space="preserve"> </v>
      </c>
      <c r="P4304" s="8" t="str">
        <f>IF(ISNUMBER(N4304),_xll.BDP($C4304, "OPT_UNDL_PX")," ")</f>
        <v xml:space="preserve"> </v>
      </c>
      <c r="Q4304" s="7" t="str">
        <f t="shared" si="42"/>
        <v xml:space="preserve"> </v>
      </c>
      <c r="R4304" s="8" t="str">
        <f>IF(ISNUMBER(_xll.BDP($T4304&amp;" Index","DUR_ADJ_OAS_MID")),_xll.BDP($T4304&amp;" Index","DUR_ADJ_OAS_MID"),IF(ISNUMBER(_xll.BDP($T4304&amp;" Govt","DUR_ADJ_OAS_MID")),_xll.BDP($T4304&amp;" Govt","DUR_ADJ_OAS_MID")," "))</f>
        <v xml:space="preserve"> </v>
      </c>
      <c r="S4304" s="7" t="str">
        <f ca="1">IF(AND(A4303="SVOL",C4303="Cash"),                                     SUM(INDIRECT(ADDRESS(ROW()-(COUNTIF(A:A,"SVOL")),COLUMN())):INDIRECT(ADDRESS(ROW()-1,COLUMN()))),                                    IF(AND(A4304="TYA",C4304="Cash"), SUM(INDIRECT(ADDRESS(ROW()-(COUNTIF(A:A,"TYA")-1),COLUMN())):INDIRECT(ADDRESS(ROW()-1,COLUMN()))),                                    IF(AND(A4304="SVOL",ISNUMBER(FIND(" Govt",C4304))),"", IF(AND(A4304="SVOL",ISNUMBER(FIND(" Index",C4304))),J4304,                                    IF(ISNUMBER(N4304),Q4304*N4304,IF(ISNUMBER(R4304),J4304*R4304," "))))))</f>
        <v xml:space="preserve"> </v>
      </c>
      <c r="T4304" t="s">
        <v>2431</v>
      </c>
      <c r="U4304" t="s">
        <v>1183</v>
      </c>
      <c r="AG4304" s="17" t="s">
        <v>6276</v>
      </c>
    </row>
    <row r="4305" spans="1:33" x14ac:dyDescent="0.35">
      <c r="A4305" t="s">
        <v>6051</v>
      </c>
      <c r="B4305" t="s">
        <v>6174</v>
      </c>
      <c r="C4305" t="s">
        <v>6175</v>
      </c>
      <c r="D4305" t="s">
        <v>6176</v>
      </c>
      <c r="E4305" t="s">
        <v>6177</v>
      </c>
      <c r="F4305" t="s">
        <v>6178</v>
      </c>
      <c r="G4305" s="1">
        <v>88</v>
      </c>
      <c r="H4305" s="1">
        <v>249.43</v>
      </c>
      <c r="I4305" s="2">
        <v>21949.84</v>
      </c>
      <c r="J4305" s="3">
        <v>4.5995675044978998E-3</v>
      </c>
      <c r="K4305" s="4">
        <v>4772153.03</v>
      </c>
      <c r="L4305" s="5">
        <v>500001</v>
      </c>
      <c r="M4305" s="6">
        <v>9.5442869699999999</v>
      </c>
      <c r="N4305" s="7" t="str">
        <f>IF(ISNUMBER(_xll.BDP($C4305, "DELTA_MID")),_xll.BDP($C4305, "DELTA_MID")," ")</f>
        <v xml:space="preserve"> </v>
      </c>
      <c r="O4305" s="7" t="str">
        <f>IF(ISNUMBER(N4305),_xll.BDP($C4305, "OPT_UNDL_TICKER")," ")</f>
        <v xml:space="preserve"> </v>
      </c>
      <c r="P4305" s="8" t="str">
        <f>IF(ISNUMBER(N4305),_xll.BDP($C4305, "OPT_UNDL_PX")," ")</f>
        <v xml:space="preserve"> </v>
      </c>
      <c r="Q4305" s="7" t="str">
        <f t="shared" si="42"/>
        <v xml:space="preserve"> </v>
      </c>
      <c r="R4305" s="8" t="str">
        <f>IF(ISNUMBER(_xll.BDP($T4305&amp;" Index","DUR_ADJ_OAS_MID")),_xll.BDP($T4305&amp;" Index","DUR_ADJ_OAS_MID"),IF(ISNUMBER(_xll.BDP($T4305&amp;" Govt","DUR_ADJ_OAS_MID")),_xll.BDP($T4305&amp;" Govt","DUR_ADJ_OAS_MID")," "))</f>
        <v xml:space="preserve"> </v>
      </c>
      <c r="S4305" s="7" t="str">
        <f ca="1">IF(AND(A4304="SVOL",C4304="Cash"),                                     SUM(INDIRECT(ADDRESS(ROW()-(COUNTIF(A:A,"SVOL")),COLUMN())):INDIRECT(ADDRESS(ROW()-1,COLUMN()))),                                    IF(AND(A4305="TYA",C4305="Cash"), SUM(INDIRECT(ADDRESS(ROW()-(COUNTIF(A:A,"TYA")-1),COLUMN())):INDIRECT(ADDRESS(ROW()-1,COLUMN()))),                                    IF(AND(A4305="SVOL",ISNUMBER(FIND(" Govt",C4305))),"", IF(AND(A4305="SVOL",ISNUMBER(FIND(" Index",C4305))),J4305,                                    IF(ISNUMBER(N4305),Q4305*N4305,IF(ISNUMBER(R4305),J4305*R4305," "))))))</f>
        <v xml:space="preserve"> </v>
      </c>
      <c r="T4305" t="s">
        <v>6178</v>
      </c>
      <c r="U4305" t="s">
        <v>1183</v>
      </c>
      <c r="AG4305" s="17" t="s">
        <v>6276</v>
      </c>
    </row>
    <row r="4306" spans="1:33" x14ac:dyDescent="0.35">
      <c r="A4306" t="s">
        <v>6051</v>
      </c>
      <c r="B4306" t="s">
        <v>4978</v>
      </c>
      <c r="C4306" t="s">
        <v>4979</v>
      </c>
      <c r="D4306" t="s">
        <v>2471</v>
      </c>
      <c r="E4306" t="s">
        <v>2472</v>
      </c>
      <c r="F4306" t="s">
        <v>2473</v>
      </c>
      <c r="G4306" s="1">
        <v>5</v>
      </c>
      <c r="H4306" s="1">
        <v>287.33999999999997</v>
      </c>
      <c r="I4306" s="2">
        <v>1436.7</v>
      </c>
      <c r="J4306" s="3">
        <v>3.0105907987079997E-4</v>
      </c>
      <c r="K4306" s="4">
        <v>4772153.03</v>
      </c>
      <c r="L4306" s="5">
        <v>500001</v>
      </c>
      <c r="M4306" s="6">
        <v>9.5442869699999999</v>
      </c>
      <c r="N4306" s="7" t="str">
        <f>IF(ISNUMBER(_xll.BDP($C4306, "DELTA_MID")),_xll.BDP($C4306, "DELTA_MID")," ")</f>
        <v xml:space="preserve"> </v>
      </c>
      <c r="O4306" s="7" t="str">
        <f>IF(ISNUMBER(N4306),_xll.BDP($C4306, "OPT_UNDL_TICKER")," ")</f>
        <v xml:space="preserve"> </v>
      </c>
      <c r="P4306" s="8" t="str">
        <f>IF(ISNUMBER(N4306),_xll.BDP($C4306, "OPT_UNDL_PX")," ")</f>
        <v xml:space="preserve"> </v>
      </c>
      <c r="Q4306" s="7" t="str">
        <f t="shared" si="42"/>
        <v xml:space="preserve"> </v>
      </c>
      <c r="R4306" s="8" t="str">
        <f>IF(ISNUMBER(_xll.BDP($T4306&amp;" Index","DUR_ADJ_OAS_MID")),_xll.BDP($T4306&amp;" Index","DUR_ADJ_OAS_MID"),IF(ISNUMBER(_xll.BDP($T4306&amp;" Govt","DUR_ADJ_OAS_MID")),_xll.BDP($T4306&amp;" Govt","DUR_ADJ_OAS_MID")," "))</f>
        <v xml:space="preserve"> </v>
      </c>
      <c r="S4306" s="7" t="str">
        <f ca="1">IF(AND(A4305="SVOL",C4305="Cash"),                                     SUM(INDIRECT(ADDRESS(ROW()-(COUNTIF(A:A,"SVOL")),COLUMN())):INDIRECT(ADDRESS(ROW()-1,COLUMN()))),                                    IF(AND(A4306="TYA",C4306="Cash"), SUM(INDIRECT(ADDRESS(ROW()-(COUNTIF(A:A,"TYA")-1),COLUMN())):INDIRECT(ADDRESS(ROW()-1,COLUMN()))),                                    IF(AND(A4306="SVOL",ISNUMBER(FIND(" Govt",C4306))),"", IF(AND(A4306="SVOL",ISNUMBER(FIND(" Index",C4306))),J4306,                                    IF(ISNUMBER(N4306),Q4306*N4306,IF(ISNUMBER(R4306),J4306*R4306," "))))))</f>
        <v xml:space="preserve"> </v>
      </c>
      <c r="T4306" t="s">
        <v>2473</v>
      </c>
      <c r="U4306" t="s">
        <v>1183</v>
      </c>
      <c r="AG4306" s="17" t="s">
        <v>6276</v>
      </c>
    </row>
    <row r="4307" spans="1:33" x14ac:dyDescent="0.35">
      <c r="A4307" t="s">
        <v>6051</v>
      </c>
      <c r="B4307" t="s">
        <v>6179</v>
      </c>
      <c r="C4307" t="s">
        <v>993</v>
      </c>
      <c r="D4307" t="s">
        <v>994</v>
      </c>
      <c r="E4307" t="s">
        <v>995</v>
      </c>
      <c r="F4307" t="s">
        <v>996</v>
      </c>
      <c r="G4307" s="1">
        <v>86</v>
      </c>
      <c r="H4307" s="1">
        <v>119.41</v>
      </c>
      <c r="I4307" s="2">
        <v>10269.26</v>
      </c>
      <c r="J4307" s="3">
        <v>2.1519133894024002E-3</v>
      </c>
      <c r="K4307" s="4">
        <v>4772153.03</v>
      </c>
      <c r="L4307" s="5">
        <v>500001</v>
      </c>
      <c r="M4307" s="6">
        <v>9.5442869699999999</v>
      </c>
      <c r="N4307" s="7" t="str">
        <f>IF(ISNUMBER(_xll.BDP($C4307, "DELTA_MID")),_xll.BDP($C4307, "DELTA_MID")," ")</f>
        <v xml:space="preserve"> </v>
      </c>
      <c r="O4307" s="7" t="str">
        <f>IF(ISNUMBER(N4307),_xll.BDP($C4307, "OPT_UNDL_TICKER")," ")</f>
        <v xml:space="preserve"> </v>
      </c>
      <c r="P4307" s="8" t="str">
        <f>IF(ISNUMBER(N4307),_xll.BDP($C4307, "OPT_UNDL_PX")," ")</f>
        <v xml:space="preserve"> </v>
      </c>
      <c r="Q4307" s="7" t="str">
        <f t="shared" si="42"/>
        <v xml:space="preserve"> </v>
      </c>
      <c r="R4307" s="8" t="str">
        <f>IF(ISNUMBER(_xll.BDP($T4307&amp;" Index","DUR_ADJ_OAS_MID")),_xll.BDP($T4307&amp;" Index","DUR_ADJ_OAS_MID"),IF(ISNUMBER(_xll.BDP($T4307&amp;" Govt","DUR_ADJ_OAS_MID")),_xll.BDP($T4307&amp;" Govt","DUR_ADJ_OAS_MID")," "))</f>
        <v xml:space="preserve"> </v>
      </c>
      <c r="S4307" s="7" t="str">
        <f ca="1">IF(AND(A4306="SVOL",C4306="Cash"),                                     SUM(INDIRECT(ADDRESS(ROW()-(COUNTIF(A:A,"SVOL")),COLUMN())):INDIRECT(ADDRESS(ROW()-1,COLUMN()))),                                    IF(AND(A4307="TYA",C4307="Cash"), SUM(INDIRECT(ADDRESS(ROW()-(COUNTIF(A:A,"TYA")-1),COLUMN())):INDIRECT(ADDRESS(ROW()-1,COLUMN()))),                                    IF(AND(A4307="SVOL",ISNUMBER(FIND(" Govt",C4307))),"", IF(AND(A4307="SVOL",ISNUMBER(FIND(" Index",C4307))),J4307,                                    IF(ISNUMBER(N4307),Q4307*N4307,IF(ISNUMBER(R4307),J4307*R4307," "))))))</f>
        <v xml:space="preserve"> </v>
      </c>
      <c r="T4307" t="s">
        <v>996</v>
      </c>
      <c r="U4307" t="s">
        <v>1183</v>
      </c>
      <c r="AG4307" s="17" t="s">
        <v>6276</v>
      </c>
    </row>
    <row r="4308" spans="1:33" x14ac:dyDescent="0.35">
      <c r="A4308" t="s">
        <v>6051</v>
      </c>
      <c r="B4308" t="s">
        <v>4986</v>
      </c>
      <c r="C4308" t="s">
        <v>4987</v>
      </c>
      <c r="D4308" t="s">
        <v>3803</v>
      </c>
      <c r="E4308" t="s">
        <v>3804</v>
      </c>
      <c r="F4308" t="s">
        <v>3805</v>
      </c>
      <c r="G4308" s="1">
        <v>36</v>
      </c>
      <c r="H4308" s="1">
        <v>175.15</v>
      </c>
      <c r="I4308" s="2">
        <v>6305.4</v>
      </c>
      <c r="J4308" s="3">
        <v>1.3212904031583001E-3</v>
      </c>
      <c r="K4308" s="4">
        <v>4772153.03</v>
      </c>
      <c r="L4308" s="5">
        <v>500001</v>
      </c>
      <c r="M4308" s="6">
        <v>9.5442869699999999</v>
      </c>
      <c r="N4308" s="7" t="str">
        <f>IF(ISNUMBER(_xll.BDP($C4308, "DELTA_MID")),_xll.BDP($C4308, "DELTA_MID")," ")</f>
        <v xml:space="preserve"> </v>
      </c>
      <c r="O4308" s="7" t="str">
        <f>IF(ISNUMBER(N4308),_xll.BDP($C4308, "OPT_UNDL_TICKER")," ")</f>
        <v xml:space="preserve"> </v>
      </c>
      <c r="P4308" s="8" t="str">
        <f>IF(ISNUMBER(N4308),_xll.BDP($C4308, "OPT_UNDL_PX")," ")</f>
        <v xml:space="preserve"> </v>
      </c>
      <c r="Q4308" s="7" t="str">
        <f t="shared" si="42"/>
        <v xml:space="preserve"> </v>
      </c>
      <c r="R4308" s="8" t="str">
        <f>IF(ISNUMBER(_xll.BDP($T4308&amp;" Index","DUR_ADJ_OAS_MID")),_xll.BDP($T4308&amp;" Index","DUR_ADJ_OAS_MID"),IF(ISNUMBER(_xll.BDP($T4308&amp;" Govt","DUR_ADJ_OAS_MID")),_xll.BDP($T4308&amp;" Govt","DUR_ADJ_OAS_MID")," "))</f>
        <v xml:space="preserve"> </v>
      </c>
      <c r="S4308" s="7" t="str">
        <f ca="1">IF(AND(A4307="SVOL",C4307="Cash"),                                     SUM(INDIRECT(ADDRESS(ROW()-(COUNTIF(A:A,"SVOL")),COLUMN())):INDIRECT(ADDRESS(ROW()-1,COLUMN()))),                                    IF(AND(A4308="TYA",C4308="Cash"), SUM(INDIRECT(ADDRESS(ROW()-(COUNTIF(A:A,"TYA")-1),COLUMN())):INDIRECT(ADDRESS(ROW()-1,COLUMN()))),                                    IF(AND(A4308="SVOL",ISNUMBER(FIND(" Govt",C4308))),"", IF(AND(A4308="SVOL",ISNUMBER(FIND(" Index",C4308))),J4308,                                    IF(ISNUMBER(N4308),Q4308*N4308,IF(ISNUMBER(R4308),J4308*R4308," "))))))</f>
        <v xml:space="preserve"> </v>
      </c>
      <c r="T4308" t="s">
        <v>3805</v>
      </c>
      <c r="U4308" t="s">
        <v>1183</v>
      </c>
      <c r="AG4308" s="17" t="s">
        <v>6276</v>
      </c>
    </row>
    <row r="4309" spans="1:33" x14ac:dyDescent="0.35">
      <c r="A4309" t="s">
        <v>6051</v>
      </c>
      <c r="B4309" t="s">
        <v>6180</v>
      </c>
      <c r="C4309" t="s">
        <v>998</v>
      </c>
      <c r="D4309" t="s">
        <v>999</v>
      </c>
      <c r="E4309" t="s">
        <v>1000</v>
      </c>
      <c r="F4309" t="s">
        <v>1001</v>
      </c>
      <c r="G4309" s="1">
        <v>36</v>
      </c>
      <c r="H4309" s="1">
        <v>163.4</v>
      </c>
      <c r="I4309" s="2">
        <v>5882.4</v>
      </c>
      <c r="J4309" s="3">
        <v>1.2326511668630999E-3</v>
      </c>
      <c r="K4309" s="4">
        <v>4772153.03</v>
      </c>
      <c r="L4309" s="5">
        <v>500001</v>
      </c>
      <c r="M4309" s="6">
        <v>9.5442869699999999</v>
      </c>
      <c r="N4309" s="7" t="str">
        <f>IF(ISNUMBER(_xll.BDP($C4309, "DELTA_MID")),_xll.BDP($C4309, "DELTA_MID")," ")</f>
        <v xml:space="preserve"> </v>
      </c>
      <c r="O4309" s="7" t="str">
        <f>IF(ISNUMBER(N4309),_xll.BDP($C4309, "OPT_UNDL_TICKER")," ")</f>
        <v xml:space="preserve"> </v>
      </c>
      <c r="P4309" s="8" t="str">
        <f>IF(ISNUMBER(N4309),_xll.BDP($C4309, "OPT_UNDL_PX")," ")</f>
        <v xml:space="preserve"> </v>
      </c>
      <c r="Q4309" s="7" t="str">
        <f t="shared" si="42"/>
        <v xml:space="preserve"> </v>
      </c>
      <c r="R4309" s="8" t="str">
        <f>IF(ISNUMBER(_xll.BDP($T4309&amp;" Index","DUR_ADJ_OAS_MID")),_xll.BDP($T4309&amp;" Index","DUR_ADJ_OAS_MID"),IF(ISNUMBER(_xll.BDP($T4309&amp;" Govt","DUR_ADJ_OAS_MID")),_xll.BDP($T4309&amp;" Govt","DUR_ADJ_OAS_MID")," "))</f>
        <v xml:space="preserve"> </v>
      </c>
      <c r="S4309" s="7" t="str">
        <f ca="1">IF(AND(A4308="SVOL",C4308="Cash"),                                     SUM(INDIRECT(ADDRESS(ROW()-(COUNTIF(A:A,"SVOL")),COLUMN())):INDIRECT(ADDRESS(ROW()-1,COLUMN()))),                                    IF(AND(A4309="TYA",C4309="Cash"), SUM(INDIRECT(ADDRESS(ROW()-(COUNTIF(A:A,"TYA")-1),COLUMN())):INDIRECT(ADDRESS(ROW()-1,COLUMN()))),                                    IF(AND(A4309="SVOL",ISNUMBER(FIND(" Govt",C4309))),"", IF(AND(A4309="SVOL",ISNUMBER(FIND(" Index",C4309))),J4309,                                    IF(ISNUMBER(N4309),Q4309*N4309,IF(ISNUMBER(R4309),J4309*R4309," "))))))</f>
        <v xml:space="preserve"> </v>
      </c>
      <c r="T4309" t="s">
        <v>1001</v>
      </c>
      <c r="U4309" t="s">
        <v>1183</v>
      </c>
      <c r="AG4309" s="17" t="s">
        <v>6276</v>
      </c>
    </row>
    <row r="4310" spans="1:33" x14ac:dyDescent="0.35">
      <c r="A4310" t="s">
        <v>6051</v>
      </c>
      <c r="B4310" t="s">
        <v>2526</v>
      </c>
      <c r="C4310" t="s">
        <v>5529</v>
      </c>
      <c r="D4310" t="s">
        <v>2528</v>
      </c>
      <c r="E4310" t="s">
        <v>2529</v>
      </c>
      <c r="F4310" t="s">
        <v>2530</v>
      </c>
      <c r="G4310" s="1">
        <v>42</v>
      </c>
      <c r="H4310" s="1">
        <v>66.14</v>
      </c>
      <c r="I4310" s="2">
        <v>2777.88</v>
      </c>
      <c r="J4310" s="3">
        <v>5.8210203716259996E-4</v>
      </c>
      <c r="K4310" s="4">
        <v>4772153.03</v>
      </c>
      <c r="L4310" s="5">
        <v>500001</v>
      </c>
      <c r="M4310" s="6">
        <v>9.5442869699999999</v>
      </c>
      <c r="N4310" s="7" t="str">
        <f>IF(ISNUMBER(_xll.BDP($C4310, "DELTA_MID")),_xll.BDP($C4310, "DELTA_MID")," ")</f>
        <v xml:space="preserve"> </v>
      </c>
      <c r="O4310" s="7" t="str">
        <f>IF(ISNUMBER(N4310),_xll.BDP($C4310, "OPT_UNDL_TICKER")," ")</f>
        <v xml:space="preserve"> </v>
      </c>
      <c r="P4310" s="8" t="str">
        <f>IF(ISNUMBER(N4310),_xll.BDP($C4310, "OPT_UNDL_PX")," ")</f>
        <v xml:space="preserve"> </v>
      </c>
      <c r="Q4310" s="7" t="str">
        <f t="shared" si="42"/>
        <v xml:space="preserve"> </v>
      </c>
      <c r="R4310" s="8" t="str">
        <f>IF(ISNUMBER(_xll.BDP($T4310&amp;" Index","DUR_ADJ_OAS_MID")),_xll.BDP($T4310&amp;" Index","DUR_ADJ_OAS_MID"),IF(ISNUMBER(_xll.BDP($T4310&amp;" Govt","DUR_ADJ_OAS_MID")),_xll.BDP($T4310&amp;" Govt","DUR_ADJ_OAS_MID")," "))</f>
        <v xml:space="preserve"> </v>
      </c>
      <c r="S4310" s="7" t="str">
        <f ca="1">IF(AND(A4309="SVOL",C4309="Cash"),                                     SUM(INDIRECT(ADDRESS(ROW()-(COUNTIF(A:A,"SVOL")),COLUMN())):INDIRECT(ADDRESS(ROW()-1,COLUMN()))),                                    IF(AND(A4310="TYA",C4310="Cash"), SUM(INDIRECT(ADDRESS(ROW()-(COUNTIF(A:A,"TYA")-1),COLUMN())):INDIRECT(ADDRESS(ROW()-1,COLUMN()))),                                    IF(AND(A4310="SVOL",ISNUMBER(FIND(" Govt",C4310))),"", IF(AND(A4310="SVOL",ISNUMBER(FIND(" Index",C4310))),J4310,                                    IF(ISNUMBER(N4310),Q4310*N4310,IF(ISNUMBER(R4310),J4310*R4310," "))))))</f>
        <v xml:space="preserve"> </v>
      </c>
      <c r="T4310" t="s">
        <v>2530</v>
      </c>
      <c r="U4310" t="s">
        <v>1183</v>
      </c>
      <c r="AG4310" s="17" t="s">
        <v>6276</v>
      </c>
    </row>
    <row r="4311" spans="1:33" x14ac:dyDescent="0.35">
      <c r="A4311" t="s">
        <v>6051</v>
      </c>
      <c r="B4311" t="s">
        <v>5026</v>
      </c>
      <c r="C4311" t="s">
        <v>5027</v>
      </c>
      <c r="D4311" t="s">
        <v>2533</v>
      </c>
      <c r="E4311" t="s">
        <v>2534</v>
      </c>
      <c r="F4311" t="s">
        <v>2535</v>
      </c>
      <c r="G4311" s="1">
        <v>36</v>
      </c>
      <c r="H4311" s="1">
        <v>164.11</v>
      </c>
      <c r="I4311" s="2">
        <v>5907.96</v>
      </c>
      <c r="J4311" s="3">
        <v>1.2380072398647001E-3</v>
      </c>
      <c r="K4311" s="4">
        <v>4772153.03</v>
      </c>
      <c r="L4311" s="5">
        <v>500001</v>
      </c>
      <c r="M4311" s="6">
        <v>9.5442869699999999</v>
      </c>
      <c r="N4311" s="7" t="str">
        <f>IF(ISNUMBER(_xll.BDP($C4311, "DELTA_MID")),_xll.BDP($C4311, "DELTA_MID")," ")</f>
        <v xml:space="preserve"> </v>
      </c>
      <c r="O4311" s="7" t="str">
        <f>IF(ISNUMBER(N4311),_xll.BDP($C4311, "OPT_UNDL_TICKER")," ")</f>
        <v xml:space="preserve"> </v>
      </c>
      <c r="P4311" s="8" t="str">
        <f>IF(ISNUMBER(N4311),_xll.BDP($C4311, "OPT_UNDL_PX")," ")</f>
        <v xml:space="preserve"> </v>
      </c>
      <c r="Q4311" s="7" t="str">
        <f t="shared" si="42"/>
        <v xml:space="preserve"> </v>
      </c>
      <c r="R4311" s="8" t="str">
        <f>IF(ISNUMBER(_xll.BDP($T4311&amp;" Index","DUR_ADJ_OAS_MID")),_xll.BDP($T4311&amp;" Index","DUR_ADJ_OAS_MID"),IF(ISNUMBER(_xll.BDP($T4311&amp;" Govt","DUR_ADJ_OAS_MID")),_xll.BDP($T4311&amp;" Govt","DUR_ADJ_OAS_MID")," "))</f>
        <v xml:space="preserve"> </v>
      </c>
      <c r="S4311" s="7" t="str">
        <f ca="1">IF(AND(A4310="SVOL",C4310="Cash"),                                     SUM(INDIRECT(ADDRESS(ROW()-(COUNTIF(A:A,"SVOL")),COLUMN())):INDIRECT(ADDRESS(ROW()-1,COLUMN()))),                                    IF(AND(A4311="TYA",C4311="Cash"), SUM(INDIRECT(ADDRESS(ROW()-(COUNTIF(A:A,"TYA")-1),COLUMN())):INDIRECT(ADDRESS(ROW()-1,COLUMN()))),                                    IF(AND(A4311="SVOL",ISNUMBER(FIND(" Govt",C4311))),"", IF(AND(A4311="SVOL",ISNUMBER(FIND(" Index",C4311))),J4311,                                    IF(ISNUMBER(N4311),Q4311*N4311,IF(ISNUMBER(R4311),J4311*R4311," "))))))</f>
        <v xml:space="preserve"> </v>
      </c>
      <c r="T4311" t="s">
        <v>2535</v>
      </c>
      <c r="U4311" t="s">
        <v>1183</v>
      </c>
      <c r="AG4311" s="17" t="s">
        <v>6276</v>
      </c>
    </row>
    <row r="4312" spans="1:33" x14ac:dyDescent="0.35">
      <c r="A4312" t="s">
        <v>6051</v>
      </c>
      <c r="B4312" t="s">
        <v>6181</v>
      </c>
      <c r="C4312" t="s">
        <v>6182</v>
      </c>
      <c r="D4312" t="s">
        <v>6183</v>
      </c>
      <c r="E4312" t="s">
        <v>6184</v>
      </c>
      <c r="F4312" t="s">
        <v>6185</v>
      </c>
      <c r="G4312" s="1">
        <v>291</v>
      </c>
      <c r="H4312" s="1">
        <v>67.5</v>
      </c>
      <c r="I4312" s="2">
        <v>19642.5</v>
      </c>
      <c r="J4312" s="3">
        <v>4.1160666641351998E-3</v>
      </c>
      <c r="K4312" s="4">
        <v>4772153.03</v>
      </c>
      <c r="L4312" s="5">
        <v>500001</v>
      </c>
      <c r="M4312" s="6">
        <v>9.5442869699999999</v>
      </c>
      <c r="N4312" s="7" t="str">
        <f>IF(ISNUMBER(_xll.BDP($C4312, "DELTA_MID")),_xll.BDP($C4312, "DELTA_MID")," ")</f>
        <v xml:space="preserve"> </v>
      </c>
      <c r="O4312" s="7" t="str">
        <f>IF(ISNUMBER(N4312),_xll.BDP($C4312, "OPT_UNDL_TICKER")," ")</f>
        <v xml:space="preserve"> </v>
      </c>
      <c r="P4312" s="8" t="str">
        <f>IF(ISNUMBER(N4312),_xll.BDP($C4312, "OPT_UNDL_PX")," ")</f>
        <v xml:space="preserve"> </v>
      </c>
      <c r="Q4312" s="7" t="str">
        <f t="shared" si="42"/>
        <v xml:space="preserve"> </v>
      </c>
      <c r="R4312" s="8" t="str">
        <f>IF(ISNUMBER(_xll.BDP($T4312&amp;" Index","DUR_ADJ_OAS_MID")),_xll.BDP($T4312&amp;" Index","DUR_ADJ_OAS_MID"),IF(ISNUMBER(_xll.BDP($T4312&amp;" Govt","DUR_ADJ_OAS_MID")),_xll.BDP($T4312&amp;" Govt","DUR_ADJ_OAS_MID")," "))</f>
        <v xml:space="preserve"> </v>
      </c>
      <c r="S4312" s="7" t="str">
        <f ca="1">IF(AND(A4311="SVOL",C4311="Cash"),                                     SUM(INDIRECT(ADDRESS(ROW()-(COUNTIF(A:A,"SVOL")),COLUMN())):INDIRECT(ADDRESS(ROW()-1,COLUMN()))),                                    IF(AND(A4312="TYA",C4312="Cash"), SUM(INDIRECT(ADDRESS(ROW()-(COUNTIF(A:A,"TYA")-1),COLUMN())):INDIRECT(ADDRESS(ROW()-1,COLUMN()))),                                    IF(AND(A4312="SVOL",ISNUMBER(FIND(" Govt",C4312))),"", IF(AND(A4312="SVOL",ISNUMBER(FIND(" Index",C4312))),J4312,                                    IF(ISNUMBER(N4312),Q4312*N4312,IF(ISNUMBER(R4312),J4312*R4312," "))))))</f>
        <v xml:space="preserve"> </v>
      </c>
      <c r="T4312" t="s">
        <v>6185</v>
      </c>
      <c r="U4312" t="s">
        <v>1183</v>
      </c>
      <c r="AG4312" s="17" t="s">
        <v>6276</v>
      </c>
    </row>
    <row r="4313" spans="1:33" x14ac:dyDescent="0.35">
      <c r="A4313" t="s">
        <v>6051</v>
      </c>
      <c r="B4313" t="s">
        <v>3883</v>
      </c>
      <c r="C4313" t="s">
        <v>5542</v>
      </c>
      <c r="D4313" t="s">
        <v>3885</v>
      </c>
      <c r="E4313" t="s">
        <v>3886</v>
      </c>
      <c r="F4313" t="s">
        <v>3887</v>
      </c>
      <c r="G4313" s="1">
        <v>700</v>
      </c>
      <c r="H4313" s="1">
        <v>9.2100000000000009</v>
      </c>
      <c r="I4313" s="2">
        <v>6447</v>
      </c>
      <c r="J4313" s="3">
        <v>1.3509625446698999E-3</v>
      </c>
      <c r="K4313" s="4">
        <v>4772153.03</v>
      </c>
      <c r="L4313" s="5">
        <v>500001</v>
      </c>
      <c r="M4313" s="6">
        <v>9.5442869699999999</v>
      </c>
      <c r="N4313" s="7" t="str">
        <f>IF(ISNUMBER(_xll.BDP($C4313, "DELTA_MID")),_xll.BDP($C4313, "DELTA_MID")," ")</f>
        <v xml:space="preserve"> </v>
      </c>
      <c r="O4313" s="7" t="str">
        <f>IF(ISNUMBER(N4313),_xll.BDP($C4313, "OPT_UNDL_TICKER")," ")</f>
        <v xml:space="preserve"> </v>
      </c>
      <c r="P4313" s="8" t="str">
        <f>IF(ISNUMBER(N4313),_xll.BDP($C4313, "OPT_UNDL_PX")," ")</f>
        <v xml:space="preserve"> </v>
      </c>
      <c r="Q4313" s="7" t="str">
        <f t="shared" si="42"/>
        <v xml:space="preserve"> </v>
      </c>
      <c r="R4313" s="8" t="str">
        <f>IF(ISNUMBER(_xll.BDP($T4313&amp;" Index","DUR_ADJ_OAS_MID")),_xll.BDP($T4313&amp;" Index","DUR_ADJ_OAS_MID"),IF(ISNUMBER(_xll.BDP($T4313&amp;" Govt","DUR_ADJ_OAS_MID")),_xll.BDP($T4313&amp;" Govt","DUR_ADJ_OAS_MID")," "))</f>
        <v xml:space="preserve"> </v>
      </c>
      <c r="S4313" s="7" t="str">
        <f ca="1">IF(AND(A4312="SVOL",C4312="Cash"),                                     SUM(INDIRECT(ADDRESS(ROW()-(COUNTIF(A:A,"SVOL")),COLUMN())):INDIRECT(ADDRESS(ROW()-1,COLUMN()))),                                    IF(AND(A4313="TYA",C4313="Cash"), SUM(INDIRECT(ADDRESS(ROW()-(COUNTIF(A:A,"TYA")-1),COLUMN())):INDIRECT(ADDRESS(ROW()-1,COLUMN()))),                                    IF(AND(A4313="SVOL",ISNUMBER(FIND(" Govt",C4313))),"", IF(AND(A4313="SVOL",ISNUMBER(FIND(" Index",C4313))),J4313,                                    IF(ISNUMBER(N4313),Q4313*N4313,IF(ISNUMBER(R4313),J4313*R4313," "))))))</f>
        <v xml:space="preserve"> </v>
      </c>
      <c r="T4313" t="s">
        <v>3887</v>
      </c>
      <c r="U4313" t="s">
        <v>1183</v>
      </c>
      <c r="AG4313" s="17" t="s">
        <v>6276</v>
      </c>
    </row>
    <row r="4314" spans="1:33" x14ac:dyDescent="0.35">
      <c r="A4314" t="s">
        <v>6051</v>
      </c>
      <c r="B4314" t="s">
        <v>5040</v>
      </c>
      <c r="C4314" t="s">
        <v>5041</v>
      </c>
      <c r="D4314" t="s">
        <v>5042</v>
      </c>
      <c r="E4314" t="s">
        <v>5043</v>
      </c>
      <c r="F4314" t="s">
        <v>5044</v>
      </c>
      <c r="G4314" s="1">
        <v>49</v>
      </c>
      <c r="H4314" s="1">
        <v>522.17999999999995</v>
      </c>
      <c r="I4314" s="2">
        <v>25586.82</v>
      </c>
      <c r="J4314" s="3">
        <v>5.3616931064389998E-3</v>
      </c>
      <c r="K4314" s="4">
        <v>4772153.03</v>
      </c>
      <c r="L4314" s="5">
        <v>500001</v>
      </c>
      <c r="M4314" s="6">
        <v>9.5442869699999999</v>
      </c>
      <c r="N4314" s="7" t="str">
        <f>IF(ISNUMBER(_xll.BDP($C4314, "DELTA_MID")),_xll.BDP($C4314, "DELTA_MID")," ")</f>
        <v xml:space="preserve"> </v>
      </c>
      <c r="O4314" s="7" t="str">
        <f>IF(ISNUMBER(N4314),_xll.BDP($C4314, "OPT_UNDL_TICKER")," ")</f>
        <v xml:space="preserve"> </v>
      </c>
      <c r="P4314" s="8" t="str">
        <f>IF(ISNUMBER(N4314),_xll.BDP($C4314, "OPT_UNDL_PX")," ")</f>
        <v xml:space="preserve"> </v>
      </c>
      <c r="Q4314" s="7" t="str">
        <f t="shared" si="42"/>
        <v xml:space="preserve"> </v>
      </c>
      <c r="R4314" s="8" t="str">
        <f>IF(ISNUMBER(_xll.BDP($T4314&amp;" Index","DUR_ADJ_OAS_MID")),_xll.BDP($T4314&amp;" Index","DUR_ADJ_OAS_MID"),IF(ISNUMBER(_xll.BDP($T4314&amp;" Govt","DUR_ADJ_OAS_MID")),_xll.BDP($T4314&amp;" Govt","DUR_ADJ_OAS_MID")," "))</f>
        <v xml:space="preserve"> </v>
      </c>
      <c r="S4314" s="7" t="str">
        <f ca="1">IF(AND(A4313="SVOL",C4313="Cash"),                                     SUM(INDIRECT(ADDRESS(ROW()-(COUNTIF(A:A,"SVOL")),COLUMN())):INDIRECT(ADDRESS(ROW()-1,COLUMN()))),                                    IF(AND(A4314="TYA",C4314="Cash"), SUM(INDIRECT(ADDRESS(ROW()-(COUNTIF(A:A,"TYA")-1),COLUMN())):INDIRECT(ADDRESS(ROW()-1,COLUMN()))),                                    IF(AND(A4314="SVOL",ISNUMBER(FIND(" Govt",C4314))),"", IF(AND(A4314="SVOL",ISNUMBER(FIND(" Index",C4314))),J4314,                                    IF(ISNUMBER(N4314),Q4314*N4314,IF(ISNUMBER(R4314),J4314*R4314," "))))))</f>
        <v xml:space="preserve"> </v>
      </c>
      <c r="T4314" t="s">
        <v>5044</v>
      </c>
      <c r="U4314" t="s">
        <v>1183</v>
      </c>
      <c r="AG4314" s="17" t="s">
        <v>6276</v>
      </c>
    </row>
    <row r="4315" spans="1:33" x14ac:dyDescent="0.35">
      <c r="A4315" t="s">
        <v>6051</v>
      </c>
      <c r="B4315" t="s">
        <v>6186</v>
      </c>
      <c r="C4315" t="s">
        <v>6187</v>
      </c>
      <c r="E4315" t="s">
        <v>6188</v>
      </c>
      <c r="F4315" t="s">
        <v>6189</v>
      </c>
      <c r="G4315" s="1">
        <v>7667</v>
      </c>
      <c r="H4315" s="1">
        <v>3.8</v>
      </c>
      <c r="I4315" s="2">
        <v>29134.6</v>
      </c>
      <c r="J4315" s="3">
        <v>6.1051269356198999E-3</v>
      </c>
      <c r="K4315" s="4">
        <v>4772153.03</v>
      </c>
      <c r="L4315" s="5">
        <v>500001</v>
      </c>
      <c r="M4315" s="6">
        <v>9.5442869699999999</v>
      </c>
      <c r="N4315" s="7" t="str">
        <f>IF(ISNUMBER(_xll.BDP($C4315, "DELTA_MID")),_xll.BDP($C4315, "DELTA_MID")," ")</f>
        <v xml:space="preserve"> </v>
      </c>
      <c r="O4315" s="7" t="str">
        <f>IF(ISNUMBER(N4315),_xll.BDP($C4315, "OPT_UNDL_TICKER")," ")</f>
        <v xml:space="preserve"> </v>
      </c>
      <c r="P4315" s="8" t="str">
        <f>IF(ISNUMBER(N4315),_xll.BDP($C4315, "OPT_UNDL_PX")," ")</f>
        <v xml:space="preserve"> </v>
      </c>
      <c r="Q4315" s="7" t="str">
        <f t="shared" si="42"/>
        <v xml:space="preserve"> </v>
      </c>
      <c r="R4315" s="8" t="str">
        <f>IF(ISNUMBER(_xll.BDP($T4315&amp;" Index","DUR_ADJ_OAS_MID")),_xll.BDP($T4315&amp;" Index","DUR_ADJ_OAS_MID"),IF(ISNUMBER(_xll.BDP($T4315&amp;" Govt","DUR_ADJ_OAS_MID")),_xll.BDP($T4315&amp;" Govt","DUR_ADJ_OAS_MID")," "))</f>
        <v xml:space="preserve"> </v>
      </c>
      <c r="S4315" s="7" t="str">
        <f ca="1">IF(AND(A4314="SVOL",C4314="Cash"),                                     SUM(INDIRECT(ADDRESS(ROW()-(COUNTIF(A:A,"SVOL")),COLUMN())):INDIRECT(ADDRESS(ROW()-1,COLUMN()))),                                    IF(AND(A4315="TYA",C4315="Cash"), SUM(INDIRECT(ADDRESS(ROW()-(COUNTIF(A:A,"TYA")-1),COLUMN())):INDIRECT(ADDRESS(ROW()-1,COLUMN()))),                                    IF(AND(A4315="SVOL",ISNUMBER(FIND(" Govt",C4315))),"", IF(AND(A4315="SVOL",ISNUMBER(FIND(" Index",C4315))),J4315,                                    IF(ISNUMBER(N4315),Q4315*N4315,IF(ISNUMBER(R4315),J4315*R4315," "))))))</f>
        <v xml:space="preserve"> </v>
      </c>
      <c r="T4315" t="s">
        <v>6189</v>
      </c>
      <c r="U4315" t="s">
        <v>1183</v>
      </c>
      <c r="AG4315" s="17" t="s">
        <v>6276</v>
      </c>
    </row>
    <row r="4316" spans="1:33" x14ac:dyDescent="0.35">
      <c r="A4316" t="s">
        <v>6051</v>
      </c>
      <c r="B4316" t="s">
        <v>5572</v>
      </c>
      <c r="C4316" t="s">
        <v>5573</v>
      </c>
      <c r="D4316" t="s">
        <v>3977</v>
      </c>
      <c r="E4316" t="s">
        <v>3978</v>
      </c>
      <c r="F4316" t="s">
        <v>3979</v>
      </c>
      <c r="G4316" s="1">
        <v>2947</v>
      </c>
      <c r="H4316" s="1">
        <v>66.84</v>
      </c>
      <c r="I4316" s="2">
        <v>196977.48</v>
      </c>
      <c r="J4316" s="3">
        <v>4.1276438285012602E-2</v>
      </c>
      <c r="K4316" s="4">
        <v>4772153.03</v>
      </c>
      <c r="L4316" s="5">
        <v>500001</v>
      </c>
      <c r="M4316" s="6">
        <v>9.5442869699999999</v>
      </c>
      <c r="N4316" s="7" t="str">
        <f>IF(ISNUMBER(_xll.BDP($C4316, "DELTA_MID")),_xll.BDP($C4316, "DELTA_MID")," ")</f>
        <v xml:space="preserve"> </v>
      </c>
      <c r="O4316" s="7" t="str">
        <f>IF(ISNUMBER(N4316),_xll.BDP($C4316, "OPT_UNDL_TICKER")," ")</f>
        <v xml:space="preserve"> </v>
      </c>
      <c r="P4316" s="8" t="str">
        <f>IF(ISNUMBER(N4316),_xll.BDP($C4316, "OPT_UNDL_PX")," ")</f>
        <v xml:space="preserve"> </v>
      </c>
      <c r="Q4316" s="7" t="str">
        <f t="shared" si="42"/>
        <v xml:space="preserve"> </v>
      </c>
      <c r="R4316" s="8" t="str">
        <f>IF(ISNUMBER(_xll.BDP($T4316&amp;" Index","DUR_ADJ_OAS_MID")),_xll.BDP($T4316&amp;" Index","DUR_ADJ_OAS_MID"),IF(ISNUMBER(_xll.BDP($T4316&amp;" Govt","DUR_ADJ_OAS_MID")),_xll.BDP($T4316&amp;" Govt","DUR_ADJ_OAS_MID")," "))</f>
        <v xml:space="preserve"> </v>
      </c>
      <c r="S4316" s="7" t="str">
        <f ca="1">IF(AND(A4315="SVOL",C4315="Cash"),                                     SUM(INDIRECT(ADDRESS(ROW()-(COUNTIF(A:A,"SVOL")),COLUMN())):INDIRECT(ADDRESS(ROW()-1,COLUMN()))),                                    IF(AND(A4316="TYA",C4316="Cash"), SUM(INDIRECT(ADDRESS(ROW()-(COUNTIF(A:A,"TYA")-1),COLUMN())):INDIRECT(ADDRESS(ROW()-1,COLUMN()))),                                    IF(AND(A4316="SVOL",ISNUMBER(FIND(" Govt",C4316))),"", IF(AND(A4316="SVOL",ISNUMBER(FIND(" Index",C4316))),J4316,                                    IF(ISNUMBER(N4316),Q4316*N4316,IF(ISNUMBER(R4316),J4316*R4316," "))))))</f>
        <v xml:space="preserve"> </v>
      </c>
      <c r="T4316" t="s">
        <v>3979</v>
      </c>
      <c r="U4316" t="s">
        <v>1183</v>
      </c>
      <c r="AG4316" s="17" t="s">
        <v>6276</v>
      </c>
    </row>
    <row r="4317" spans="1:33" x14ac:dyDescent="0.35">
      <c r="A4317" t="s">
        <v>6051</v>
      </c>
      <c r="B4317" t="s">
        <v>6190</v>
      </c>
      <c r="C4317" t="s">
        <v>6191</v>
      </c>
      <c r="D4317" t="s">
        <v>6192</v>
      </c>
      <c r="E4317" t="s">
        <v>6193</v>
      </c>
      <c r="F4317" t="s">
        <v>6194</v>
      </c>
      <c r="G4317" s="1">
        <v>296</v>
      </c>
      <c r="H4317" s="1">
        <v>45.83</v>
      </c>
      <c r="I4317" s="2">
        <v>13565.68</v>
      </c>
      <c r="J4317" s="3">
        <v>2.8426749764197002E-3</v>
      </c>
      <c r="K4317" s="4">
        <v>4772153.03</v>
      </c>
      <c r="L4317" s="5">
        <v>500001</v>
      </c>
      <c r="M4317" s="6">
        <v>9.5442869699999999</v>
      </c>
      <c r="N4317" s="7" t="str">
        <f>IF(ISNUMBER(_xll.BDP($C4317, "DELTA_MID")),_xll.BDP($C4317, "DELTA_MID")," ")</f>
        <v xml:space="preserve"> </v>
      </c>
      <c r="O4317" s="7" t="str">
        <f>IF(ISNUMBER(N4317),_xll.BDP($C4317, "OPT_UNDL_TICKER")," ")</f>
        <v xml:space="preserve"> </v>
      </c>
      <c r="P4317" s="8" t="str">
        <f>IF(ISNUMBER(N4317),_xll.BDP($C4317, "OPT_UNDL_PX")," ")</f>
        <v xml:space="preserve"> </v>
      </c>
      <c r="Q4317" s="7" t="str">
        <f t="shared" si="42"/>
        <v xml:space="preserve"> </v>
      </c>
      <c r="R4317" s="8" t="str">
        <f>IF(ISNUMBER(_xll.BDP($T4317&amp;" Index","DUR_ADJ_OAS_MID")),_xll.BDP($T4317&amp;" Index","DUR_ADJ_OAS_MID"),IF(ISNUMBER(_xll.BDP($T4317&amp;" Govt","DUR_ADJ_OAS_MID")),_xll.BDP($T4317&amp;" Govt","DUR_ADJ_OAS_MID")," "))</f>
        <v xml:space="preserve"> </v>
      </c>
      <c r="S4317" s="7" t="str">
        <f ca="1">IF(AND(A4316="SVOL",C4316="Cash"),                                     SUM(INDIRECT(ADDRESS(ROW()-(COUNTIF(A:A,"SVOL")),COLUMN())):INDIRECT(ADDRESS(ROW()-1,COLUMN()))),                                    IF(AND(A4317="TYA",C4317="Cash"), SUM(INDIRECT(ADDRESS(ROW()-(COUNTIF(A:A,"TYA")-1),COLUMN())):INDIRECT(ADDRESS(ROW()-1,COLUMN()))),                                    IF(AND(A4317="SVOL",ISNUMBER(FIND(" Govt",C4317))),"", IF(AND(A4317="SVOL",ISNUMBER(FIND(" Index",C4317))),J4317,                                    IF(ISNUMBER(N4317),Q4317*N4317,IF(ISNUMBER(R4317),J4317*R4317," "))))))</f>
        <v xml:space="preserve"> </v>
      </c>
      <c r="T4317" t="s">
        <v>6194</v>
      </c>
      <c r="U4317" t="s">
        <v>1183</v>
      </c>
      <c r="AG4317" s="17" t="s">
        <v>6276</v>
      </c>
    </row>
    <row r="4318" spans="1:33" x14ac:dyDescent="0.35">
      <c r="A4318" t="s">
        <v>6051</v>
      </c>
      <c r="B4318" t="s">
        <v>6195</v>
      </c>
      <c r="C4318" t="s">
        <v>6196</v>
      </c>
      <c r="D4318" t="s">
        <v>6197</v>
      </c>
      <c r="E4318" t="s">
        <v>6198</v>
      </c>
      <c r="F4318" t="s">
        <v>6199</v>
      </c>
      <c r="G4318" s="1">
        <v>43</v>
      </c>
      <c r="H4318" s="1">
        <v>90.3</v>
      </c>
      <c r="I4318" s="2">
        <v>3882.9</v>
      </c>
      <c r="J4318" s="3">
        <v>8.1365789742499995E-4</v>
      </c>
      <c r="K4318" s="4">
        <v>4772153.03</v>
      </c>
      <c r="L4318" s="5">
        <v>500001</v>
      </c>
      <c r="M4318" s="6">
        <v>9.5442869699999999</v>
      </c>
      <c r="N4318" s="7" t="str">
        <f>IF(ISNUMBER(_xll.BDP($C4318, "DELTA_MID")),_xll.BDP($C4318, "DELTA_MID")," ")</f>
        <v xml:space="preserve"> </v>
      </c>
      <c r="O4318" s="7" t="str">
        <f>IF(ISNUMBER(N4318),_xll.BDP($C4318, "OPT_UNDL_TICKER")," ")</f>
        <v xml:space="preserve"> </v>
      </c>
      <c r="P4318" s="8" t="str">
        <f>IF(ISNUMBER(N4318),_xll.BDP($C4318, "OPT_UNDL_PX")," ")</f>
        <v xml:space="preserve"> </v>
      </c>
      <c r="Q4318" s="7" t="str">
        <f t="shared" si="42"/>
        <v xml:space="preserve"> </v>
      </c>
      <c r="R4318" s="8" t="str">
        <f>IF(ISNUMBER(_xll.BDP($T4318&amp;" Index","DUR_ADJ_OAS_MID")),_xll.BDP($T4318&amp;" Index","DUR_ADJ_OAS_MID"),IF(ISNUMBER(_xll.BDP($T4318&amp;" Govt","DUR_ADJ_OAS_MID")),_xll.BDP($T4318&amp;" Govt","DUR_ADJ_OAS_MID")," "))</f>
        <v xml:space="preserve"> </v>
      </c>
      <c r="S4318" s="7" t="str">
        <f ca="1">IF(AND(A4317="SVOL",C4317="Cash"),                                     SUM(INDIRECT(ADDRESS(ROW()-(COUNTIF(A:A,"SVOL")),COLUMN())):INDIRECT(ADDRESS(ROW()-1,COLUMN()))),                                    IF(AND(A4318="TYA",C4318="Cash"), SUM(INDIRECT(ADDRESS(ROW()-(COUNTIF(A:A,"TYA")-1),COLUMN())):INDIRECT(ADDRESS(ROW()-1,COLUMN()))),                                    IF(AND(A4318="SVOL",ISNUMBER(FIND(" Govt",C4318))),"", IF(AND(A4318="SVOL",ISNUMBER(FIND(" Index",C4318))),J4318,                                    IF(ISNUMBER(N4318),Q4318*N4318,IF(ISNUMBER(R4318),J4318*R4318," "))))))</f>
        <v xml:space="preserve"> </v>
      </c>
      <c r="T4318" t="s">
        <v>6199</v>
      </c>
      <c r="U4318" t="s">
        <v>1183</v>
      </c>
      <c r="AG4318" s="17" t="s">
        <v>6276</v>
      </c>
    </row>
    <row r="4319" spans="1:33" x14ac:dyDescent="0.35">
      <c r="A4319" t="s">
        <v>6051</v>
      </c>
      <c r="B4319" t="s">
        <v>5069</v>
      </c>
      <c r="C4319" t="s">
        <v>5069</v>
      </c>
      <c r="D4319" t="s">
        <v>5070</v>
      </c>
      <c r="E4319" t="s">
        <v>5071</v>
      </c>
      <c r="F4319" t="s">
        <v>5072</v>
      </c>
      <c r="G4319" s="1">
        <v>3</v>
      </c>
      <c r="H4319" s="1">
        <v>172.77</v>
      </c>
      <c r="I4319" s="2">
        <v>518.30999999999995</v>
      </c>
      <c r="J4319" s="3">
        <v>1.086113535796E-4</v>
      </c>
      <c r="K4319" s="4">
        <v>4772153.03</v>
      </c>
      <c r="L4319" s="5">
        <v>500001</v>
      </c>
      <c r="M4319" s="6">
        <v>9.5442869699999999</v>
      </c>
      <c r="N4319" s="7" t="str">
        <f>IF(ISNUMBER(_xll.BDP($C4319, "DELTA_MID")),_xll.BDP($C4319, "DELTA_MID")," ")</f>
        <v xml:space="preserve"> </v>
      </c>
      <c r="O4319" s="7" t="str">
        <f>IF(ISNUMBER(N4319),_xll.BDP($C4319, "OPT_UNDL_TICKER")," ")</f>
        <v xml:space="preserve"> </v>
      </c>
      <c r="P4319" s="8" t="str">
        <f>IF(ISNUMBER(N4319),_xll.BDP($C4319, "OPT_UNDL_PX")," ")</f>
        <v xml:space="preserve"> </v>
      </c>
      <c r="Q4319" s="7" t="str">
        <f t="shared" si="42"/>
        <v xml:space="preserve"> </v>
      </c>
      <c r="R4319" s="8" t="str">
        <f>IF(ISNUMBER(_xll.BDP($T4319&amp;" Index","DUR_ADJ_OAS_MID")),_xll.BDP($T4319&amp;" Index","DUR_ADJ_OAS_MID"),IF(ISNUMBER(_xll.BDP($T4319&amp;" Govt","DUR_ADJ_OAS_MID")),_xll.BDP($T4319&amp;" Govt","DUR_ADJ_OAS_MID")," "))</f>
        <v xml:space="preserve"> </v>
      </c>
      <c r="S4319" s="7" t="str">
        <f ca="1">IF(AND(A4318="SVOL",C4318="Cash"),                                     SUM(INDIRECT(ADDRESS(ROW()-(COUNTIF(A:A,"SVOL")),COLUMN())):INDIRECT(ADDRESS(ROW()-1,COLUMN()))),                                    IF(AND(A4319="TYA",C4319="Cash"), SUM(INDIRECT(ADDRESS(ROW()-(COUNTIF(A:A,"TYA")-1),COLUMN())):INDIRECT(ADDRESS(ROW()-1,COLUMN()))),                                    IF(AND(A4319="SVOL",ISNUMBER(FIND(" Govt",C4319))),"", IF(AND(A4319="SVOL",ISNUMBER(FIND(" Index",C4319))),J4319,                                    IF(ISNUMBER(N4319),Q4319*N4319,IF(ISNUMBER(R4319),J4319*R4319," "))))))</f>
        <v xml:space="preserve"> </v>
      </c>
      <c r="T4319" t="s">
        <v>5072</v>
      </c>
      <c r="U4319" t="s">
        <v>1183</v>
      </c>
      <c r="AG4319" s="17" t="s">
        <v>6276</v>
      </c>
    </row>
    <row r="4320" spans="1:33" x14ac:dyDescent="0.35">
      <c r="A4320" t="s">
        <v>6051</v>
      </c>
      <c r="B4320" t="s">
        <v>6200</v>
      </c>
      <c r="C4320" t="s">
        <v>6201</v>
      </c>
      <c r="D4320" t="s">
        <v>6202</v>
      </c>
      <c r="E4320" t="s">
        <v>6203</v>
      </c>
      <c r="F4320" t="s">
        <v>6204</v>
      </c>
      <c r="G4320" s="1">
        <v>56046</v>
      </c>
      <c r="H4320" s="1">
        <v>0.1275</v>
      </c>
      <c r="I4320" s="2">
        <v>7145.87</v>
      </c>
      <c r="J4320" s="3">
        <v>1.4974100696572999E-3</v>
      </c>
      <c r="K4320" s="4">
        <v>4772153.03</v>
      </c>
      <c r="L4320" s="5">
        <v>500001</v>
      </c>
      <c r="M4320" s="6">
        <v>9.5442869699999999</v>
      </c>
      <c r="N4320" s="7" t="str">
        <f>IF(ISNUMBER(_xll.BDP($C4320, "DELTA_MID")),_xll.BDP($C4320, "DELTA_MID")," ")</f>
        <v xml:space="preserve"> </v>
      </c>
      <c r="O4320" s="7" t="str">
        <f>IF(ISNUMBER(N4320),_xll.BDP($C4320, "OPT_UNDL_TICKER")," ")</f>
        <v xml:space="preserve"> </v>
      </c>
      <c r="P4320" s="8" t="str">
        <f>IF(ISNUMBER(N4320),_xll.BDP($C4320, "OPT_UNDL_PX")," ")</f>
        <v xml:space="preserve"> </v>
      </c>
      <c r="Q4320" s="7" t="str">
        <f t="shared" si="42"/>
        <v xml:space="preserve"> </v>
      </c>
      <c r="R4320" s="8" t="str">
        <f>IF(ISNUMBER(_xll.BDP($T4320&amp;" Index","DUR_ADJ_OAS_MID")),_xll.BDP($T4320&amp;" Index","DUR_ADJ_OAS_MID"),IF(ISNUMBER(_xll.BDP($T4320&amp;" Govt","DUR_ADJ_OAS_MID")),_xll.BDP($T4320&amp;" Govt","DUR_ADJ_OAS_MID")," "))</f>
        <v xml:space="preserve"> </v>
      </c>
      <c r="S4320" s="7" t="str">
        <f ca="1">IF(AND(A4319="SVOL",C4319="Cash"),                                     SUM(INDIRECT(ADDRESS(ROW()-(COUNTIF(A:A,"SVOL")),COLUMN())):INDIRECT(ADDRESS(ROW()-1,COLUMN()))),                                    IF(AND(A4320="TYA",C4320="Cash"), SUM(INDIRECT(ADDRESS(ROW()-(COUNTIF(A:A,"TYA")-1),COLUMN())):INDIRECT(ADDRESS(ROW()-1,COLUMN()))),                                    IF(AND(A4320="SVOL",ISNUMBER(FIND(" Govt",C4320))),"", IF(AND(A4320="SVOL",ISNUMBER(FIND(" Index",C4320))),J4320,                                    IF(ISNUMBER(N4320),Q4320*N4320,IF(ISNUMBER(R4320),J4320*R4320," "))))))</f>
        <v xml:space="preserve"> </v>
      </c>
      <c r="T4320" t="s">
        <v>6204</v>
      </c>
      <c r="U4320" t="s">
        <v>1183</v>
      </c>
      <c r="AG4320" s="17" t="s">
        <v>6276</v>
      </c>
    </row>
    <row r="4321" spans="1:33" x14ac:dyDescent="0.35">
      <c r="A4321" t="s">
        <v>6051</v>
      </c>
      <c r="B4321" t="s">
        <v>6205</v>
      </c>
      <c r="C4321" t="s">
        <v>6206</v>
      </c>
      <c r="D4321" t="s">
        <v>6207</v>
      </c>
      <c r="E4321" t="s">
        <v>6208</v>
      </c>
      <c r="F4321" t="s">
        <v>6209</v>
      </c>
      <c r="G4321" s="1">
        <v>1720</v>
      </c>
      <c r="H4321" s="1">
        <v>179.99</v>
      </c>
      <c r="I4321" s="2">
        <v>309582.8</v>
      </c>
      <c r="J4321" s="3">
        <v>6.4872772960144598E-2</v>
      </c>
      <c r="K4321" s="4">
        <v>4772153.03</v>
      </c>
      <c r="L4321" s="5">
        <v>500001</v>
      </c>
      <c r="M4321" s="6">
        <v>9.5442869699999999</v>
      </c>
      <c r="N4321" s="7" t="str">
        <f>IF(ISNUMBER(_xll.BDP($C4321, "DELTA_MID")),_xll.BDP($C4321, "DELTA_MID")," ")</f>
        <v xml:space="preserve"> </v>
      </c>
      <c r="O4321" s="7" t="str">
        <f>IF(ISNUMBER(N4321),_xll.BDP($C4321, "OPT_UNDL_TICKER")," ")</f>
        <v xml:space="preserve"> </v>
      </c>
      <c r="P4321" s="8" t="str">
        <f>IF(ISNUMBER(N4321),_xll.BDP($C4321, "OPT_UNDL_PX")," ")</f>
        <v xml:space="preserve"> </v>
      </c>
      <c r="Q4321" s="7" t="str">
        <f t="shared" si="42"/>
        <v xml:space="preserve"> </v>
      </c>
      <c r="R4321" s="8" t="str">
        <f>IF(ISNUMBER(_xll.BDP($T4321&amp;" Index","DUR_ADJ_OAS_MID")),_xll.BDP($T4321&amp;" Index","DUR_ADJ_OAS_MID"),IF(ISNUMBER(_xll.BDP($T4321&amp;" Govt","DUR_ADJ_OAS_MID")),_xll.BDP($T4321&amp;" Govt","DUR_ADJ_OAS_MID")," "))</f>
        <v xml:space="preserve"> </v>
      </c>
      <c r="S4321" s="7" t="str">
        <f ca="1">IF(AND(A4320="SVOL",C4320="Cash"),                                     SUM(INDIRECT(ADDRESS(ROW()-(COUNTIF(A:A,"SVOL")),COLUMN())):INDIRECT(ADDRESS(ROW()-1,COLUMN()))),                                    IF(AND(A4321="TYA",C4321="Cash"), SUM(INDIRECT(ADDRESS(ROW()-(COUNTIF(A:A,"TYA")-1),COLUMN())):INDIRECT(ADDRESS(ROW()-1,COLUMN()))),                                    IF(AND(A4321="SVOL",ISNUMBER(FIND(" Govt",C4321))),"", IF(AND(A4321="SVOL",ISNUMBER(FIND(" Index",C4321))),J4321,                                    IF(ISNUMBER(N4321),Q4321*N4321,IF(ISNUMBER(R4321),J4321*R4321," "))))))</f>
        <v xml:space="preserve"> </v>
      </c>
      <c r="T4321" t="s">
        <v>6209</v>
      </c>
      <c r="U4321" t="s">
        <v>1183</v>
      </c>
      <c r="AG4321" s="17" t="s">
        <v>6276</v>
      </c>
    </row>
    <row r="4322" spans="1:33" x14ac:dyDescent="0.35">
      <c r="A4322" t="s">
        <v>6051</v>
      </c>
      <c r="B4322" t="s">
        <v>6210</v>
      </c>
      <c r="C4322" t="s">
        <v>6211</v>
      </c>
      <c r="D4322" t="s">
        <v>6212</v>
      </c>
      <c r="E4322" t="s">
        <v>6213</v>
      </c>
      <c r="F4322" t="s">
        <v>6214</v>
      </c>
      <c r="G4322" s="1">
        <v>47</v>
      </c>
      <c r="H4322" s="1">
        <v>134.94</v>
      </c>
      <c r="I4322" s="2">
        <v>6342.18</v>
      </c>
      <c r="J4322" s="3">
        <v>1.3289976161865E-3</v>
      </c>
      <c r="K4322" s="4">
        <v>4772153.03</v>
      </c>
      <c r="L4322" s="5">
        <v>500001</v>
      </c>
      <c r="M4322" s="6">
        <v>9.5442869699999999</v>
      </c>
      <c r="N4322" s="7" t="str">
        <f>IF(ISNUMBER(_xll.BDP($C4322, "DELTA_MID")),_xll.BDP($C4322, "DELTA_MID")," ")</f>
        <v xml:space="preserve"> </v>
      </c>
      <c r="O4322" s="7" t="str">
        <f>IF(ISNUMBER(N4322),_xll.BDP($C4322, "OPT_UNDL_TICKER")," ")</f>
        <v xml:space="preserve"> </v>
      </c>
      <c r="P4322" s="8" t="str">
        <f>IF(ISNUMBER(N4322),_xll.BDP($C4322, "OPT_UNDL_PX")," ")</f>
        <v xml:space="preserve"> </v>
      </c>
      <c r="Q4322" s="7" t="str">
        <f t="shared" si="42"/>
        <v xml:space="preserve"> </v>
      </c>
      <c r="R4322" s="8" t="str">
        <f>IF(ISNUMBER(_xll.BDP($T4322&amp;" Index","DUR_ADJ_OAS_MID")),_xll.BDP($T4322&amp;" Index","DUR_ADJ_OAS_MID"),IF(ISNUMBER(_xll.BDP($T4322&amp;" Govt","DUR_ADJ_OAS_MID")),_xll.BDP($T4322&amp;" Govt","DUR_ADJ_OAS_MID")," "))</f>
        <v xml:space="preserve"> </v>
      </c>
      <c r="S4322" s="7" t="str">
        <f ca="1">IF(AND(A4321="SVOL",C4321="Cash"),                                     SUM(INDIRECT(ADDRESS(ROW()-(COUNTIF(A:A,"SVOL")),COLUMN())):INDIRECT(ADDRESS(ROW()-1,COLUMN()))),                                    IF(AND(A4322="TYA",C4322="Cash"), SUM(INDIRECT(ADDRESS(ROW()-(COUNTIF(A:A,"TYA")-1),COLUMN())):INDIRECT(ADDRESS(ROW()-1,COLUMN()))),                                    IF(AND(A4322="SVOL",ISNUMBER(FIND(" Govt",C4322))),"", IF(AND(A4322="SVOL",ISNUMBER(FIND(" Index",C4322))),J4322,                                    IF(ISNUMBER(N4322),Q4322*N4322,IF(ISNUMBER(R4322),J4322*R4322," "))))))</f>
        <v xml:space="preserve"> </v>
      </c>
      <c r="T4322" t="s">
        <v>6214</v>
      </c>
      <c r="U4322" t="s">
        <v>1183</v>
      </c>
      <c r="AG4322" s="17" t="s">
        <v>6276</v>
      </c>
    </row>
    <row r="4323" spans="1:33" x14ac:dyDescent="0.35">
      <c r="A4323" t="s">
        <v>6051</v>
      </c>
      <c r="B4323" t="s">
        <v>6215</v>
      </c>
      <c r="C4323" t="s">
        <v>6216</v>
      </c>
      <c r="D4323" t="s">
        <v>4077</v>
      </c>
      <c r="E4323" t="s">
        <v>4078</v>
      </c>
      <c r="F4323" t="s">
        <v>4079</v>
      </c>
      <c r="G4323" s="1">
        <v>60</v>
      </c>
      <c r="H4323" s="1">
        <v>175.2</v>
      </c>
      <c r="I4323" s="2">
        <v>10512</v>
      </c>
      <c r="J4323" s="3">
        <v>2.2027793189965E-3</v>
      </c>
      <c r="K4323" s="4">
        <v>4772153.03</v>
      </c>
      <c r="L4323" s="5">
        <v>500001</v>
      </c>
      <c r="M4323" s="6">
        <v>9.5442869699999999</v>
      </c>
      <c r="N4323" s="7" t="str">
        <f>IF(ISNUMBER(_xll.BDP($C4323, "DELTA_MID")),_xll.BDP($C4323, "DELTA_MID")," ")</f>
        <v xml:space="preserve"> </v>
      </c>
      <c r="O4323" s="7" t="str">
        <f>IF(ISNUMBER(N4323),_xll.BDP($C4323, "OPT_UNDL_TICKER")," ")</f>
        <v xml:space="preserve"> </v>
      </c>
      <c r="P4323" s="8" t="str">
        <f>IF(ISNUMBER(N4323),_xll.BDP($C4323, "OPT_UNDL_PX")," ")</f>
        <v xml:space="preserve"> </v>
      </c>
      <c r="Q4323" s="7" t="str">
        <f t="shared" si="42"/>
        <v xml:space="preserve"> </v>
      </c>
      <c r="R4323" s="8" t="str">
        <f>IF(ISNUMBER(_xll.BDP($T4323&amp;" Index","DUR_ADJ_OAS_MID")),_xll.BDP($T4323&amp;" Index","DUR_ADJ_OAS_MID"),IF(ISNUMBER(_xll.BDP($T4323&amp;" Govt","DUR_ADJ_OAS_MID")),_xll.BDP($T4323&amp;" Govt","DUR_ADJ_OAS_MID")," "))</f>
        <v xml:space="preserve"> </v>
      </c>
      <c r="S4323" s="7" t="str">
        <f ca="1">IF(AND(A4322="SVOL",C4322="Cash"),                                     SUM(INDIRECT(ADDRESS(ROW()-(COUNTIF(A:A,"SVOL")),COLUMN())):INDIRECT(ADDRESS(ROW()-1,COLUMN()))),                                    IF(AND(A4323="TYA",C4323="Cash"), SUM(INDIRECT(ADDRESS(ROW()-(COUNTIF(A:A,"TYA")-1),COLUMN())):INDIRECT(ADDRESS(ROW()-1,COLUMN()))),                                    IF(AND(A4323="SVOL",ISNUMBER(FIND(" Govt",C4323))),"", IF(AND(A4323="SVOL",ISNUMBER(FIND(" Index",C4323))),J4323,                                    IF(ISNUMBER(N4323),Q4323*N4323,IF(ISNUMBER(R4323),J4323*R4323," "))))))</f>
        <v xml:space="preserve"> </v>
      </c>
      <c r="T4323" t="s">
        <v>4079</v>
      </c>
      <c r="U4323" t="s">
        <v>1183</v>
      </c>
      <c r="AG4323" s="17" t="s">
        <v>6276</v>
      </c>
    </row>
    <row r="4324" spans="1:33" x14ac:dyDescent="0.35">
      <c r="A4324" t="s">
        <v>6051</v>
      </c>
      <c r="B4324" t="s">
        <v>6217</v>
      </c>
      <c r="C4324" t="s">
        <v>6218</v>
      </c>
      <c r="D4324" t="s">
        <v>6219</v>
      </c>
      <c r="E4324" t="s">
        <v>6220</v>
      </c>
      <c r="F4324" t="s">
        <v>6221</v>
      </c>
      <c r="G4324" s="1">
        <v>1344</v>
      </c>
      <c r="H4324" s="1">
        <v>12.2</v>
      </c>
      <c r="I4324" s="2">
        <v>16396.8</v>
      </c>
      <c r="J4324" s="3">
        <v>3.4359334035124001E-3</v>
      </c>
      <c r="K4324" s="4">
        <v>4772153.03</v>
      </c>
      <c r="L4324" s="5">
        <v>500001</v>
      </c>
      <c r="M4324" s="6">
        <v>9.5442869699999999</v>
      </c>
      <c r="N4324" s="7" t="str">
        <f>IF(ISNUMBER(_xll.BDP($C4324, "DELTA_MID")),_xll.BDP($C4324, "DELTA_MID")," ")</f>
        <v xml:space="preserve"> </v>
      </c>
      <c r="O4324" s="7" t="str">
        <f>IF(ISNUMBER(N4324),_xll.BDP($C4324, "OPT_UNDL_TICKER")," ")</f>
        <v xml:space="preserve"> </v>
      </c>
      <c r="P4324" s="8" t="str">
        <f>IF(ISNUMBER(N4324),_xll.BDP($C4324, "OPT_UNDL_PX")," ")</f>
        <v xml:space="preserve"> </v>
      </c>
      <c r="Q4324" s="7" t="str">
        <f t="shared" si="42"/>
        <v xml:space="preserve"> </v>
      </c>
      <c r="R4324" s="8" t="str">
        <f>IF(ISNUMBER(_xll.BDP($T4324&amp;" Index","DUR_ADJ_OAS_MID")),_xll.BDP($T4324&amp;" Index","DUR_ADJ_OAS_MID"),IF(ISNUMBER(_xll.BDP($T4324&amp;" Govt","DUR_ADJ_OAS_MID")),_xll.BDP($T4324&amp;" Govt","DUR_ADJ_OAS_MID")," "))</f>
        <v xml:space="preserve"> </v>
      </c>
      <c r="S4324" s="7" t="str">
        <f ca="1">IF(AND(A4323="SVOL",C4323="Cash"),                                     SUM(INDIRECT(ADDRESS(ROW()-(COUNTIF(A:A,"SVOL")),COLUMN())):INDIRECT(ADDRESS(ROW()-1,COLUMN()))),                                    IF(AND(A4324="TYA",C4324="Cash"), SUM(INDIRECT(ADDRESS(ROW()-(COUNTIF(A:A,"TYA")-1),COLUMN())):INDIRECT(ADDRESS(ROW()-1,COLUMN()))),                                    IF(AND(A4324="SVOL",ISNUMBER(FIND(" Govt",C4324))),"", IF(AND(A4324="SVOL",ISNUMBER(FIND(" Index",C4324))),J4324,                                    IF(ISNUMBER(N4324),Q4324*N4324,IF(ISNUMBER(R4324),J4324*R4324," "))))))</f>
        <v xml:space="preserve"> </v>
      </c>
      <c r="T4324" t="s">
        <v>6221</v>
      </c>
      <c r="U4324" t="s">
        <v>1183</v>
      </c>
      <c r="AG4324" s="17" t="s">
        <v>6276</v>
      </c>
    </row>
    <row r="4325" spans="1:33" x14ac:dyDescent="0.35">
      <c r="A4325" t="s">
        <v>6051</v>
      </c>
      <c r="B4325" t="s">
        <v>6222</v>
      </c>
      <c r="C4325" t="s">
        <v>6223</v>
      </c>
      <c r="D4325" t="s">
        <v>2764</v>
      </c>
      <c r="E4325" t="s">
        <v>2765</v>
      </c>
      <c r="F4325" t="s">
        <v>2766</v>
      </c>
      <c r="G4325" s="1">
        <v>51</v>
      </c>
      <c r="H4325" s="1">
        <v>171.08</v>
      </c>
      <c r="I4325" s="2">
        <v>8725.08</v>
      </c>
      <c r="J4325" s="3">
        <v>1.8283319806497E-3</v>
      </c>
      <c r="K4325" s="4">
        <v>4772153.03</v>
      </c>
      <c r="L4325" s="5">
        <v>500001</v>
      </c>
      <c r="M4325" s="6">
        <v>9.5442869699999999</v>
      </c>
      <c r="N4325" s="7" t="str">
        <f>IF(ISNUMBER(_xll.BDP($C4325, "DELTA_MID")),_xll.BDP($C4325, "DELTA_MID")," ")</f>
        <v xml:space="preserve"> </v>
      </c>
      <c r="O4325" s="7" t="str">
        <f>IF(ISNUMBER(N4325),_xll.BDP($C4325, "OPT_UNDL_TICKER")," ")</f>
        <v xml:space="preserve"> </v>
      </c>
      <c r="P4325" s="8" t="str">
        <f>IF(ISNUMBER(N4325),_xll.BDP($C4325, "OPT_UNDL_PX")," ")</f>
        <v xml:space="preserve"> </v>
      </c>
      <c r="Q4325" s="7" t="str">
        <f t="shared" si="42"/>
        <v xml:space="preserve"> </v>
      </c>
      <c r="R4325" s="8" t="str">
        <f>IF(ISNUMBER(_xll.BDP($T4325&amp;" Index","DUR_ADJ_OAS_MID")),_xll.BDP($T4325&amp;" Index","DUR_ADJ_OAS_MID"),IF(ISNUMBER(_xll.BDP($T4325&amp;" Govt","DUR_ADJ_OAS_MID")),_xll.BDP($T4325&amp;" Govt","DUR_ADJ_OAS_MID")," "))</f>
        <v xml:space="preserve"> </v>
      </c>
      <c r="S4325" s="7" t="str">
        <f ca="1">IF(AND(A4324="SVOL",C4324="Cash"),                                     SUM(INDIRECT(ADDRESS(ROW()-(COUNTIF(A:A,"SVOL")),COLUMN())):INDIRECT(ADDRESS(ROW()-1,COLUMN()))),                                    IF(AND(A4325="TYA",C4325="Cash"), SUM(INDIRECT(ADDRESS(ROW()-(COUNTIF(A:A,"TYA")-1),COLUMN())):INDIRECT(ADDRESS(ROW()-1,COLUMN()))),                                    IF(AND(A4325="SVOL",ISNUMBER(FIND(" Govt",C4325))),"", IF(AND(A4325="SVOL",ISNUMBER(FIND(" Index",C4325))),J4325,                                    IF(ISNUMBER(N4325),Q4325*N4325,IF(ISNUMBER(R4325),J4325*R4325," "))))))</f>
        <v xml:space="preserve"> </v>
      </c>
      <c r="T4325" t="s">
        <v>2766</v>
      </c>
      <c r="U4325" t="s">
        <v>1183</v>
      </c>
      <c r="AG4325" s="17" t="s">
        <v>6276</v>
      </c>
    </row>
    <row r="4326" spans="1:33" x14ac:dyDescent="0.35">
      <c r="A4326" t="s">
        <v>6051</v>
      </c>
      <c r="B4326" t="s">
        <v>5611</v>
      </c>
      <c r="C4326" t="s">
        <v>546</v>
      </c>
      <c r="D4326" t="s">
        <v>547</v>
      </c>
      <c r="E4326" t="s">
        <v>548</v>
      </c>
      <c r="F4326" t="s">
        <v>549</v>
      </c>
      <c r="G4326" s="1">
        <v>160</v>
      </c>
      <c r="H4326" s="1">
        <v>39.200000000000003</v>
      </c>
      <c r="I4326" s="2">
        <v>6272</v>
      </c>
      <c r="J4326" s="3">
        <v>1.3142914658244001E-3</v>
      </c>
      <c r="K4326" s="4">
        <v>4772153.03</v>
      </c>
      <c r="L4326" s="5">
        <v>500001</v>
      </c>
      <c r="M4326" s="6">
        <v>9.5442869699999999</v>
      </c>
      <c r="N4326" s="7" t="str">
        <f>IF(ISNUMBER(_xll.BDP($C4326, "DELTA_MID")),_xll.BDP($C4326, "DELTA_MID")," ")</f>
        <v xml:space="preserve"> </v>
      </c>
      <c r="O4326" s="7" t="str">
        <f>IF(ISNUMBER(N4326),_xll.BDP($C4326, "OPT_UNDL_TICKER")," ")</f>
        <v xml:space="preserve"> </v>
      </c>
      <c r="P4326" s="8" t="str">
        <f>IF(ISNUMBER(N4326),_xll.BDP($C4326, "OPT_UNDL_PX")," ")</f>
        <v xml:space="preserve"> </v>
      </c>
      <c r="Q4326" s="7" t="str">
        <f t="shared" ref="Q4326:Q4389" si="43">IF(ISNUMBER(N4326),+G4326*100*P4326/K4326," ")</f>
        <v xml:space="preserve"> </v>
      </c>
      <c r="R4326" s="8" t="str">
        <f>IF(ISNUMBER(_xll.BDP($T4326&amp;" Index","DUR_ADJ_OAS_MID")),_xll.BDP($T4326&amp;" Index","DUR_ADJ_OAS_MID"),IF(ISNUMBER(_xll.BDP($T4326&amp;" Govt","DUR_ADJ_OAS_MID")),_xll.BDP($T4326&amp;" Govt","DUR_ADJ_OAS_MID")," "))</f>
        <v xml:space="preserve"> </v>
      </c>
      <c r="S4326" s="7" t="str">
        <f ca="1">IF(AND(A4325="SVOL",C4325="Cash"),                                     SUM(INDIRECT(ADDRESS(ROW()-(COUNTIF(A:A,"SVOL")),COLUMN())):INDIRECT(ADDRESS(ROW()-1,COLUMN()))),                                    IF(AND(A4326="TYA",C4326="Cash"), SUM(INDIRECT(ADDRESS(ROW()-(COUNTIF(A:A,"TYA")-1),COLUMN())):INDIRECT(ADDRESS(ROW()-1,COLUMN()))),                                    IF(AND(A4326="SVOL",ISNUMBER(FIND(" Govt",C4326))),"", IF(AND(A4326="SVOL",ISNUMBER(FIND(" Index",C4326))),J4326,                                    IF(ISNUMBER(N4326),Q4326*N4326,IF(ISNUMBER(R4326),J4326*R4326," "))))))</f>
        <v xml:space="preserve"> </v>
      </c>
      <c r="T4326" t="s">
        <v>549</v>
      </c>
      <c r="U4326" t="s">
        <v>1183</v>
      </c>
      <c r="AG4326" s="17" t="s">
        <v>6276</v>
      </c>
    </row>
    <row r="4327" spans="1:33" x14ac:dyDescent="0.35">
      <c r="A4327" t="s">
        <v>6051</v>
      </c>
      <c r="B4327" t="s">
        <v>80</v>
      </c>
      <c r="C4327" t="s">
        <v>80</v>
      </c>
      <c r="F4327" t="s">
        <v>81</v>
      </c>
      <c r="G4327" s="1">
        <v>25</v>
      </c>
      <c r="H4327" s="1">
        <v>1.125</v>
      </c>
      <c r="I4327" s="2">
        <v>2812.5</v>
      </c>
      <c r="J4327" s="3">
        <v>5.8935662430339996E-4</v>
      </c>
      <c r="K4327" s="4">
        <v>4772153.03</v>
      </c>
      <c r="L4327" s="5">
        <v>500001</v>
      </c>
      <c r="M4327" s="6">
        <v>9.5442869699999999</v>
      </c>
      <c r="N4327" s="7">
        <f>IF(ISNUMBER(_xll.BDP($C4327, "DELTA_MID")),_xll.BDP($C4327, "DELTA_MID")," ")</f>
        <v>-9.4649999999999995E-3</v>
      </c>
      <c r="O4327" s="7" t="str">
        <f>IF(ISNUMBER(N4327),_xll.BDP($C4327, "OPT_UNDL_TICKER")," ")</f>
        <v>SPX</v>
      </c>
      <c r="P4327" s="8">
        <f>IF(ISNUMBER(N4327),_xll.BDP($C4327, "OPT_UNDL_PX")," ")</f>
        <v>5018.3900000000003</v>
      </c>
      <c r="Q4327" s="7">
        <f t="shared" si="43"/>
        <v>2.6289967905744209</v>
      </c>
      <c r="R4327" s="8" t="str">
        <f>IF(ISNUMBER(_xll.BDP($T4327&amp;" Index","DUR_ADJ_OAS_MID")),_xll.BDP($T4327&amp;" Index","DUR_ADJ_OAS_MID"),IF(ISNUMBER(_xll.BDP($T4327&amp;" Govt","DUR_ADJ_OAS_MID")),_xll.BDP($T4327&amp;" Govt","DUR_ADJ_OAS_MID")," "))</f>
        <v xml:space="preserve"> </v>
      </c>
      <c r="S4327" s="7">
        <f ca="1">IF(AND(A4326="SVOL",C4326="Cash"),                                     SUM(INDIRECT(ADDRESS(ROW()-(COUNTIF(A:A,"SVOL")),COLUMN())):INDIRECT(ADDRESS(ROW()-1,COLUMN()))),                                    IF(AND(A4327="TYA",C4327="Cash"), SUM(INDIRECT(ADDRESS(ROW()-(COUNTIF(A:A,"TYA")-1),COLUMN())):INDIRECT(ADDRESS(ROW()-1,COLUMN()))),                                    IF(AND(A4327="SVOL",ISNUMBER(FIND(" Govt",C4327))),"", IF(AND(A4327="SVOL",ISNUMBER(FIND(" Index",C4327))),J4327,                                    IF(ISNUMBER(N4327),Q4327*N4327,IF(ISNUMBER(R4327),J4327*R4327," "))))))</f>
        <v>-2.4883454622786894E-2</v>
      </c>
      <c r="T4327" t="s">
        <v>81</v>
      </c>
      <c r="U4327" t="s">
        <v>49</v>
      </c>
      <c r="AG4327" s="17" t="s">
        <v>6276</v>
      </c>
    </row>
    <row r="4328" spans="1:33" x14ac:dyDescent="0.35">
      <c r="A4328" t="s">
        <v>6051</v>
      </c>
      <c r="B4328" t="s">
        <v>82</v>
      </c>
      <c r="C4328" t="s">
        <v>82</v>
      </c>
      <c r="F4328" t="s">
        <v>83</v>
      </c>
      <c r="G4328" s="1">
        <v>-25</v>
      </c>
      <c r="H4328" s="1">
        <v>0.72499999999999998</v>
      </c>
      <c r="I4328" s="2">
        <v>-1812.5</v>
      </c>
      <c r="J4328" s="3">
        <v>-3.7980760232879997E-4</v>
      </c>
      <c r="K4328" s="4">
        <v>4772153.03</v>
      </c>
      <c r="L4328" s="5">
        <v>500001</v>
      </c>
      <c r="M4328" s="6">
        <v>9.5442869699999999</v>
      </c>
      <c r="N4328" s="7">
        <f>IF(ISNUMBER(_xll.BDP($C4328, "DELTA_MID")),_xll.BDP($C4328, "DELTA_MID")," ")</f>
        <v>-4.8840000000000003E-3</v>
      </c>
      <c r="O4328" s="7" t="str">
        <f>IF(ISNUMBER(N4328),_xll.BDP($C4328, "OPT_UNDL_TICKER")," ")</f>
        <v>SPX</v>
      </c>
      <c r="P4328" s="8">
        <f>IF(ISNUMBER(N4328),_xll.BDP($C4328, "OPT_UNDL_PX")," ")</f>
        <v>5018.3900000000003</v>
      </c>
      <c r="Q4328" s="7">
        <f t="shared" si="43"/>
        <v>-2.6289967905744209</v>
      </c>
      <c r="R4328" s="8" t="str">
        <f>IF(ISNUMBER(_xll.BDP($T4328&amp;" Index","DUR_ADJ_OAS_MID")),_xll.BDP($T4328&amp;" Index","DUR_ADJ_OAS_MID"),IF(ISNUMBER(_xll.BDP($T4328&amp;" Govt","DUR_ADJ_OAS_MID")),_xll.BDP($T4328&amp;" Govt","DUR_ADJ_OAS_MID")," "))</f>
        <v xml:space="preserve"> </v>
      </c>
      <c r="S4328" s="7">
        <f ca="1">IF(AND(A4327="SVOL",C4327="Cash"),                                     SUM(INDIRECT(ADDRESS(ROW()-(COUNTIF(A:A,"SVOL")),COLUMN())):INDIRECT(ADDRESS(ROW()-1,COLUMN()))),                                    IF(AND(A4328="TYA",C4328="Cash"), SUM(INDIRECT(ADDRESS(ROW()-(COUNTIF(A:A,"TYA")-1),COLUMN())):INDIRECT(ADDRESS(ROW()-1,COLUMN()))),                                    IF(AND(A4328="SVOL",ISNUMBER(FIND(" Govt",C4328))),"", IF(AND(A4328="SVOL",ISNUMBER(FIND(" Index",C4328))),J4328,                                    IF(ISNUMBER(N4328),Q4328*N4328,IF(ISNUMBER(R4328),J4328*R4328," "))))))</f>
        <v>1.2840020325165473E-2</v>
      </c>
      <c r="T4328" t="s">
        <v>83</v>
      </c>
      <c r="U4328" t="s">
        <v>49</v>
      </c>
      <c r="AG4328" s="17" t="s">
        <v>6276</v>
      </c>
    </row>
    <row r="4329" spans="1:33" x14ac:dyDescent="0.35">
      <c r="A4329" t="s">
        <v>6051</v>
      </c>
      <c r="B4329" t="s">
        <v>5856</v>
      </c>
      <c r="C4329" t="s">
        <v>5856</v>
      </c>
      <c r="F4329" t="s">
        <v>5857</v>
      </c>
      <c r="G4329" s="1">
        <v>22</v>
      </c>
      <c r="H4329" s="1">
        <v>6.65</v>
      </c>
      <c r="I4329" s="2">
        <v>14630</v>
      </c>
      <c r="J4329" s="3">
        <v>3.0657021914876998E-3</v>
      </c>
      <c r="K4329" s="4">
        <v>4772153.03</v>
      </c>
      <c r="L4329" s="5">
        <v>500001</v>
      </c>
      <c r="M4329" s="6">
        <v>9.5442869699999999</v>
      </c>
      <c r="N4329" s="7">
        <f>IF(ISNUMBER(_xll.BDP($C4329, "DELTA_MID")),_xll.BDP($C4329, "DELTA_MID")," ")</f>
        <v>-3.7456000000000003E-2</v>
      </c>
      <c r="O4329" s="7" t="str">
        <f>IF(ISNUMBER(N4329),_xll.BDP($C4329, "OPT_UNDL_TICKER")," ")</f>
        <v>SPX</v>
      </c>
      <c r="P4329" s="8">
        <f>IF(ISNUMBER(N4329),_xll.BDP($C4329, "OPT_UNDL_PX")," ")</f>
        <v>5018.3900000000003</v>
      </c>
      <c r="Q4329" s="7">
        <f t="shared" si="43"/>
        <v>2.3135171757054906</v>
      </c>
      <c r="R4329" s="8" t="str">
        <f>IF(ISNUMBER(_xll.BDP($T4329&amp;" Index","DUR_ADJ_OAS_MID")),_xll.BDP($T4329&amp;" Index","DUR_ADJ_OAS_MID"),IF(ISNUMBER(_xll.BDP($T4329&amp;" Govt","DUR_ADJ_OAS_MID")),_xll.BDP($T4329&amp;" Govt","DUR_ADJ_OAS_MID")," "))</f>
        <v xml:space="preserve"> </v>
      </c>
      <c r="S4329" s="7">
        <f ca="1">IF(AND(A4328="SVOL",C4328="Cash"),                                     SUM(INDIRECT(ADDRESS(ROW()-(COUNTIF(A:A,"SVOL")),COLUMN())):INDIRECT(ADDRESS(ROW()-1,COLUMN()))),                                    IF(AND(A4329="TYA",C4329="Cash"), SUM(INDIRECT(ADDRESS(ROW()-(COUNTIF(A:A,"TYA")-1),COLUMN())):INDIRECT(ADDRESS(ROW()-1,COLUMN()))),                                    IF(AND(A4329="SVOL",ISNUMBER(FIND(" Govt",C4329))),"", IF(AND(A4329="SVOL",ISNUMBER(FIND(" Index",C4329))),J4329,                                    IF(ISNUMBER(N4329),Q4329*N4329,IF(ISNUMBER(R4329),J4329*R4329," "))))))</f>
        <v>-8.6655099333224864E-2</v>
      </c>
      <c r="T4329" t="s">
        <v>5857</v>
      </c>
      <c r="U4329" t="s">
        <v>49</v>
      </c>
      <c r="AG4329" s="17" t="s">
        <v>6276</v>
      </c>
    </row>
    <row r="4330" spans="1:33" x14ac:dyDescent="0.35">
      <c r="A4330" t="s">
        <v>6051</v>
      </c>
      <c r="B4330" t="s">
        <v>5858</v>
      </c>
      <c r="C4330" t="s">
        <v>5858</v>
      </c>
      <c r="F4330" t="s">
        <v>5859</v>
      </c>
      <c r="G4330" s="1">
        <v>-22</v>
      </c>
      <c r="H4330" s="1">
        <v>3.9</v>
      </c>
      <c r="I4330" s="2">
        <v>-8580</v>
      </c>
      <c r="J4330" s="3">
        <v>-1.7979306085416E-3</v>
      </c>
      <c r="K4330" s="4">
        <v>4772153.03</v>
      </c>
      <c r="L4330" s="5">
        <v>500001</v>
      </c>
      <c r="M4330" s="6">
        <v>9.5442869699999999</v>
      </c>
      <c r="N4330" s="7">
        <f>IF(ISNUMBER(_xll.BDP($C4330, "DELTA_MID")),_xll.BDP($C4330, "DELTA_MID")," ")</f>
        <v>-1.9261E-2</v>
      </c>
      <c r="O4330" s="7" t="str">
        <f>IF(ISNUMBER(N4330),_xll.BDP($C4330, "OPT_UNDL_TICKER")," ")</f>
        <v>SPX</v>
      </c>
      <c r="P4330" s="8">
        <f>IF(ISNUMBER(N4330),_xll.BDP($C4330, "OPT_UNDL_PX")," ")</f>
        <v>5018.3900000000003</v>
      </c>
      <c r="Q4330" s="7">
        <f t="shared" si="43"/>
        <v>-2.3135171757054906</v>
      </c>
      <c r="R4330" s="8" t="str">
        <f>IF(ISNUMBER(_xll.BDP($T4330&amp;" Index","DUR_ADJ_OAS_MID")),_xll.BDP($T4330&amp;" Index","DUR_ADJ_OAS_MID"),IF(ISNUMBER(_xll.BDP($T4330&amp;" Govt","DUR_ADJ_OAS_MID")),_xll.BDP($T4330&amp;" Govt","DUR_ADJ_OAS_MID")," "))</f>
        <v xml:space="preserve"> </v>
      </c>
      <c r="S4330" s="7">
        <f ca="1">IF(AND(A4329="SVOL",C4329="Cash"),                                     SUM(INDIRECT(ADDRESS(ROW()-(COUNTIF(A:A,"SVOL")),COLUMN())):INDIRECT(ADDRESS(ROW()-1,COLUMN()))),                                    IF(AND(A4330="TYA",C4330="Cash"), SUM(INDIRECT(ADDRESS(ROW()-(COUNTIF(A:A,"TYA")-1),COLUMN())):INDIRECT(ADDRESS(ROW()-1,COLUMN()))),                                    IF(AND(A4330="SVOL",ISNUMBER(FIND(" Govt",C4330))),"", IF(AND(A4330="SVOL",ISNUMBER(FIND(" Index",C4330))),J4330,                                    IF(ISNUMBER(N4330),Q4330*N4330,IF(ISNUMBER(R4330),J4330*R4330," "))))))</f>
        <v>4.4560654321263458E-2</v>
      </c>
      <c r="T4330" t="s">
        <v>5859</v>
      </c>
      <c r="U4330" t="s">
        <v>49</v>
      </c>
      <c r="AG4330" s="17" t="s">
        <v>6276</v>
      </c>
    </row>
    <row r="4331" spans="1:33" x14ac:dyDescent="0.35">
      <c r="A4331" t="s">
        <v>6051</v>
      </c>
      <c r="B4331" t="s">
        <v>6224</v>
      </c>
      <c r="C4331" t="s">
        <v>6225</v>
      </c>
      <c r="F4331" t="s">
        <v>6226</v>
      </c>
      <c r="G4331" s="1">
        <v>69</v>
      </c>
      <c r="H4331" s="1">
        <v>2.5000000000000001E-2</v>
      </c>
      <c r="I4331" s="2">
        <v>172.5</v>
      </c>
      <c r="J4331" s="3">
        <v>3.6147206290610927E-5</v>
      </c>
      <c r="K4331" s="4">
        <v>4772153.03</v>
      </c>
      <c r="L4331" s="5">
        <v>500001</v>
      </c>
      <c r="M4331" s="6">
        <v>9.5442869699999999</v>
      </c>
      <c r="N4331" s="7">
        <f>IF(ISNUMBER(_xll.BDP($C4331, "DELTA_MID")),_xll.BDP($C4331, "DELTA_MID")," ")</f>
        <v>1.31E-3</v>
      </c>
      <c r="O4331" s="7" t="str">
        <f>IF(ISNUMBER(N4331),_xll.BDP($C4331, "OPT_UNDL_TICKER")," ")</f>
        <v>TSLA US</v>
      </c>
      <c r="P4331" s="8">
        <f>IF(ISNUMBER(N4331),_xll.BDP($C4331, "OPT_UNDL_PX")," ")</f>
        <v>179.99</v>
      </c>
      <c r="Q4331" s="7">
        <f t="shared" si="43"/>
        <v>0.26024542637099796</v>
      </c>
      <c r="R4331" s="8" t="str">
        <f>IF(ISNUMBER(_xll.BDP($T4331&amp;" Index","DUR_ADJ_OAS_MID")),_xll.BDP($T4331&amp;" Index","DUR_ADJ_OAS_MID"),IF(ISNUMBER(_xll.BDP($T4331&amp;" Govt","DUR_ADJ_OAS_MID")),_xll.BDP($T4331&amp;" Govt","DUR_ADJ_OAS_MID")," "))</f>
        <v xml:space="preserve"> </v>
      </c>
      <c r="S4331" s="7">
        <f ca="1">IF(AND(A4330="SVOL",C4330="Cash"),                                     SUM(INDIRECT(ADDRESS(ROW()-(COUNTIF(A:A,"SVOL")),COLUMN())):INDIRECT(ADDRESS(ROW()-1,COLUMN()))),                                    IF(AND(A4331="TYA",C4331="Cash"), SUM(INDIRECT(ADDRESS(ROW()-(COUNTIF(A:A,"TYA")-1),COLUMN())):INDIRECT(ADDRESS(ROW()-1,COLUMN()))),                                    IF(AND(A4331="SVOL",ISNUMBER(FIND(" Govt",C4331))),"", IF(AND(A4331="SVOL",ISNUMBER(FIND(" Index",C4331))),J4331,                                    IF(ISNUMBER(N4331),Q4331*N4331,IF(ISNUMBER(R4331),J4331*R4331," "))))))</f>
        <v>3.4092150854600733E-4</v>
      </c>
      <c r="T4331" t="s">
        <v>6226</v>
      </c>
      <c r="U4331" t="s">
        <v>49</v>
      </c>
      <c r="AG4331" s="17" t="s">
        <v>6276</v>
      </c>
    </row>
    <row r="4332" spans="1:33" x14ac:dyDescent="0.35">
      <c r="A4332" t="s">
        <v>6051</v>
      </c>
      <c r="B4332" t="s">
        <v>5860</v>
      </c>
      <c r="C4332" t="s">
        <v>5860</v>
      </c>
      <c r="F4332" t="s">
        <v>5861</v>
      </c>
      <c r="G4332" s="1">
        <v>15</v>
      </c>
      <c r="H4332" s="1">
        <v>10.35</v>
      </c>
      <c r="I4332" s="2">
        <v>15525</v>
      </c>
      <c r="J4332" s="3">
        <v>3.2532485661549001E-3</v>
      </c>
      <c r="K4332" s="4">
        <v>4772153.03</v>
      </c>
      <c r="L4332" s="5">
        <v>500001</v>
      </c>
      <c r="M4332" s="6">
        <v>9.5442869699999999</v>
      </c>
      <c r="N4332" s="7">
        <f>IF(ISNUMBER(_xll.BDP($C4332, "DELTA_MID")),_xll.BDP($C4332, "DELTA_MID")," ")</f>
        <v>-4.3702999999999999E-2</v>
      </c>
      <c r="O4332" s="7" t="str">
        <f>IF(ISNUMBER(N4332),_xll.BDP($C4332, "OPT_UNDL_TICKER")," ")</f>
        <v>SPX</v>
      </c>
      <c r="P4332" s="8">
        <f>IF(ISNUMBER(N4332),_xll.BDP($C4332, "OPT_UNDL_PX")," ")</f>
        <v>5018.3900000000003</v>
      </c>
      <c r="Q4332" s="7">
        <f t="shared" si="43"/>
        <v>1.577398074344653</v>
      </c>
      <c r="R4332" s="8" t="str">
        <f>IF(ISNUMBER(_xll.BDP($T4332&amp;" Index","DUR_ADJ_OAS_MID")),_xll.BDP($T4332&amp;" Index","DUR_ADJ_OAS_MID"),IF(ISNUMBER(_xll.BDP($T4332&amp;" Govt","DUR_ADJ_OAS_MID")),_xll.BDP($T4332&amp;" Govt","DUR_ADJ_OAS_MID")," "))</f>
        <v xml:space="preserve"> </v>
      </c>
      <c r="S4332" s="7">
        <f ca="1">IF(AND(A4331="SVOL",C4331="Cash"),                                     SUM(INDIRECT(ADDRESS(ROW()-(COUNTIF(A:A,"SVOL")),COLUMN())):INDIRECT(ADDRESS(ROW()-1,COLUMN()))),                                    IF(AND(A4332="TYA",C4332="Cash"), SUM(INDIRECT(ADDRESS(ROW()-(COUNTIF(A:A,"TYA")-1),COLUMN())):INDIRECT(ADDRESS(ROW()-1,COLUMN()))),                                    IF(AND(A4332="SVOL",ISNUMBER(FIND(" Govt",C4332))),"", IF(AND(A4332="SVOL",ISNUMBER(FIND(" Index",C4332))),J4332,                                    IF(ISNUMBER(N4332),Q4332*N4332,IF(ISNUMBER(R4332),J4332*R4332," "))))))</f>
        <v>-6.8937028043084367E-2</v>
      </c>
      <c r="T4332" t="s">
        <v>5861</v>
      </c>
      <c r="U4332" t="s">
        <v>49</v>
      </c>
      <c r="AG4332" s="17" t="s">
        <v>6276</v>
      </c>
    </row>
    <row r="4333" spans="1:33" x14ac:dyDescent="0.35">
      <c r="A4333" t="s">
        <v>6051</v>
      </c>
      <c r="B4333" t="s">
        <v>5862</v>
      </c>
      <c r="C4333" t="s">
        <v>5862</v>
      </c>
      <c r="F4333" t="s">
        <v>5863</v>
      </c>
      <c r="G4333" s="1">
        <v>-15</v>
      </c>
      <c r="H4333" s="1">
        <v>6.55</v>
      </c>
      <c r="I4333" s="2">
        <v>-9825</v>
      </c>
      <c r="J4333" s="3">
        <v>-2.0588191408999999E-3</v>
      </c>
      <c r="K4333" s="4">
        <v>4772153.03</v>
      </c>
      <c r="L4333" s="5">
        <v>500001</v>
      </c>
      <c r="M4333" s="6">
        <v>9.5442869699999999</v>
      </c>
      <c r="N4333" s="7">
        <f>IF(ISNUMBER(_xll.BDP($C4333, "DELTA_MID")),_xll.BDP($C4333, "DELTA_MID")," ")</f>
        <v>-2.5146999999999999E-2</v>
      </c>
      <c r="O4333" s="7" t="str">
        <f>IF(ISNUMBER(N4333),_xll.BDP($C4333, "OPT_UNDL_TICKER")," ")</f>
        <v>SPX</v>
      </c>
      <c r="P4333" s="8">
        <f>IF(ISNUMBER(N4333),_xll.BDP($C4333, "OPT_UNDL_PX")," ")</f>
        <v>5018.3900000000003</v>
      </c>
      <c r="Q4333" s="7">
        <f t="shared" si="43"/>
        <v>-1.577398074344653</v>
      </c>
      <c r="R4333" s="8" t="str">
        <f>IF(ISNUMBER(_xll.BDP($T4333&amp;" Index","DUR_ADJ_OAS_MID")),_xll.BDP($T4333&amp;" Index","DUR_ADJ_OAS_MID"),IF(ISNUMBER(_xll.BDP($T4333&amp;" Govt","DUR_ADJ_OAS_MID")),_xll.BDP($T4333&amp;" Govt","DUR_ADJ_OAS_MID")," "))</f>
        <v xml:space="preserve"> </v>
      </c>
      <c r="S4333" s="7">
        <f ca="1">IF(AND(A4332="SVOL",C4332="Cash"),                                     SUM(INDIRECT(ADDRESS(ROW()-(COUNTIF(A:A,"SVOL")),COLUMN())):INDIRECT(ADDRESS(ROW()-1,COLUMN()))),                                    IF(AND(A4333="TYA",C4333="Cash"), SUM(INDIRECT(ADDRESS(ROW()-(COUNTIF(A:A,"TYA")-1),COLUMN())):INDIRECT(ADDRESS(ROW()-1,COLUMN()))),                                    IF(AND(A4333="SVOL",ISNUMBER(FIND(" Govt",C4333))),"", IF(AND(A4333="SVOL",ISNUMBER(FIND(" Index",C4333))),J4333,                                    IF(ISNUMBER(N4333),Q4333*N4333,IF(ISNUMBER(R4333),J4333*R4333," "))))))</f>
        <v>3.9666829375544985E-2</v>
      </c>
      <c r="T4333" t="s">
        <v>5863</v>
      </c>
      <c r="U4333" t="s">
        <v>49</v>
      </c>
      <c r="AG4333" s="17" t="s">
        <v>6276</v>
      </c>
    </row>
    <row r="4334" spans="1:33" x14ac:dyDescent="0.35">
      <c r="A4334" t="s">
        <v>6051</v>
      </c>
      <c r="B4334" t="s">
        <v>6227</v>
      </c>
      <c r="C4334" t="s">
        <v>6228</v>
      </c>
      <c r="F4334" t="s">
        <v>6229</v>
      </c>
      <c r="G4334" s="1">
        <v>100</v>
      </c>
      <c r="H4334" s="1">
        <v>3.02</v>
      </c>
      <c r="I4334" s="2">
        <v>30200</v>
      </c>
      <c r="J4334" s="3">
        <v>6.3283804636315001E-3</v>
      </c>
      <c r="K4334" s="4">
        <v>4772153.03</v>
      </c>
      <c r="L4334" s="5">
        <v>500001</v>
      </c>
      <c r="M4334" s="6">
        <v>9.5442869699999999</v>
      </c>
      <c r="N4334" s="7">
        <f>IF(ISNUMBER(_xll.BDP($C4334, "DELTA_MID")),_xll.BDP($C4334, "DELTA_MID")," ")</f>
        <v>8.6413000000000004E-2</v>
      </c>
      <c r="O4334" s="7" t="str">
        <f>IF(ISNUMBER(N4334),_xll.BDP($C4334, "OPT_UNDL_TICKER")," ")</f>
        <v>TSLA US</v>
      </c>
      <c r="P4334" s="8">
        <f>IF(ISNUMBER(N4334),_xll.BDP($C4334, "OPT_UNDL_PX")," ")</f>
        <v>179.99</v>
      </c>
      <c r="Q4334" s="7">
        <f t="shared" si="43"/>
        <v>0.37716728459564924</v>
      </c>
      <c r="R4334" s="8" t="str">
        <f>IF(ISNUMBER(_xll.BDP($T4334&amp;" Index","DUR_ADJ_OAS_MID")),_xll.BDP($T4334&amp;" Index","DUR_ADJ_OAS_MID"),IF(ISNUMBER(_xll.BDP($T4334&amp;" Govt","DUR_ADJ_OAS_MID")),_xll.BDP($T4334&amp;" Govt","DUR_ADJ_OAS_MID")," "))</f>
        <v xml:space="preserve"> </v>
      </c>
      <c r="S4334" s="7">
        <f ca="1">IF(AND(A4333="SVOL",C4333="Cash"),                                     SUM(INDIRECT(ADDRESS(ROW()-(COUNTIF(A:A,"SVOL")),COLUMN())):INDIRECT(ADDRESS(ROW()-1,COLUMN()))),                                    IF(AND(A4334="TYA",C4334="Cash"), SUM(INDIRECT(ADDRESS(ROW()-(COUNTIF(A:A,"TYA")-1),COLUMN())):INDIRECT(ADDRESS(ROW()-1,COLUMN()))),                                    IF(AND(A4334="SVOL",ISNUMBER(FIND(" Govt",C4334))),"", IF(AND(A4334="SVOL",ISNUMBER(FIND(" Index",C4334))),J4334,                                    IF(ISNUMBER(N4334),Q4334*N4334,IF(ISNUMBER(R4334),J4334*R4334," "))))))</f>
        <v>3.2592156563763838E-2</v>
      </c>
      <c r="T4334" t="s">
        <v>6229</v>
      </c>
      <c r="U4334" t="s">
        <v>49</v>
      </c>
      <c r="AG4334" s="17" t="s">
        <v>6276</v>
      </c>
    </row>
    <row r="4335" spans="1:33" x14ac:dyDescent="0.35">
      <c r="A4335" t="s">
        <v>6051</v>
      </c>
      <c r="B4335" t="s">
        <v>6230</v>
      </c>
      <c r="C4335" t="s">
        <v>6231</v>
      </c>
      <c r="F4335" t="s">
        <v>6232</v>
      </c>
      <c r="G4335" s="1">
        <v>50</v>
      </c>
      <c r="H4335" s="1">
        <v>15.85</v>
      </c>
      <c r="I4335" s="2">
        <v>79250</v>
      </c>
      <c r="J4335" s="3">
        <v>1.6606759991483502E-2</v>
      </c>
      <c r="K4335" s="4">
        <v>4772153.03</v>
      </c>
      <c r="L4335" s="5">
        <v>500001</v>
      </c>
      <c r="M4335" s="6">
        <v>9.5442869699999999</v>
      </c>
      <c r="N4335" s="7">
        <f>IF(ISNUMBER(_xll.BDP($C4335, "DELTA_MID")),_xll.BDP($C4335, "DELTA_MID")," ")</f>
        <v>0.26702100000000001</v>
      </c>
      <c r="O4335" s="7" t="str">
        <f>IF(ISNUMBER(N4335),_xll.BDP($C4335, "OPT_UNDL_TICKER")," ")</f>
        <v>TSLA US</v>
      </c>
      <c r="P4335" s="8">
        <f>IF(ISNUMBER(N4335),_xll.BDP($C4335, "OPT_UNDL_PX")," ")</f>
        <v>179.99</v>
      </c>
      <c r="Q4335" s="7">
        <f t="shared" si="43"/>
        <v>0.18858364229782462</v>
      </c>
      <c r="R4335" s="8" t="str">
        <f>IF(ISNUMBER(_xll.BDP($T4335&amp;" Index","DUR_ADJ_OAS_MID")),_xll.BDP($T4335&amp;" Index","DUR_ADJ_OAS_MID"),IF(ISNUMBER(_xll.BDP($T4335&amp;" Govt","DUR_ADJ_OAS_MID")),_xll.BDP($T4335&amp;" Govt","DUR_ADJ_OAS_MID")," "))</f>
        <v xml:space="preserve"> </v>
      </c>
      <c r="S4335" s="7">
        <f ca="1">IF(AND(A4334="SVOL",C4334="Cash"),                                     SUM(INDIRECT(ADDRESS(ROW()-(COUNTIF(A:A,"SVOL")),COLUMN())):INDIRECT(ADDRESS(ROW()-1,COLUMN()))),                                    IF(AND(A4335="TYA",C4335="Cash"), SUM(INDIRECT(ADDRESS(ROW()-(COUNTIF(A:A,"TYA")-1),COLUMN())):INDIRECT(ADDRESS(ROW()-1,COLUMN()))),                                    IF(AND(A4335="SVOL",ISNUMBER(FIND(" Govt",C4335))),"", IF(AND(A4335="SVOL",ISNUMBER(FIND(" Index",C4335))),J4335,                                    IF(ISNUMBER(N4335),Q4335*N4335,IF(ISNUMBER(R4335),J4335*R4335," "))))))</f>
        <v>5.0355792750007428E-2</v>
      </c>
      <c r="T4335" t="s">
        <v>6232</v>
      </c>
      <c r="U4335" t="s">
        <v>49</v>
      </c>
      <c r="AG4335" s="17" t="s">
        <v>6276</v>
      </c>
    </row>
    <row r="4336" spans="1:33" x14ac:dyDescent="0.35">
      <c r="A4336" t="s">
        <v>6051</v>
      </c>
      <c r="B4336" t="s">
        <v>67</v>
      </c>
      <c r="C4336" t="s">
        <v>67</v>
      </c>
      <c r="G4336" s="1">
        <v>153824.04</v>
      </c>
      <c r="H4336" s="1">
        <v>1</v>
      </c>
      <c r="I4336" s="2">
        <v>153824.04</v>
      </c>
      <c r="J4336" s="3">
        <v>3.2233677138175001E-2</v>
      </c>
      <c r="K4336" s="4">
        <v>4772153.03</v>
      </c>
      <c r="L4336" s="5">
        <v>500001</v>
      </c>
      <c r="M4336" s="6">
        <v>9.5442869699999999</v>
      </c>
      <c r="T4336" t="s">
        <v>67</v>
      </c>
      <c r="U4336" t="s">
        <v>67</v>
      </c>
    </row>
  </sheetData>
  <autoFilter ref="A2:AG4336"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heetViews>
  <sheetFormatPr defaultRowHeight="14.5" x14ac:dyDescent="0.35"/>
  <cols>
    <col min="1" max="1" width="13" customWidth="1"/>
    <col min="2" max="2" width="13" style="2" customWidth="1"/>
  </cols>
  <sheetData>
    <row r="1" spans="1:2" x14ac:dyDescent="0.35">
      <c r="A1" s="9">
        <v>45413</v>
      </c>
    </row>
    <row r="2" spans="1:2" x14ac:dyDescent="0.35">
      <c r="A2" s="10" t="s">
        <v>2</v>
      </c>
      <c r="B2" s="16" t="s">
        <v>6233</v>
      </c>
    </row>
    <row r="3" spans="1:2" x14ac:dyDescent="0.35">
      <c r="A3" t="s">
        <v>68</v>
      </c>
      <c r="B3" s="2">
        <v>9.9646600797413165E-2</v>
      </c>
    </row>
    <row r="4" spans="1:2" x14ac:dyDescent="0.35">
      <c r="A4" t="s">
        <v>79</v>
      </c>
      <c r="B4" s="2">
        <v>3.7877416152808419</v>
      </c>
    </row>
    <row r="5" spans="1:2" x14ac:dyDescent="0.35">
      <c r="A5" t="s">
        <v>4353</v>
      </c>
      <c r="B5" s="2">
        <v>0.21298523741095951</v>
      </c>
    </row>
    <row r="6" spans="1:2" x14ac:dyDescent="0.35">
      <c r="A6" t="s">
        <v>1137</v>
      </c>
      <c r="B6" s="2">
        <v>8.6328336583365548</v>
      </c>
    </row>
    <row r="7" spans="1:2" x14ac:dyDescent="0.35">
      <c r="A7" t="s">
        <v>4254</v>
      </c>
      <c r="B7" s="2">
        <v>17.913265826621231</v>
      </c>
    </row>
    <row r="8" spans="1:2" x14ac:dyDescent="0.35">
      <c r="A8" t="s">
        <v>35</v>
      </c>
      <c r="B8" s="2">
        <v>6.7781210794298046</v>
      </c>
    </row>
    <row r="9" spans="1:2" x14ac:dyDescent="0.35">
      <c r="A9" t="s">
        <v>1100</v>
      </c>
      <c r="B9" s="2">
        <v>2.9557248738134958</v>
      </c>
    </row>
    <row r="10" spans="1:2" x14ac:dyDescent="0.35">
      <c r="A10" t="s">
        <v>5653</v>
      </c>
      <c r="B10" s="2">
        <v>-35.637485464894198</v>
      </c>
    </row>
    <row r="11" spans="1:2" x14ac:dyDescent="0.35">
      <c r="A11" t="s">
        <v>4513</v>
      </c>
      <c r="B11" s="2">
        <v>4.3899999999999997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workbookViewId="0"/>
  </sheetViews>
  <sheetFormatPr defaultRowHeight="14.5" x14ac:dyDescent="0.35"/>
  <cols>
    <col min="1" max="1" width="35" customWidth="1"/>
    <col min="2" max="2" width="14" customWidth="1"/>
    <col min="3" max="3" width="22" customWidth="1"/>
    <col min="4" max="4" width="14" customWidth="1"/>
  </cols>
  <sheetData>
    <row r="1" spans="1:4" x14ac:dyDescent="0.35">
      <c r="A1" s="11">
        <v>45413</v>
      </c>
      <c r="B1" s="11"/>
    </row>
    <row r="2" spans="1:4" x14ac:dyDescent="0.35">
      <c r="A2" s="10" t="s">
        <v>6234</v>
      </c>
      <c r="B2" s="12" t="s">
        <v>11</v>
      </c>
      <c r="C2" s="13" t="s">
        <v>6235</v>
      </c>
      <c r="D2" s="12" t="s">
        <v>6236</v>
      </c>
    </row>
    <row r="3" spans="1:4" x14ac:dyDescent="0.35">
      <c r="A3" t="s">
        <v>6237</v>
      </c>
      <c r="B3" s="3">
        <v>-0.1171496731378206</v>
      </c>
      <c r="C3" s="14">
        <v>2606835</v>
      </c>
      <c r="D3" s="3">
        <v>0.13804006663203611</v>
      </c>
    </row>
    <row r="4" spans="1:4" x14ac:dyDescent="0.35">
      <c r="A4" t="s">
        <v>6238</v>
      </c>
      <c r="B4" s="3">
        <v>-0.49227068243702599</v>
      </c>
      <c r="C4" s="14">
        <v>2381313.1239524879</v>
      </c>
      <c r="D4" s="3">
        <v>0.12992494981478461</v>
      </c>
    </row>
    <row r="5" spans="1:4" x14ac:dyDescent="0.35">
      <c r="A5" t="s">
        <v>6239</v>
      </c>
      <c r="B5" s="3">
        <v>0.21258352932955729</v>
      </c>
      <c r="C5" s="14">
        <v>1528065</v>
      </c>
      <c r="D5" s="3">
        <v>0.1250918928702974</v>
      </c>
    </row>
    <row r="6" spans="1:4" x14ac:dyDescent="0.35">
      <c r="A6" t="s">
        <v>6240</v>
      </c>
      <c r="B6" s="3">
        <v>0.12759234198384231</v>
      </c>
      <c r="C6" s="14">
        <v>1602040</v>
      </c>
      <c r="D6" s="3">
        <v>9.8092393969399644E-2</v>
      </c>
    </row>
    <row r="7" spans="1:4" x14ac:dyDescent="0.35">
      <c r="A7" t="s">
        <v>6241</v>
      </c>
      <c r="B7" s="3">
        <v>-0.13119723913542239</v>
      </c>
      <c r="C7" s="14">
        <v>1997182.9152832029</v>
      </c>
      <c r="D7" s="3">
        <v>9.5977753473093577E-2</v>
      </c>
    </row>
    <row r="8" spans="1:4" x14ac:dyDescent="0.35">
      <c r="A8" t="s">
        <v>6242</v>
      </c>
      <c r="B8" s="3">
        <v>0.12500383471892959</v>
      </c>
      <c r="C8" s="14">
        <v>1004850</v>
      </c>
      <c r="D8" s="3">
        <v>7.8016208215677063E-2</v>
      </c>
    </row>
    <row r="9" spans="1:4" x14ac:dyDescent="0.35">
      <c r="A9" t="s">
        <v>6243</v>
      </c>
      <c r="B9" s="3">
        <v>0.12072173680498639</v>
      </c>
      <c r="C9" s="14">
        <v>2423190</v>
      </c>
      <c r="D9" s="3">
        <v>7.4289802121095275E-2</v>
      </c>
    </row>
    <row r="10" spans="1:4" x14ac:dyDescent="0.35">
      <c r="A10" t="s">
        <v>6244</v>
      </c>
      <c r="B10" s="3">
        <v>-7.1802461655390101E-2</v>
      </c>
      <c r="C10" s="14">
        <v>1143450</v>
      </c>
      <c r="D10" s="3">
        <v>6.4572709004299109E-2</v>
      </c>
    </row>
    <row r="11" spans="1:4" x14ac:dyDescent="0.35">
      <c r="A11" t="s">
        <v>6245</v>
      </c>
      <c r="B11" s="3">
        <v>-7.4060562442288633E-2</v>
      </c>
      <c r="C11" s="14">
        <v>1678987.1019456389</v>
      </c>
      <c r="D11" s="3">
        <v>5.8438772508607413E-2</v>
      </c>
    </row>
    <row r="12" spans="1:4" x14ac:dyDescent="0.35">
      <c r="A12" t="s">
        <v>6246</v>
      </c>
      <c r="B12" s="3">
        <v>-8.7183490790214785E-2</v>
      </c>
      <c r="C12" s="14">
        <v>1376760</v>
      </c>
      <c r="D12" s="3">
        <v>5.582064143645675E-2</v>
      </c>
    </row>
    <row r="13" spans="1:4" x14ac:dyDescent="0.35">
      <c r="A13" t="s">
        <v>6247</v>
      </c>
      <c r="B13" s="3">
        <v>7.1443910326211307E-2</v>
      </c>
      <c r="C13" s="14">
        <v>627000</v>
      </c>
      <c r="D13" s="3">
        <v>3.6647739994180042E-2</v>
      </c>
    </row>
    <row r="14" spans="1:4" x14ac:dyDescent="0.35">
      <c r="A14" t="s">
        <v>6248</v>
      </c>
      <c r="B14" s="3">
        <v>3.4009186376016597E-2</v>
      </c>
      <c r="C14" s="14">
        <v>336268</v>
      </c>
      <c r="D14" s="3">
        <v>1.8390816517398888E-2</v>
      </c>
    </row>
    <row r="15" spans="1:4" x14ac:dyDescent="0.35">
      <c r="A15" t="s">
        <v>6249</v>
      </c>
      <c r="B15" s="3">
        <v>5.2222462428749986E-3</v>
      </c>
      <c r="C15" s="14">
        <v>499070</v>
      </c>
      <c r="D15" s="3">
        <v>1.26536994008354E-2</v>
      </c>
    </row>
    <row r="16" spans="1:4" x14ac:dyDescent="0.35">
      <c r="A16" t="s">
        <v>6250</v>
      </c>
      <c r="B16" s="3">
        <v>-1.49226323856845E-2</v>
      </c>
      <c r="C16" s="14">
        <v>195195</v>
      </c>
      <c r="D16" s="3">
        <v>1.10503975691806E-2</v>
      </c>
    </row>
    <row r="17" spans="1:4" x14ac:dyDescent="0.35">
      <c r="A17" t="s">
        <v>6251</v>
      </c>
      <c r="B17" s="3">
        <v>-1.9933945501849099E-2</v>
      </c>
      <c r="C17" s="14">
        <v>53900</v>
      </c>
      <c r="D17" s="3">
        <v>2.992156472658155E-3</v>
      </c>
    </row>
    <row r="18" spans="1:4" x14ac:dyDescent="0.35">
      <c r="A18" t="s">
        <v>6252</v>
      </c>
      <c r="B18" s="3">
        <v>0</v>
      </c>
      <c r="C18" s="14">
        <v>0</v>
      </c>
      <c r="D18" s="3">
        <v>0</v>
      </c>
    </row>
    <row r="19" spans="1:4" x14ac:dyDescent="0.35">
      <c r="A19" t="s">
        <v>6253</v>
      </c>
      <c r="B19" s="3">
        <v>-0.31194390170327763</v>
      </c>
      <c r="C19" s="14">
        <v>19454106.141181331</v>
      </c>
      <c r="D19" s="3">
        <v>1</v>
      </c>
    </row>
    <row r="20" spans="1:4" x14ac:dyDescent="0.35">
      <c r="A20" t="s">
        <v>6254</v>
      </c>
      <c r="B20" s="3"/>
      <c r="C20" s="14"/>
      <c r="D20" s="3"/>
    </row>
    <row r="21" spans="1:4" x14ac:dyDescent="0.35">
      <c r="A21" s="10" t="s">
        <v>6234</v>
      </c>
      <c r="B21" s="12" t="s">
        <v>11</v>
      </c>
      <c r="C21" s="13" t="s">
        <v>10</v>
      </c>
      <c r="D21" s="12" t="s">
        <v>6255</v>
      </c>
    </row>
    <row r="22" spans="1:4" x14ac:dyDescent="0.35">
      <c r="A22" t="s">
        <v>63</v>
      </c>
      <c r="B22" s="3">
        <v>0.91824124658343709</v>
      </c>
      <c r="C22" s="14">
        <v>169613421.59999999</v>
      </c>
      <c r="D22" s="15">
        <v>5.3924887797106892E-2</v>
      </c>
    </row>
    <row r="23" spans="1:4" x14ac:dyDescent="0.35">
      <c r="A23" t="s">
        <v>6256</v>
      </c>
      <c r="B23" s="3">
        <v>8.1758753401505319E-2</v>
      </c>
      <c r="C23" s="14">
        <v>15102111.74</v>
      </c>
      <c r="D23" s="3">
        <v>0</v>
      </c>
    </row>
    <row r="24" spans="1:4" x14ac:dyDescent="0.35">
      <c r="A24" t="s">
        <v>6253</v>
      </c>
      <c r="B24" s="3">
        <v>0.99999999998494238</v>
      </c>
      <c r="C24" s="14">
        <v>184715533.34</v>
      </c>
      <c r="D24" s="3"/>
    </row>
    <row r="25" spans="1:4" x14ac:dyDescent="0.35">
      <c r="A25" t="s">
        <v>6257</v>
      </c>
      <c r="B25" s="3"/>
      <c r="C25" s="14"/>
      <c r="D25" s="3"/>
    </row>
    <row r="26" spans="1:4" x14ac:dyDescent="0.35">
      <c r="B26" s="3"/>
      <c r="C26" s="14"/>
      <c r="D26" s="3"/>
    </row>
    <row r="27" spans="1:4" x14ac:dyDescent="0.35">
      <c r="B27" s="3"/>
      <c r="C27" s="14"/>
      <c r="D27" s="3"/>
    </row>
    <row r="28" spans="1:4" x14ac:dyDescent="0.35">
      <c r="B28" s="3"/>
      <c r="C28" s="14"/>
      <c r="D28" s="3"/>
    </row>
    <row r="29" spans="1:4" x14ac:dyDescent="0.35">
      <c r="B29" s="3"/>
      <c r="C29" s="14"/>
      <c r="D29" s="3"/>
    </row>
    <row r="30" spans="1:4" x14ac:dyDescent="0.35">
      <c r="B30" s="3"/>
      <c r="C30" s="14"/>
      <c r="D30" s="3"/>
    </row>
    <row r="31" spans="1:4" x14ac:dyDescent="0.35">
      <c r="B31" s="3"/>
      <c r="C31" s="14"/>
      <c r="D31" s="3"/>
    </row>
    <row r="32" spans="1:4" x14ac:dyDescent="0.35">
      <c r="B32" s="3"/>
      <c r="C32" s="14"/>
      <c r="D32" s="3"/>
    </row>
    <row r="33" spans="2:4" x14ac:dyDescent="0.35">
      <c r="B33" s="3"/>
      <c r="C33" s="14"/>
      <c r="D33" s="3"/>
    </row>
    <row r="34" spans="2:4" x14ac:dyDescent="0.35">
      <c r="B34" s="3"/>
      <c r="C34" s="14"/>
      <c r="D34" s="3"/>
    </row>
    <row r="35" spans="2:4" x14ac:dyDescent="0.35">
      <c r="B35" s="3"/>
      <c r="C35" s="14"/>
      <c r="D35" s="3"/>
    </row>
    <row r="36" spans="2:4" x14ac:dyDescent="0.35">
      <c r="B36" s="3"/>
      <c r="C36" s="14"/>
      <c r="D36" s="3"/>
    </row>
    <row r="37" spans="2:4" x14ac:dyDescent="0.35">
      <c r="B37" s="3"/>
      <c r="C37" s="14"/>
      <c r="D37" s="3"/>
    </row>
    <row r="38" spans="2:4" x14ac:dyDescent="0.35">
      <c r="B38" s="3"/>
      <c r="C38" s="14"/>
      <c r="D38" s="3"/>
    </row>
    <row r="39" spans="2:4" x14ac:dyDescent="0.35">
      <c r="B39" s="3"/>
      <c r="C39" s="14"/>
      <c r="D39" s="3"/>
    </row>
    <row r="40" spans="2:4" x14ac:dyDescent="0.35">
      <c r="B40" s="3"/>
      <c r="C40" s="14"/>
      <c r="D40" s="3"/>
    </row>
    <row r="41" spans="2:4" x14ac:dyDescent="0.35">
      <c r="B41" s="3"/>
      <c r="C41" s="14"/>
      <c r="D41" s="3"/>
    </row>
    <row r="42" spans="2:4" x14ac:dyDescent="0.35">
      <c r="B42" s="3"/>
      <c r="C42" s="14"/>
      <c r="D42" s="3"/>
    </row>
    <row r="43" spans="2:4" x14ac:dyDescent="0.35">
      <c r="B43" s="3"/>
      <c r="C43" s="14"/>
      <c r="D43" s="3"/>
    </row>
    <row r="44" spans="2:4" x14ac:dyDescent="0.35">
      <c r="B44" s="3"/>
      <c r="C44" s="14"/>
      <c r="D44" s="3"/>
    </row>
    <row r="45" spans="2:4" x14ac:dyDescent="0.35">
      <c r="B45" s="3"/>
      <c r="C45" s="14"/>
      <c r="D45" s="3"/>
    </row>
    <row r="46" spans="2:4" x14ac:dyDescent="0.35">
      <c r="B46" s="3"/>
      <c r="C46" s="14"/>
      <c r="D46" s="3"/>
    </row>
    <row r="47" spans="2:4" x14ac:dyDescent="0.35">
      <c r="B47" s="3"/>
      <c r="C47" s="14"/>
      <c r="D47" s="3"/>
    </row>
    <row r="48" spans="2:4" x14ac:dyDescent="0.35">
      <c r="B48" s="3"/>
      <c r="C48" s="14"/>
      <c r="D48" s="3"/>
    </row>
    <row r="49" spans="2:4" x14ac:dyDescent="0.35">
      <c r="B49" s="3"/>
      <c r="C49" s="14"/>
      <c r="D49" s="3"/>
    </row>
    <row r="50" spans="2:4" x14ac:dyDescent="0.35">
      <c r="B50" s="3"/>
      <c r="C50" s="14"/>
      <c r="D50" s="3"/>
    </row>
    <row r="51" spans="2:4" x14ac:dyDescent="0.35">
      <c r="B51" s="3"/>
      <c r="C51" s="14"/>
      <c r="D51" s="3"/>
    </row>
    <row r="52" spans="2:4" x14ac:dyDescent="0.35">
      <c r="B52" s="3"/>
      <c r="C52" s="14"/>
      <c r="D52" s="3"/>
    </row>
    <row r="53" spans="2:4" x14ac:dyDescent="0.35">
      <c r="B53" s="3"/>
      <c r="C53" s="14"/>
      <c r="D53" s="3"/>
    </row>
    <row r="54" spans="2:4" x14ac:dyDescent="0.35">
      <c r="B54" s="3"/>
      <c r="C54" s="14"/>
      <c r="D54" s="3"/>
    </row>
    <row r="55" spans="2:4" x14ac:dyDescent="0.35">
      <c r="B55" s="3"/>
      <c r="C55" s="14"/>
      <c r="D55" s="3"/>
    </row>
    <row r="56" spans="2:4" x14ac:dyDescent="0.35">
      <c r="B56" s="3"/>
      <c r="C56" s="14"/>
      <c r="D56" s="3"/>
    </row>
    <row r="57" spans="2:4" x14ac:dyDescent="0.35">
      <c r="B57" s="3"/>
      <c r="C57" s="14"/>
      <c r="D57" s="3"/>
    </row>
    <row r="58" spans="2:4" x14ac:dyDescent="0.35">
      <c r="B58" s="3"/>
      <c r="C58" s="14"/>
      <c r="D58" s="3"/>
    </row>
    <row r="59" spans="2:4" x14ac:dyDescent="0.35">
      <c r="B59" s="3"/>
      <c r="C59" s="14"/>
      <c r="D59" s="3"/>
    </row>
    <row r="60" spans="2:4" x14ac:dyDescent="0.35">
      <c r="B60" s="3"/>
      <c r="C60" s="14"/>
      <c r="D60" s="3"/>
    </row>
    <row r="61" spans="2:4" x14ac:dyDescent="0.35">
      <c r="B61" s="3"/>
      <c r="C61" s="14"/>
      <c r="D61" s="3"/>
    </row>
    <row r="62" spans="2:4" x14ac:dyDescent="0.35">
      <c r="B62" s="3"/>
      <c r="C62" s="14"/>
      <c r="D62" s="3"/>
    </row>
    <row r="63" spans="2:4" x14ac:dyDescent="0.35">
      <c r="B63" s="3"/>
      <c r="C63" s="14"/>
      <c r="D63" s="3"/>
    </row>
    <row r="64" spans="2:4" x14ac:dyDescent="0.35">
      <c r="B64" s="3"/>
      <c r="C64" s="14"/>
      <c r="D64" s="3"/>
    </row>
    <row r="65" spans="2:4" x14ac:dyDescent="0.35">
      <c r="B65" s="3"/>
      <c r="C65" s="14"/>
      <c r="D65" s="3"/>
    </row>
    <row r="66" spans="2:4" x14ac:dyDescent="0.35">
      <c r="B66" s="3"/>
      <c r="C66" s="14"/>
      <c r="D66" s="3"/>
    </row>
    <row r="67" spans="2:4" x14ac:dyDescent="0.35">
      <c r="B67" s="3"/>
      <c r="C67" s="14"/>
      <c r="D67" s="3"/>
    </row>
    <row r="68" spans="2:4" x14ac:dyDescent="0.35">
      <c r="B68" s="3"/>
      <c r="C68" s="14"/>
      <c r="D68" s="3"/>
    </row>
    <row r="69" spans="2:4" x14ac:dyDescent="0.35">
      <c r="B69" s="3"/>
      <c r="C69" s="14"/>
      <c r="D69" s="3"/>
    </row>
    <row r="70" spans="2:4" x14ac:dyDescent="0.35">
      <c r="B70" s="3"/>
      <c r="C70" s="14"/>
      <c r="D70" s="3"/>
    </row>
    <row r="71" spans="2:4" x14ac:dyDescent="0.35">
      <c r="B71" s="3"/>
      <c r="C71" s="14"/>
      <c r="D71" s="3"/>
    </row>
    <row r="72" spans="2:4" x14ac:dyDescent="0.35">
      <c r="B72" s="3"/>
      <c r="C72" s="14"/>
      <c r="D72" s="3"/>
    </row>
    <row r="73" spans="2:4" x14ac:dyDescent="0.35">
      <c r="B73" s="3"/>
      <c r="C73" s="14"/>
      <c r="D73" s="3"/>
    </row>
    <row r="74" spans="2:4" x14ac:dyDescent="0.35">
      <c r="B74" s="3"/>
      <c r="C74" s="14"/>
      <c r="D74" s="3"/>
    </row>
    <row r="75" spans="2:4" x14ac:dyDescent="0.35">
      <c r="B75" s="3"/>
      <c r="C75" s="14"/>
      <c r="D75" s="3"/>
    </row>
    <row r="76" spans="2:4" x14ac:dyDescent="0.35">
      <c r="B76" s="3"/>
      <c r="C76" s="14"/>
      <c r="D76" s="3"/>
    </row>
    <row r="77" spans="2:4" x14ac:dyDescent="0.35">
      <c r="B77" s="3"/>
      <c r="C77" s="14"/>
      <c r="D77" s="3"/>
    </row>
    <row r="78" spans="2:4" x14ac:dyDescent="0.35">
      <c r="B78" s="3"/>
      <c r="C78" s="14"/>
      <c r="D78" s="3"/>
    </row>
    <row r="79" spans="2:4" x14ac:dyDescent="0.35">
      <c r="B79" s="3"/>
      <c r="C79" s="14"/>
      <c r="D79" s="3"/>
    </row>
    <row r="80" spans="2:4" x14ac:dyDescent="0.35">
      <c r="B80" s="3"/>
      <c r="C80" s="14"/>
      <c r="D80" s="3"/>
    </row>
    <row r="81" spans="2:4" x14ac:dyDescent="0.35">
      <c r="B81" s="3"/>
      <c r="C81" s="14"/>
      <c r="D81" s="3"/>
    </row>
    <row r="82" spans="2:4" x14ac:dyDescent="0.35">
      <c r="B82" s="3"/>
      <c r="C82" s="14"/>
      <c r="D82" s="3"/>
    </row>
    <row r="83" spans="2:4" x14ac:dyDescent="0.35">
      <c r="B83" s="3"/>
      <c r="C83" s="14"/>
      <c r="D83" s="3"/>
    </row>
    <row r="84" spans="2:4" x14ac:dyDescent="0.35">
      <c r="B84" s="3"/>
      <c r="C84" s="14"/>
      <c r="D84" s="3"/>
    </row>
    <row r="85" spans="2:4" x14ac:dyDescent="0.35">
      <c r="B85" s="3"/>
      <c r="C85" s="14"/>
      <c r="D85" s="3"/>
    </row>
    <row r="86" spans="2:4" x14ac:dyDescent="0.35">
      <c r="B86" s="3"/>
      <c r="C86" s="14"/>
      <c r="D86" s="3"/>
    </row>
    <row r="87" spans="2:4" x14ac:dyDescent="0.35">
      <c r="B87" s="3"/>
      <c r="C87" s="14"/>
      <c r="D87" s="3"/>
    </row>
    <row r="88" spans="2:4" x14ac:dyDescent="0.35">
      <c r="B88" s="3"/>
      <c r="C88" s="14"/>
      <c r="D88" s="3"/>
    </row>
    <row r="89" spans="2:4" x14ac:dyDescent="0.35">
      <c r="B89" s="3"/>
      <c r="C89" s="14"/>
      <c r="D89" s="3"/>
    </row>
    <row r="90" spans="2:4" x14ac:dyDescent="0.35">
      <c r="B90" s="3"/>
      <c r="C90" s="14"/>
      <c r="D90" s="3"/>
    </row>
    <row r="91" spans="2:4" x14ac:dyDescent="0.35">
      <c r="B91" s="3"/>
      <c r="C91" s="14"/>
      <c r="D91" s="3"/>
    </row>
    <row r="92" spans="2:4" x14ac:dyDescent="0.35">
      <c r="B92" s="3"/>
      <c r="C92" s="14"/>
      <c r="D92" s="3"/>
    </row>
    <row r="93" spans="2:4" x14ac:dyDescent="0.35">
      <c r="B93" s="3"/>
      <c r="C93" s="14"/>
      <c r="D93" s="3"/>
    </row>
    <row r="94" spans="2:4" x14ac:dyDescent="0.35">
      <c r="B94" s="3"/>
      <c r="C94" s="14"/>
      <c r="D94" s="3"/>
    </row>
    <row r="95" spans="2:4" x14ac:dyDescent="0.35">
      <c r="B95" s="3"/>
      <c r="C95" s="14"/>
      <c r="D95" s="3"/>
    </row>
    <row r="96" spans="2:4" x14ac:dyDescent="0.35">
      <c r="B96" s="3"/>
      <c r="C96" s="14"/>
      <c r="D96" s="3"/>
    </row>
    <row r="97" spans="2:4" x14ac:dyDescent="0.35">
      <c r="B97" s="3"/>
      <c r="C97" s="14"/>
      <c r="D97" s="3"/>
    </row>
    <row r="98" spans="2:4" x14ac:dyDescent="0.35">
      <c r="B98" s="3"/>
      <c r="C98" s="14"/>
      <c r="D98" s="3"/>
    </row>
    <row r="99" spans="2:4" x14ac:dyDescent="0.35">
      <c r="B99" s="3"/>
      <c r="C99" s="14"/>
      <c r="D99"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9"/>
  <sheetViews>
    <sheetView workbookViewId="0"/>
  </sheetViews>
  <sheetFormatPr defaultRowHeight="14.5" x14ac:dyDescent="0.35"/>
  <cols>
    <col min="1" max="1" width="35" customWidth="1"/>
    <col min="2" max="2" width="14" customWidth="1"/>
    <col min="3" max="3" width="22" customWidth="1"/>
    <col min="4" max="4" width="14" customWidth="1"/>
  </cols>
  <sheetData>
    <row r="1" spans="1:4" x14ac:dyDescent="0.35">
      <c r="A1" s="11">
        <v>45413</v>
      </c>
      <c r="B1" s="11"/>
    </row>
    <row r="2" spans="1:4" x14ac:dyDescent="0.35">
      <c r="A2" s="10" t="s">
        <v>6234</v>
      </c>
      <c r="B2" s="12" t="s">
        <v>11</v>
      </c>
      <c r="C2" s="13" t="s">
        <v>6235</v>
      </c>
      <c r="D2" s="12" t="s">
        <v>6236</v>
      </c>
    </row>
    <row r="3" spans="1:4" x14ac:dyDescent="0.35">
      <c r="A3" t="s">
        <v>6258</v>
      </c>
      <c r="B3" s="3">
        <v>0.39416033334375938</v>
      </c>
      <c r="C3" s="14">
        <v>141898</v>
      </c>
      <c r="D3" s="3">
        <v>0.21261998837482221</v>
      </c>
    </row>
    <row r="4" spans="1:4" x14ac:dyDescent="0.35">
      <c r="A4" t="s">
        <v>6243</v>
      </c>
      <c r="B4" s="3">
        <v>0.22633510195826631</v>
      </c>
      <c r="C4" s="14">
        <v>274450</v>
      </c>
      <c r="D4" s="3">
        <v>0.2077039259000196</v>
      </c>
    </row>
    <row r="5" spans="1:4" x14ac:dyDescent="0.35">
      <c r="A5" t="s">
        <v>6240</v>
      </c>
      <c r="B5" s="3">
        <v>0.18621038867619949</v>
      </c>
      <c r="C5" s="14">
        <v>107195</v>
      </c>
      <c r="D5" s="3">
        <v>0.18439456550644259</v>
      </c>
    </row>
    <row r="6" spans="1:4" x14ac:dyDescent="0.35">
      <c r="A6" t="s">
        <v>6242</v>
      </c>
      <c r="B6" s="3">
        <v>0.17488067857757311</v>
      </c>
      <c r="C6" s="14">
        <v>64350</v>
      </c>
      <c r="D6" s="3">
        <v>0.1405820047090573</v>
      </c>
    </row>
    <row r="7" spans="1:4" x14ac:dyDescent="0.35">
      <c r="A7" t="s">
        <v>6247</v>
      </c>
      <c r="B7" s="3">
        <v>0.13670779291437651</v>
      </c>
      <c r="C7" s="14">
        <v>55000</v>
      </c>
      <c r="D7" s="3">
        <v>9.018820891664811E-2</v>
      </c>
    </row>
    <row r="8" spans="1:4" x14ac:dyDescent="0.35">
      <c r="A8" t="s">
        <v>6248</v>
      </c>
      <c r="B8" s="3">
        <v>7.69861269552541E-2</v>
      </c>
      <c r="C8" s="14">
        <v>34952</v>
      </c>
      <c r="D8" s="3">
        <v>5.3650191911482292E-2</v>
      </c>
    </row>
    <row r="9" spans="1:4" x14ac:dyDescent="0.35">
      <c r="A9" t="s">
        <v>6249</v>
      </c>
      <c r="B9" s="3">
        <v>7.2757413594594589E-2</v>
      </c>
      <c r="C9" s="14">
        <v>52965</v>
      </c>
      <c r="D9" s="3">
        <v>3.7882654929077511E-2</v>
      </c>
    </row>
    <row r="10" spans="1:4" x14ac:dyDescent="0.35">
      <c r="A10" t="s">
        <v>6244</v>
      </c>
      <c r="B10" s="3">
        <v>-3.1645694892892602E-2</v>
      </c>
      <c r="C10" s="14">
        <v>23100</v>
      </c>
      <c r="D10" s="3">
        <v>3.6611852348810772E-2</v>
      </c>
    </row>
    <row r="11" spans="1:4" x14ac:dyDescent="0.35">
      <c r="A11" t="s">
        <v>6259</v>
      </c>
      <c r="B11" s="3">
        <v>-2.4829305914886499E-2</v>
      </c>
      <c r="C11" s="14">
        <v>15180</v>
      </c>
      <c r="D11" s="3">
        <v>2.0646601307754409E-2</v>
      </c>
    </row>
    <row r="12" spans="1:4" x14ac:dyDescent="0.35">
      <c r="A12" t="s">
        <v>6260</v>
      </c>
      <c r="B12" s="3">
        <v>1.22491838798404E-2</v>
      </c>
      <c r="C12" s="14">
        <v>9130</v>
      </c>
      <c r="D12" s="3">
        <v>9.9382696599404352E-3</v>
      </c>
    </row>
    <row r="13" spans="1:4" x14ac:dyDescent="0.35">
      <c r="A13" t="s">
        <v>6250</v>
      </c>
      <c r="B13" s="3">
        <v>6.1814874636003988E-3</v>
      </c>
      <c r="C13" s="14">
        <v>3520</v>
      </c>
      <c r="D13" s="3">
        <v>5.7817364359447889E-3</v>
      </c>
    </row>
    <row r="14" spans="1:4" x14ac:dyDescent="0.35">
      <c r="A14" t="s">
        <v>6253</v>
      </c>
      <c r="B14" s="3">
        <v>1.2299935065556851</v>
      </c>
      <c r="C14" s="14">
        <v>781740</v>
      </c>
      <c r="D14" s="3">
        <v>0.99999999999999989</v>
      </c>
    </row>
    <row r="15" spans="1:4" x14ac:dyDescent="0.35">
      <c r="B15" s="3"/>
      <c r="C15" s="14"/>
      <c r="D15" s="3"/>
    </row>
    <row r="16" spans="1:4" x14ac:dyDescent="0.35">
      <c r="A16" s="10" t="s">
        <v>6234</v>
      </c>
      <c r="B16" s="12" t="s">
        <v>11</v>
      </c>
      <c r="C16" s="13" t="s">
        <v>10</v>
      </c>
      <c r="D16" s="12" t="s">
        <v>6255</v>
      </c>
    </row>
    <row r="17" spans="1:4" x14ac:dyDescent="0.35">
      <c r="A17" t="s">
        <v>63</v>
      </c>
      <c r="B17" s="3">
        <v>0.93760277732337993</v>
      </c>
      <c r="C17" s="14">
        <v>7924932.3400000008</v>
      </c>
      <c r="D17" s="15">
        <v>5.3927052821836158E-2</v>
      </c>
    </row>
    <row r="18" spans="1:4" x14ac:dyDescent="0.35">
      <c r="A18" t="s">
        <v>6256</v>
      </c>
      <c r="B18" s="3">
        <v>6.2397222622402902E-2</v>
      </c>
      <c r="C18" s="14">
        <v>527402.20000000007</v>
      </c>
      <c r="D18" s="3">
        <v>0</v>
      </c>
    </row>
    <row r="19" spans="1:4" x14ac:dyDescent="0.35">
      <c r="A19" t="s">
        <v>6253</v>
      </c>
      <c r="B19" s="3">
        <v>0.99999999994578281</v>
      </c>
      <c r="C19" s="14">
        <v>8452334.540000001</v>
      </c>
      <c r="D19" s="3"/>
    </row>
    <row r="20" spans="1:4" x14ac:dyDescent="0.35">
      <c r="A20" t="s">
        <v>6257</v>
      </c>
      <c r="B20" s="3"/>
      <c r="C20" s="14"/>
      <c r="D20" s="3"/>
    </row>
    <row r="21" spans="1:4" x14ac:dyDescent="0.35">
      <c r="B21" s="3"/>
      <c r="C21" s="14"/>
      <c r="D21" s="3"/>
    </row>
    <row r="22" spans="1:4" x14ac:dyDescent="0.35">
      <c r="B22" s="3"/>
      <c r="C22" s="14"/>
      <c r="D22" s="3"/>
    </row>
    <row r="23" spans="1:4" x14ac:dyDescent="0.35">
      <c r="B23" s="3"/>
      <c r="C23" s="14"/>
      <c r="D23" s="3"/>
    </row>
    <row r="24" spans="1:4" x14ac:dyDescent="0.35">
      <c r="B24" s="3"/>
      <c r="C24" s="14"/>
      <c r="D24" s="3"/>
    </row>
    <row r="25" spans="1:4" x14ac:dyDescent="0.35">
      <c r="B25" s="3"/>
      <c r="C25" s="14"/>
      <c r="D25" s="3"/>
    </row>
    <row r="26" spans="1:4" x14ac:dyDescent="0.35">
      <c r="B26" s="3"/>
      <c r="C26" s="14"/>
      <c r="D26" s="3"/>
    </row>
    <row r="27" spans="1:4" x14ac:dyDescent="0.35">
      <c r="B27" s="3"/>
      <c r="C27" s="14"/>
      <c r="D27" s="3"/>
    </row>
    <row r="28" spans="1:4" x14ac:dyDescent="0.35">
      <c r="B28" s="3"/>
      <c r="C28" s="14"/>
      <c r="D28" s="3"/>
    </row>
    <row r="29" spans="1:4" x14ac:dyDescent="0.35">
      <c r="B29" s="3"/>
      <c r="C29" s="14"/>
      <c r="D29" s="3"/>
    </row>
    <row r="30" spans="1:4" x14ac:dyDescent="0.35">
      <c r="B30" s="3"/>
      <c r="C30" s="14"/>
      <c r="D30" s="3"/>
    </row>
    <row r="31" spans="1:4" x14ac:dyDescent="0.35">
      <c r="B31" s="3"/>
      <c r="C31" s="14"/>
      <c r="D31" s="3"/>
    </row>
    <row r="32" spans="1:4" x14ac:dyDescent="0.35">
      <c r="B32" s="3"/>
      <c r="C32" s="14"/>
      <c r="D32" s="3"/>
    </row>
    <row r="33" spans="2:4" x14ac:dyDescent="0.35">
      <c r="B33" s="3"/>
      <c r="C33" s="14"/>
      <c r="D33" s="3"/>
    </row>
    <row r="34" spans="2:4" x14ac:dyDescent="0.35">
      <c r="B34" s="3"/>
      <c r="C34" s="14"/>
      <c r="D34" s="3"/>
    </row>
    <row r="35" spans="2:4" x14ac:dyDescent="0.35">
      <c r="B35" s="3"/>
      <c r="C35" s="14"/>
      <c r="D35" s="3"/>
    </row>
    <row r="36" spans="2:4" x14ac:dyDescent="0.35">
      <c r="B36" s="3"/>
      <c r="C36" s="14"/>
      <c r="D36" s="3"/>
    </row>
    <row r="37" spans="2:4" x14ac:dyDescent="0.35">
      <c r="B37" s="3"/>
      <c r="C37" s="14"/>
      <c r="D37" s="3"/>
    </row>
    <row r="38" spans="2:4" x14ac:dyDescent="0.35">
      <c r="B38" s="3"/>
      <c r="C38" s="14"/>
      <c r="D38" s="3"/>
    </row>
    <row r="39" spans="2:4" x14ac:dyDescent="0.35">
      <c r="B39" s="3"/>
      <c r="C39" s="14"/>
      <c r="D39" s="3"/>
    </row>
    <row r="40" spans="2:4" x14ac:dyDescent="0.35">
      <c r="B40" s="3"/>
      <c r="C40" s="14"/>
      <c r="D40" s="3"/>
    </row>
    <row r="41" spans="2:4" x14ac:dyDescent="0.35">
      <c r="B41" s="3"/>
      <c r="C41" s="14"/>
      <c r="D41" s="3"/>
    </row>
    <row r="42" spans="2:4" x14ac:dyDescent="0.35">
      <c r="B42" s="3"/>
      <c r="C42" s="14"/>
      <c r="D42" s="3"/>
    </row>
    <row r="43" spans="2:4" x14ac:dyDescent="0.35">
      <c r="B43" s="3"/>
      <c r="C43" s="14"/>
      <c r="D43" s="3"/>
    </row>
    <row r="44" spans="2:4" x14ac:dyDescent="0.35">
      <c r="B44" s="3"/>
      <c r="C44" s="14"/>
      <c r="D44" s="3"/>
    </row>
    <row r="45" spans="2:4" x14ac:dyDescent="0.35">
      <c r="B45" s="3"/>
      <c r="C45" s="14"/>
      <c r="D45" s="3"/>
    </row>
    <row r="46" spans="2:4" x14ac:dyDescent="0.35">
      <c r="B46" s="3"/>
      <c r="C46" s="14"/>
      <c r="D46" s="3"/>
    </row>
    <row r="47" spans="2:4" x14ac:dyDescent="0.35">
      <c r="B47" s="3"/>
      <c r="C47" s="14"/>
      <c r="D47" s="3"/>
    </row>
    <row r="48" spans="2:4" x14ac:dyDescent="0.35">
      <c r="B48" s="3"/>
      <c r="C48" s="14"/>
      <c r="D48" s="3"/>
    </row>
    <row r="49" spans="2:4" x14ac:dyDescent="0.35">
      <c r="B49" s="3"/>
      <c r="C49" s="14"/>
      <c r="D49" s="3"/>
    </row>
    <row r="50" spans="2:4" x14ac:dyDescent="0.35">
      <c r="B50" s="3"/>
      <c r="C50" s="14"/>
      <c r="D50" s="3"/>
    </row>
    <row r="51" spans="2:4" x14ac:dyDescent="0.35">
      <c r="B51" s="3"/>
      <c r="C51" s="14"/>
      <c r="D51" s="3"/>
    </row>
    <row r="52" spans="2:4" x14ac:dyDescent="0.35">
      <c r="B52" s="3"/>
      <c r="C52" s="14"/>
      <c r="D52" s="3"/>
    </row>
    <row r="53" spans="2:4" x14ac:dyDescent="0.35">
      <c r="B53" s="3"/>
      <c r="C53" s="14"/>
      <c r="D53" s="3"/>
    </row>
    <row r="54" spans="2:4" x14ac:dyDescent="0.35">
      <c r="B54" s="3"/>
      <c r="C54" s="14"/>
      <c r="D54" s="3"/>
    </row>
    <row r="55" spans="2:4" x14ac:dyDescent="0.35">
      <c r="B55" s="3"/>
      <c r="C55" s="14"/>
      <c r="D55" s="3"/>
    </row>
    <row r="56" spans="2:4" x14ac:dyDescent="0.35">
      <c r="B56" s="3"/>
      <c r="C56" s="14"/>
      <c r="D56" s="3"/>
    </row>
    <row r="57" spans="2:4" x14ac:dyDescent="0.35">
      <c r="B57" s="3"/>
      <c r="C57" s="14"/>
      <c r="D57" s="3"/>
    </row>
    <row r="58" spans="2:4" x14ac:dyDescent="0.35">
      <c r="B58" s="3"/>
      <c r="C58" s="14"/>
      <c r="D58" s="3"/>
    </row>
    <row r="59" spans="2:4" x14ac:dyDescent="0.35">
      <c r="B59" s="3"/>
      <c r="C59" s="14"/>
      <c r="D59" s="3"/>
    </row>
    <row r="60" spans="2:4" x14ac:dyDescent="0.35">
      <c r="B60" s="3"/>
      <c r="C60" s="14"/>
      <c r="D60" s="3"/>
    </row>
    <row r="61" spans="2:4" x14ac:dyDescent="0.35">
      <c r="B61" s="3"/>
      <c r="C61" s="14"/>
      <c r="D61" s="3"/>
    </row>
    <row r="62" spans="2:4" x14ac:dyDescent="0.35">
      <c r="B62" s="3"/>
      <c r="C62" s="14"/>
      <c r="D62" s="3"/>
    </row>
    <row r="63" spans="2:4" x14ac:dyDescent="0.35">
      <c r="B63" s="3"/>
      <c r="C63" s="14"/>
      <c r="D63" s="3"/>
    </row>
    <row r="64" spans="2:4" x14ac:dyDescent="0.35">
      <c r="B64" s="3"/>
      <c r="C64" s="14"/>
      <c r="D64" s="3"/>
    </row>
    <row r="65" spans="2:4" x14ac:dyDescent="0.35">
      <c r="B65" s="3"/>
      <c r="C65" s="14"/>
      <c r="D65" s="3"/>
    </row>
    <row r="66" spans="2:4" x14ac:dyDescent="0.35">
      <c r="B66" s="3"/>
      <c r="C66" s="14"/>
      <c r="D66" s="3"/>
    </row>
    <row r="67" spans="2:4" x14ac:dyDescent="0.35">
      <c r="B67" s="3"/>
      <c r="C67" s="14"/>
      <c r="D67" s="3"/>
    </row>
    <row r="68" spans="2:4" x14ac:dyDescent="0.35">
      <c r="B68" s="3"/>
      <c r="C68" s="14"/>
      <c r="D68" s="3"/>
    </row>
    <row r="69" spans="2:4" x14ac:dyDescent="0.35">
      <c r="B69" s="3"/>
      <c r="C69" s="14"/>
      <c r="D69" s="3"/>
    </row>
    <row r="70" spans="2:4" x14ac:dyDescent="0.35">
      <c r="B70" s="3"/>
      <c r="C70" s="14"/>
      <c r="D70" s="3"/>
    </row>
    <row r="71" spans="2:4" x14ac:dyDescent="0.35">
      <c r="B71" s="3"/>
      <c r="C71" s="14"/>
      <c r="D71" s="3"/>
    </row>
    <row r="72" spans="2:4" x14ac:dyDescent="0.35">
      <c r="B72" s="3"/>
      <c r="C72" s="14"/>
      <c r="D72" s="3"/>
    </row>
    <row r="73" spans="2:4" x14ac:dyDescent="0.35">
      <c r="B73" s="3"/>
      <c r="C73" s="14"/>
      <c r="D73" s="3"/>
    </row>
    <row r="74" spans="2:4" x14ac:dyDescent="0.35">
      <c r="B74" s="3"/>
      <c r="C74" s="14"/>
      <c r="D74" s="3"/>
    </row>
    <row r="75" spans="2:4" x14ac:dyDescent="0.35">
      <c r="B75" s="3"/>
      <c r="C75" s="14"/>
      <c r="D75" s="3"/>
    </row>
    <row r="76" spans="2:4" x14ac:dyDescent="0.35">
      <c r="B76" s="3"/>
      <c r="C76" s="14"/>
      <c r="D76" s="3"/>
    </row>
    <row r="77" spans="2:4" x14ac:dyDescent="0.35">
      <c r="B77" s="3"/>
      <c r="C77" s="14"/>
      <c r="D77" s="3"/>
    </row>
    <row r="78" spans="2:4" x14ac:dyDescent="0.35">
      <c r="B78" s="3"/>
      <c r="C78" s="14"/>
      <c r="D78" s="3"/>
    </row>
    <row r="79" spans="2:4" x14ac:dyDescent="0.35">
      <c r="B79" s="3"/>
      <c r="C79" s="14"/>
      <c r="D79" s="3"/>
    </row>
    <row r="80" spans="2:4" x14ac:dyDescent="0.35">
      <c r="B80" s="3"/>
      <c r="C80" s="14"/>
      <c r="D80" s="3"/>
    </row>
    <row r="81" spans="2:4" x14ac:dyDescent="0.35">
      <c r="B81" s="3"/>
      <c r="C81" s="14"/>
      <c r="D81" s="3"/>
    </row>
    <row r="82" spans="2:4" x14ac:dyDescent="0.35">
      <c r="B82" s="3"/>
      <c r="C82" s="14"/>
      <c r="D82" s="3"/>
    </row>
    <row r="83" spans="2:4" x14ac:dyDescent="0.35">
      <c r="B83" s="3"/>
      <c r="C83" s="14"/>
      <c r="D83" s="3"/>
    </row>
    <row r="84" spans="2:4" x14ac:dyDescent="0.35">
      <c r="B84" s="3"/>
      <c r="C84" s="14"/>
      <c r="D84" s="3"/>
    </row>
    <row r="85" spans="2:4" x14ac:dyDescent="0.35">
      <c r="B85" s="3"/>
      <c r="C85" s="14"/>
      <c r="D85" s="3"/>
    </row>
    <row r="86" spans="2:4" x14ac:dyDescent="0.35">
      <c r="B86" s="3"/>
      <c r="C86" s="14"/>
      <c r="D86" s="3"/>
    </row>
    <row r="87" spans="2:4" x14ac:dyDescent="0.35">
      <c r="B87" s="3"/>
      <c r="C87" s="14"/>
      <c r="D87" s="3"/>
    </row>
    <row r="88" spans="2:4" x14ac:dyDescent="0.35">
      <c r="B88" s="3"/>
      <c r="C88" s="14"/>
      <c r="D88" s="3"/>
    </row>
    <row r="89" spans="2:4" x14ac:dyDescent="0.35">
      <c r="B89" s="3"/>
      <c r="C89" s="14"/>
      <c r="D89" s="3"/>
    </row>
    <row r="90" spans="2:4" x14ac:dyDescent="0.35">
      <c r="B90" s="3"/>
      <c r="C90" s="14"/>
      <c r="D90" s="3"/>
    </row>
    <row r="91" spans="2:4" x14ac:dyDescent="0.35">
      <c r="B91" s="3"/>
      <c r="C91" s="14"/>
      <c r="D91" s="3"/>
    </row>
    <row r="92" spans="2:4" x14ac:dyDescent="0.35">
      <c r="B92" s="3"/>
      <c r="C92" s="14"/>
      <c r="D92" s="3"/>
    </row>
    <row r="93" spans="2:4" x14ac:dyDescent="0.35">
      <c r="B93" s="3"/>
      <c r="C93" s="14"/>
      <c r="D93" s="3"/>
    </row>
    <row r="94" spans="2:4" x14ac:dyDescent="0.35">
      <c r="B94" s="3"/>
      <c r="C94" s="14"/>
      <c r="D94" s="3"/>
    </row>
    <row r="95" spans="2:4" x14ac:dyDescent="0.35">
      <c r="B95" s="3"/>
      <c r="C95" s="14"/>
      <c r="D95" s="3"/>
    </row>
    <row r="96" spans="2:4" x14ac:dyDescent="0.35">
      <c r="B96" s="3"/>
      <c r="C96" s="14"/>
      <c r="D96" s="3"/>
    </row>
    <row r="97" spans="2:4" x14ac:dyDescent="0.35">
      <c r="B97" s="3"/>
      <c r="C97" s="14"/>
      <c r="D97" s="3"/>
    </row>
    <row r="98" spans="2:4" x14ac:dyDescent="0.35">
      <c r="B98" s="3"/>
      <c r="C98" s="14"/>
      <c r="D98" s="3"/>
    </row>
    <row r="99" spans="2:4" x14ac:dyDescent="0.35">
      <c r="B99" s="3"/>
      <c r="C99" s="14"/>
      <c r="D99"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workbookViewId="0"/>
  </sheetViews>
  <sheetFormatPr defaultRowHeight="14.5" x14ac:dyDescent="0.35"/>
  <sheetData>
    <row r="1" spans="1:1" x14ac:dyDescent="0.35">
      <c r="A1" t="s">
        <v>6261</v>
      </c>
    </row>
    <row r="2" spans="1:1" x14ac:dyDescent="0.35">
      <c r="A2" t="s">
        <v>6262</v>
      </c>
    </row>
    <row r="3" spans="1:1" x14ac:dyDescent="0.35">
      <c r="A3" t="s">
        <v>6263</v>
      </c>
    </row>
    <row r="5" spans="1:1" x14ac:dyDescent="0.35">
      <c r="A5" t="s">
        <v>6264</v>
      </c>
    </row>
    <row r="7" spans="1:1" x14ac:dyDescent="0.35">
      <c r="A7" t="s">
        <v>6265</v>
      </c>
    </row>
    <row r="8" spans="1:1" x14ac:dyDescent="0.35">
      <c r="A8" t="s">
        <v>6266</v>
      </c>
    </row>
    <row r="9" spans="1:1" x14ac:dyDescent="0.35">
      <c r="A9" t="s">
        <v>6267</v>
      </c>
    </row>
    <row r="10" spans="1:1" x14ac:dyDescent="0.35">
      <c r="A10" t="s">
        <v>6268</v>
      </c>
    </row>
    <row r="11" spans="1:1" x14ac:dyDescent="0.35">
      <c r="A11" t="s">
        <v>6269</v>
      </c>
    </row>
    <row r="12" spans="1:1" x14ac:dyDescent="0.35">
      <c r="A12" t="s">
        <v>6270</v>
      </c>
    </row>
    <row r="13" spans="1:1" x14ac:dyDescent="0.35">
      <c r="A13" t="s">
        <v>6271</v>
      </c>
    </row>
    <row r="15" spans="1:1" x14ac:dyDescent="0.35">
      <c r="A15" t="s">
        <v>6272</v>
      </c>
    </row>
    <row r="16" spans="1:1" x14ac:dyDescent="0.35">
      <c r="A16" t="s">
        <v>6273</v>
      </c>
    </row>
    <row r="17" spans="1:1" x14ac:dyDescent="0.35">
      <c r="A17" t="s">
        <v>6274</v>
      </c>
    </row>
    <row r="19" spans="1:1" x14ac:dyDescent="0.35">
      <c r="A19" t="s">
        <v>6275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Simplify Portfolio Tracker</vt:lpstr>
      <vt:lpstr>Fund Durations</vt:lpstr>
      <vt:lpstr>CTA Est. Risk Profile</vt:lpstr>
      <vt:lpstr>HARD Est. Risk Profile</vt:lpstr>
      <vt:lpstr>Disclosures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Rich Rochelle</cp:lastModifiedBy>
  <dcterms:created xsi:type="dcterms:W3CDTF">2024-05-02T00:07:34Z</dcterms:created>
  <dcterms:modified xsi:type="dcterms:W3CDTF">2024-05-02T00:37:18Z</dcterms:modified>
</cp:coreProperties>
</file>